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drawings/drawing5.xml" ContentType="application/vnd.openxmlformats-officedocument.drawing+xml"/>
  <Override PartName="/xl/ctrlProps/ctrlProp2.xml" ContentType="application/vnd.ms-excel.controlproperties+xml"/>
  <Override PartName="/xl/drawings/drawing6.xml" ContentType="application/vnd.openxmlformats-officedocument.drawing+xml"/>
  <Override PartName="/xl/ctrlProps/ctrlProp3.xml" ContentType="application/vnd.ms-excel.controlproperties+xml"/>
  <Override PartName="/xl/drawings/drawing7.xml" ContentType="application/vnd.openxmlformats-officedocument.drawing+xml"/>
  <Override PartName="/xl/ctrlProps/ctrlProp4.xml" ContentType="application/vnd.ms-excel.controlproperties+xml"/>
  <Override PartName="/xl/drawings/drawing8.xml" ContentType="application/vnd.openxmlformats-officedocument.drawing+xml"/>
  <Override PartName="/xl/ctrlProps/ctrlProp5.xml" ContentType="application/vnd.ms-excel.controlproperties+xml"/>
  <Override PartName="/xl/drawings/drawing9.xml" ContentType="application/vnd.openxmlformats-officedocument.drawing+xml"/>
  <Override PartName="/xl/ctrlProps/ctrlProp6.xml" ContentType="application/vnd.ms-excel.controlpropertie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A4F35812-1617-4A09-BCE6-F75151136989}" xr6:coauthVersionLast="47" xr6:coauthVersionMax="47" xr10:uidLastSave="{00000000-0000-0000-0000-000000000000}"/>
  <bookViews>
    <workbookView xWindow="-110" yWindow="-110" windowWidth="19420" windowHeight="10420" tabRatio="945" xr2:uid="{00000000-000D-0000-FFFF-FFFF00000000}"/>
  </bookViews>
  <sheets>
    <sheet name="Deckblatt" sheetId="2" r:id="rId1"/>
    <sheet name="Impressum" sheetId="35" r:id="rId2"/>
    <sheet name="Inhaltsverzeichnis" sheetId="16" r:id="rId3"/>
    <sheet name="Tab 1" sheetId="18" r:id="rId4"/>
    <sheet name="Tab 2" sheetId="28" r:id="rId5"/>
    <sheet name="Tab 3" sheetId="26" r:id="rId6"/>
    <sheet name="Tab 4" sheetId="27" r:id="rId7"/>
    <sheet name="Tab 5" sheetId="22" r:id="rId8"/>
    <sheet name="Tab 6" sheetId="24" r:id="rId9"/>
    <sheet name="Hinweis_Arbeitslosengeld" sheetId="36" r:id="rId10"/>
    <sheet name="Hinweis_Beweg_Arbeitslosengeld" sheetId="37" r:id="rId11"/>
    <sheet name="Hinweis_Dauern_Arbeitslosengeld" sheetId="38" r:id="rId12"/>
    <sheet name="Statistik-Infoseite" sheetId="39" r:id="rId13"/>
    <sheet name="Rohdaten_tab1" sheetId="29" state="hidden" r:id="rId14"/>
    <sheet name="Rohdaten_tab2" sheetId="30" state="hidden" r:id="rId15"/>
    <sheet name="Rohdaten_tab3" sheetId="31" state="hidden" r:id="rId16"/>
    <sheet name="Rohdaten_tab4" sheetId="32" state="hidden" r:id="rId17"/>
    <sheet name="Rohdaten_tab5" sheetId="33" state="hidden" r:id="rId18"/>
    <sheet name="Rohdaten_tab6" sheetId="34" state="hidden" r:id="rId19"/>
    <sheet name="Steuerung" sheetId="25" state="hidden" r:id="rId20"/>
  </sheets>
  <definedNames>
    <definedName name="_xlnm._FilterDatabase" localSheetId="3" hidden="1">'Tab 1'!$A$15:$B$15</definedName>
    <definedName name="_xlnm._FilterDatabase" localSheetId="4" hidden="1">'Tab 2'!$A$15:$B$15</definedName>
    <definedName name="_xlnm._FilterDatabase" localSheetId="5" hidden="1">'Tab 3'!$A$15:$B$15</definedName>
    <definedName name="_xlnm._FilterDatabase" localSheetId="6" hidden="1">'Tab 4'!$A$15:$B$15</definedName>
    <definedName name="_xlnm._FilterDatabase" localSheetId="7" hidden="1">'Tab 5'!$A$15:$B$15</definedName>
    <definedName name="_xlnm._FilterDatabase" localSheetId="8" hidden="1">'Tab 6'!$A$15:$B$15</definedName>
    <definedName name="Auswahl">Steuerung!$A$4:$A$10</definedName>
    <definedName name="Auswahl_Text">Steuerung!$E$2</definedName>
    <definedName name="_xlnm.Print_Area" localSheetId="9">Hinweis_Arbeitslosengeld!$A$1:$B$31</definedName>
    <definedName name="_xlnm.Print_Area" localSheetId="10">Hinweis_Beweg_Arbeitslosengeld!$A$1:$B$32</definedName>
    <definedName name="_xlnm.Print_Area" localSheetId="11">Hinweis_Dauern_Arbeitslosengeld!$A$1:$B$34</definedName>
    <definedName name="_xlnm.Print_Area" localSheetId="1">Impressum!$A$1:$B$40</definedName>
    <definedName name="_xlnm.Print_Area" localSheetId="12">'Statistik-Infoseite'!$A$1:$G$46</definedName>
    <definedName name="_xlnm.Print_Titles" localSheetId="9">Hinweis_Arbeitslosengeld!$1:$3</definedName>
    <definedName name="_xlnm.Print_Titles" localSheetId="10">Hinweis_Beweg_Arbeitslosengeld!$1:$3</definedName>
    <definedName name="_xlnm.Print_Titles" localSheetId="11">Hinweis_Dauern_Arbeitslosengeld!$1:$3</definedName>
    <definedName name="_xlnm.Print_Titles" localSheetId="3">'Tab 1'!$1:$15</definedName>
    <definedName name="_xlnm.Print_Titles" localSheetId="4">'Tab 2'!$1:$15</definedName>
    <definedName name="_xlnm.Print_Titles" localSheetId="5">'Tab 3'!$1:$15</definedName>
    <definedName name="_xlnm.Print_Titles" localSheetId="6">'Tab 4'!$1:$15</definedName>
    <definedName name="_xlnm.Print_Titles" localSheetId="7">'Tab 5'!$1:$15</definedName>
    <definedName name="_xlnm.Print_Titles" localSheetId="8">'Tab 6'!$1:$15</definedName>
    <definedName name="Print_Area" localSheetId="9">Hinweis_Arbeitslosengeld!$A$1:$B$31</definedName>
    <definedName name="Print_Area" localSheetId="10">Hinweis_Beweg_Arbeitslosengeld!$A$1:$B$34</definedName>
    <definedName name="Print_Area" localSheetId="11">Hinweis_Dauern_Arbeitslosengeld!$A$1:$B$34</definedName>
    <definedName name="Print_Titles" localSheetId="9">Hinweis_Arbeitslosengeld!$1:$3</definedName>
    <definedName name="Print_Titles" localSheetId="10">Hinweis_Beweg_Arbeitslosengeld!$1:$3</definedName>
    <definedName name="Print_Titles" localSheetId="11">Hinweis_Dauern_Arbeitslosengeld!$1:$3</definedName>
    <definedName name="Z_2A57540F_CF43_4B80_AE49_E6ADFB988FE7_.wvu.PrintArea" localSheetId="9" hidden="1">Hinweis_Arbeitslosengeld!$A$1:$B$31</definedName>
    <definedName name="Z_2A57540F_CF43_4B80_AE49_E6ADFB988FE7_.wvu.PrintTitles" localSheetId="9" hidden="1">Hinweis_Arbeitslosengeld!$1:$3</definedName>
    <definedName name="Z_867B9283_A298_4CF9_BB47_B68956766DB8_.wvu.PrintArea" localSheetId="9" hidden="1">Hinweis_Arbeitslosengeld!$A$1:$B$31</definedName>
    <definedName name="Z_867B9283_A298_4CF9_BB47_B68956766DB8_.wvu.PrintTitles" localSheetId="9" hidden="1">Hinweis_Arbeitslosengeld!$1:$3</definedName>
    <definedName name="Z_88DCB151_4C4D_47C7_BD1A_B10B93A11455_.wvu.PrintArea" localSheetId="9" hidden="1">Hinweis_Arbeitslosengeld!$A$1:$B$31</definedName>
    <definedName name="Z_88DCB151_4C4D_47C7_BD1A_B10B93A11455_.wvu.PrintTitles" localSheetId="9"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8" i="24" l="1"/>
  <c r="F283" i="27" l="1"/>
  <c r="E283" i="27"/>
  <c r="D283" i="27"/>
  <c r="C283" i="27"/>
  <c r="F282" i="27"/>
  <c r="E282" i="27"/>
  <c r="D282" i="27"/>
  <c r="C282" i="27"/>
  <c r="F281" i="27"/>
  <c r="E281" i="27"/>
  <c r="D281" i="27"/>
  <c r="C281" i="27"/>
  <c r="F280" i="27"/>
  <c r="E280" i="27"/>
  <c r="D280" i="27"/>
  <c r="C280" i="27"/>
  <c r="F279" i="27"/>
  <c r="E279" i="27"/>
  <c r="D279" i="27"/>
  <c r="C279" i="27"/>
  <c r="F278" i="27"/>
  <c r="E278" i="27"/>
  <c r="D278" i="27"/>
  <c r="C278" i="27"/>
  <c r="F277" i="27"/>
  <c r="E277" i="27"/>
  <c r="D277" i="27"/>
  <c r="C277" i="27"/>
  <c r="F276" i="27"/>
  <c r="E276" i="27"/>
  <c r="D276" i="27"/>
  <c r="C276" i="27"/>
  <c r="F275" i="27"/>
  <c r="E275" i="27"/>
  <c r="D275" i="27"/>
  <c r="C275" i="27"/>
  <c r="F274" i="27"/>
  <c r="E274" i="27"/>
  <c r="D274" i="27"/>
  <c r="C274" i="27"/>
  <c r="F273" i="27"/>
  <c r="E273" i="27"/>
  <c r="D273" i="27"/>
  <c r="C273" i="27"/>
  <c r="F272" i="27"/>
  <c r="E272" i="27"/>
  <c r="D272" i="27"/>
  <c r="C272" i="27"/>
  <c r="F271" i="27"/>
  <c r="E271" i="27"/>
  <c r="D271" i="27"/>
  <c r="C271" i="27"/>
  <c r="F270" i="27"/>
  <c r="E270" i="27"/>
  <c r="D270" i="27"/>
  <c r="C270" i="27"/>
  <c r="F269" i="27"/>
  <c r="E269" i="27"/>
  <c r="D269" i="27"/>
  <c r="C269" i="27"/>
  <c r="F268" i="27"/>
  <c r="E268" i="27"/>
  <c r="D268" i="27"/>
  <c r="C268" i="27"/>
  <c r="F267" i="27"/>
  <c r="E267" i="27"/>
  <c r="D267" i="27"/>
  <c r="C267" i="27"/>
  <c r="F266" i="27"/>
  <c r="E266" i="27"/>
  <c r="D266" i="27"/>
  <c r="C266" i="27"/>
  <c r="F265" i="27"/>
  <c r="E265" i="27"/>
  <c r="D265" i="27"/>
  <c r="C265" i="27"/>
  <c r="F264" i="27"/>
  <c r="E264" i="27"/>
  <c r="D264" i="27"/>
  <c r="C264" i="27"/>
  <c r="F263" i="27"/>
  <c r="E263" i="27"/>
  <c r="D263" i="27"/>
  <c r="C263" i="27"/>
  <c r="F262" i="27"/>
  <c r="E262" i="27"/>
  <c r="D262" i="27"/>
  <c r="C262" i="27"/>
  <c r="F261" i="27"/>
  <c r="E261" i="27"/>
  <c r="D261" i="27"/>
  <c r="C261" i="27"/>
  <c r="F260" i="27"/>
  <c r="E260" i="27"/>
  <c r="D260" i="27"/>
  <c r="C260" i="27"/>
  <c r="F259" i="27"/>
  <c r="E259" i="27"/>
  <c r="D259" i="27"/>
  <c r="C259" i="27"/>
  <c r="F258" i="27"/>
  <c r="E258" i="27"/>
  <c r="D258" i="27"/>
  <c r="C258" i="27"/>
  <c r="F257" i="27"/>
  <c r="E257" i="27"/>
  <c r="D257" i="27"/>
  <c r="C257" i="27"/>
  <c r="F256" i="27"/>
  <c r="E256" i="27"/>
  <c r="D256" i="27"/>
  <c r="C256" i="27"/>
  <c r="F255" i="27"/>
  <c r="E255" i="27"/>
  <c r="D255" i="27"/>
  <c r="C255" i="27"/>
  <c r="F254" i="27"/>
  <c r="E254" i="27"/>
  <c r="D254" i="27"/>
  <c r="C254" i="27"/>
  <c r="F253" i="27"/>
  <c r="E253" i="27"/>
  <c r="D253" i="27"/>
  <c r="C253" i="27"/>
  <c r="F252" i="27"/>
  <c r="E252" i="27"/>
  <c r="D252" i="27"/>
  <c r="C252" i="27"/>
  <c r="F251" i="27"/>
  <c r="E251" i="27"/>
  <c r="D251" i="27"/>
  <c r="C251" i="27"/>
  <c r="F250" i="27"/>
  <c r="E250" i="27"/>
  <c r="D250" i="27"/>
  <c r="C250" i="27"/>
  <c r="F249" i="27"/>
  <c r="E249" i="27"/>
  <c r="D249" i="27"/>
  <c r="C249" i="27"/>
  <c r="F248" i="27"/>
  <c r="E248" i="27"/>
  <c r="D248" i="27"/>
  <c r="C248" i="27"/>
  <c r="F247" i="27"/>
  <c r="E247" i="27"/>
  <c r="D247" i="27"/>
  <c r="C247" i="27"/>
  <c r="F246" i="27"/>
  <c r="E246" i="27"/>
  <c r="D246" i="27"/>
  <c r="C246" i="27"/>
  <c r="F245" i="27"/>
  <c r="E245" i="27"/>
  <c r="D245" i="27"/>
  <c r="C245" i="27"/>
  <c r="F244" i="27"/>
  <c r="E244" i="27"/>
  <c r="D244" i="27"/>
  <c r="C244" i="27"/>
  <c r="F243" i="27"/>
  <c r="E243" i="27"/>
  <c r="D243" i="27"/>
  <c r="C243" i="27"/>
  <c r="F242" i="27"/>
  <c r="E242" i="27"/>
  <c r="D242" i="27"/>
  <c r="C242" i="27"/>
  <c r="F241" i="27"/>
  <c r="E241" i="27"/>
  <c r="D241" i="27"/>
  <c r="C241" i="27"/>
  <c r="F240" i="27"/>
  <c r="E240" i="27"/>
  <c r="D240" i="27"/>
  <c r="C240" i="27"/>
  <c r="F239" i="27"/>
  <c r="E239" i="27"/>
  <c r="D239" i="27"/>
  <c r="C239" i="27"/>
  <c r="F238" i="27"/>
  <c r="E238" i="27"/>
  <c r="D238" i="27"/>
  <c r="C238" i="27"/>
  <c r="F237" i="27"/>
  <c r="E237" i="27"/>
  <c r="D237" i="27"/>
  <c r="C237" i="27"/>
  <c r="F236" i="27"/>
  <c r="E236" i="27"/>
  <c r="D236" i="27"/>
  <c r="C236" i="27"/>
  <c r="F235" i="27"/>
  <c r="E235" i="27"/>
  <c r="D235" i="27"/>
  <c r="C235" i="27"/>
  <c r="F234" i="27"/>
  <c r="E234" i="27"/>
  <c r="D234" i="27"/>
  <c r="C234" i="27"/>
  <c r="F233" i="27"/>
  <c r="E233" i="27"/>
  <c r="D233" i="27"/>
  <c r="C233" i="27"/>
  <c r="F232" i="27"/>
  <c r="E232" i="27"/>
  <c r="D232" i="27"/>
  <c r="C232" i="27"/>
  <c r="F231" i="27"/>
  <c r="E231" i="27"/>
  <c r="D231" i="27"/>
  <c r="C231" i="27"/>
  <c r="F230" i="27"/>
  <c r="E230" i="27"/>
  <c r="D230" i="27"/>
  <c r="C230" i="27"/>
  <c r="F229" i="27"/>
  <c r="E229" i="27"/>
  <c r="D229" i="27"/>
  <c r="C229" i="27"/>
  <c r="F228" i="27"/>
  <c r="E228" i="27"/>
  <c r="D228" i="27"/>
  <c r="C228" i="27"/>
  <c r="F227" i="27"/>
  <c r="E227" i="27"/>
  <c r="D227" i="27"/>
  <c r="C227" i="27"/>
  <c r="F226" i="27"/>
  <c r="E226" i="27"/>
  <c r="D226" i="27"/>
  <c r="C226" i="27"/>
  <c r="F225" i="27"/>
  <c r="E225" i="27"/>
  <c r="D225" i="27"/>
  <c r="C225" i="27"/>
  <c r="F224" i="27"/>
  <c r="E224" i="27"/>
  <c r="D224" i="27"/>
  <c r="C224" i="27"/>
  <c r="F223" i="27"/>
  <c r="E223" i="27"/>
  <c r="D223" i="27"/>
  <c r="C223" i="27"/>
  <c r="F222" i="27"/>
  <c r="E222" i="27"/>
  <c r="D222" i="27"/>
  <c r="C222" i="27"/>
  <c r="F221" i="27"/>
  <c r="E221" i="27"/>
  <c r="D221" i="27"/>
  <c r="C221" i="27"/>
  <c r="F220" i="27"/>
  <c r="E220" i="27"/>
  <c r="D220" i="27"/>
  <c r="C220" i="27"/>
  <c r="F219" i="27"/>
  <c r="E219" i="27"/>
  <c r="D219" i="27"/>
  <c r="C219" i="27"/>
  <c r="F218" i="27"/>
  <c r="E218" i="27"/>
  <c r="D218" i="27"/>
  <c r="C218" i="27"/>
  <c r="F217" i="27"/>
  <c r="E217" i="27"/>
  <c r="D217" i="27"/>
  <c r="C217" i="27"/>
  <c r="F216" i="27"/>
  <c r="E216" i="27"/>
  <c r="D216" i="27"/>
  <c r="C216" i="27"/>
  <c r="F215" i="27"/>
  <c r="E215" i="27"/>
  <c r="D215" i="27"/>
  <c r="C215" i="27"/>
  <c r="F214" i="27"/>
  <c r="E214" i="27"/>
  <c r="D214" i="27"/>
  <c r="C214" i="27"/>
  <c r="F213" i="27"/>
  <c r="E213" i="27"/>
  <c r="D213" i="27"/>
  <c r="C213" i="27"/>
  <c r="F212" i="27"/>
  <c r="E212" i="27"/>
  <c r="D212" i="27"/>
  <c r="C212" i="27"/>
  <c r="F211" i="27"/>
  <c r="E211" i="27"/>
  <c r="D211" i="27"/>
  <c r="C211" i="27"/>
  <c r="F210" i="27"/>
  <c r="E210" i="27"/>
  <c r="D210" i="27"/>
  <c r="C210" i="27"/>
  <c r="F209" i="27"/>
  <c r="E209" i="27"/>
  <c r="D209" i="27"/>
  <c r="C209" i="27"/>
  <c r="F208" i="27"/>
  <c r="E208" i="27"/>
  <c r="D208" i="27"/>
  <c r="C208" i="27"/>
  <c r="F207" i="27"/>
  <c r="E207" i="27"/>
  <c r="D207" i="27"/>
  <c r="C207" i="27"/>
  <c r="F206" i="27"/>
  <c r="E206" i="27"/>
  <c r="D206" i="27"/>
  <c r="C206" i="27"/>
  <c r="F205" i="27"/>
  <c r="E205" i="27"/>
  <c r="D205" i="27"/>
  <c r="C205" i="27"/>
  <c r="F204" i="27"/>
  <c r="E204" i="27"/>
  <c r="D204" i="27"/>
  <c r="C204" i="27"/>
  <c r="F203" i="27"/>
  <c r="E203" i="27"/>
  <c r="D203" i="27"/>
  <c r="C203" i="27"/>
  <c r="F202" i="27"/>
  <c r="E202" i="27"/>
  <c r="D202" i="27"/>
  <c r="C202" i="27"/>
  <c r="F201" i="27"/>
  <c r="E201" i="27"/>
  <c r="D201" i="27"/>
  <c r="C201" i="27"/>
  <c r="F200" i="27"/>
  <c r="E200" i="27"/>
  <c r="D200" i="27"/>
  <c r="C200" i="27"/>
  <c r="F199" i="27"/>
  <c r="E199" i="27"/>
  <c r="D199" i="27"/>
  <c r="C199" i="27"/>
  <c r="F198" i="27"/>
  <c r="E198" i="27"/>
  <c r="D198" i="27"/>
  <c r="C198" i="27"/>
  <c r="F197" i="27"/>
  <c r="E197" i="27"/>
  <c r="D197" i="27"/>
  <c r="C197" i="27"/>
  <c r="F196" i="27"/>
  <c r="E196" i="27"/>
  <c r="D196" i="27"/>
  <c r="C196" i="27"/>
  <c r="F195" i="27"/>
  <c r="E195" i="27"/>
  <c r="D195" i="27"/>
  <c r="C195" i="27"/>
  <c r="F194" i="27"/>
  <c r="E194" i="27"/>
  <c r="D194" i="27"/>
  <c r="C194" i="27"/>
  <c r="F193" i="27"/>
  <c r="E193" i="27"/>
  <c r="D193" i="27"/>
  <c r="C193" i="27"/>
  <c r="F192" i="27"/>
  <c r="E192" i="27"/>
  <c r="D192" i="27"/>
  <c r="C192" i="27"/>
  <c r="F191" i="27"/>
  <c r="E191" i="27"/>
  <c r="D191" i="27"/>
  <c r="C191" i="27"/>
  <c r="F190" i="27"/>
  <c r="E190" i="27"/>
  <c r="D190" i="27"/>
  <c r="C190" i="27"/>
  <c r="F189" i="27"/>
  <c r="E189" i="27"/>
  <c r="D189" i="27"/>
  <c r="C189" i="27"/>
  <c r="F188" i="27"/>
  <c r="E188" i="27"/>
  <c r="D188" i="27"/>
  <c r="C188" i="27"/>
  <c r="F187" i="27"/>
  <c r="E187" i="27"/>
  <c r="D187" i="27"/>
  <c r="C187" i="27"/>
  <c r="F186" i="27"/>
  <c r="E186" i="27"/>
  <c r="D186" i="27"/>
  <c r="C186" i="27"/>
  <c r="F185" i="27"/>
  <c r="E185" i="27"/>
  <c r="D185" i="27"/>
  <c r="C185" i="27"/>
  <c r="F184" i="27"/>
  <c r="E184" i="27"/>
  <c r="D184" i="27"/>
  <c r="C184" i="27"/>
  <c r="F183" i="27"/>
  <c r="E183" i="27"/>
  <c r="D183" i="27"/>
  <c r="C183" i="27"/>
  <c r="F182" i="27"/>
  <c r="E182" i="27"/>
  <c r="D182" i="27"/>
  <c r="C182" i="27"/>
  <c r="F181" i="27"/>
  <c r="E181" i="27"/>
  <c r="D181" i="27"/>
  <c r="C181" i="27"/>
  <c r="F180" i="27"/>
  <c r="E180" i="27"/>
  <c r="D180" i="27"/>
  <c r="C180" i="27"/>
  <c r="F179" i="27"/>
  <c r="E179" i="27"/>
  <c r="D179" i="27"/>
  <c r="C179" i="27"/>
  <c r="F178" i="27"/>
  <c r="E178" i="27"/>
  <c r="D178" i="27"/>
  <c r="C178" i="27"/>
  <c r="F177" i="27"/>
  <c r="E177" i="27"/>
  <c r="D177" i="27"/>
  <c r="C177" i="27"/>
  <c r="F176" i="27"/>
  <c r="E176" i="27"/>
  <c r="D176" i="27"/>
  <c r="C176" i="27"/>
  <c r="F175" i="27"/>
  <c r="E175" i="27"/>
  <c r="D175" i="27"/>
  <c r="C175" i="27"/>
  <c r="F174" i="27"/>
  <c r="E174" i="27"/>
  <c r="D174" i="27"/>
  <c r="C174" i="27"/>
  <c r="F173" i="27"/>
  <c r="E173" i="27"/>
  <c r="D173" i="27"/>
  <c r="C173" i="27"/>
  <c r="F172" i="27"/>
  <c r="E172" i="27"/>
  <c r="D172" i="27"/>
  <c r="C172" i="27"/>
  <c r="F171" i="27"/>
  <c r="E171" i="27"/>
  <c r="D171" i="27"/>
  <c r="C171" i="27"/>
  <c r="F170" i="27"/>
  <c r="E170" i="27"/>
  <c r="D170" i="27"/>
  <c r="C170" i="27"/>
  <c r="F169" i="27"/>
  <c r="E169" i="27"/>
  <c r="D169" i="27"/>
  <c r="C169" i="27"/>
  <c r="F168" i="27"/>
  <c r="E168" i="27"/>
  <c r="D168" i="27"/>
  <c r="C168" i="27"/>
  <c r="F167" i="27"/>
  <c r="E167" i="27"/>
  <c r="D167" i="27"/>
  <c r="C167" i="27"/>
  <c r="F166" i="27"/>
  <c r="E166" i="27"/>
  <c r="D166" i="27"/>
  <c r="C166" i="27"/>
  <c r="F165" i="27"/>
  <c r="E165" i="27"/>
  <c r="D165" i="27"/>
  <c r="C165" i="27"/>
  <c r="F164" i="27"/>
  <c r="E164" i="27"/>
  <c r="D164" i="27"/>
  <c r="C164" i="27"/>
  <c r="F163" i="27"/>
  <c r="E163" i="27"/>
  <c r="D163" i="27"/>
  <c r="C163" i="27"/>
  <c r="F162" i="27"/>
  <c r="E162" i="27"/>
  <c r="D162" i="27"/>
  <c r="C162" i="27"/>
  <c r="F161" i="27"/>
  <c r="E161" i="27"/>
  <c r="D161" i="27"/>
  <c r="C161" i="27"/>
  <c r="F160" i="27"/>
  <c r="E160" i="27"/>
  <c r="D160" i="27"/>
  <c r="C160" i="27"/>
  <c r="F159" i="27"/>
  <c r="E159" i="27"/>
  <c r="D159" i="27"/>
  <c r="C159" i="27"/>
  <c r="F158" i="27"/>
  <c r="E158" i="27"/>
  <c r="D158" i="27"/>
  <c r="C158" i="27"/>
  <c r="F157" i="27"/>
  <c r="E157" i="27"/>
  <c r="D157" i="27"/>
  <c r="C157" i="27"/>
  <c r="F156" i="27"/>
  <c r="E156" i="27"/>
  <c r="D156" i="27"/>
  <c r="C156" i="27"/>
  <c r="F155" i="27"/>
  <c r="E155" i="27"/>
  <c r="D155" i="27"/>
  <c r="C155" i="27"/>
  <c r="F154" i="27"/>
  <c r="E154" i="27"/>
  <c r="D154" i="27"/>
  <c r="C154" i="27"/>
  <c r="F153" i="27"/>
  <c r="E153" i="27"/>
  <c r="D153" i="27"/>
  <c r="C153" i="27"/>
  <c r="F152" i="27"/>
  <c r="E152" i="27"/>
  <c r="D152" i="27"/>
  <c r="C152" i="27"/>
  <c r="F151" i="27"/>
  <c r="E151" i="27"/>
  <c r="D151" i="27"/>
  <c r="C151" i="27"/>
  <c r="F150" i="27"/>
  <c r="E150" i="27"/>
  <c r="D150" i="27"/>
  <c r="C150" i="27"/>
  <c r="F149" i="27"/>
  <c r="E149" i="27"/>
  <c r="D149" i="27"/>
  <c r="C149" i="27"/>
  <c r="F148" i="27"/>
  <c r="E148" i="27"/>
  <c r="D148" i="27"/>
  <c r="C148" i="27"/>
  <c r="F147" i="27"/>
  <c r="E147" i="27"/>
  <c r="D147" i="27"/>
  <c r="C147" i="27"/>
  <c r="F146" i="27"/>
  <c r="E146" i="27"/>
  <c r="D146" i="27"/>
  <c r="C146" i="27"/>
  <c r="F145" i="27"/>
  <c r="E145" i="27"/>
  <c r="D145" i="27"/>
  <c r="C145" i="27"/>
  <c r="F144" i="27"/>
  <c r="E144" i="27"/>
  <c r="D144" i="27"/>
  <c r="C144" i="27"/>
  <c r="F143" i="27"/>
  <c r="E143" i="27"/>
  <c r="D143" i="27"/>
  <c r="C143" i="27"/>
  <c r="F142" i="27"/>
  <c r="E142" i="27"/>
  <c r="D142" i="27"/>
  <c r="C142" i="27"/>
  <c r="F141" i="27"/>
  <c r="E141" i="27"/>
  <c r="D141" i="27"/>
  <c r="C141" i="27"/>
  <c r="F140" i="27"/>
  <c r="E140" i="27"/>
  <c r="D140" i="27"/>
  <c r="C140" i="27"/>
  <c r="F139" i="27"/>
  <c r="E139" i="27"/>
  <c r="D139" i="27"/>
  <c r="C139" i="27"/>
  <c r="F138" i="27"/>
  <c r="E138" i="27"/>
  <c r="D138" i="27"/>
  <c r="C138" i="27"/>
  <c r="F137" i="27"/>
  <c r="E137" i="27"/>
  <c r="D137" i="27"/>
  <c r="C137" i="27"/>
  <c r="F136" i="27"/>
  <c r="E136" i="27"/>
  <c r="D136" i="27"/>
  <c r="C136" i="27"/>
  <c r="F135" i="27"/>
  <c r="E135" i="27"/>
  <c r="D135" i="27"/>
  <c r="C135" i="27"/>
  <c r="F134" i="27"/>
  <c r="E134" i="27"/>
  <c r="D134" i="27"/>
  <c r="C134" i="27"/>
  <c r="F133" i="27"/>
  <c r="E133" i="27"/>
  <c r="D133" i="27"/>
  <c r="C133" i="27"/>
  <c r="F132" i="27"/>
  <c r="E132" i="27"/>
  <c r="D132" i="27"/>
  <c r="C132" i="27"/>
  <c r="F131" i="27"/>
  <c r="E131" i="27"/>
  <c r="D131" i="27"/>
  <c r="C131" i="27"/>
  <c r="F130" i="27"/>
  <c r="E130" i="27"/>
  <c r="D130" i="27"/>
  <c r="C130" i="27"/>
  <c r="F129" i="27"/>
  <c r="E129" i="27"/>
  <c r="D129" i="27"/>
  <c r="C129" i="27"/>
  <c r="F128" i="27"/>
  <c r="E128" i="27"/>
  <c r="D128" i="27"/>
  <c r="C128" i="27"/>
  <c r="F127" i="27"/>
  <c r="E127" i="27"/>
  <c r="D127" i="27"/>
  <c r="C127" i="27"/>
  <c r="F126" i="27"/>
  <c r="E126" i="27"/>
  <c r="D126" i="27"/>
  <c r="C126" i="27"/>
  <c r="F125" i="27"/>
  <c r="E125" i="27"/>
  <c r="D125" i="27"/>
  <c r="C125" i="27"/>
  <c r="F124" i="27"/>
  <c r="E124" i="27"/>
  <c r="D124" i="27"/>
  <c r="C124" i="27"/>
  <c r="F123" i="27"/>
  <c r="E123" i="27"/>
  <c r="D123" i="27"/>
  <c r="C123" i="27"/>
  <c r="F122" i="27"/>
  <c r="E122" i="27"/>
  <c r="D122" i="27"/>
  <c r="C122" i="27"/>
  <c r="F121" i="27"/>
  <c r="E121" i="27"/>
  <c r="D121" i="27"/>
  <c r="C121" i="27"/>
  <c r="F120" i="27"/>
  <c r="E120" i="27"/>
  <c r="D120" i="27"/>
  <c r="C120" i="27"/>
  <c r="F119" i="27"/>
  <c r="E119" i="27"/>
  <c r="D119" i="27"/>
  <c r="C119" i="27"/>
  <c r="F118" i="27"/>
  <c r="E118" i="27"/>
  <c r="D118" i="27"/>
  <c r="C118" i="27"/>
  <c r="F117" i="27"/>
  <c r="E117" i="27"/>
  <c r="D117" i="27"/>
  <c r="C117" i="27"/>
  <c r="F116" i="27"/>
  <c r="E116" i="27"/>
  <c r="D116" i="27"/>
  <c r="C116" i="27"/>
  <c r="F115" i="27"/>
  <c r="E115" i="27"/>
  <c r="D115" i="27"/>
  <c r="C115" i="27"/>
  <c r="F114" i="27"/>
  <c r="E114" i="27"/>
  <c r="D114" i="27"/>
  <c r="C114" i="27"/>
  <c r="F113" i="27"/>
  <c r="E113" i="27"/>
  <c r="D113" i="27"/>
  <c r="C113" i="27"/>
  <c r="F112" i="27"/>
  <c r="E112" i="27"/>
  <c r="D112" i="27"/>
  <c r="C112" i="27"/>
  <c r="F111" i="27"/>
  <c r="E111" i="27"/>
  <c r="D111" i="27"/>
  <c r="C111" i="27"/>
  <c r="F110" i="27"/>
  <c r="E110" i="27"/>
  <c r="D110" i="27"/>
  <c r="C110" i="27"/>
  <c r="F109" i="27"/>
  <c r="E109" i="27"/>
  <c r="D109" i="27"/>
  <c r="C109" i="27"/>
  <c r="F108" i="27"/>
  <c r="E108" i="27"/>
  <c r="D108" i="27"/>
  <c r="C108" i="27"/>
  <c r="F107" i="27"/>
  <c r="E107" i="27"/>
  <c r="D107" i="27"/>
  <c r="C107" i="27"/>
  <c r="F106" i="27"/>
  <c r="E106" i="27"/>
  <c r="D106" i="27"/>
  <c r="C106" i="27"/>
  <c r="F105" i="27"/>
  <c r="E105" i="27"/>
  <c r="D105" i="27"/>
  <c r="C105" i="27"/>
  <c r="F104" i="27"/>
  <c r="E104" i="27"/>
  <c r="D104" i="27"/>
  <c r="C104" i="27"/>
  <c r="F103" i="27"/>
  <c r="E103" i="27"/>
  <c r="D103" i="27"/>
  <c r="C103" i="27"/>
  <c r="F102" i="27"/>
  <c r="E102" i="27"/>
  <c r="D102" i="27"/>
  <c r="C102" i="27"/>
  <c r="F101" i="27"/>
  <c r="E101" i="27"/>
  <c r="D101" i="27"/>
  <c r="C101" i="27"/>
  <c r="F100" i="27"/>
  <c r="E100" i="27"/>
  <c r="D100" i="27"/>
  <c r="C100" i="27"/>
  <c r="F99" i="27"/>
  <c r="E99" i="27"/>
  <c r="D99" i="27"/>
  <c r="C99" i="27"/>
  <c r="F98" i="27"/>
  <c r="E98" i="27"/>
  <c r="D98" i="27"/>
  <c r="C98" i="27"/>
  <c r="F97" i="27"/>
  <c r="E97" i="27"/>
  <c r="D97" i="27"/>
  <c r="C97" i="27"/>
  <c r="F96" i="27"/>
  <c r="E96" i="27"/>
  <c r="D96" i="27"/>
  <c r="C96" i="27"/>
  <c r="F95" i="27"/>
  <c r="E95" i="27"/>
  <c r="D95" i="27"/>
  <c r="C95" i="27"/>
  <c r="F94" i="27"/>
  <c r="E94" i="27"/>
  <c r="D94" i="27"/>
  <c r="C94" i="27"/>
  <c r="F93" i="27"/>
  <c r="E93" i="27"/>
  <c r="D93" i="27"/>
  <c r="C93" i="27"/>
  <c r="F92" i="27"/>
  <c r="E92" i="27"/>
  <c r="D92" i="27"/>
  <c r="C92" i="27"/>
  <c r="F91" i="27"/>
  <c r="E91" i="27"/>
  <c r="D91" i="27"/>
  <c r="C91" i="27"/>
  <c r="F90" i="27"/>
  <c r="E90" i="27"/>
  <c r="D90" i="27"/>
  <c r="C90" i="27"/>
  <c r="F89" i="27"/>
  <c r="E89" i="27"/>
  <c r="D89" i="27"/>
  <c r="C89" i="27"/>
  <c r="F88" i="27"/>
  <c r="E88" i="27"/>
  <c r="D88" i="27"/>
  <c r="C88" i="27"/>
  <c r="F87" i="27"/>
  <c r="E87" i="27"/>
  <c r="D87" i="27"/>
  <c r="C87" i="27"/>
  <c r="F86" i="27"/>
  <c r="E86" i="27"/>
  <c r="D86" i="27"/>
  <c r="C86" i="27"/>
  <c r="F85" i="27"/>
  <c r="E85" i="27"/>
  <c r="D85" i="27"/>
  <c r="C85" i="27"/>
  <c r="F84" i="27"/>
  <c r="E84" i="27"/>
  <c r="D84" i="27"/>
  <c r="C84" i="27"/>
  <c r="F83" i="27"/>
  <c r="E83" i="27"/>
  <c r="D83" i="27"/>
  <c r="C83" i="27"/>
  <c r="F82" i="27"/>
  <c r="E82" i="27"/>
  <c r="D82" i="27"/>
  <c r="C82" i="27"/>
  <c r="F81" i="27"/>
  <c r="E81" i="27"/>
  <c r="D81" i="27"/>
  <c r="C81" i="27"/>
  <c r="F80" i="27"/>
  <c r="E80" i="27"/>
  <c r="D80" i="27"/>
  <c r="C80" i="27"/>
  <c r="F79" i="27"/>
  <c r="E79" i="27"/>
  <c r="D79" i="27"/>
  <c r="C79" i="27"/>
  <c r="F78" i="27"/>
  <c r="E78" i="27"/>
  <c r="D78" i="27"/>
  <c r="C78" i="27"/>
  <c r="F77" i="27"/>
  <c r="E77" i="27"/>
  <c r="D77" i="27"/>
  <c r="C77" i="27"/>
  <c r="F76" i="27"/>
  <c r="E76" i="27"/>
  <c r="D76" i="27"/>
  <c r="C76" i="27"/>
  <c r="F75" i="27"/>
  <c r="E75" i="27"/>
  <c r="D75" i="27"/>
  <c r="C75" i="27"/>
  <c r="F74" i="27"/>
  <c r="E74" i="27"/>
  <c r="D74" i="27"/>
  <c r="C74" i="27"/>
  <c r="F73" i="27"/>
  <c r="E73" i="27"/>
  <c r="D73" i="27"/>
  <c r="C73" i="27"/>
  <c r="F72" i="27"/>
  <c r="E72" i="27"/>
  <c r="D72" i="27"/>
  <c r="C72" i="27"/>
  <c r="F71" i="27"/>
  <c r="E71" i="27"/>
  <c r="D71" i="27"/>
  <c r="C71" i="27"/>
  <c r="F70" i="27"/>
  <c r="E70" i="27"/>
  <c r="D70" i="27"/>
  <c r="C70" i="27"/>
  <c r="F69" i="27"/>
  <c r="E69" i="27"/>
  <c r="D69" i="27"/>
  <c r="C69" i="27"/>
  <c r="F68" i="27"/>
  <c r="E68" i="27"/>
  <c r="D68" i="27"/>
  <c r="C68" i="27"/>
  <c r="F67" i="27"/>
  <c r="E67" i="27"/>
  <c r="D67" i="27"/>
  <c r="C67" i="27"/>
  <c r="F66" i="27"/>
  <c r="E66" i="27"/>
  <c r="D66" i="27"/>
  <c r="C66" i="27"/>
  <c r="F65" i="27"/>
  <c r="E65" i="27"/>
  <c r="D65" i="27"/>
  <c r="C65" i="27"/>
  <c r="F64" i="27"/>
  <c r="E64" i="27"/>
  <c r="D64" i="27"/>
  <c r="C64" i="27"/>
  <c r="F63" i="27"/>
  <c r="E63" i="27"/>
  <c r="D63" i="27"/>
  <c r="C63" i="27"/>
  <c r="F62" i="27"/>
  <c r="E62" i="27"/>
  <c r="D62" i="27"/>
  <c r="C62" i="27"/>
  <c r="F61" i="27"/>
  <c r="E61" i="27"/>
  <c r="D61" i="27"/>
  <c r="C61" i="27"/>
  <c r="F60" i="27"/>
  <c r="E60" i="27"/>
  <c r="D60" i="27"/>
  <c r="C60" i="27"/>
  <c r="F59" i="27"/>
  <c r="E59" i="27"/>
  <c r="D59" i="27"/>
  <c r="C59" i="27"/>
  <c r="F58" i="27"/>
  <c r="E58" i="27"/>
  <c r="D58" i="27"/>
  <c r="C58" i="27"/>
  <c r="F57" i="27"/>
  <c r="E57" i="27"/>
  <c r="D57" i="27"/>
  <c r="C57" i="27"/>
  <c r="F56" i="27"/>
  <c r="E56" i="27"/>
  <c r="D56" i="27"/>
  <c r="C56" i="27"/>
  <c r="F55" i="27"/>
  <c r="E55" i="27"/>
  <c r="D55" i="27"/>
  <c r="C55" i="27"/>
  <c r="F54" i="27"/>
  <c r="E54" i="27"/>
  <c r="D54" i="27"/>
  <c r="C54" i="27"/>
  <c r="F53" i="27"/>
  <c r="E53" i="27"/>
  <c r="D53" i="27"/>
  <c r="C53" i="27"/>
  <c r="F52" i="27"/>
  <c r="E52" i="27"/>
  <c r="D52" i="27"/>
  <c r="C52" i="27"/>
  <c r="F51" i="27"/>
  <c r="E51" i="27"/>
  <c r="D51" i="27"/>
  <c r="C51" i="27"/>
  <c r="F50" i="27"/>
  <c r="E50" i="27"/>
  <c r="D50" i="27"/>
  <c r="C50" i="27"/>
  <c r="F49" i="27"/>
  <c r="E49" i="27"/>
  <c r="D49" i="27"/>
  <c r="C49" i="27"/>
  <c r="F48" i="27"/>
  <c r="E48" i="27"/>
  <c r="D48" i="27"/>
  <c r="C48" i="27"/>
  <c r="F47" i="27"/>
  <c r="E47" i="27"/>
  <c r="D47" i="27"/>
  <c r="C47" i="27"/>
  <c r="F46" i="27"/>
  <c r="E46" i="27"/>
  <c r="D46" i="27"/>
  <c r="C46" i="27"/>
  <c r="F45" i="27"/>
  <c r="E45" i="27"/>
  <c r="D45" i="27"/>
  <c r="C45" i="27"/>
  <c r="F44" i="27"/>
  <c r="E44" i="27"/>
  <c r="D44" i="27"/>
  <c r="C44" i="27"/>
  <c r="F43" i="27"/>
  <c r="E43" i="27"/>
  <c r="D43" i="27"/>
  <c r="C43" i="27"/>
  <c r="F42" i="27"/>
  <c r="E42" i="27"/>
  <c r="D42" i="27"/>
  <c r="C42" i="27"/>
  <c r="F41" i="27"/>
  <c r="E41" i="27"/>
  <c r="D41" i="27"/>
  <c r="C41" i="27"/>
  <c r="F40" i="27"/>
  <c r="E40" i="27"/>
  <c r="D40" i="27"/>
  <c r="C40" i="27"/>
  <c r="F39" i="27"/>
  <c r="E39" i="27"/>
  <c r="D39" i="27"/>
  <c r="C39" i="27"/>
  <c r="F38" i="27"/>
  <c r="E38" i="27"/>
  <c r="D38" i="27"/>
  <c r="C38" i="27"/>
  <c r="F37" i="27"/>
  <c r="E37" i="27"/>
  <c r="D37" i="27"/>
  <c r="C37" i="27"/>
  <c r="F36" i="27"/>
  <c r="E36" i="27"/>
  <c r="D36" i="27"/>
  <c r="C36" i="27"/>
  <c r="F35" i="27"/>
  <c r="E35" i="27"/>
  <c r="D35" i="27"/>
  <c r="C35" i="27"/>
  <c r="F34" i="27"/>
  <c r="E34" i="27"/>
  <c r="D34" i="27"/>
  <c r="C34" i="27"/>
  <c r="F33" i="27"/>
  <c r="E33" i="27"/>
  <c r="D33" i="27"/>
  <c r="C33" i="27"/>
  <c r="F32" i="27"/>
  <c r="E32" i="27"/>
  <c r="D32" i="27"/>
  <c r="C32" i="27"/>
  <c r="F31" i="27"/>
  <c r="E31" i="27"/>
  <c r="D31" i="27"/>
  <c r="C31" i="27"/>
  <c r="F30" i="27"/>
  <c r="E30" i="27"/>
  <c r="D30" i="27"/>
  <c r="C30" i="27"/>
  <c r="F29" i="27"/>
  <c r="E29" i="27"/>
  <c r="D29" i="27"/>
  <c r="C29" i="27"/>
  <c r="F28" i="27"/>
  <c r="E28" i="27"/>
  <c r="D28" i="27"/>
  <c r="C28" i="27"/>
  <c r="F27" i="27"/>
  <c r="E27" i="27"/>
  <c r="D27" i="27"/>
  <c r="C27" i="27"/>
  <c r="F26" i="27"/>
  <c r="E26" i="27"/>
  <c r="D26" i="27"/>
  <c r="C26" i="27"/>
  <c r="F25" i="27"/>
  <c r="E25" i="27"/>
  <c r="D25" i="27"/>
  <c r="C25" i="27"/>
  <c r="F24" i="27"/>
  <c r="E24" i="27"/>
  <c r="D24" i="27"/>
  <c r="C24" i="27"/>
  <c r="F23" i="27"/>
  <c r="E23" i="27"/>
  <c r="D23" i="27"/>
  <c r="C23" i="27"/>
  <c r="F22" i="27"/>
  <c r="E22" i="27"/>
  <c r="D22" i="27"/>
  <c r="C22" i="27"/>
  <c r="F21" i="27"/>
  <c r="E21" i="27"/>
  <c r="D21" i="27"/>
  <c r="C21" i="27"/>
  <c r="F20" i="27"/>
  <c r="E20" i="27"/>
  <c r="D20" i="27"/>
  <c r="C20" i="27"/>
  <c r="F19" i="27"/>
  <c r="E19" i="27"/>
  <c r="D19" i="27"/>
  <c r="C19" i="27"/>
  <c r="F18" i="27"/>
  <c r="E18" i="27"/>
  <c r="D18" i="27"/>
  <c r="C18" i="27"/>
  <c r="F17" i="27"/>
  <c r="E17" i="27"/>
  <c r="D17" i="27"/>
  <c r="C17" i="27"/>
  <c r="F16" i="27"/>
  <c r="E16" i="27"/>
  <c r="D16" i="27"/>
  <c r="C16" i="27"/>
  <c r="F283" i="26"/>
  <c r="E283" i="26"/>
  <c r="D283" i="26"/>
  <c r="C283" i="26"/>
  <c r="F282" i="26"/>
  <c r="E282" i="26"/>
  <c r="D282" i="26"/>
  <c r="C282" i="26"/>
  <c r="F281" i="26"/>
  <c r="E281" i="26"/>
  <c r="D281" i="26"/>
  <c r="C281" i="26"/>
  <c r="F280" i="26"/>
  <c r="E280" i="26"/>
  <c r="D280" i="26"/>
  <c r="C280" i="26"/>
  <c r="F279" i="26"/>
  <c r="E279" i="26"/>
  <c r="D279" i="26"/>
  <c r="C279" i="26"/>
  <c r="F278" i="26"/>
  <c r="E278" i="26"/>
  <c r="D278" i="26"/>
  <c r="C278" i="26"/>
  <c r="F277" i="26"/>
  <c r="E277" i="26"/>
  <c r="D277" i="26"/>
  <c r="C277" i="26"/>
  <c r="F276" i="26"/>
  <c r="E276" i="26"/>
  <c r="D276" i="26"/>
  <c r="C276" i="26"/>
  <c r="F275" i="26"/>
  <c r="E275" i="26"/>
  <c r="D275" i="26"/>
  <c r="C275" i="26"/>
  <c r="F274" i="26"/>
  <c r="E274" i="26"/>
  <c r="D274" i="26"/>
  <c r="C274" i="26"/>
  <c r="F273" i="26"/>
  <c r="E273" i="26"/>
  <c r="D273" i="26"/>
  <c r="C273" i="26"/>
  <c r="F272" i="26"/>
  <c r="E272" i="26"/>
  <c r="D272" i="26"/>
  <c r="C272" i="26"/>
  <c r="F271" i="26"/>
  <c r="E271" i="26"/>
  <c r="D271" i="26"/>
  <c r="C271" i="26"/>
  <c r="F270" i="26"/>
  <c r="E270" i="26"/>
  <c r="D270" i="26"/>
  <c r="C270" i="26"/>
  <c r="F269" i="26"/>
  <c r="E269" i="26"/>
  <c r="D269" i="26"/>
  <c r="C269" i="26"/>
  <c r="F268" i="26"/>
  <c r="E268" i="26"/>
  <c r="D268" i="26"/>
  <c r="C268" i="26"/>
  <c r="F267" i="26"/>
  <c r="E267" i="26"/>
  <c r="D267" i="26"/>
  <c r="C267" i="26"/>
  <c r="F266" i="26"/>
  <c r="E266" i="26"/>
  <c r="D266" i="26"/>
  <c r="C266" i="26"/>
  <c r="F265" i="26"/>
  <c r="E265" i="26"/>
  <c r="D265" i="26"/>
  <c r="C265" i="26"/>
  <c r="F264" i="26"/>
  <c r="E264" i="26"/>
  <c r="D264" i="26"/>
  <c r="C264" i="26"/>
  <c r="F263" i="26"/>
  <c r="E263" i="26"/>
  <c r="D263" i="26"/>
  <c r="C263" i="26"/>
  <c r="F262" i="26"/>
  <c r="E262" i="26"/>
  <c r="D262" i="26"/>
  <c r="C262" i="26"/>
  <c r="F261" i="26"/>
  <c r="E261" i="26"/>
  <c r="D261" i="26"/>
  <c r="C261" i="26"/>
  <c r="F260" i="26"/>
  <c r="E260" i="26"/>
  <c r="D260" i="26"/>
  <c r="C260" i="26"/>
  <c r="F259" i="26"/>
  <c r="E259" i="26"/>
  <c r="D259" i="26"/>
  <c r="C259" i="26"/>
  <c r="F258" i="26"/>
  <c r="E258" i="26"/>
  <c r="D258" i="26"/>
  <c r="C258" i="26"/>
  <c r="F257" i="26"/>
  <c r="E257" i="26"/>
  <c r="D257" i="26"/>
  <c r="C257" i="26"/>
  <c r="F256" i="26"/>
  <c r="E256" i="26"/>
  <c r="D256" i="26"/>
  <c r="C256" i="26"/>
  <c r="F255" i="26"/>
  <c r="E255" i="26"/>
  <c r="D255" i="26"/>
  <c r="C255" i="26"/>
  <c r="F254" i="26"/>
  <c r="E254" i="26"/>
  <c r="D254" i="26"/>
  <c r="C254" i="26"/>
  <c r="F253" i="26"/>
  <c r="E253" i="26"/>
  <c r="D253" i="26"/>
  <c r="C253" i="26"/>
  <c r="F252" i="26"/>
  <c r="E252" i="26"/>
  <c r="D252" i="26"/>
  <c r="C252" i="26"/>
  <c r="F251" i="26"/>
  <c r="E251" i="26"/>
  <c r="D251" i="26"/>
  <c r="C251" i="26"/>
  <c r="F250" i="26"/>
  <c r="E250" i="26"/>
  <c r="D250" i="26"/>
  <c r="C250" i="26"/>
  <c r="F249" i="26"/>
  <c r="E249" i="26"/>
  <c r="D249" i="26"/>
  <c r="C249" i="26"/>
  <c r="F248" i="26"/>
  <c r="E248" i="26"/>
  <c r="D248" i="26"/>
  <c r="C248" i="26"/>
  <c r="F247" i="26"/>
  <c r="E247" i="26"/>
  <c r="D247" i="26"/>
  <c r="C247" i="26"/>
  <c r="F246" i="26"/>
  <c r="E246" i="26"/>
  <c r="D246" i="26"/>
  <c r="C246" i="26"/>
  <c r="F245" i="26"/>
  <c r="E245" i="26"/>
  <c r="D245" i="26"/>
  <c r="C245" i="26"/>
  <c r="F244" i="26"/>
  <c r="E244" i="26"/>
  <c r="D244" i="26"/>
  <c r="C244" i="26"/>
  <c r="F243" i="26"/>
  <c r="E243" i="26"/>
  <c r="D243" i="26"/>
  <c r="C243" i="26"/>
  <c r="F242" i="26"/>
  <c r="E242" i="26"/>
  <c r="D242" i="26"/>
  <c r="C242" i="26"/>
  <c r="F241" i="26"/>
  <c r="E241" i="26"/>
  <c r="D241" i="26"/>
  <c r="C241" i="26"/>
  <c r="F240" i="26"/>
  <c r="E240" i="26"/>
  <c r="D240" i="26"/>
  <c r="C240" i="26"/>
  <c r="F239" i="26"/>
  <c r="E239" i="26"/>
  <c r="D239" i="26"/>
  <c r="C239" i="26"/>
  <c r="F238" i="26"/>
  <c r="E238" i="26"/>
  <c r="D238" i="26"/>
  <c r="C238" i="26"/>
  <c r="F237" i="26"/>
  <c r="E237" i="26"/>
  <c r="D237" i="26"/>
  <c r="C237" i="26"/>
  <c r="F236" i="26"/>
  <c r="E236" i="26"/>
  <c r="D236" i="26"/>
  <c r="C236" i="26"/>
  <c r="F235" i="26"/>
  <c r="E235" i="26"/>
  <c r="D235" i="26"/>
  <c r="C235" i="26"/>
  <c r="F234" i="26"/>
  <c r="E234" i="26"/>
  <c r="D234" i="26"/>
  <c r="C234" i="26"/>
  <c r="F233" i="26"/>
  <c r="E233" i="26"/>
  <c r="D233" i="26"/>
  <c r="C233" i="26"/>
  <c r="F232" i="26"/>
  <c r="E232" i="26"/>
  <c r="D232" i="26"/>
  <c r="C232" i="26"/>
  <c r="F231" i="26"/>
  <c r="E231" i="26"/>
  <c r="D231" i="26"/>
  <c r="C231" i="26"/>
  <c r="F230" i="26"/>
  <c r="E230" i="26"/>
  <c r="D230" i="26"/>
  <c r="C230" i="26"/>
  <c r="F229" i="26"/>
  <c r="E229" i="26"/>
  <c r="D229" i="26"/>
  <c r="C229" i="26"/>
  <c r="F228" i="26"/>
  <c r="E228" i="26"/>
  <c r="D228" i="26"/>
  <c r="C228" i="26"/>
  <c r="F227" i="26"/>
  <c r="E227" i="26"/>
  <c r="D227" i="26"/>
  <c r="C227" i="26"/>
  <c r="F226" i="26"/>
  <c r="E226" i="26"/>
  <c r="D226" i="26"/>
  <c r="C226" i="26"/>
  <c r="F225" i="26"/>
  <c r="E225" i="26"/>
  <c r="D225" i="26"/>
  <c r="C225" i="26"/>
  <c r="F224" i="26"/>
  <c r="E224" i="26"/>
  <c r="D224" i="26"/>
  <c r="C224" i="26"/>
  <c r="F223" i="26"/>
  <c r="E223" i="26"/>
  <c r="D223" i="26"/>
  <c r="C223" i="26"/>
  <c r="F222" i="26"/>
  <c r="E222" i="26"/>
  <c r="D222" i="26"/>
  <c r="C222" i="26"/>
  <c r="F221" i="26"/>
  <c r="E221" i="26"/>
  <c r="D221" i="26"/>
  <c r="C221" i="26"/>
  <c r="F220" i="26"/>
  <c r="E220" i="26"/>
  <c r="D220" i="26"/>
  <c r="C220" i="26"/>
  <c r="F219" i="26"/>
  <c r="E219" i="26"/>
  <c r="D219" i="26"/>
  <c r="C219" i="26"/>
  <c r="F218" i="26"/>
  <c r="E218" i="26"/>
  <c r="D218" i="26"/>
  <c r="C218" i="26"/>
  <c r="F217" i="26"/>
  <c r="E217" i="26"/>
  <c r="D217" i="26"/>
  <c r="C217" i="26"/>
  <c r="F216" i="26"/>
  <c r="E216" i="26"/>
  <c r="D216" i="26"/>
  <c r="C216" i="26"/>
  <c r="F215" i="26"/>
  <c r="E215" i="26"/>
  <c r="D215" i="26"/>
  <c r="C215" i="26"/>
  <c r="F214" i="26"/>
  <c r="E214" i="26"/>
  <c r="D214" i="26"/>
  <c r="C214" i="26"/>
  <c r="F213" i="26"/>
  <c r="E213" i="26"/>
  <c r="D213" i="26"/>
  <c r="C213" i="26"/>
  <c r="F212" i="26"/>
  <c r="E212" i="26"/>
  <c r="D212" i="26"/>
  <c r="C212" i="26"/>
  <c r="F211" i="26"/>
  <c r="E211" i="26"/>
  <c r="D211" i="26"/>
  <c r="C211" i="26"/>
  <c r="F210" i="26"/>
  <c r="E210" i="26"/>
  <c r="D210" i="26"/>
  <c r="C210" i="26"/>
  <c r="F209" i="26"/>
  <c r="E209" i="26"/>
  <c r="D209" i="26"/>
  <c r="C209" i="26"/>
  <c r="F208" i="26"/>
  <c r="E208" i="26"/>
  <c r="D208" i="26"/>
  <c r="C208" i="26"/>
  <c r="F207" i="26"/>
  <c r="E207" i="26"/>
  <c r="D207" i="26"/>
  <c r="C207" i="26"/>
  <c r="F206" i="26"/>
  <c r="E206" i="26"/>
  <c r="D206" i="26"/>
  <c r="C206" i="26"/>
  <c r="F205" i="26"/>
  <c r="E205" i="26"/>
  <c r="D205" i="26"/>
  <c r="C205" i="26"/>
  <c r="F204" i="26"/>
  <c r="E204" i="26"/>
  <c r="D204" i="26"/>
  <c r="C204" i="26"/>
  <c r="F203" i="26"/>
  <c r="E203" i="26"/>
  <c r="D203" i="26"/>
  <c r="C203" i="26"/>
  <c r="F202" i="26"/>
  <c r="E202" i="26"/>
  <c r="D202" i="26"/>
  <c r="C202" i="26"/>
  <c r="F201" i="26"/>
  <c r="E201" i="26"/>
  <c r="D201" i="26"/>
  <c r="C201" i="26"/>
  <c r="F200" i="26"/>
  <c r="E200" i="26"/>
  <c r="D200" i="26"/>
  <c r="C200" i="26"/>
  <c r="F199" i="26"/>
  <c r="E199" i="26"/>
  <c r="D199" i="26"/>
  <c r="C199" i="26"/>
  <c r="F198" i="26"/>
  <c r="E198" i="26"/>
  <c r="D198" i="26"/>
  <c r="C198" i="26"/>
  <c r="F197" i="26"/>
  <c r="E197" i="26"/>
  <c r="D197" i="26"/>
  <c r="C197" i="26"/>
  <c r="F196" i="26"/>
  <c r="E196" i="26"/>
  <c r="D196" i="26"/>
  <c r="C196" i="26"/>
  <c r="F195" i="26"/>
  <c r="E195" i="26"/>
  <c r="D195" i="26"/>
  <c r="C195" i="26"/>
  <c r="F194" i="26"/>
  <c r="E194" i="26"/>
  <c r="D194" i="26"/>
  <c r="C194" i="26"/>
  <c r="F193" i="26"/>
  <c r="E193" i="26"/>
  <c r="D193" i="26"/>
  <c r="C193" i="26"/>
  <c r="F192" i="26"/>
  <c r="E192" i="26"/>
  <c r="D192" i="26"/>
  <c r="C192" i="26"/>
  <c r="F191" i="26"/>
  <c r="E191" i="26"/>
  <c r="D191" i="26"/>
  <c r="C191" i="26"/>
  <c r="F190" i="26"/>
  <c r="E190" i="26"/>
  <c r="D190" i="26"/>
  <c r="C190" i="26"/>
  <c r="F189" i="26"/>
  <c r="E189" i="26"/>
  <c r="D189" i="26"/>
  <c r="C189" i="26"/>
  <c r="F188" i="26"/>
  <c r="E188" i="26"/>
  <c r="D188" i="26"/>
  <c r="C188" i="26"/>
  <c r="F187" i="26"/>
  <c r="E187" i="26"/>
  <c r="D187" i="26"/>
  <c r="C187" i="26"/>
  <c r="F186" i="26"/>
  <c r="E186" i="26"/>
  <c r="D186" i="26"/>
  <c r="C186" i="26"/>
  <c r="F185" i="26"/>
  <c r="E185" i="26"/>
  <c r="D185" i="26"/>
  <c r="C185" i="26"/>
  <c r="F184" i="26"/>
  <c r="E184" i="26"/>
  <c r="D184" i="26"/>
  <c r="C184" i="26"/>
  <c r="F183" i="26"/>
  <c r="E183" i="26"/>
  <c r="D183" i="26"/>
  <c r="C183" i="26"/>
  <c r="F182" i="26"/>
  <c r="E182" i="26"/>
  <c r="D182" i="26"/>
  <c r="C182" i="26"/>
  <c r="F181" i="26"/>
  <c r="E181" i="26"/>
  <c r="D181" i="26"/>
  <c r="C181" i="26"/>
  <c r="F180" i="26"/>
  <c r="E180" i="26"/>
  <c r="D180" i="26"/>
  <c r="C180" i="26"/>
  <c r="F179" i="26"/>
  <c r="E179" i="26"/>
  <c r="D179" i="26"/>
  <c r="C179" i="26"/>
  <c r="F178" i="26"/>
  <c r="E178" i="26"/>
  <c r="D178" i="26"/>
  <c r="C178" i="26"/>
  <c r="F177" i="26"/>
  <c r="E177" i="26"/>
  <c r="D177" i="26"/>
  <c r="C177" i="26"/>
  <c r="F176" i="26"/>
  <c r="E176" i="26"/>
  <c r="D176" i="26"/>
  <c r="C176" i="26"/>
  <c r="F175" i="26"/>
  <c r="E175" i="26"/>
  <c r="D175" i="26"/>
  <c r="C175" i="26"/>
  <c r="F174" i="26"/>
  <c r="E174" i="26"/>
  <c r="D174" i="26"/>
  <c r="C174" i="26"/>
  <c r="F173" i="26"/>
  <c r="E173" i="26"/>
  <c r="D173" i="26"/>
  <c r="C173" i="26"/>
  <c r="F172" i="26"/>
  <c r="E172" i="26"/>
  <c r="D172" i="26"/>
  <c r="C172" i="26"/>
  <c r="F171" i="26"/>
  <c r="E171" i="26"/>
  <c r="D171" i="26"/>
  <c r="C171" i="26"/>
  <c r="F170" i="26"/>
  <c r="E170" i="26"/>
  <c r="D170" i="26"/>
  <c r="C170" i="26"/>
  <c r="F169" i="26"/>
  <c r="E169" i="26"/>
  <c r="D169" i="26"/>
  <c r="C169" i="26"/>
  <c r="F168" i="26"/>
  <c r="E168" i="26"/>
  <c r="D168" i="26"/>
  <c r="C168" i="26"/>
  <c r="F167" i="26"/>
  <c r="E167" i="26"/>
  <c r="D167" i="26"/>
  <c r="C167" i="26"/>
  <c r="F166" i="26"/>
  <c r="E166" i="26"/>
  <c r="D166" i="26"/>
  <c r="C166" i="26"/>
  <c r="F165" i="26"/>
  <c r="E165" i="26"/>
  <c r="D165" i="26"/>
  <c r="C165" i="26"/>
  <c r="F164" i="26"/>
  <c r="E164" i="26"/>
  <c r="D164" i="26"/>
  <c r="C164" i="26"/>
  <c r="F163" i="26"/>
  <c r="E163" i="26"/>
  <c r="D163" i="26"/>
  <c r="C163" i="26"/>
  <c r="F162" i="26"/>
  <c r="E162" i="26"/>
  <c r="D162" i="26"/>
  <c r="C162" i="26"/>
  <c r="F161" i="26"/>
  <c r="E161" i="26"/>
  <c r="D161" i="26"/>
  <c r="C161" i="26"/>
  <c r="F160" i="26"/>
  <c r="E160" i="26"/>
  <c r="D160" i="26"/>
  <c r="C160" i="26"/>
  <c r="F159" i="26"/>
  <c r="E159" i="26"/>
  <c r="D159" i="26"/>
  <c r="C159" i="26"/>
  <c r="F158" i="26"/>
  <c r="E158" i="26"/>
  <c r="D158" i="26"/>
  <c r="C158" i="26"/>
  <c r="F157" i="26"/>
  <c r="E157" i="26"/>
  <c r="D157" i="26"/>
  <c r="C157" i="26"/>
  <c r="F156" i="26"/>
  <c r="E156" i="26"/>
  <c r="D156" i="26"/>
  <c r="C156" i="26"/>
  <c r="F155" i="26"/>
  <c r="E155" i="26"/>
  <c r="D155" i="26"/>
  <c r="C155" i="26"/>
  <c r="F154" i="26"/>
  <c r="E154" i="26"/>
  <c r="D154" i="26"/>
  <c r="C154" i="26"/>
  <c r="F153" i="26"/>
  <c r="E153" i="26"/>
  <c r="D153" i="26"/>
  <c r="C153" i="26"/>
  <c r="F152" i="26"/>
  <c r="E152" i="26"/>
  <c r="D152" i="26"/>
  <c r="C152" i="26"/>
  <c r="F151" i="26"/>
  <c r="E151" i="26"/>
  <c r="D151" i="26"/>
  <c r="C151" i="26"/>
  <c r="F150" i="26"/>
  <c r="E150" i="26"/>
  <c r="D150" i="26"/>
  <c r="C150" i="26"/>
  <c r="F149" i="26"/>
  <c r="E149" i="26"/>
  <c r="D149" i="26"/>
  <c r="C149" i="26"/>
  <c r="F148" i="26"/>
  <c r="E148" i="26"/>
  <c r="D148" i="26"/>
  <c r="C148" i="26"/>
  <c r="F147" i="26"/>
  <c r="E147" i="26"/>
  <c r="D147" i="26"/>
  <c r="C147" i="26"/>
  <c r="F146" i="26"/>
  <c r="E146" i="26"/>
  <c r="D146" i="26"/>
  <c r="C146" i="26"/>
  <c r="F145" i="26"/>
  <c r="E145" i="26"/>
  <c r="D145" i="26"/>
  <c r="C145" i="26"/>
  <c r="F144" i="26"/>
  <c r="E144" i="26"/>
  <c r="D144" i="26"/>
  <c r="C144" i="26"/>
  <c r="F143" i="26"/>
  <c r="E143" i="26"/>
  <c r="D143" i="26"/>
  <c r="C143" i="26"/>
  <c r="F142" i="26"/>
  <c r="E142" i="26"/>
  <c r="D142" i="26"/>
  <c r="C142" i="26"/>
  <c r="F141" i="26"/>
  <c r="E141" i="26"/>
  <c r="D141" i="26"/>
  <c r="C141" i="26"/>
  <c r="F140" i="26"/>
  <c r="E140" i="26"/>
  <c r="D140" i="26"/>
  <c r="C140" i="26"/>
  <c r="F139" i="26"/>
  <c r="E139" i="26"/>
  <c r="D139" i="26"/>
  <c r="C139" i="26"/>
  <c r="F138" i="26"/>
  <c r="E138" i="26"/>
  <c r="D138" i="26"/>
  <c r="C138" i="26"/>
  <c r="F137" i="26"/>
  <c r="E137" i="26"/>
  <c r="D137" i="26"/>
  <c r="C137" i="26"/>
  <c r="F136" i="26"/>
  <c r="E136" i="26"/>
  <c r="D136" i="26"/>
  <c r="C136" i="26"/>
  <c r="F135" i="26"/>
  <c r="E135" i="26"/>
  <c r="D135" i="26"/>
  <c r="C135" i="26"/>
  <c r="F134" i="26"/>
  <c r="E134" i="26"/>
  <c r="D134" i="26"/>
  <c r="C134" i="26"/>
  <c r="F133" i="26"/>
  <c r="E133" i="26"/>
  <c r="D133" i="26"/>
  <c r="C133" i="26"/>
  <c r="F132" i="26"/>
  <c r="E132" i="26"/>
  <c r="D132" i="26"/>
  <c r="C132" i="26"/>
  <c r="F131" i="26"/>
  <c r="E131" i="26"/>
  <c r="D131" i="26"/>
  <c r="C131" i="26"/>
  <c r="F130" i="26"/>
  <c r="E130" i="26"/>
  <c r="D130" i="26"/>
  <c r="C130" i="26"/>
  <c r="F129" i="26"/>
  <c r="E129" i="26"/>
  <c r="D129" i="26"/>
  <c r="C129" i="26"/>
  <c r="F128" i="26"/>
  <c r="E128" i="26"/>
  <c r="D128" i="26"/>
  <c r="C128" i="26"/>
  <c r="F127" i="26"/>
  <c r="E127" i="26"/>
  <c r="D127" i="26"/>
  <c r="C127" i="26"/>
  <c r="F126" i="26"/>
  <c r="E126" i="26"/>
  <c r="D126" i="26"/>
  <c r="C126" i="26"/>
  <c r="F125" i="26"/>
  <c r="E125" i="26"/>
  <c r="D125" i="26"/>
  <c r="C125" i="26"/>
  <c r="F124" i="26"/>
  <c r="E124" i="26"/>
  <c r="D124" i="26"/>
  <c r="C124" i="26"/>
  <c r="F123" i="26"/>
  <c r="E123" i="26"/>
  <c r="D123" i="26"/>
  <c r="C123" i="26"/>
  <c r="F122" i="26"/>
  <c r="E122" i="26"/>
  <c r="D122" i="26"/>
  <c r="C122" i="26"/>
  <c r="F121" i="26"/>
  <c r="E121" i="26"/>
  <c r="D121" i="26"/>
  <c r="C121" i="26"/>
  <c r="F120" i="26"/>
  <c r="E120" i="26"/>
  <c r="D120" i="26"/>
  <c r="C120" i="26"/>
  <c r="F119" i="26"/>
  <c r="E119" i="26"/>
  <c r="D119" i="26"/>
  <c r="C119" i="26"/>
  <c r="F118" i="26"/>
  <c r="E118" i="26"/>
  <c r="D118" i="26"/>
  <c r="C118" i="26"/>
  <c r="F117" i="26"/>
  <c r="E117" i="26"/>
  <c r="D117" i="26"/>
  <c r="C117" i="26"/>
  <c r="F116" i="26"/>
  <c r="E116" i="26"/>
  <c r="D116" i="26"/>
  <c r="C116" i="26"/>
  <c r="F115" i="26"/>
  <c r="E115" i="26"/>
  <c r="D115" i="26"/>
  <c r="C115" i="26"/>
  <c r="F114" i="26"/>
  <c r="E114" i="26"/>
  <c r="D114" i="26"/>
  <c r="C114" i="26"/>
  <c r="F113" i="26"/>
  <c r="E113" i="26"/>
  <c r="D113" i="26"/>
  <c r="C113" i="26"/>
  <c r="F112" i="26"/>
  <c r="E112" i="26"/>
  <c r="D112" i="26"/>
  <c r="C112" i="26"/>
  <c r="F111" i="26"/>
  <c r="E111" i="26"/>
  <c r="D111" i="26"/>
  <c r="C111" i="26"/>
  <c r="F110" i="26"/>
  <c r="E110" i="26"/>
  <c r="D110" i="26"/>
  <c r="C110" i="26"/>
  <c r="F109" i="26"/>
  <c r="E109" i="26"/>
  <c r="D109" i="26"/>
  <c r="C109" i="26"/>
  <c r="F108" i="26"/>
  <c r="E108" i="26"/>
  <c r="D108" i="26"/>
  <c r="C108" i="26"/>
  <c r="F107" i="26"/>
  <c r="E107" i="26"/>
  <c r="D107" i="26"/>
  <c r="C107" i="26"/>
  <c r="F106" i="26"/>
  <c r="E106" i="26"/>
  <c r="D106" i="26"/>
  <c r="C106" i="26"/>
  <c r="F105" i="26"/>
  <c r="E105" i="26"/>
  <c r="D105" i="26"/>
  <c r="C105" i="26"/>
  <c r="F104" i="26"/>
  <c r="E104" i="26"/>
  <c r="D104" i="26"/>
  <c r="C104" i="26"/>
  <c r="F103" i="26"/>
  <c r="E103" i="26"/>
  <c r="D103" i="26"/>
  <c r="C103" i="26"/>
  <c r="F102" i="26"/>
  <c r="E102" i="26"/>
  <c r="D102" i="26"/>
  <c r="C102" i="26"/>
  <c r="F101" i="26"/>
  <c r="E101" i="26"/>
  <c r="D101" i="26"/>
  <c r="C101" i="26"/>
  <c r="F100" i="26"/>
  <c r="E100" i="26"/>
  <c r="D100" i="26"/>
  <c r="C100" i="26"/>
  <c r="F99" i="26"/>
  <c r="E99" i="26"/>
  <c r="D99" i="26"/>
  <c r="C99" i="26"/>
  <c r="F98" i="26"/>
  <c r="E98" i="26"/>
  <c r="D98" i="26"/>
  <c r="C98" i="26"/>
  <c r="F97" i="26"/>
  <c r="E97" i="26"/>
  <c r="D97" i="26"/>
  <c r="C97" i="26"/>
  <c r="F96" i="26"/>
  <c r="E96" i="26"/>
  <c r="D96" i="26"/>
  <c r="C96" i="26"/>
  <c r="F95" i="26"/>
  <c r="E95" i="26"/>
  <c r="D95" i="26"/>
  <c r="C95" i="26"/>
  <c r="F94" i="26"/>
  <c r="E94" i="26"/>
  <c r="D94" i="26"/>
  <c r="C94" i="26"/>
  <c r="F93" i="26"/>
  <c r="E93" i="26"/>
  <c r="D93" i="26"/>
  <c r="C93" i="26"/>
  <c r="F92" i="26"/>
  <c r="E92" i="26"/>
  <c r="D92" i="26"/>
  <c r="C92" i="26"/>
  <c r="F91" i="26"/>
  <c r="E91" i="26"/>
  <c r="D91" i="26"/>
  <c r="C91" i="26"/>
  <c r="F90" i="26"/>
  <c r="E90" i="26"/>
  <c r="D90" i="26"/>
  <c r="C90" i="26"/>
  <c r="F89" i="26"/>
  <c r="E89" i="26"/>
  <c r="D89" i="26"/>
  <c r="C89" i="26"/>
  <c r="F88" i="26"/>
  <c r="E88" i="26"/>
  <c r="D88" i="26"/>
  <c r="C88" i="26"/>
  <c r="F87" i="26"/>
  <c r="E87" i="26"/>
  <c r="D87" i="26"/>
  <c r="C87" i="26"/>
  <c r="F86" i="26"/>
  <c r="E86" i="26"/>
  <c r="D86" i="26"/>
  <c r="C86" i="26"/>
  <c r="F85" i="26"/>
  <c r="E85" i="26"/>
  <c r="D85" i="26"/>
  <c r="C85" i="26"/>
  <c r="F84" i="26"/>
  <c r="E84" i="26"/>
  <c r="D84" i="26"/>
  <c r="C84" i="26"/>
  <c r="F83" i="26"/>
  <c r="E83" i="26"/>
  <c r="D83" i="26"/>
  <c r="C83" i="26"/>
  <c r="F82" i="26"/>
  <c r="E82" i="26"/>
  <c r="D82" i="26"/>
  <c r="C82" i="26"/>
  <c r="F81" i="26"/>
  <c r="E81" i="26"/>
  <c r="D81" i="26"/>
  <c r="C81" i="26"/>
  <c r="F80" i="26"/>
  <c r="E80" i="26"/>
  <c r="D80" i="26"/>
  <c r="C80" i="26"/>
  <c r="F79" i="26"/>
  <c r="E79" i="26"/>
  <c r="D79" i="26"/>
  <c r="C79" i="26"/>
  <c r="F78" i="26"/>
  <c r="E78" i="26"/>
  <c r="D78" i="26"/>
  <c r="C78" i="26"/>
  <c r="F77" i="26"/>
  <c r="E77" i="26"/>
  <c r="D77" i="26"/>
  <c r="C77" i="26"/>
  <c r="F76" i="26"/>
  <c r="E76" i="26"/>
  <c r="D76" i="26"/>
  <c r="C76" i="26"/>
  <c r="F75" i="26"/>
  <c r="E75" i="26"/>
  <c r="D75" i="26"/>
  <c r="C75" i="26"/>
  <c r="F74" i="26"/>
  <c r="E74" i="26"/>
  <c r="D74" i="26"/>
  <c r="C74" i="26"/>
  <c r="F73" i="26"/>
  <c r="E73" i="26"/>
  <c r="D73" i="26"/>
  <c r="C73" i="26"/>
  <c r="F72" i="26"/>
  <c r="E72" i="26"/>
  <c r="D72" i="26"/>
  <c r="C72" i="26"/>
  <c r="F71" i="26"/>
  <c r="E71" i="26"/>
  <c r="D71" i="26"/>
  <c r="C71" i="26"/>
  <c r="F70" i="26"/>
  <c r="E70" i="26"/>
  <c r="D70" i="26"/>
  <c r="C70" i="26"/>
  <c r="F69" i="26"/>
  <c r="E69" i="26"/>
  <c r="D69" i="26"/>
  <c r="C69" i="26"/>
  <c r="F68" i="26"/>
  <c r="E68" i="26"/>
  <c r="D68" i="26"/>
  <c r="C68" i="26"/>
  <c r="F67" i="26"/>
  <c r="E67" i="26"/>
  <c r="D67" i="26"/>
  <c r="C67" i="26"/>
  <c r="F66" i="26"/>
  <c r="E66" i="26"/>
  <c r="D66" i="26"/>
  <c r="C66" i="26"/>
  <c r="F65" i="26"/>
  <c r="E65" i="26"/>
  <c r="D65" i="26"/>
  <c r="C65" i="26"/>
  <c r="F64" i="26"/>
  <c r="E64" i="26"/>
  <c r="D64" i="26"/>
  <c r="C64" i="26"/>
  <c r="F63" i="26"/>
  <c r="E63" i="26"/>
  <c r="D63" i="26"/>
  <c r="C63" i="26"/>
  <c r="F62" i="26"/>
  <c r="E62" i="26"/>
  <c r="D62" i="26"/>
  <c r="C62" i="26"/>
  <c r="F61" i="26"/>
  <c r="E61" i="26"/>
  <c r="D61" i="26"/>
  <c r="C61" i="26"/>
  <c r="F60" i="26"/>
  <c r="E60" i="26"/>
  <c r="D60" i="26"/>
  <c r="C60" i="26"/>
  <c r="F59" i="26"/>
  <c r="E59" i="26"/>
  <c r="D59" i="26"/>
  <c r="C59" i="26"/>
  <c r="F58" i="26"/>
  <c r="E58" i="26"/>
  <c r="D58" i="26"/>
  <c r="C58" i="26"/>
  <c r="F57" i="26"/>
  <c r="E57" i="26"/>
  <c r="D57" i="26"/>
  <c r="C57" i="26"/>
  <c r="F56" i="26"/>
  <c r="E56" i="26"/>
  <c r="D56" i="26"/>
  <c r="C56" i="26"/>
  <c r="F55" i="26"/>
  <c r="E55" i="26"/>
  <c r="D55" i="26"/>
  <c r="C55" i="26"/>
  <c r="F54" i="26"/>
  <c r="E54" i="26"/>
  <c r="D54" i="26"/>
  <c r="C54" i="26"/>
  <c r="F53" i="26"/>
  <c r="E53" i="26"/>
  <c r="D53" i="26"/>
  <c r="C53" i="26"/>
  <c r="F52" i="26"/>
  <c r="E52" i="26"/>
  <c r="D52" i="26"/>
  <c r="C52" i="26"/>
  <c r="F51" i="26"/>
  <c r="E51" i="26"/>
  <c r="D51" i="26"/>
  <c r="C51" i="26"/>
  <c r="F50" i="26"/>
  <c r="E50" i="26"/>
  <c r="D50" i="26"/>
  <c r="C50" i="26"/>
  <c r="F49" i="26"/>
  <c r="E49" i="26"/>
  <c r="D49" i="26"/>
  <c r="C49" i="26"/>
  <c r="F48" i="26"/>
  <c r="E48" i="26"/>
  <c r="D48" i="26"/>
  <c r="C48" i="26"/>
  <c r="F47" i="26"/>
  <c r="E47" i="26"/>
  <c r="D47" i="26"/>
  <c r="C47" i="26"/>
  <c r="F46" i="26"/>
  <c r="E46" i="26"/>
  <c r="D46" i="26"/>
  <c r="C46" i="26"/>
  <c r="F45" i="26"/>
  <c r="E45" i="26"/>
  <c r="D45" i="26"/>
  <c r="C45" i="26"/>
  <c r="F44" i="26"/>
  <c r="E44" i="26"/>
  <c r="D44" i="26"/>
  <c r="C44" i="26"/>
  <c r="F43" i="26"/>
  <c r="E43" i="26"/>
  <c r="D43" i="26"/>
  <c r="C43" i="26"/>
  <c r="F42" i="26"/>
  <c r="E42" i="26"/>
  <c r="D42" i="26"/>
  <c r="C42" i="26"/>
  <c r="F41" i="26"/>
  <c r="E41" i="26"/>
  <c r="D41" i="26"/>
  <c r="C41" i="26"/>
  <c r="F40" i="26"/>
  <c r="E40" i="26"/>
  <c r="D40" i="26"/>
  <c r="C40" i="26"/>
  <c r="F39" i="26"/>
  <c r="E39" i="26"/>
  <c r="D39" i="26"/>
  <c r="C39" i="26"/>
  <c r="F38" i="26"/>
  <c r="E38" i="26"/>
  <c r="D38" i="26"/>
  <c r="C38" i="26"/>
  <c r="F37" i="26"/>
  <c r="E37" i="26"/>
  <c r="D37" i="26"/>
  <c r="C37" i="26"/>
  <c r="F36" i="26"/>
  <c r="E36" i="26"/>
  <c r="D36" i="26"/>
  <c r="C36" i="26"/>
  <c r="F35" i="26"/>
  <c r="E35" i="26"/>
  <c r="D35" i="26"/>
  <c r="C35" i="26"/>
  <c r="F34" i="26"/>
  <c r="E34" i="26"/>
  <c r="D34" i="26"/>
  <c r="C34" i="26"/>
  <c r="F33" i="26"/>
  <c r="E33" i="26"/>
  <c r="D33" i="26"/>
  <c r="C33" i="26"/>
  <c r="F32" i="26"/>
  <c r="E32" i="26"/>
  <c r="D32" i="26"/>
  <c r="C32" i="26"/>
  <c r="F31" i="26"/>
  <c r="E31" i="26"/>
  <c r="D31" i="26"/>
  <c r="C31" i="26"/>
  <c r="F30" i="26"/>
  <c r="E30" i="26"/>
  <c r="D30" i="26"/>
  <c r="C30" i="26"/>
  <c r="F29" i="26"/>
  <c r="E29" i="26"/>
  <c r="D29" i="26"/>
  <c r="C29" i="26"/>
  <c r="F28" i="26"/>
  <c r="E28" i="26"/>
  <c r="D28" i="26"/>
  <c r="C28" i="26"/>
  <c r="F27" i="26"/>
  <c r="E27" i="26"/>
  <c r="D27" i="26"/>
  <c r="C27" i="26"/>
  <c r="F26" i="26"/>
  <c r="E26" i="26"/>
  <c r="D26" i="26"/>
  <c r="C26" i="26"/>
  <c r="F25" i="26"/>
  <c r="E25" i="26"/>
  <c r="D25" i="26"/>
  <c r="C25" i="26"/>
  <c r="F24" i="26"/>
  <c r="E24" i="26"/>
  <c r="D24" i="26"/>
  <c r="C24" i="26"/>
  <c r="F23" i="26"/>
  <c r="E23" i="26"/>
  <c r="D23" i="26"/>
  <c r="C23" i="26"/>
  <c r="F22" i="26"/>
  <c r="E22" i="26"/>
  <c r="D22" i="26"/>
  <c r="C22" i="26"/>
  <c r="F21" i="26"/>
  <c r="E21" i="26"/>
  <c r="D21" i="26"/>
  <c r="C21" i="26"/>
  <c r="F20" i="26"/>
  <c r="E20" i="26"/>
  <c r="D20" i="26"/>
  <c r="C20" i="26"/>
  <c r="F19" i="26"/>
  <c r="E19" i="26"/>
  <c r="D19" i="26"/>
  <c r="C19" i="26"/>
  <c r="F18" i="26"/>
  <c r="E18" i="26"/>
  <c r="D18" i="26"/>
  <c r="C18" i="26"/>
  <c r="F17" i="26"/>
  <c r="E17" i="26"/>
  <c r="D17" i="26"/>
  <c r="C17" i="26"/>
  <c r="F16" i="26"/>
  <c r="E16" i="26"/>
  <c r="D16" i="26"/>
  <c r="C16" i="26"/>
  <c r="L283" i="22" l="1"/>
  <c r="K283" i="22"/>
  <c r="J283" i="22"/>
  <c r="I283" i="22"/>
  <c r="H283" i="22"/>
  <c r="G283" i="22"/>
  <c r="F283" i="22"/>
  <c r="E283" i="22"/>
  <c r="D283" i="22"/>
  <c r="C283" i="22"/>
  <c r="L282" i="22"/>
  <c r="K282" i="22"/>
  <c r="J282" i="22"/>
  <c r="I282" i="22"/>
  <c r="H282" i="22"/>
  <c r="G282" i="22"/>
  <c r="F282" i="22"/>
  <c r="E282" i="22"/>
  <c r="D282" i="22"/>
  <c r="C282" i="22"/>
  <c r="L281" i="22"/>
  <c r="K281" i="22"/>
  <c r="J281" i="22"/>
  <c r="I281" i="22"/>
  <c r="H281" i="22"/>
  <c r="G281" i="22"/>
  <c r="F281" i="22"/>
  <c r="E281" i="22"/>
  <c r="D281" i="22"/>
  <c r="C281" i="22"/>
  <c r="L280" i="22"/>
  <c r="K280" i="22"/>
  <c r="J280" i="22"/>
  <c r="I280" i="22"/>
  <c r="H280" i="22"/>
  <c r="G280" i="22"/>
  <c r="F280" i="22"/>
  <c r="E280" i="22"/>
  <c r="D280" i="22"/>
  <c r="C280" i="22"/>
  <c r="L279" i="22"/>
  <c r="K279" i="22"/>
  <c r="J279" i="22"/>
  <c r="I279" i="22"/>
  <c r="H279" i="22"/>
  <c r="G279" i="22"/>
  <c r="F279" i="22"/>
  <c r="E279" i="22"/>
  <c r="D279" i="22"/>
  <c r="C279" i="22"/>
  <c r="L278" i="22"/>
  <c r="K278" i="22"/>
  <c r="J278" i="22"/>
  <c r="I278" i="22"/>
  <c r="H278" i="22"/>
  <c r="G278" i="22"/>
  <c r="F278" i="22"/>
  <c r="E278" i="22"/>
  <c r="D278" i="22"/>
  <c r="C278" i="22"/>
  <c r="L277" i="22"/>
  <c r="K277" i="22"/>
  <c r="J277" i="22"/>
  <c r="I277" i="22"/>
  <c r="H277" i="22"/>
  <c r="G277" i="22"/>
  <c r="F277" i="22"/>
  <c r="E277" i="22"/>
  <c r="D277" i="22"/>
  <c r="C277" i="22"/>
  <c r="L276" i="22"/>
  <c r="K276" i="22"/>
  <c r="J276" i="22"/>
  <c r="I276" i="22"/>
  <c r="H276" i="22"/>
  <c r="G276" i="22"/>
  <c r="F276" i="22"/>
  <c r="E276" i="22"/>
  <c r="D276" i="22"/>
  <c r="C276" i="22"/>
  <c r="L275" i="22"/>
  <c r="K275" i="22"/>
  <c r="J275" i="22"/>
  <c r="I275" i="22"/>
  <c r="H275" i="22"/>
  <c r="G275" i="22"/>
  <c r="F275" i="22"/>
  <c r="E275" i="22"/>
  <c r="D275" i="22"/>
  <c r="C275" i="22"/>
  <c r="L274" i="22"/>
  <c r="K274" i="22"/>
  <c r="J274" i="22"/>
  <c r="I274" i="22"/>
  <c r="H274" i="22"/>
  <c r="G274" i="22"/>
  <c r="F274" i="22"/>
  <c r="E274" i="22"/>
  <c r="D274" i="22"/>
  <c r="C274" i="22"/>
  <c r="L273" i="22"/>
  <c r="K273" i="22"/>
  <c r="J273" i="22"/>
  <c r="I273" i="22"/>
  <c r="H273" i="22"/>
  <c r="G273" i="22"/>
  <c r="F273" i="22"/>
  <c r="E273" i="22"/>
  <c r="D273" i="22"/>
  <c r="C273" i="22"/>
  <c r="L272" i="22"/>
  <c r="K272" i="22"/>
  <c r="J272" i="22"/>
  <c r="I272" i="22"/>
  <c r="H272" i="22"/>
  <c r="G272" i="22"/>
  <c r="F272" i="22"/>
  <c r="E272" i="22"/>
  <c r="D272" i="22"/>
  <c r="C272" i="22"/>
  <c r="L271" i="22"/>
  <c r="K271" i="22"/>
  <c r="J271" i="22"/>
  <c r="I271" i="22"/>
  <c r="H271" i="22"/>
  <c r="G271" i="22"/>
  <c r="F271" i="22"/>
  <c r="E271" i="22"/>
  <c r="D271" i="22"/>
  <c r="C271" i="22"/>
  <c r="L270" i="22"/>
  <c r="K270" i="22"/>
  <c r="J270" i="22"/>
  <c r="I270" i="22"/>
  <c r="H270" i="22"/>
  <c r="G270" i="22"/>
  <c r="F270" i="22"/>
  <c r="E270" i="22"/>
  <c r="D270" i="22"/>
  <c r="C270" i="22"/>
  <c r="L269" i="22"/>
  <c r="K269" i="22"/>
  <c r="J269" i="22"/>
  <c r="I269" i="22"/>
  <c r="H269" i="22"/>
  <c r="G269" i="22"/>
  <c r="F269" i="22"/>
  <c r="E269" i="22"/>
  <c r="D269" i="22"/>
  <c r="C269" i="22"/>
  <c r="L268" i="22"/>
  <c r="K268" i="22"/>
  <c r="J268" i="22"/>
  <c r="I268" i="22"/>
  <c r="H268" i="22"/>
  <c r="G268" i="22"/>
  <c r="F268" i="22"/>
  <c r="E268" i="22"/>
  <c r="D268" i="22"/>
  <c r="C268" i="22"/>
  <c r="L267" i="22"/>
  <c r="K267" i="22"/>
  <c r="J267" i="22"/>
  <c r="I267" i="22"/>
  <c r="H267" i="22"/>
  <c r="G267" i="22"/>
  <c r="F267" i="22"/>
  <c r="E267" i="22"/>
  <c r="D267" i="22"/>
  <c r="C267" i="22"/>
  <c r="L266" i="22"/>
  <c r="K266" i="22"/>
  <c r="J266" i="22"/>
  <c r="I266" i="22"/>
  <c r="H266" i="22"/>
  <c r="G266" i="22"/>
  <c r="F266" i="22"/>
  <c r="E266" i="22"/>
  <c r="D266" i="22"/>
  <c r="C266" i="22"/>
  <c r="L265" i="22"/>
  <c r="K265" i="22"/>
  <c r="J265" i="22"/>
  <c r="I265" i="22"/>
  <c r="H265" i="22"/>
  <c r="G265" i="22"/>
  <c r="F265" i="22"/>
  <c r="E265" i="22"/>
  <c r="D265" i="22"/>
  <c r="C265" i="22"/>
  <c r="L264" i="22"/>
  <c r="K264" i="22"/>
  <c r="J264" i="22"/>
  <c r="I264" i="22"/>
  <c r="H264" i="22"/>
  <c r="G264" i="22"/>
  <c r="F264" i="22"/>
  <c r="E264" i="22"/>
  <c r="D264" i="22"/>
  <c r="C264" i="22"/>
  <c r="L263" i="22"/>
  <c r="K263" i="22"/>
  <c r="J263" i="22"/>
  <c r="I263" i="22"/>
  <c r="H263" i="22"/>
  <c r="G263" i="22"/>
  <c r="F263" i="22"/>
  <c r="E263" i="22"/>
  <c r="D263" i="22"/>
  <c r="C263" i="22"/>
  <c r="L262" i="22"/>
  <c r="K262" i="22"/>
  <c r="J262" i="22"/>
  <c r="I262" i="22"/>
  <c r="H262" i="22"/>
  <c r="G262" i="22"/>
  <c r="F262" i="22"/>
  <c r="E262" i="22"/>
  <c r="D262" i="22"/>
  <c r="C262" i="22"/>
  <c r="L261" i="22"/>
  <c r="K261" i="22"/>
  <c r="J261" i="22"/>
  <c r="I261" i="22"/>
  <c r="H261" i="22"/>
  <c r="G261" i="22"/>
  <c r="F261" i="22"/>
  <c r="E261" i="22"/>
  <c r="D261" i="22"/>
  <c r="C261" i="22"/>
  <c r="L260" i="22"/>
  <c r="K260" i="22"/>
  <c r="J260" i="22"/>
  <c r="I260" i="22"/>
  <c r="H260" i="22"/>
  <c r="G260" i="22"/>
  <c r="F260" i="22"/>
  <c r="E260" i="22"/>
  <c r="D260" i="22"/>
  <c r="C260" i="22"/>
  <c r="L259" i="22"/>
  <c r="K259" i="22"/>
  <c r="J259" i="22"/>
  <c r="I259" i="22"/>
  <c r="H259" i="22"/>
  <c r="G259" i="22"/>
  <c r="F259" i="22"/>
  <c r="E259" i="22"/>
  <c r="D259" i="22"/>
  <c r="C259" i="22"/>
  <c r="L258" i="22"/>
  <c r="K258" i="22"/>
  <c r="J258" i="22"/>
  <c r="I258" i="22"/>
  <c r="H258" i="22"/>
  <c r="G258" i="22"/>
  <c r="F258" i="22"/>
  <c r="E258" i="22"/>
  <c r="D258" i="22"/>
  <c r="C258" i="22"/>
  <c r="L257" i="22"/>
  <c r="K257" i="22"/>
  <c r="J257" i="22"/>
  <c r="I257" i="22"/>
  <c r="H257" i="22"/>
  <c r="G257" i="22"/>
  <c r="F257" i="22"/>
  <c r="E257" i="22"/>
  <c r="D257" i="22"/>
  <c r="C257" i="22"/>
  <c r="L256" i="22"/>
  <c r="K256" i="22"/>
  <c r="J256" i="22"/>
  <c r="I256" i="22"/>
  <c r="H256" i="22"/>
  <c r="G256" i="22"/>
  <c r="F256" i="22"/>
  <c r="E256" i="22"/>
  <c r="D256" i="22"/>
  <c r="C256" i="22"/>
  <c r="L255" i="22"/>
  <c r="K255" i="22"/>
  <c r="J255" i="22"/>
  <c r="I255" i="22"/>
  <c r="H255" i="22"/>
  <c r="G255" i="22"/>
  <c r="F255" i="22"/>
  <c r="E255" i="22"/>
  <c r="D255" i="22"/>
  <c r="C255" i="22"/>
  <c r="L254" i="22"/>
  <c r="K254" i="22"/>
  <c r="J254" i="22"/>
  <c r="I254" i="22"/>
  <c r="H254" i="22"/>
  <c r="G254" i="22"/>
  <c r="F254" i="22"/>
  <c r="E254" i="22"/>
  <c r="D254" i="22"/>
  <c r="C254" i="22"/>
  <c r="L253" i="22"/>
  <c r="K253" i="22"/>
  <c r="J253" i="22"/>
  <c r="I253" i="22"/>
  <c r="H253" i="22"/>
  <c r="G253" i="22"/>
  <c r="F253" i="22"/>
  <c r="E253" i="22"/>
  <c r="D253" i="22"/>
  <c r="C253" i="22"/>
  <c r="L252" i="22"/>
  <c r="K252" i="22"/>
  <c r="J252" i="22"/>
  <c r="I252" i="22"/>
  <c r="H252" i="22"/>
  <c r="G252" i="22"/>
  <c r="F252" i="22"/>
  <c r="E252" i="22"/>
  <c r="D252" i="22"/>
  <c r="C252" i="22"/>
  <c r="L251" i="22"/>
  <c r="K251" i="22"/>
  <c r="J251" i="22"/>
  <c r="I251" i="22"/>
  <c r="H251" i="22"/>
  <c r="G251" i="22"/>
  <c r="F251" i="22"/>
  <c r="E251" i="22"/>
  <c r="D251" i="22"/>
  <c r="C251" i="22"/>
  <c r="L250" i="22"/>
  <c r="K250" i="22"/>
  <c r="J250" i="22"/>
  <c r="I250" i="22"/>
  <c r="H250" i="22"/>
  <c r="G250" i="22"/>
  <c r="F250" i="22"/>
  <c r="E250" i="22"/>
  <c r="D250" i="22"/>
  <c r="C250" i="22"/>
  <c r="L249" i="22"/>
  <c r="K249" i="22"/>
  <c r="J249" i="22"/>
  <c r="I249" i="22"/>
  <c r="H249" i="22"/>
  <c r="G249" i="22"/>
  <c r="F249" i="22"/>
  <c r="E249" i="22"/>
  <c r="D249" i="22"/>
  <c r="C249" i="22"/>
  <c r="L248" i="22"/>
  <c r="K248" i="22"/>
  <c r="J248" i="22"/>
  <c r="I248" i="22"/>
  <c r="H248" i="22"/>
  <c r="G248" i="22"/>
  <c r="F248" i="22"/>
  <c r="E248" i="22"/>
  <c r="D248" i="22"/>
  <c r="C248" i="22"/>
  <c r="L247" i="22"/>
  <c r="K247" i="22"/>
  <c r="J247" i="22"/>
  <c r="I247" i="22"/>
  <c r="H247" i="22"/>
  <c r="G247" i="22"/>
  <c r="F247" i="22"/>
  <c r="E247" i="22"/>
  <c r="D247" i="22"/>
  <c r="C247" i="22"/>
  <c r="L246" i="22"/>
  <c r="K246" i="22"/>
  <c r="J246" i="22"/>
  <c r="I246" i="22"/>
  <c r="H246" i="22"/>
  <c r="G246" i="22"/>
  <c r="F246" i="22"/>
  <c r="E246" i="22"/>
  <c r="D246" i="22"/>
  <c r="C246" i="22"/>
  <c r="L245" i="22"/>
  <c r="K245" i="22"/>
  <c r="J245" i="22"/>
  <c r="I245" i="22"/>
  <c r="H245" i="22"/>
  <c r="G245" i="22"/>
  <c r="F245" i="22"/>
  <c r="E245" i="22"/>
  <c r="D245" i="22"/>
  <c r="C245" i="22"/>
  <c r="L244" i="22"/>
  <c r="K244" i="22"/>
  <c r="J244" i="22"/>
  <c r="I244" i="22"/>
  <c r="H244" i="22"/>
  <c r="G244" i="22"/>
  <c r="F244" i="22"/>
  <c r="E244" i="22"/>
  <c r="D244" i="22"/>
  <c r="C244" i="22"/>
  <c r="L243" i="22"/>
  <c r="K243" i="22"/>
  <c r="J243" i="22"/>
  <c r="I243" i="22"/>
  <c r="H243" i="22"/>
  <c r="G243" i="22"/>
  <c r="F243" i="22"/>
  <c r="E243" i="22"/>
  <c r="D243" i="22"/>
  <c r="C243" i="22"/>
  <c r="L242" i="22"/>
  <c r="K242" i="22"/>
  <c r="J242" i="22"/>
  <c r="I242" i="22"/>
  <c r="H242" i="22"/>
  <c r="G242" i="22"/>
  <c r="F242" i="22"/>
  <c r="E242" i="22"/>
  <c r="D242" i="22"/>
  <c r="C242" i="22"/>
  <c r="L241" i="22"/>
  <c r="K241" i="22"/>
  <c r="J241" i="22"/>
  <c r="I241" i="22"/>
  <c r="H241" i="22"/>
  <c r="G241" i="22"/>
  <c r="F241" i="22"/>
  <c r="E241" i="22"/>
  <c r="D241" i="22"/>
  <c r="C241" i="22"/>
  <c r="L240" i="22"/>
  <c r="K240" i="22"/>
  <c r="J240" i="22"/>
  <c r="I240" i="22"/>
  <c r="H240" i="22"/>
  <c r="G240" i="22"/>
  <c r="F240" i="22"/>
  <c r="E240" i="22"/>
  <c r="D240" i="22"/>
  <c r="C240" i="22"/>
  <c r="L239" i="22"/>
  <c r="K239" i="22"/>
  <c r="J239" i="22"/>
  <c r="I239" i="22"/>
  <c r="H239" i="22"/>
  <c r="G239" i="22"/>
  <c r="F239" i="22"/>
  <c r="E239" i="22"/>
  <c r="D239" i="22"/>
  <c r="C239" i="22"/>
  <c r="L238" i="22"/>
  <c r="K238" i="22"/>
  <c r="J238" i="22"/>
  <c r="I238" i="22"/>
  <c r="H238" i="22"/>
  <c r="G238" i="22"/>
  <c r="F238" i="22"/>
  <c r="E238" i="22"/>
  <c r="D238" i="22"/>
  <c r="C238" i="22"/>
  <c r="L237" i="22"/>
  <c r="K237" i="22"/>
  <c r="J237" i="22"/>
  <c r="I237" i="22"/>
  <c r="H237" i="22"/>
  <c r="G237" i="22"/>
  <c r="F237" i="22"/>
  <c r="E237" i="22"/>
  <c r="D237" i="22"/>
  <c r="C237" i="22"/>
  <c r="L236" i="22"/>
  <c r="K236" i="22"/>
  <c r="J236" i="22"/>
  <c r="I236" i="22"/>
  <c r="H236" i="22"/>
  <c r="G236" i="22"/>
  <c r="F236" i="22"/>
  <c r="E236" i="22"/>
  <c r="D236" i="22"/>
  <c r="C236" i="22"/>
  <c r="L235" i="22"/>
  <c r="K235" i="22"/>
  <c r="J235" i="22"/>
  <c r="I235" i="22"/>
  <c r="H235" i="22"/>
  <c r="G235" i="22"/>
  <c r="F235" i="22"/>
  <c r="E235" i="22"/>
  <c r="D235" i="22"/>
  <c r="C235" i="22"/>
  <c r="L234" i="22"/>
  <c r="K234" i="22"/>
  <c r="J234" i="22"/>
  <c r="I234" i="22"/>
  <c r="H234" i="22"/>
  <c r="G234" i="22"/>
  <c r="F234" i="22"/>
  <c r="E234" i="22"/>
  <c r="D234" i="22"/>
  <c r="C234" i="22"/>
  <c r="L233" i="22"/>
  <c r="K233" i="22"/>
  <c r="J233" i="22"/>
  <c r="I233" i="22"/>
  <c r="H233" i="22"/>
  <c r="G233" i="22"/>
  <c r="F233" i="22"/>
  <c r="E233" i="22"/>
  <c r="D233" i="22"/>
  <c r="C233" i="22"/>
  <c r="L232" i="22"/>
  <c r="K232" i="22"/>
  <c r="J232" i="22"/>
  <c r="I232" i="22"/>
  <c r="H232" i="22"/>
  <c r="G232" i="22"/>
  <c r="F232" i="22"/>
  <c r="E232" i="22"/>
  <c r="D232" i="22"/>
  <c r="C232" i="22"/>
  <c r="L231" i="22"/>
  <c r="K231" i="22"/>
  <c r="J231" i="22"/>
  <c r="I231" i="22"/>
  <c r="H231" i="22"/>
  <c r="G231" i="22"/>
  <c r="F231" i="22"/>
  <c r="E231" i="22"/>
  <c r="D231" i="22"/>
  <c r="C231" i="22"/>
  <c r="L230" i="22"/>
  <c r="K230" i="22"/>
  <c r="J230" i="22"/>
  <c r="I230" i="22"/>
  <c r="H230" i="22"/>
  <c r="G230" i="22"/>
  <c r="F230" i="22"/>
  <c r="E230" i="22"/>
  <c r="D230" i="22"/>
  <c r="C230" i="22"/>
  <c r="L229" i="22"/>
  <c r="K229" i="22"/>
  <c r="J229" i="22"/>
  <c r="I229" i="22"/>
  <c r="H229" i="22"/>
  <c r="G229" i="22"/>
  <c r="F229" i="22"/>
  <c r="E229" i="22"/>
  <c r="D229" i="22"/>
  <c r="C229" i="22"/>
  <c r="L228" i="22"/>
  <c r="K228" i="22"/>
  <c r="J228" i="22"/>
  <c r="I228" i="22"/>
  <c r="H228" i="22"/>
  <c r="G228" i="22"/>
  <c r="F228" i="22"/>
  <c r="E228" i="22"/>
  <c r="D228" i="22"/>
  <c r="C228" i="22"/>
  <c r="L227" i="22"/>
  <c r="K227" i="22"/>
  <c r="J227" i="22"/>
  <c r="I227" i="22"/>
  <c r="H227" i="22"/>
  <c r="G227" i="22"/>
  <c r="F227" i="22"/>
  <c r="E227" i="22"/>
  <c r="D227" i="22"/>
  <c r="C227" i="22"/>
  <c r="L226" i="22"/>
  <c r="K226" i="22"/>
  <c r="J226" i="22"/>
  <c r="I226" i="22"/>
  <c r="H226" i="22"/>
  <c r="G226" i="22"/>
  <c r="F226" i="22"/>
  <c r="E226" i="22"/>
  <c r="D226" i="22"/>
  <c r="C226" i="22"/>
  <c r="L225" i="22"/>
  <c r="K225" i="22"/>
  <c r="J225" i="22"/>
  <c r="I225" i="22"/>
  <c r="H225" i="22"/>
  <c r="G225" i="22"/>
  <c r="F225" i="22"/>
  <c r="E225" i="22"/>
  <c r="D225" i="22"/>
  <c r="C225" i="22"/>
  <c r="L224" i="22"/>
  <c r="K224" i="22"/>
  <c r="J224" i="22"/>
  <c r="I224" i="22"/>
  <c r="H224" i="22"/>
  <c r="G224" i="22"/>
  <c r="F224" i="22"/>
  <c r="E224" i="22"/>
  <c r="D224" i="22"/>
  <c r="C224" i="22"/>
  <c r="L223" i="22"/>
  <c r="K223" i="22"/>
  <c r="J223" i="22"/>
  <c r="I223" i="22"/>
  <c r="H223" i="22"/>
  <c r="G223" i="22"/>
  <c r="F223" i="22"/>
  <c r="E223" i="22"/>
  <c r="D223" i="22"/>
  <c r="C223" i="22"/>
  <c r="L222" i="22"/>
  <c r="K222" i="22"/>
  <c r="J222" i="22"/>
  <c r="I222" i="22"/>
  <c r="H222" i="22"/>
  <c r="G222" i="22"/>
  <c r="F222" i="22"/>
  <c r="E222" i="22"/>
  <c r="D222" i="22"/>
  <c r="C222" i="22"/>
  <c r="L221" i="22"/>
  <c r="K221" i="22"/>
  <c r="J221" i="22"/>
  <c r="I221" i="22"/>
  <c r="H221" i="22"/>
  <c r="G221" i="22"/>
  <c r="F221" i="22"/>
  <c r="E221" i="22"/>
  <c r="D221" i="22"/>
  <c r="C221" i="22"/>
  <c r="L220" i="22"/>
  <c r="K220" i="22"/>
  <c r="J220" i="22"/>
  <c r="I220" i="22"/>
  <c r="H220" i="22"/>
  <c r="G220" i="22"/>
  <c r="F220" i="22"/>
  <c r="E220" i="22"/>
  <c r="D220" i="22"/>
  <c r="C220" i="22"/>
  <c r="L219" i="22"/>
  <c r="K219" i="22"/>
  <c r="J219" i="22"/>
  <c r="I219" i="22"/>
  <c r="H219" i="22"/>
  <c r="G219" i="22"/>
  <c r="F219" i="22"/>
  <c r="E219" i="22"/>
  <c r="D219" i="22"/>
  <c r="C219" i="22"/>
  <c r="L218" i="22"/>
  <c r="K218" i="22"/>
  <c r="J218" i="22"/>
  <c r="I218" i="22"/>
  <c r="H218" i="22"/>
  <c r="G218" i="22"/>
  <c r="F218" i="22"/>
  <c r="E218" i="22"/>
  <c r="D218" i="22"/>
  <c r="C218" i="22"/>
  <c r="L217" i="22"/>
  <c r="K217" i="22"/>
  <c r="J217" i="22"/>
  <c r="I217" i="22"/>
  <c r="H217" i="22"/>
  <c r="G217" i="22"/>
  <c r="F217" i="22"/>
  <c r="E217" i="22"/>
  <c r="D217" i="22"/>
  <c r="C217" i="22"/>
  <c r="L216" i="22"/>
  <c r="K216" i="22"/>
  <c r="J216" i="22"/>
  <c r="I216" i="22"/>
  <c r="H216" i="22"/>
  <c r="G216" i="22"/>
  <c r="F216" i="22"/>
  <c r="E216" i="22"/>
  <c r="D216" i="22"/>
  <c r="C216" i="22"/>
  <c r="L215" i="22"/>
  <c r="K215" i="22"/>
  <c r="J215" i="22"/>
  <c r="I215" i="22"/>
  <c r="H215" i="22"/>
  <c r="G215" i="22"/>
  <c r="F215" i="22"/>
  <c r="E215" i="22"/>
  <c r="D215" i="22"/>
  <c r="C215" i="22"/>
  <c r="L214" i="22"/>
  <c r="K214" i="22"/>
  <c r="J214" i="22"/>
  <c r="I214" i="22"/>
  <c r="H214" i="22"/>
  <c r="G214" i="22"/>
  <c r="F214" i="22"/>
  <c r="E214" i="22"/>
  <c r="D214" i="22"/>
  <c r="C214" i="22"/>
  <c r="L213" i="22"/>
  <c r="K213" i="22"/>
  <c r="J213" i="22"/>
  <c r="I213" i="22"/>
  <c r="H213" i="22"/>
  <c r="G213" i="22"/>
  <c r="F213" i="22"/>
  <c r="E213" i="22"/>
  <c r="D213" i="22"/>
  <c r="C213" i="22"/>
  <c r="L212" i="22"/>
  <c r="K212" i="22"/>
  <c r="J212" i="22"/>
  <c r="I212" i="22"/>
  <c r="H212" i="22"/>
  <c r="G212" i="22"/>
  <c r="F212" i="22"/>
  <c r="E212" i="22"/>
  <c r="D212" i="22"/>
  <c r="C212" i="22"/>
  <c r="L211" i="22"/>
  <c r="K211" i="22"/>
  <c r="J211" i="22"/>
  <c r="I211" i="22"/>
  <c r="H211" i="22"/>
  <c r="G211" i="22"/>
  <c r="F211" i="22"/>
  <c r="E211" i="22"/>
  <c r="D211" i="22"/>
  <c r="C211" i="22"/>
  <c r="L210" i="22"/>
  <c r="K210" i="22"/>
  <c r="J210" i="22"/>
  <c r="I210" i="22"/>
  <c r="H210" i="22"/>
  <c r="G210" i="22"/>
  <c r="F210" i="22"/>
  <c r="E210" i="22"/>
  <c r="D210" i="22"/>
  <c r="C210" i="22"/>
  <c r="L209" i="22"/>
  <c r="K209" i="22"/>
  <c r="J209" i="22"/>
  <c r="I209" i="22"/>
  <c r="H209" i="22"/>
  <c r="G209" i="22"/>
  <c r="F209" i="22"/>
  <c r="E209" i="22"/>
  <c r="D209" i="22"/>
  <c r="C209" i="22"/>
  <c r="L208" i="22"/>
  <c r="K208" i="22"/>
  <c r="J208" i="22"/>
  <c r="I208" i="22"/>
  <c r="H208" i="22"/>
  <c r="G208" i="22"/>
  <c r="F208" i="22"/>
  <c r="E208" i="22"/>
  <c r="D208" i="22"/>
  <c r="C208" i="22"/>
  <c r="L207" i="22"/>
  <c r="K207" i="22"/>
  <c r="J207" i="22"/>
  <c r="I207" i="22"/>
  <c r="H207" i="22"/>
  <c r="G207" i="22"/>
  <c r="F207" i="22"/>
  <c r="E207" i="22"/>
  <c r="D207" i="22"/>
  <c r="C207" i="22"/>
  <c r="L206" i="22"/>
  <c r="K206" i="22"/>
  <c r="J206" i="22"/>
  <c r="I206" i="22"/>
  <c r="H206" i="22"/>
  <c r="G206" i="22"/>
  <c r="F206" i="22"/>
  <c r="E206" i="22"/>
  <c r="D206" i="22"/>
  <c r="C206" i="22"/>
  <c r="L205" i="22"/>
  <c r="K205" i="22"/>
  <c r="J205" i="22"/>
  <c r="I205" i="22"/>
  <c r="H205" i="22"/>
  <c r="G205" i="22"/>
  <c r="F205" i="22"/>
  <c r="E205" i="22"/>
  <c r="D205" i="22"/>
  <c r="C205" i="22"/>
  <c r="L204" i="22"/>
  <c r="K204" i="22"/>
  <c r="J204" i="22"/>
  <c r="I204" i="22"/>
  <c r="H204" i="22"/>
  <c r="G204" i="22"/>
  <c r="F204" i="22"/>
  <c r="E204" i="22"/>
  <c r="D204" i="22"/>
  <c r="C204" i="22"/>
  <c r="L203" i="22"/>
  <c r="K203" i="22"/>
  <c r="J203" i="22"/>
  <c r="I203" i="22"/>
  <c r="H203" i="22"/>
  <c r="G203" i="22"/>
  <c r="F203" i="22"/>
  <c r="E203" i="22"/>
  <c r="D203" i="22"/>
  <c r="C203" i="22"/>
  <c r="L202" i="22"/>
  <c r="K202" i="22"/>
  <c r="J202" i="22"/>
  <c r="I202" i="22"/>
  <c r="H202" i="22"/>
  <c r="G202" i="22"/>
  <c r="F202" i="22"/>
  <c r="E202" i="22"/>
  <c r="D202" i="22"/>
  <c r="C202" i="22"/>
  <c r="L201" i="22"/>
  <c r="K201" i="22"/>
  <c r="J201" i="22"/>
  <c r="I201" i="22"/>
  <c r="H201" i="22"/>
  <c r="G201" i="22"/>
  <c r="F201" i="22"/>
  <c r="E201" i="22"/>
  <c r="D201" i="22"/>
  <c r="C201" i="22"/>
  <c r="L200" i="22"/>
  <c r="K200" i="22"/>
  <c r="J200" i="22"/>
  <c r="I200" i="22"/>
  <c r="H200" i="22"/>
  <c r="G200" i="22"/>
  <c r="F200" i="22"/>
  <c r="E200" i="22"/>
  <c r="D200" i="22"/>
  <c r="C200" i="22"/>
  <c r="L199" i="22"/>
  <c r="K199" i="22"/>
  <c r="J199" i="22"/>
  <c r="I199" i="22"/>
  <c r="H199" i="22"/>
  <c r="G199" i="22"/>
  <c r="F199" i="22"/>
  <c r="E199" i="22"/>
  <c r="D199" i="22"/>
  <c r="C199" i="22"/>
  <c r="L198" i="22"/>
  <c r="K198" i="22"/>
  <c r="J198" i="22"/>
  <c r="I198" i="22"/>
  <c r="H198" i="22"/>
  <c r="G198" i="22"/>
  <c r="F198" i="22"/>
  <c r="E198" i="22"/>
  <c r="D198" i="22"/>
  <c r="C198" i="22"/>
  <c r="L197" i="22"/>
  <c r="K197" i="22"/>
  <c r="J197" i="22"/>
  <c r="I197" i="22"/>
  <c r="H197" i="22"/>
  <c r="G197" i="22"/>
  <c r="F197" i="22"/>
  <c r="E197" i="22"/>
  <c r="D197" i="22"/>
  <c r="C197" i="22"/>
  <c r="L196" i="22"/>
  <c r="K196" i="22"/>
  <c r="J196" i="22"/>
  <c r="I196" i="22"/>
  <c r="H196" i="22"/>
  <c r="G196" i="22"/>
  <c r="F196" i="22"/>
  <c r="E196" i="22"/>
  <c r="D196" i="22"/>
  <c r="C196" i="22"/>
  <c r="L195" i="22"/>
  <c r="K195" i="22"/>
  <c r="J195" i="22"/>
  <c r="I195" i="22"/>
  <c r="H195" i="22"/>
  <c r="G195" i="22"/>
  <c r="F195" i="22"/>
  <c r="E195" i="22"/>
  <c r="D195" i="22"/>
  <c r="C195" i="22"/>
  <c r="L194" i="22"/>
  <c r="K194" i="22"/>
  <c r="J194" i="22"/>
  <c r="I194" i="22"/>
  <c r="H194" i="22"/>
  <c r="G194" i="22"/>
  <c r="F194" i="22"/>
  <c r="E194" i="22"/>
  <c r="D194" i="22"/>
  <c r="C194" i="22"/>
  <c r="L193" i="22"/>
  <c r="K193" i="22"/>
  <c r="J193" i="22"/>
  <c r="I193" i="22"/>
  <c r="H193" i="22"/>
  <c r="G193" i="22"/>
  <c r="F193" i="22"/>
  <c r="E193" i="22"/>
  <c r="D193" i="22"/>
  <c r="C193" i="22"/>
  <c r="L192" i="22"/>
  <c r="K192" i="22"/>
  <c r="J192" i="22"/>
  <c r="I192" i="22"/>
  <c r="H192" i="22"/>
  <c r="G192" i="22"/>
  <c r="F192" i="22"/>
  <c r="E192" i="22"/>
  <c r="D192" i="22"/>
  <c r="C192" i="22"/>
  <c r="L191" i="22"/>
  <c r="K191" i="22"/>
  <c r="J191" i="22"/>
  <c r="I191" i="22"/>
  <c r="H191" i="22"/>
  <c r="G191" i="22"/>
  <c r="F191" i="22"/>
  <c r="E191" i="22"/>
  <c r="D191" i="22"/>
  <c r="C191" i="22"/>
  <c r="L190" i="22"/>
  <c r="K190" i="22"/>
  <c r="J190" i="22"/>
  <c r="I190" i="22"/>
  <c r="H190" i="22"/>
  <c r="G190" i="22"/>
  <c r="F190" i="22"/>
  <c r="E190" i="22"/>
  <c r="D190" i="22"/>
  <c r="C190" i="22"/>
  <c r="L189" i="22"/>
  <c r="K189" i="22"/>
  <c r="J189" i="22"/>
  <c r="I189" i="22"/>
  <c r="H189" i="22"/>
  <c r="G189" i="22"/>
  <c r="F189" i="22"/>
  <c r="E189" i="22"/>
  <c r="D189" i="22"/>
  <c r="C189" i="22"/>
  <c r="L188" i="22"/>
  <c r="K188" i="22"/>
  <c r="J188" i="22"/>
  <c r="I188" i="22"/>
  <c r="H188" i="22"/>
  <c r="G188" i="22"/>
  <c r="F188" i="22"/>
  <c r="E188" i="22"/>
  <c r="D188" i="22"/>
  <c r="C188" i="22"/>
  <c r="L187" i="22"/>
  <c r="K187" i="22"/>
  <c r="J187" i="22"/>
  <c r="I187" i="22"/>
  <c r="H187" i="22"/>
  <c r="G187" i="22"/>
  <c r="F187" i="22"/>
  <c r="E187" i="22"/>
  <c r="D187" i="22"/>
  <c r="C187" i="22"/>
  <c r="L186" i="22"/>
  <c r="K186" i="22"/>
  <c r="J186" i="22"/>
  <c r="I186" i="22"/>
  <c r="H186" i="22"/>
  <c r="G186" i="22"/>
  <c r="F186" i="22"/>
  <c r="E186" i="22"/>
  <c r="D186" i="22"/>
  <c r="C186" i="22"/>
  <c r="L185" i="22"/>
  <c r="K185" i="22"/>
  <c r="J185" i="22"/>
  <c r="I185" i="22"/>
  <c r="H185" i="22"/>
  <c r="G185" i="22"/>
  <c r="F185" i="22"/>
  <c r="E185" i="22"/>
  <c r="D185" i="22"/>
  <c r="C185" i="22"/>
  <c r="L184" i="22"/>
  <c r="K184" i="22"/>
  <c r="J184" i="22"/>
  <c r="I184" i="22"/>
  <c r="H184" i="22"/>
  <c r="G184" i="22"/>
  <c r="F184" i="22"/>
  <c r="E184" i="22"/>
  <c r="D184" i="22"/>
  <c r="C184" i="22"/>
  <c r="L183" i="22"/>
  <c r="K183" i="22"/>
  <c r="J183" i="22"/>
  <c r="I183" i="22"/>
  <c r="H183" i="22"/>
  <c r="G183" i="22"/>
  <c r="F183" i="22"/>
  <c r="E183" i="22"/>
  <c r="D183" i="22"/>
  <c r="C183" i="22"/>
  <c r="L182" i="22"/>
  <c r="K182" i="22"/>
  <c r="J182" i="22"/>
  <c r="I182" i="22"/>
  <c r="H182" i="22"/>
  <c r="G182" i="22"/>
  <c r="F182" i="22"/>
  <c r="E182" i="22"/>
  <c r="D182" i="22"/>
  <c r="C182" i="22"/>
  <c r="L181" i="22"/>
  <c r="K181" i="22"/>
  <c r="J181" i="22"/>
  <c r="I181" i="22"/>
  <c r="H181" i="22"/>
  <c r="G181" i="22"/>
  <c r="F181" i="22"/>
  <c r="E181" i="22"/>
  <c r="D181" i="22"/>
  <c r="C181" i="22"/>
  <c r="L180" i="22"/>
  <c r="K180" i="22"/>
  <c r="J180" i="22"/>
  <c r="I180" i="22"/>
  <c r="H180" i="22"/>
  <c r="G180" i="22"/>
  <c r="F180" i="22"/>
  <c r="E180" i="22"/>
  <c r="D180" i="22"/>
  <c r="C180" i="22"/>
  <c r="L179" i="22"/>
  <c r="K179" i="22"/>
  <c r="J179" i="22"/>
  <c r="I179" i="22"/>
  <c r="H179" i="22"/>
  <c r="G179" i="22"/>
  <c r="F179" i="22"/>
  <c r="E179" i="22"/>
  <c r="D179" i="22"/>
  <c r="C179" i="22"/>
  <c r="L178" i="22"/>
  <c r="K178" i="22"/>
  <c r="J178" i="22"/>
  <c r="I178" i="22"/>
  <c r="H178" i="22"/>
  <c r="G178" i="22"/>
  <c r="F178" i="22"/>
  <c r="E178" i="22"/>
  <c r="D178" i="22"/>
  <c r="C178" i="22"/>
  <c r="L177" i="22"/>
  <c r="K177" i="22"/>
  <c r="J177" i="22"/>
  <c r="I177" i="22"/>
  <c r="H177" i="22"/>
  <c r="G177" i="22"/>
  <c r="F177" i="22"/>
  <c r="E177" i="22"/>
  <c r="D177" i="22"/>
  <c r="C177" i="22"/>
  <c r="L176" i="22"/>
  <c r="K176" i="22"/>
  <c r="J176" i="22"/>
  <c r="I176" i="22"/>
  <c r="H176" i="22"/>
  <c r="G176" i="22"/>
  <c r="F176" i="22"/>
  <c r="E176" i="22"/>
  <c r="D176" i="22"/>
  <c r="C176" i="22"/>
  <c r="L175" i="22"/>
  <c r="K175" i="22"/>
  <c r="J175" i="22"/>
  <c r="I175" i="22"/>
  <c r="H175" i="22"/>
  <c r="G175" i="22"/>
  <c r="F175" i="22"/>
  <c r="E175" i="22"/>
  <c r="D175" i="22"/>
  <c r="C175" i="22"/>
  <c r="L174" i="22"/>
  <c r="K174" i="22"/>
  <c r="J174" i="22"/>
  <c r="I174" i="22"/>
  <c r="H174" i="22"/>
  <c r="G174" i="22"/>
  <c r="F174" i="22"/>
  <c r="E174" i="22"/>
  <c r="D174" i="22"/>
  <c r="C174" i="22"/>
  <c r="L173" i="22"/>
  <c r="K173" i="22"/>
  <c r="J173" i="22"/>
  <c r="I173" i="22"/>
  <c r="H173" i="22"/>
  <c r="G173" i="22"/>
  <c r="F173" i="22"/>
  <c r="E173" i="22"/>
  <c r="D173" i="22"/>
  <c r="C173" i="22"/>
  <c r="L172" i="22"/>
  <c r="K172" i="22"/>
  <c r="J172" i="22"/>
  <c r="I172" i="22"/>
  <c r="H172" i="22"/>
  <c r="G172" i="22"/>
  <c r="F172" i="22"/>
  <c r="E172" i="22"/>
  <c r="D172" i="22"/>
  <c r="C172" i="22"/>
  <c r="L171" i="22"/>
  <c r="K171" i="22"/>
  <c r="J171" i="22"/>
  <c r="I171" i="22"/>
  <c r="H171" i="22"/>
  <c r="G171" i="22"/>
  <c r="F171" i="22"/>
  <c r="E171" i="22"/>
  <c r="D171" i="22"/>
  <c r="C171" i="22"/>
  <c r="L170" i="22"/>
  <c r="K170" i="22"/>
  <c r="J170" i="22"/>
  <c r="I170" i="22"/>
  <c r="H170" i="22"/>
  <c r="G170" i="22"/>
  <c r="F170" i="22"/>
  <c r="E170" i="22"/>
  <c r="D170" i="22"/>
  <c r="C170" i="22"/>
  <c r="L169" i="22"/>
  <c r="K169" i="22"/>
  <c r="J169" i="22"/>
  <c r="I169" i="22"/>
  <c r="H169" i="22"/>
  <c r="G169" i="22"/>
  <c r="F169" i="22"/>
  <c r="E169" i="22"/>
  <c r="D169" i="22"/>
  <c r="C169" i="22"/>
  <c r="L168" i="22"/>
  <c r="K168" i="22"/>
  <c r="J168" i="22"/>
  <c r="I168" i="22"/>
  <c r="H168" i="22"/>
  <c r="G168" i="22"/>
  <c r="F168" i="22"/>
  <c r="E168" i="22"/>
  <c r="D168" i="22"/>
  <c r="C168" i="22"/>
  <c r="L167" i="22"/>
  <c r="K167" i="22"/>
  <c r="J167" i="22"/>
  <c r="I167" i="22"/>
  <c r="H167" i="22"/>
  <c r="G167" i="22"/>
  <c r="F167" i="22"/>
  <c r="E167" i="22"/>
  <c r="D167" i="22"/>
  <c r="C167" i="22"/>
  <c r="L166" i="22"/>
  <c r="K166" i="22"/>
  <c r="J166" i="22"/>
  <c r="I166" i="22"/>
  <c r="H166" i="22"/>
  <c r="G166" i="22"/>
  <c r="F166" i="22"/>
  <c r="E166" i="22"/>
  <c r="D166" i="22"/>
  <c r="C166" i="22"/>
  <c r="L165" i="22"/>
  <c r="K165" i="22"/>
  <c r="J165" i="22"/>
  <c r="I165" i="22"/>
  <c r="H165" i="22"/>
  <c r="G165" i="22"/>
  <c r="F165" i="22"/>
  <c r="E165" i="22"/>
  <c r="D165" i="22"/>
  <c r="C165" i="22"/>
  <c r="L164" i="22"/>
  <c r="K164" i="22"/>
  <c r="J164" i="22"/>
  <c r="I164" i="22"/>
  <c r="H164" i="22"/>
  <c r="G164" i="22"/>
  <c r="F164" i="22"/>
  <c r="E164" i="22"/>
  <c r="D164" i="22"/>
  <c r="C164" i="22"/>
  <c r="L163" i="22"/>
  <c r="K163" i="22"/>
  <c r="J163" i="22"/>
  <c r="I163" i="22"/>
  <c r="H163" i="22"/>
  <c r="G163" i="22"/>
  <c r="F163" i="22"/>
  <c r="E163" i="22"/>
  <c r="D163" i="22"/>
  <c r="C163" i="22"/>
  <c r="L162" i="22"/>
  <c r="K162" i="22"/>
  <c r="J162" i="22"/>
  <c r="I162" i="22"/>
  <c r="H162" i="22"/>
  <c r="G162" i="22"/>
  <c r="F162" i="22"/>
  <c r="E162" i="22"/>
  <c r="D162" i="22"/>
  <c r="C162" i="22"/>
  <c r="L161" i="22"/>
  <c r="K161" i="22"/>
  <c r="J161" i="22"/>
  <c r="I161" i="22"/>
  <c r="H161" i="22"/>
  <c r="G161" i="22"/>
  <c r="F161" i="22"/>
  <c r="E161" i="22"/>
  <c r="D161" i="22"/>
  <c r="C161" i="22"/>
  <c r="L160" i="22"/>
  <c r="K160" i="22"/>
  <c r="J160" i="22"/>
  <c r="I160" i="22"/>
  <c r="H160" i="22"/>
  <c r="G160" i="22"/>
  <c r="F160" i="22"/>
  <c r="E160" i="22"/>
  <c r="D160" i="22"/>
  <c r="C160" i="22"/>
  <c r="L159" i="22"/>
  <c r="K159" i="22"/>
  <c r="J159" i="22"/>
  <c r="I159" i="22"/>
  <c r="H159" i="22"/>
  <c r="G159" i="22"/>
  <c r="F159" i="22"/>
  <c r="E159" i="22"/>
  <c r="D159" i="22"/>
  <c r="C159" i="22"/>
  <c r="L158" i="22"/>
  <c r="K158" i="22"/>
  <c r="J158" i="22"/>
  <c r="I158" i="22"/>
  <c r="H158" i="22"/>
  <c r="G158" i="22"/>
  <c r="F158" i="22"/>
  <c r="E158" i="22"/>
  <c r="D158" i="22"/>
  <c r="C158" i="22"/>
  <c r="L157" i="22"/>
  <c r="K157" i="22"/>
  <c r="J157" i="22"/>
  <c r="I157" i="22"/>
  <c r="H157" i="22"/>
  <c r="G157" i="22"/>
  <c r="F157" i="22"/>
  <c r="E157" i="22"/>
  <c r="D157" i="22"/>
  <c r="C157" i="22"/>
  <c r="L156" i="22"/>
  <c r="K156" i="22"/>
  <c r="J156" i="22"/>
  <c r="I156" i="22"/>
  <c r="H156" i="22"/>
  <c r="G156" i="22"/>
  <c r="F156" i="22"/>
  <c r="E156" i="22"/>
  <c r="D156" i="22"/>
  <c r="C156" i="22"/>
  <c r="L155" i="22"/>
  <c r="K155" i="22"/>
  <c r="J155" i="22"/>
  <c r="I155" i="22"/>
  <c r="H155" i="22"/>
  <c r="G155" i="22"/>
  <c r="F155" i="22"/>
  <c r="E155" i="22"/>
  <c r="D155" i="22"/>
  <c r="C155" i="22"/>
  <c r="L154" i="22"/>
  <c r="K154" i="22"/>
  <c r="J154" i="22"/>
  <c r="I154" i="22"/>
  <c r="H154" i="22"/>
  <c r="G154" i="22"/>
  <c r="F154" i="22"/>
  <c r="E154" i="22"/>
  <c r="D154" i="22"/>
  <c r="C154" i="22"/>
  <c r="L153" i="22"/>
  <c r="K153" i="22"/>
  <c r="J153" i="22"/>
  <c r="I153" i="22"/>
  <c r="H153" i="22"/>
  <c r="G153" i="22"/>
  <c r="F153" i="22"/>
  <c r="E153" i="22"/>
  <c r="D153" i="22"/>
  <c r="C153" i="22"/>
  <c r="L152" i="22"/>
  <c r="K152" i="22"/>
  <c r="J152" i="22"/>
  <c r="I152" i="22"/>
  <c r="H152" i="22"/>
  <c r="G152" i="22"/>
  <c r="F152" i="22"/>
  <c r="E152" i="22"/>
  <c r="D152" i="22"/>
  <c r="C152" i="22"/>
  <c r="L151" i="22"/>
  <c r="K151" i="22"/>
  <c r="J151" i="22"/>
  <c r="I151" i="22"/>
  <c r="H151" i="22"/>
  <c r="G151" i="22"/>
  <c r="F151" i="22"/>
  <c r="E151" i="22"/>
  <c r="D151" i="22"/>
  <c r="C151" i="22"/>
  <c r="L150" i="22"/>
  <c r="K150" i="22"/>
  <c r="J150" i="22"/>
  <c r="I150" i="22"/>
  <c r="H150" i="22"/>
  <c r="G150" i="22"/>
  <c r="F150" i="22"/>
  <c r="E150" i="22"/>
  <c r="D150" i="22"/>
  <c r="C150" i="22"/>
  <c r="L149" i="22"/>
  <c r="K149" i="22"/>
  <c r="J149" i="22"/>
  <c r="I149" i="22"/>
  <c r="H149" i="22"/>
  <c r="G149" i="22"/>
  <c r="F149" i="22"/>
  <c r="E149" i="22"/>
  <c r="D149" i="22"/>
  <c r="C149" i="22"/>
  <c r="L148" i="22"/>
  <c r="K148" i="22"/>
  <c r="J148" i="22"/>
  <c r="I148" i="22"/>
  <c r="H148" i="22"/>
  <c r="G148" i="22"/>
  <c r="F148" i="22"/>
  <c r="E148" i="22"/>
  <c r="D148" i="22"/>
  <c r="C148" i="22"/>
  <c r="L147" i="22"/>
  <c r="K147" i="22"/>
  <c r="J147" i="22"/>
  <c r="I147" i="22"/>
  <c r="H147" i="22"/>
  <c r="G147" i="22"/>
  <c r="F147" i="22"/>
  <c r="E147" i="22"/>
  <c r="D147" i="22"/>
  <c r="C147" i="22"/>
  <c r="L146" i="22"/>
  <c r="K146" i="22"/>
  <c r="J146" i="22"/>
  <c r="I146" i="22"/>
  <c r="H146" i="22"/>
  <c r="G146" i="22"/>
  <c r="F146" i="22"/>
  <c r="E146" i="22"/>
  <c r="D146" i="22"/>
  <c r="C146" i="22"/>
  <c r="L145" i="22"/>
  <c r="K145" i="22"/>
  <c r="J145" i="22"/>
  <c r="I145" i="22"/>
  <c r="H145" i="22"/>
  <c r="G145" i="22"/>
  <c r="F145" i="22"/>
  <c r="E145" i="22"/>
  <c r="D145" i="22"/>
  <c r="C145" i="22"/>
  <c r="L144" i="22"/>
  <c r="K144" i="22"/>
  <c r="J144" i="22"/>
  <c r="I144" i="22"/>
  <c r="H144" i="22"/>
  <c r="G144" i="22"/>
  <c r="F144" i="22"/>
  <c r="E144" i="22"/>
  <c r="D144" i="22"/>
  <c r="C144" i="22"/>
  <c r="L143" i="22"/>
  <c r="K143" i="22"/>
  <c r="J143" i="22"/>
  <c r="I143" i="22"/>
  <c r="H143" i="22"/>
  <c r="G143" i="22"/>
  <c r="F143" i="22"/>
  <c r="E143" i="22"/>
  <c r="D143" i="22"/>
  <c r="C143" i="22"/>
  <c r="L142" i="22"/>
  <c r="K142" i="22"/>
  <c r="J142" i="22"/>
  <c r="I142" i="22"/>
  <c r="H142" i="22"/>
  <c r="G142" i="22"/>
  <c r="F142" i="22"/>
  <c r="E142" i="22"/>
  <c r="D142" i="22"/>
  <c r="C142" i="22"/>
  <c r="L141" i="22"/>
  <c r="K141" i="22"/>
  <c r="J141" i="22"/>
  <c r="I141" i="22"/>
  <c r="H141" i="22"/>
  <c r="G141" i="22"/>
  <c r="F141" i="22"/>
  <c r="E141" i="22"/>
  <c r="D141" i="22"/>
  <c r="C141" i="22"/>
  <c r="L140" i="22"/>
  <c r="K140" i="22"/>
  <c r="J140" i="22"/>
  <c r="I140" i="22"/>
  <c r="H140" i="22"/>
  <c r="G140" i="22"/>
  <c r="F140" i="22"/>
  <c r="E140" i="22"/>
  <c r="D140" i="22"/>
  <c r="C140" i="22"/>
  <c r="L139" i="22"/>
  <c r="K139" i="22"/>
  <c r="J139" i="22"/>
  <c r="I139" i="22"/>
  <c r="H139" i="22"/>
  <c r="G139" i="22"/>
  <c r="F139" i="22"/>
  <c r="E139" i="22"/>
  <c r="D139" i="22"/>
  <c r="C139" i="22"/>
  <c r="L138" i="22"/>
  <c r="K138" i="22"/>
  <c r="J138" i="22"/>
  <c r="I138" i="22"/>
  <c r="H138" i="22"/>
  <c r="G138" i="22"/>
  <c r="F138" i="22"/>
  <c r="E138" i="22"/>
  <c r="D138" i="22"/>
  <c r="C138" i="22"/>
  <c r="L137" i="22"/>
  <c r="K137" i="22"/>
  <c r="J137" i="22"/>
  <c r="I137" i="22"/>
  <c r="H137" i="22"/>
  <c r="G137" i="22"/>
  <c r="F137" i="22"/>
  <c r="E137" i="22"/>
  <c r="D137" i="22"/>
  <c r="C137" i="22"/>
  <c r="L136" i="22"/>
  <c r="K136" i="22"/>
  <c r="J136" i="22"/>
  <c r="I136" i="22"/>
  <c r="H136" i="22"/>
  <c r="G136" i="22"/>
  <c r="F136" i="22"/>
  <c r="E136" i="22"/>
  <c r="D136" i="22"/>
  <c r="C136" i="22"/>
  <c r="L135" i="22"/>
  <c r="K135" i="22"/>
  <c r="J135" i="22"/>
  <c r="I135" i="22"/>
  <c r="H135" i="22"/>
  <c r="G135" i="22"/>
  <c r="F135" i="22"/>
  <c r="E135" i="22"/>
  <c r="D135" i="22"/>
  <c r="C135" i="22"/>
  <c r="L134" i="22"/>
  <c r="K134" i="22"/>
  <c r="J134" i="22"/>
  <c r="I134" i="22"/>
  <c r="H134" i="22"/>
  <c r="G134" i="22"/>
  <c r="F134" i="22"/>
  <c r="E134" i="22"/>
  <c r="D134" i="22"/>
  <c r="C134" i="22"/>
  <c r="L133" i="22"/>
  <c r="K133" i="22"/>
  <c r="J133" i="22"/>
  <c r="I133" i="22"/>
  <c r="H133" i="22"/>
  <c r="G133" i="22"/>
  <c r="F133" i="22"/>
  <c r="E133" i="22"/>
  <c r="D133" i="22"/>
  <c r="C133" i="22"/>
  <c r="L132" i="22"/>
  <c r="K132" i="22"/>
  <c r="J132" i="22"/>
  <c r="I132" i="22"/>
  <c r="H132" i="22"/>
  <c r="G132" i="22"/>
  <c r="F132" i="22"/>
  <c r="E132" i="22"/>
  <c r="D132" i="22"/>
  <c r="C132" i="22"/>
  <c r="L131" i="22"/>
  <c r="K131" i="22"/>
  <c r="J131" i="22"/>
  <c r="I131" i="22"/>
  <c r="H131" i="22"/>
  <c r="G131" i="22"/>
  <c r="F131" i="22"/>
  <c r="E131" i="22"/>
  <c r="D131" i="22"/>
  <c r="C131" i="22"/>
  <c r="L130" i="22"/>
  <c r="K130" i="22"/>
  <c r="J130" i="22"/>
  <c r="I130" i="22"/>
  <c r="H130" i="22"/>
  <c r="G130" i="22"/>
  <c r="F130" i="22"/>
  <c r="E130" i="22"/>
  <c r="D130" i="22"/>
  <c r="C130" i="22"/>
  <c r="L129" i="22"/>
  <c r="K129" i="22"/>
  <c r="J129" i="22"/>
  <c r="I129" i="22"/>
  <c r="H129" i="22"/>
  <c r="G129" i="22"/>
  <c r="F129" i="22"/>
  <c r="E129" i="22"/>
  <c r="D129" i="22"/>
  <c r="C129" i="22"/>
  <c r="L128" i="22"/>
  <c r="K128" i="22"/>
  <c r="J128" i="22"/>
  <c r="I128" i="22"/>
  <c r="H128" i="22"/>
  <c r="G128" i="22"/>
  <c r="F128" i="22"/>
  <c r="E128" i="22"/>
  <c r="D128" i="22"/>
  <c r="C128" i="22"/>
  <c r="L127" i="22"/>
  <c r="K127" i="22"/>
  <c r="J127" i="22"/>
  <c r="I127" i="22"/>
  <c r="H127" i="22"/>
  <c r="G127" i="22"/>
  <c r="F127" i="22"/>
  <c r="E127" i="22"/>
  <c r="D127" i="22"/>
  <c r="C127" i="22"/>
  <c r="L126" i="22"/>
  <c r="K126" i="22"/>
  <c r="J126" i="22"/>
  <c r="I126" i="22"/>
  <c r="H126" i="22"/>
  <c r="G126" i="22"/>
  <c r="F126" i="22"/>
  <c r="E126" i="22"/>
  <c r="D126" i="22"/>
  <c r="C126" i="22"/>
  <c r="L125" i="22"/>
  <c r="K125" i="22"/>
  <c r="J125" i="22"/>
  <c r="I125" i="22"/>
  <c r="H125" i="22"/>
  <c r="G125" i="22"/>
  <c r="F125" i="22"/>
  <c r="E125" i="22"/>
  <c r="D125" i="22"/>
  <c r="C125" i="22"/>
  <c r="L124" i="22"/>
  <c r="K124" i="22"/>
  <c r="J124" i="22"/>
  <c r="I124" i="22"/>
  <c r="H124" i="22"/>
  <c r="G124" i="22"/>
  <c r="F124" i="22"/>
  <c r="E124" i="22"/>
  <c r="D124" i="22"/>
  <c r="C124" i="22"/>
  <c r="L123" i="22"/>
  <c r="K123" i="22"/>
  <c r="J123" i="22"/>
  <c r="I123" i="22"/>
  <c r="H123" i="22"/>
  <c r="G123" i="22"/>
  <c r="F123" i="22"/>
  <c r="E123" i="22"/>
  <c r="D123" i="22"/>
  <c r="C123" i="22"/>
  <c r="L122" i="22"/>
  <c r="K122" i="22"/>
  <c r="J122" i="22"/>
  <c r="I122" i="22"/>
  <c r="H122" i="22"/>
  <c r="G122" i="22"/>
  <c r="F122" i="22"/>
  <c r="E122" i="22"/>
  <c r="D122" i="22"/>
  <c r="C122" i="22"/>
  <c r="L121" i="22"/>
  <c r="K121" i="22"/>
  <c r="J121" i="22"/>
  <c r="I121" i="22"/>
  <c r="H121" i="22"/>
  <c r="G121" i="22"/>
  <c r="F121" i="22"/>
  <c r="E121" i="22"/>
  <c r="D121" i="22"/>
  <c r="C121" i="22"/>
  <c r="L120" i="22"/>
  <c r="K120" i="22"/>
  <c r="J120" i="22"/>
  <c r="I120" i="22"/>
  <c r="H120" i="22"/>
  <c r="G120" i="22"/>
  <c r="F120" i="22"/>
  <c r="E120" i="22"/>
  <c r="D120" i="22"/>
  <c r="C120" i="22"/>
  <c r="L119" i="22"/>
  <c r="K119" i="22"/>
  <c r="J119" i="22"/>
  <c r="I119" i="22"/>
  <c r="H119" i="22"/>
  <c r="G119" i="22"/>
  <c r="F119" i="22"/>
  <c r="E119" i="22"/>
  <c r="D119" i="22"/>
  <c r="C119" i="22"/>
  <c r="L118" i="22"/>
  <c r="K118" i="22"/>
  <c r="J118" i="22"/>
  <c r="I118" i="22"/>
  <c r="H118" i="22"/>
  <c r="G118" i="22"/>
  <c r="F118" i="22"/>
  <c r="E118" i="22"/>
  <c r="D118" i="22"/>
  <c r="C118" i="22"/>
  <c r="L117" i="22"/>
  <c r="K117" i="22"/>
  <c r="J117" i="22"/>
  <c r="I117" i="22"/>
  <c r="H117" i="22"/>
  <c r="G117" i="22"/>
  <c r="F117" i="22"/>
  <c r="E117" i="22"/>
  <c r="D117" i="22"/>
  <c r="C117" i="22"/>
  <c r="L116" i="22"/>
  <c r="K116" i="22"/>
  <c r="J116" i="22"/>
  <c r="I116" i="22"/>
  <c r="H116" i="22"/>
  <c r="G116" i="22"/>
  <c r="F116" i="22"/>
  <c r="E116" i="22"/>
  <c r="D116" i="22"/>
  <c r="C116" i="22"/>
  <c r="L115" i="22"/>
  <c r="K115" i="22"/>
  <c r="J115" i="22"/>
  <c r="I115" i="22"/>
  <c r="H115" i="22"/>
  <c r="G115" i="22"/>
  <c r="F115" i="22"/>
  <c r="E115" i="22"/>
  <c r="D115" i="22"/>
  <c r="C115" i="22"/>
  <c r="L114" i="22"/>
  <c r="K114" i="22"/>
  <c r="J114" i="22"/>
  <c r="I114" i="22"/>
  <c r="H114" i="22"/>
  <c r="G114" i="22"/>
  <c r="F114" i="22"/>
  <c r="E114" i="22"/>
  <c r="D114" i="22"/>
  <c r="C114" i="22"/>
  <c r="L113" i="22"/>
  <c r="K113" i="22"/>
  <c r="J113" i="22"/>
  <c r="I113" i="22"/>
  <c r="H113" i="22"/>
  <c r="G113" i="22"/>
  <c r="F113" i="22"/>
  <c r="E113" i="22"/>
  <c r="D113" i="22"/>
  <c r="C113" i="22"/>
  <c r="L112" i="22"/>
  <c r="K112" i="22"/>
  <c r="J112" i="22"/>
  <c r="I112" i="22"/>
  <c r="H112" i="22"/>
  <c r="G112" i="22"/>
  <c r="F112" i="22"/>
  <c r="E112" i="22"/>
  <c r="D112" i="22"/>
  <c r="C112" i="22"/>
  <c r="L111" i="22"/>
  <c r="K111" i="22"/>
  <c r="J111" i="22"/>
  <c r="I111" i="22"/>
  <c r="H111" i="22"/>
  <c r="G111" i="22"/>
  <c r="F111" i="22"/>
  <c r="E111" i="22"/>
  <c r="D111" i="22"/>
  <c r="C111" i="22"/>
  <c r="L110" i="22"/>
  <c r="K110" i="22"/>
  <c r="J110" i="22"/>
  <c r="I110" i="22"/>
  <c r="H110" i="22"/>
  <c r="G110" i="22"/>
  <c r="F110" i="22"/>
  <c r="E110" i="22"/>
  <c r="D110" i="22"/>
  <c r="C110" i="22"/>
  <c r="L109" i="22"/>
  <c r="K109" i="22"/>
  <c r="J109" i="22"/>
  <c r="I109" i="22"/>
  <c r="H109" i="22"/>
  <c r="G109" i="22"/>
  <c r="F109" i="22"/>
  <c r="E109" i="22"/>
  <c r="D109" i="22"/>
  <c r="C109" i="22"/>
  <c r="L108" i="22"/>
  <c r="K108" i="22"/>
  <c r="J108" i="22"/>
  <c r="I108" i="22"/>
  <c r="H108" i="22"/>
  <c r="G108" i="22"/>
  <c r="F108" i="22"/>
  <c r="E108" i="22"/>
  <c r="D108" i="22"/>
  <c r="C108" i="22"/>
  <c r="L107" i="22"/>
  <c r="K107" i="22"/>
  <c r="J107" i="22"/>
  <c r="I107" i="22"/>
  <c r="H107" i="22"/>
  <c r="G107" i="22"/>
  <c r="F107" i="22"/>
  <c r="E107" i="22"/>
  <c r="D107" i="22"/>
  <c r="C107" i="22"/>
  <c r="L106" i="22"/>
  <c r="K106" i="22"/>
  <c r="J106" i="22"/>
  <c r="I106" i="22"/>
  <c r="H106" i="22"/>
  <c r="G106" i="22"/>
  <c r="F106" i="22"/>
  <c r="E106" i="22"/>
  <c r="D106" i="22"/>
  <c r="C106" i="22"/>
  <c r="L105" i="22"/>
  <c r="K105" i="22"/>
  <c r="J105" i="22"/>
  <c r="I105" i="22"/>
  <c r="H105" i="22"/>
  <c r="G105" i="22"/>
  <c r="F105" i="22"/>
  <c r="E105" i="22"/>
  <c r="D105" i="22"/>
  <c r="C105" i="22"/>
  <c r="L104" i="22"/>
  <c r="K104" i="22"/>
  <c r="J104" i="22"/>
  <c r="I104" i="22"/>
  <c r="H104" i="22"/>
  <c r="G104" i="22"/>
  <c r="F104" i="22"/>
  <c r="E104" i="22"/>
  <c r="D104" i="22"/>
  <c r="C104" i="22"/>
  <c r="L103" i="22"/>
  <c r="K103" i="22"/>
  <c r="J103" i="22"/>
  <c r="I103" i="22"/>
  <c r="H103" i="22"/>
  <c r="G103" i="22"/>
  <c r="F103" i="22"/>
  <c r="E103" i="22"/>
  <c r="D103" i="22"/>
  <c r="C103" i="22"/>
  <c r="L102" i="22"/>
  <c r="K102" i="22"/>
  <c r="J102" i="22"/>
  <c r="I102" i="22"/>
  <c r="H102" i="22"/>
  <c r="G102" i="22"/>
  <c r="F102" i="22"/>
  <c r="E102" i="22"/>
  <c r="D102" i="22"/>
  <c r="C102" i="22"/>
  <c r="L101" i="22"/>
  <c r="K101" i="22"/>
  <c r="J101" i="22"/>
  <c r="I101" i="22"/>
  <c r="H101" i="22"/>
  <c r="G101" i="22"/>
  <c r="F101" i="22"/>
  <c r="E101" i="22"/>
  <c r="D101" i="22"/>
  <c r="C101" i="22"/>
  <c r="L100" i="22"/>
  <c r="K100" i="22"/>
  <c r="J100" i="22"/>
  <c r="I100" i="22"/>
  <c r="H100" i="22"/>
  <c r="G100" i="22"/>
  <c r="F100" i="22"/>
  <c r="E100" i="22"/>
  <c r="D100" i="22"/>
  <c r="C100" i="22"/>
  <c r="L99" i="22"/>
  <c r="K99" i="22"/>
  <c r="J99" i="22"/>
  <c r="I99" i="22"/>
  <c r="H99" i="22"/>
  <c r="G99" i="22"/>
  <c r="F99" i="22"/>
  <c r="E99" i="22"/>
  <c r="D99" i="22"/>
  <c r="C99" i="22"/>
  <c r="L98" i="22"/>
  <c r="K98" i="22"/>
  <c r="J98" i="22"/>
  <c r="I98" i="22"/>
  <c r="H98" i="22"/>
  <c r="G98" i="22"/>
  <c r="F98" i="22"/>
  <c r="E98" i="22"/>
  <c r="D98" i="22"/>
  <c r="C98" i="22"/>
  <c r="L97" i="22"/>
  <c r="K97" i="22"/>
  <c r="J97" i="22"/>
  <c r="I97" i="22"/>
  <c r="H97" i="22"/>
  <c r="G97" i="22"/>
  <c r="F97" i="22"/>
  <c r="E97" i="22"/>
  <c r="D97" i="22"/>
  <c r="C97" i="22"/>
  <c r="L96" i="22"/>
  <c r="K96" i="22"/>
  <c r="J96" i="22"/>
  <c r="I96" i="22"/>
  <c r="H96" i="22"/>
  <c r="G96" i="22"/>
  <c r="F96" i="22"/>
  <c r="E96" i="22"/>
  <c r="D96" i="22"/>
  <c r="C96" i="22"/>
  <c r="L95" i="22"/>
  <c r="K95" i="22"/>
  <c r="J95" i="22"/>
  <c r="I95" i="22"/>
  <c r="H95" i="22"/>
  <c r="G95" i="22"/>
  <c r="F95" i="22"/>
  <c r="E95" i="22"/>
  <c r="D95" i="22"/>
  <c r="C95" i="22"/>
  <c r="L94" i="22"/>
  <c r="K94" i="22"/>
  <c r="J94" i="22"/>
  <c r="I94" i="22"/>
  <c r="H94" i="22"/>
  <c r="G94" i="22"/>
  <c r="F94" i="22"/>
  <c r="E94" i="22"/>
  <c r="D94" i="22"/>
  <c r="C94" i="22"/>
  <c r="L93" i="22"/>
  <c r="K93" i="22"/>
  <c r="J93" i="22"/>
  <c r="I93" i="22"/>
  <c r="H93" i="22"/>
  <c r="G93" i="22"/>
  <c r="F93" i="22"/>
  <c r="E93" i="22"/>
  <c r="D93" i="22"/>
  <c r="C93" i="22"/>
  <c r="L92" i="22"/>
  <c r="K92" i="22"/>
  <c r="J92" i="22"/>
  <c r="I92" i="22"/>
  <c r="H92" i="22"/>
  <c r="G92" i="22"/>
  <c r="F92" i="22"/>
  <c r="E92" i="22"/>
  <c r="D92" i="22"/>
  <c r="C92" i="22"/>
  <c r="L91" i="22"/>
  <c r="K91" i="22"/>
  <c r="J91" i="22"/>
  <c r="I91" i="22"/>
  <c r="H91" i="22"/>
  <c r="G91" i="22"/>
  <c r="F91" i="22"/>
  <c r="E91" i="22"/>
  <c r="D91" i="22"/>
  <c r="C91" i="22"/>
  <c r="L90" i="22"/>
  <c r="K90" i="22"/>
  <c r="J90" i="22"/>
  <c r="I90" i="22"/>
  <c r="H90" i="22"/>
  <c r="G90" i="22"/>
  <c r="F90" i="22"/>
  <c r="E90" i="22"/>
  <c r="D90" i="22"/>
  <c r="C90" i="22"/>
  <c r="L89" i="22"/>
  <c r="K89" i="22"/>
  <c r="J89" i="22"/>
  <c r="I89" i="22"/>
  <c r="H89" i="22"/>
  <c r="G89" i="22"/>
  <c r="F89" i="22"/>
  <c r="E89" i="22"/>
  <c r="D89" i="22"/>
  <c r="C89" i="22"/>
  <c r="L88" i="22"/>
  <c r="K88" i="22"/>
  <c r="J88" i="22"/>
  <c r="I88" i="22"/>
  <c r="H88" i="22"/>
  <c r="G88" i="22"/>
  <c r="F88" i="22"/>
  <c r="E88" i="22"/>
  <c r="D88" i="22"/>
  <c r="C88" i="22"/>
  <c r="L87" i="22"/>
  <c r="K87" i="22"/>
  <c r="J87" i="22"/>
  <c r="I87" i="22"/>
  <c r="H87" i="22"/>
  <c r="G87" i="22"/>
  <c r="F87" i="22"/>
  <c r="E87" i="22"/>
  <c r="D87" i="22"/>
  <c r="C87" i="22"/>
  <c r="L86" i="22"/>
  <c r="K86" i="22"/>
  <c r="J86" i="22"/>
  <c r="I86" i="22"/>
  <c r="H86" i="22"/>
  <c r="G86" i="22"/>
  <c r="F86" i="22"/>
  <c r="E86" i="22"/>
  <c r="D86" i="22"/>
  <c r="C86" i="22"/>
  <c r="L85" i="22"/>
  <c r="K85" i="22"/>
  <c r="J85" i="22"/>
  <c r="I85" i="22"/>
  <c r="H85" i="22"/>
  <c r="G85" i="22"/>
  <c r="F85" i="22"/>
  <c r="E85" i="22"/>
  <c r="D85" i="22"/>
  <c r="C85" i="22"/>
  <c r="L84" i="22"/>
  <c r="K84" i="22"/>
  <c r="J84" i="22"/>
  <c r="I84" i="22"/>
  <c r="H84" i="22"/>
  <c r="G84" i="22"/>
  <c r="F84" i="22"/>
  <c r="E84" i="22"/>
  <c r="D84" i="22"/>
  <c r="C84" i="22"/>
  <c r="L83" i="22"/>
  <c r="K83" i="22"/>
  <c r="J83" i="22"/>
  <c r="I83" i="22"/>
  <c r="H83" i="22"/>
  <c r="G83" i="22"/>
  <c r="F83" i="22"/>
  <c r="E83" i="22"/>
  <c r="D83" i="22"/>
  <c r="C83" i="22"/>
  <c r="L82" i="22"/>
  <c r="K82" i="22"/>
  <c r="J82" i="22"/>
  <c r="I82" i="22"/>
  <c r="H82" i="22"/>
  <c r="G82" i="22"/>
  <c r="F82" i="22"/>
  <c r="E82" i="22"/>
  <c r="D82" i="22"/>
  <c r="C82" i="22"/>
  <c r="L81" i="22"/>
  <c r="K81" i="22"/>
  <c r="J81" i="22"/>
  <c r="I81" i="22"/>
  <c r="H81" i="22"/>
  <c r="G81" i="22"/>
  <c r="F81" i="22"/>
  <c r="E81" i="22"/>
  <c r="D81" i="22"/>
  <c r="C81" i="22"/>
  <c r="L80" i="22"/>
  <c r="K80" i="22"/>
  <c r="J80" i="22"/>
  <c r="I80" i="22"/>
  <c r="H80" i="22"/>
  <c r="G80" i="22"/>
  <c r="F80" i="22"/>
  <c r="E80" i="22"/>
  <c r="D80" i="22"/>
  <c r="C80" i="22"/>
  <c r="L79" i="22"/>
  <c r="K79" i="22"/>
  <c r="J79" i="22"/>
  <c r="I79" i="22"/>
  <c r="H79" i="22"/>
  <c r="G79" i="22"/>
  <c r="F79" i="22"/>
  <c r="E79" i="22"/>
  <c r="D79" i="22"/>
  <c r="C79" i="22"/>
  <c r="L78" i="22"/>
  <c r="K78" i="22"/>
  <c r="J78" i="22"/>
  <c r="I78" i="22"/>
  <c r="H78" i="22"/>
  <c r="G78" i="22"/>
  <c r="F78" i="22"/>
  <c r="E78" i="22"/>
  <c r="D78" i="22"/>
  <c r="C78" i="22"/>
  <c r="L77" i="22"/>
  <c r="K77" i="22"/>
  <c r="J77" i="22"/>
  <c r="I77" i="22"/>
  <c r="H77" i="22"/>
  <c r="G77" i="22"/>
  <c r="F77" i="22"/>
  <c r="E77" i="22"/>
  <c r="D77" i="22"/>
  <c r="C77" i="22"/>
  <c r="L76" i="22"/>
  <c r="K76" i="22"/>
  <c r="J76" i="22"/>
  <c r="I76" i="22"/>
  <c r="H76" i="22"/>
  <c r="G76" i="22"/>
  <c r="F76" i="22"/>
  <c r="E76" i="22"/>
  <c r="D76" i="22"/>
  <c r="C76" i="22"/>
  <c r="L75" i="22"/>
  <c r="K75" i="22"/>
  <c r="J75" i="22"/>
  <c r="I75" i="22"/>
  <c r="H75" i="22"/>
  <c r="G75" i="22"/>
  <c r="F75" i="22"/>
  <c r="E75" i="22"/>
  <c r="D75" i="22"/>
  <c r="C75" i="22"/>
  <c r="L74" i="22"/>
  <c r="K74" i="22"/>
  <c r="J74" i="22"/>
  <c r="I74" i="22"/>
  <c r="H74" i="22"/>
  <c r="G74" i="22"/>
  <c r="F74" i="22"/>
  <c r="E74" i="22"/>
  <c r="D74" i="22"/>
  <c r="C74" i="22"/>
  <c r="L73" i="22"/>
  <c r="K73" i="22"/>
  <c r="J73" i="22"/>
  <c r="I73" i="22"/>
  <c r="H73" i="22"/>
  <c r="G73" i="22"/>
  <c r="F73" i="22"/>
  <c r="E73" i="22"/>
  <c r="D73" i="22"/>
  <c r="C73" i="22"/>
  <c r="L72" i="22"/>
  <c r="K72" i="22"/>
  <c r="J72" i="22"/>
  <c r="I72" i="22"/>
  <c r="H72" i="22"/>
  <c r="G72" i="22"/>
  <c r="F72" i="22"/>
  <c r="E72" i="22"/>
  <c r="D72" i="22"/>
  <c r="C72" i="22"/>
  <c r="L71" i="22"/>
  <c r="K71" i="22"/>
  <c r="J71" i="22"/>
  <c r="I71" i="22"/>
  <c r="H71" i="22"/>
  <c r="G71" i="22"/>
  <c r="F71" i="22"/>
  <c r="E71" i="22"/>
  <c r="D71" i="22"/>
  <c r="C71" i="22"/>
  <c r="L70" i="22"/>
  <c r="K70" i="22"/>
  <c r="J70" i="22"/>
  <c r="I70" i="22"/>
  <c r="H70" i="22"/>
  <c r="G70" i="22"/>
  <c r="F70" i="22"/>
  <c r="E70" i="22"/>
  <c r="D70" i="22"/>
  <c r="C70" i="22"/>
  <c r="L69" i="22"/>
  <c r="K69" i="22"/>
  <c r="J69" i="22"/>
  <c r="I69" i="22"/>
  <c r="H69" i="22"/>
  <c r="G69" i="22"/>
  <c r="F69" i="22"/>
  <c r="E69" i="22"/>
  <c r="D69" i="22"/>
  <c r="C69" i="22"/>
  <c r="L68" i="22"/>
  <c r="K68" i="22"/>
  <c r="J68" i="22"/>
  <c r="I68" i="22"/>
  <c r="H68" i="22"/>
  <c r="G68" i="22"/>
  <c r="F68" i="22"/>
  <c r="E68" i="22"/>
  <c r="D68" i="22"/>
  <c r="C68" i="22"/>
  <c r="L67" i="22"/>
  <c r="K67" i="22"/>
  <c r="J67" i="22"/>
  <c r="I67" i="22"/>
  <c r="H67" i="22"/>
  <c r="G67" i="22"/>
  <c r="F67" i="22"/>
  <c r="E67" i="22"/>
  <c r="D67" i="22"/>
  <c r="C67" i="22"/>
  <c r="L66" i="22"/>
  <c r="K66" i="22"/>
  <c r="J66" i="22"/>
  <c r="I66" i="22"/>
  <c r="H66" i="22"/>
  <c r="G66" i="22"/>
  <c r="F66" i="22"/>
  <c r="E66" i="22"/>
  <c r="D66" i="22"/>
  <c r="C66" i="22"/>
  <c r="L65" i="22"/>
  <c r="K65" i="22"/>
  <c r="J65" i="22"/>
  <c r="I65" i="22"/>
  <c r="H65" i="22"/>
  <c r="G65" i="22"/>
  <c r="F65" i="22"/>
  <c r="E65" i="22"/>
  <c r="D65" i="22"/>
  <c r="C65" i="22"/>
  <c r="L64" i="22"/>
  <c r="K64" i="22"/>
  <c r="J64" i="22"/>
  <c r="I64" i="22"/>
  <c r="H64" i="22"/>
  <c r="G64" i="22"/>
  <c r="F64" i="22"/>
  <c r="E64" i="22"/>
  <c r="D64" i="22"/>
  <c r="C64" i="22"/>
  <c r="L63" i="22"/>
  <c r="K63" i="22"/>
  <c r="J63" i="22"/>
  <c r="I63" i="22"/>
  <c r="H63" i="22"/>
  <c r="G63" i="22"/>
  <c r="F63" i="22"/>
  <c r="E63" i="22"/>
  <c r="D63" i="22"/>
  <c r="C63" i="22"/>
  <c r="L62" i="22"/>
  <c r="K62" i="22"/>
  <c r="J62" i="22"/>
  <c r="I62" i="22"/>
  <c r="H62" i="22"/>
  <c r="G62" i="22"/>
  <c r="F62" i="22"/>
  <c r="E62" i="22"/>
  <c r="D62" i="22"/>
  <c r="C62" i="22"/>
  <c r="L61" i="22"/>
  <c r="K61" i="22"/>
  <c r="J61" i="22"/>
  <c r="I61" i="22"/>
  <c r="H61" i="22"/>
  <c r="G61" i="22"/>
  <c r="F61" i="22"/>
  <c r="E61" i="22"/>
  <c r="D61" i="22"/>
  <c r="C61" i="22"/>
  <c r="L60" i="22"/>
  <c r="K60" i="22"/>
  <c r="J60" i="22"/>
  <c r="I60" i="22"/>
  <c r="H60" i="22"/>
  <c r="G60" i="22"/>
  <c r="F60" i="22"/>
  <c r="E60" i="22"/>
  <c r="D60" i="22"/>
  <c r="C60" i="22"/>
  <c r="L59" i="22"/>
  <c r="K59" i="22"/>
  <c r="J59" i="22"/>
  <c r="I59" i="22"/>
  <c r="H59" i="22"/>
  <c r="G59" i="22"/>
  <c r="F59" i="22"/>
  <c r="E59" i="22"/>
  <c r="D59" i="22"/>
  <c r="C59" i="22"/>
  <c r="L58" i="22"/>
  <c r="K58" i="22"/>
  <c r="J58" i="22"/>
  <c r="I58" i="22"/>
  <c r="H58" i="22"/>
  <c r="G58" i="22"/>
  <c r="F58" i="22"/>
  <c r="E58" i="22"/>
  <c r="D58" i="22"/>
  <c r="C58" i="22"/>
  <c r="L57" i="22"/>
  <c r="K57" i="22"/>
  <c r="J57" i="22"/>
  <c r="I57" i="22"/>
  <c r="H57" i="22"/>
  <c r="G57" i="22"/>
  <c r="F57" i="22"/>
  <c r="E57" i="22"/>
  <c r="D57" i="22"/>
  <c r="C57" i="22"/>
  <c r="L56" i="22"/>
  <c r="K56" i="22"/>
  <c r="J56" i="22"/>
  <c r="I56" i="22"/>
  <c r="H56" i="22"/>
  <c r="G56" i="22"/>
  <c r="F56" i="22"/>
  <c r="E56" i="22"/>
  <c r="D56" i="22"/>
  <c r="C56" i="22"/>
  <c r="L55" i="22"/>
  <c r="K55" i="22"/>
  <c r="J55" i="22"/>
  <c r="I55" i="22"/>
  <c r="H55" i="22"/>
  <c r="G55" i="22"/>
  <c r="F55" i="22"/>
  <c r="E55" i="22"/>
  <c r="D55" i="22"/>
  <c r="C55" i="22"/>
  <c r="L54" i="22"/>
  <c r="K54" i="22"/>
  <c r="J54" i="22"/>
  <c r="I54" i="22"/>
  <c r="H54" i="22"/>
  <c r="G54" i="22"/>
  <c r="F54" i="22"/>
  <c r="E54" i="22"/>
  <c r="D54" i="22"/>
  <c r="C54" i="22"/>
  <c r="L53" i="22"/>
  <c r="K53" i="22"/>
  <c r="J53" i="22"/>
  <c r="I53" i="22"/>
  <c r="H53" i="22"/>
  <c r="G53" i="22"/>
  <c r="F53" i="22"/>
  <c r="E53" i="22"/>
  <c r="D53" i="22"/>
  <c r="C53" i="22"/>
  <c r="L52" i="22"/>
  <c r="K52" i="22"/>
  <c r="J52" i="22"/>
  <c r="I52" i="22"/>
  <c r="H52" i="22"/>
  <c r="G52" i="22"/>
  <c r="F52" i="22"/>
  <c r="E52" i="22"/>
  <c r="D52" i="22"/>
  <c r="C52" i="22"/>
  <c r="L51" i="22"/>
  <c r="K51" i="22"/>
  <c r="J51" i="22"/>
  <c r="I51" i="22"/>
  <c r="H51" i="22"/>
  <c r="G51" i="22"/>
  <c r="F51" i="22"/>
  <c r="E51" i="22"/>
  <c r="D51" i="22"/>
  <c r="C51" i="22"/>
  <c r="L50" i="22"/>
  <c r="K50" i="22"/>
  <c r="J50" i="22"/>
  <c r="I50" i="22"/>
  <c r="H50" i="22"/>
  <c r="G50" i="22"/>
  <c r="F50" i="22"/>
  <c r="E50" i="22"/>
  <c r="D50" i="22"/>
  <c r="C50" i="22"/>
  <c r="L49" i="22"/>
  <c r="K49" i="22"/>
  <c r="J49" i="22"/>
  <c r="I49" i="22"/>
  <c r="H49" i="22"/>
  <c r="G49" i="22"/>
  <c r="F49" i="22"/>
  <c r="E49" i="22"/>
  <c r="D49" i="22"/>
  <c r="C49" i="22"/>
  <c r="L48" i="22"/>
  <c r="K48" i="22"/>
  <c r="J48" i="22"/>
  <c r="I48" i="22"/>
  <c r="H48" i="22"/>
  <c r="G48" i="22"/>
  <c r="F48" i="22"/>
  <c r="E48" i="22"/>
  <c r="D48" i="22"/>
  <c r="C48" i="22"/>
  <c r="L47" i="22"/>
  <c r="K47" i="22"/>
  <c r="J47" i="22"/>
  <c r="I47" i="22"/>
  <c r="H47" i="22"/>
  <c r="G47" i="22"/>
  <c r="F47" i="22"/>
  <c r="E47" i="22"/>
  <c r="D47" i="22"/>
  <c r="C47" i="22"/>
  <c r="L46" i="22"/>
  <c r="K46" i="22"/>
  <c r="J46" i="22"/>
  <c r="I46" i="22"/>
  <c r="H46" i="22"/>
  <c r="G46" i="22"/>
  <c r="F46" i="22"/>
  <c r="E46" i="22"/>
  <c r="D46" i="22"/>
  <c r="C46" i="22"/>
  <c r="L45" i="22"/>
  <c r="K45" i="22"/>
  <c r="J45" i="22"/>
  <c r="I45" i="22"/>
  <c r="H45" i="22"/>
  <c r="G45" i="22"/>
  <c r="F45" i="22"/>
  <c r="E45" i="22"/>
  <c r="D45" i="22"/>
  <c r="C45" i="22"/>
  <c r="L44" i="22"/>
  <c r="K44" i="22"/>
  <c r="J44" i="22"/>
  <c r="I44" i="22"/>
  <c r="H44" i="22"/>
  <c r="G44" i="22"/>
  <c r="F44" i="22"/>
  <c r="E44" i="22"/>
  <c r="D44" i="22"/>
  <c r="C44" i="22"/>
  <c r="L43" i="22"/>
  <c r="K43" i="22"/>
  <c r="J43" i="22"/>
  <c r="I43" i="22"/>
  <c r="H43" i="22"/>
  <c r="G43" i="22"/>
  <c r="F43" i="22"/>
  <c r="E43" i="22"/>
  <c r="D43" i="22"/>
  <c r="C43" i="22"/>
  <c r="L42" i="22"/>
  <c r="K42" i="22"/>
  <c r="J42" i="22"/>
  <c r="I42" i="22"/>
  <c r="H42" i="22"/>
  <c r="G42" i="22"/>
  <c r="F42" i="22"/>
  <c r="E42" i="22"/>
  <c r="D42" i="22"/>
  <c r="C42" i="22"/>
  <c r="L41" i="22"/>
  <c r="K41" i="22"/>
  <c r="J41" i="22"/>
  <c r="I41" i="22"/>
  <c r="H41" i="22"/>
  <c r="G41" i="22"/>
  <c r="F41" i="22"/>
  <c r="E41" i="22"/>
  <c r="D41" i="22"/>
  <c r="C41" i="22"/>
  <c r="L40" i="22"/>
  <c r="K40" i="22"/>
  <c r="J40" i="22"/>
  <c r="I40" i="22"/>
  <c r="H40" i="22"/>
  <c r="G40" i="22"/>
  <c r="F40" i="22"/>
  <c r="E40" i="22"/>
  <c r="D40" i="22"/>
  <c r="C40" i="22"/>
  <c r="L39" i="22"/>
  <c r="K39" i="22"/>
  <c r="J39" i="22"/>
  <c r="I39" i="22"/>
  <c r="H39" i="22"/>
  <c r="G39" i="22"/>
  <c r="F39" i="22"/>
  <c r="E39" i="22"/>
  <c r="D39" i="22"/>
  <c r="C39" i="22"/>
  <c r="L38" i="22"/>
  <c r="K38" i="22"/>
  <c r="J38" i="22"/>
  <c r="I38" i="22"/>
  <c r="H38" i="22"/>
  <c r="G38" i="22"/>
  <c r="F38" i="22"/>
  <c r="E38" i="22"/>
  <c r="D38" i="22"/>
  <c r="C38" i="22"/>
  <c r="L37" i="22"/>
  <c r="K37" i="22"/>
  <c r="J37" i="22"/>
  <c r="I37" i="22"/>
  <c r="H37" i="22"/>
  <c r="G37" i="22"/>
  <c r="F37" i="22"/>
  <c r="E37" i="22"/>
  <c r="D37" i="22"/>
  <c r="C37" i="22"/>
  <c r="L36" i="22"/>
  <c r="K36" i="22"/>
  <c r="J36" i="22"/>
  <c r="I36" i="22"/>
  <c r="H36" i="22"/>
  <c r="G36" i="22"/>
  <c r="F36" i="22"/>
  <c r="E36" i="22"/>
  <c r="D36" i="22"/>
  <c r="C36" i="22"/>
  <c r="L35" i="22"/>
  <c r="K35" i="22"/>
  <c r="J35" i="22"/>
  <c r="I35" i="22"/>
  <c r="H35" i="22"/>
  <c r="G35" i="22"/>
  <c r="F35" i="22"/>
  <c r="E35" i="22"/>
  <c r="D35" i="22"/>
  <c r="C35" i="22"/>
  <c r="L34" i="22"/>
  <c r="K34" i="22"/>
  <c r="J34" i="22"/>
  <c r="I34" i="22"/>
  <c r="H34" i="22"/>
  <c r="G34" i="22"/>
  <c r="F34" i="22"/>
  <c r="E34" i="22"/>
  <c r="D34" i="22"/>
  <c r="C34" i="22"/>
  <c r="L33" i="22"/>
  <c r="K33" i="22"/>
  <c r="J33" i="22"/>
  <c r="I33" i="22"/>
  <c r="H33" i="22"/>
  <c r="G33" i="22"/>
  <c r="F33" i="22"/>
  <c r="E33" i="22"/>
  <c r="D33" i="22"/>
  <c r="C33" i="22"/>
  <c r="L32" i="22"/>
  <c r="K32" i="22"/>
  <c r="J32" i="22"/>
  <c r="I32" i="22"/>
  <c r="H32" i="22"/>
  <c r="G32" i="22"/>
  <c r="F32" i="22"/>
  <c r="E32" i="22"/>
  <c r="D32" i="22"/>
  <c r="C32" i="22"/>
  <c r="L31" i="22"/>
  <c r="K31" i="22"/>
  <c r="J31" i="22"/>
  <c r="I31" i="22"/>
  <c r="H31" i="22"/>
  <c r="G31" i="22"/>
  <c r="F31" i="22"/>
  <c r="E31" i="22"/>
  <c r="D31" i="22"/>
  <c r="C31" i="22"/>
  <c r="L30" i="22"/>
  <c r="K30" i="22"/>
  <c r="J30" i="22"/>
  <c r="I30" i="22"/>
  <c r="H30" i="22"/>
  <c r="G30" i="22"/>
  <c r="F30" i="22"/>
  <c r="E30" i="22"/>
  <c r="D30" i="22"/>
  <c r="C30" i="22"/>
  <c r="L29" i="22"/>
  <c r="K29" i="22"/>
  <c r="J29" i="22"/>
  <c r="I29" i="22"/>
  <c r="H29" i="22"/>
  <c r="G29" i="22"/>
  <c r="F29" i="22"/>
  <c r="E29" i="22"/>
  <c r="D29" i="22"/>
  <c r="C29" i="22"/>
  <c r="L28" i="22"/>
  <c r="K28" i="22"/>
  <c r="J28" i="22"/>
  <c r="I28" i="22"/>
  <c r="H28" i="22"/>
  <c r="G28" i="22"/>
  <c r="F28" i="22"/>
  <c r="E28" i="22"/>
  <c r="D28" i="22"/>
  <c r="C28" i="22"/>
  <c r="L27" i="22"/>
  <c r="K27" i="22"/>
  <c r="J27" i="22"/>
  <c r="I27" i="22"/>
  <c r="H27" i="22"/>
  <c r="G27" i="22"/>
  <c r="F27" i="22"/>
  <c r="E27" i="22"/>
  <c r="D27" i="22"/>
  <c r="C27" i="22"/>
  <c r="L26" i="22"/>
  <c r="K26" i="22"/>
  <c r="J26" i="22"/>
  <c r="I26" i="22"/>
  <c r="H26" i="22"/>
  <c r="G26" i="22"/>
  <c r="F26" i="22"/>
  <c r="E26" i="22"/>
  <c r="D26" i="22"/>
  <c r="C26" i="22"/>
  <c r="L25" i="22"/>
  <c r="K25" i="22"/>
  <c r="J25" i="22"/>
  <c r="I25" i="22"/>
  <c r="H25" i="22"/>
  <c r="G25" i="22"/>
  <c r="F25" i="22"/>
  <c r="E25" i="22"/>
  <c r="D25" i="22"/>
  <c r="C25" i="22"/>
  <c r="L24" i="22"/>
  <c r="K24" i="22"/>
  <c r="J24" i="22"/>
  <c r="I24" i="22"/>
  <c r="H24" i="22"/>
  <c r="G24" i="22"/>
  <c r="F24" i="22"/>
  <c r="E24" i="22"/>
  <c r="D24" i="22"/>
  <c r="C24" i="22"/>
  <c r="L23" i="22"/>
  <c r="K23" i="22"/>
  <c r="J23" i="22"/>
  <c r="I23" i="22"/>
  <c r="H23" i="22"/>
  <c r="G23" i="22"/>
  <c r="F23" i="22"/>
  <c r="E23" i="22"/>
  <c r="D23" i="22"/>
  <c r="C23" i="22"/>
  <c r="L22" i="22"/>
  <c r="K22" i="22"/>
  <c r="J22" i="22"/>
  <c r="I22" i="22"/>
  <c r="H22" i="22"/>
  <c r="G22" i="22"/>
  <c r="F22" i="22"/>
  <c r="E22" i="22"/>
  <c r="D22" i="22"/>
  <c r="C22" i="22"/>
  <c r="L21" i="22"/>
  <c r="K21" i="22"/>
  <c r="J21" i="22"/>
  <c r="I21" i="22"/>
  <c r="H21" i="22"/>
  <c r="G21" i="22"/>
  <c r="F21" i="22"/>
  <c r="E21" i="22"/>
  <c r="D21" i="22"/>
  <c r="C21" i="22"/>
  <c r="L20" i="22"/>
  <c r="K20" i="22"/>
  <c r="J20" i="22"/>
  <c r="I20" i="22"/>
  <c r="H20" i="22"/>
  <c r="G20" i="22"/>
  <c r="F20" i="22"/>
  <c r="E20" i="22"/>
  <c r="D20" i="22"/>
  <c r="C20" i="22"/>
  <c r="L19" i="22"/>
  <c r="K19" i="22"/>
  <c r="J19" i="22"/>
  <c r="I19" i="22"/>
  <c r="H19" i="22"/>
  <c r="G19" i="22"/>
  <c r="F19" i="22"/>
  <c r="E19" i="22"/>
  <c r="D19" i="22"/>
  <c r="C19" i="22"/>
  <c r="L18" i="22"/>
  <c r="K18" i="22"/>
  <c r="J18" i="22"/>
  <c r="I18" i="22"/>
  <c r="H18" i="22"/>
  <c r="G18" i="22"/>
  <c r="F18" i="22"/>
  <c r="E18" i="22"/>
  <c r="D18" i="22"/>
  <c r="C18" i="22"/>
  <c r="L17" i="22"/>
  <c r="K17" i="22"/>
  <c r="J17" i="22"/>
  <c r="I17" i="22"/>
  <c r="H17" i="22"/>
  <c r="G17" i="22"/>
  <c r="F17" i="22"/>
  <c r="E17" i="22"/>
  <c r="D17" i="22"/>
  <c r="C17" i="22"/>
  <c r="L16" i="22"/>
  <c r="K16" i="22"/>
  <c r="J16" i="22"/>
  <c r="I16" i="22"/>
  <c r="H16" i="22"/>
  <c r="G16" i="22"/>
  <c r="F16" i="22"/>
  <c r="E16" i="22"/>
  <c r="D16" i="22"/>
  <c r="C16" i="22"/>
  <c r="H296" i="24" l="1"/>
  <c r="G296" i="24"/>
  <c r="F296" i="24"/>
  <c r="E296" i="24"/>
  <c r="D296" i="24"/>
  <c r="C296" i="24"/>
  <c r="H295" i="24"/>
  <c r="G295" i="24"/>
  <c r="F295" i="24"/>
  <c r="E295" i="24"/>
  <c r="D295" i="24"/>
  <c r="C295" i="24"/>
  <c r="H294" i="24"/>
  <c r="G294" i="24"/>
  <c r="F294" i="24"/>
  <c r="E294" i="24"/>
  <c r="D294" i="24"/>
  <c r="C294" i="24"/>
  <c r="H293" i="24"/>
  <c r="G293" i="24"/>
  <c r="F293" i="24"/>
  <c r="E293" i="24"/>
  <c r="D293" i="24"/>
  <c r="C293" i="24"/>
  <c r="H292" i="24"/>
  <c r="G292" i="24"/>
  <c r="F292" i="24"/>
  <c r="E292" i="24"/>
  <c r="D292" i="24"/>
  <c r="C292" i="24"/>
  <c r="H291" i="24"/>
  <c r="G291" i="24"/>
  <c r="F291" i="24"/>
  <c r="E291" i="24"/>
  <c r="D291" i="24"/>
  <c r="C291" i="24"/>
  <c r="H290" i="24"/>
  <c r="G290" i="24"/>
  <c r="F290" i="24"/>
  <c r="E290" i="24"/>
  <c r="D290" i="24"/>
  <c r="C290" i="24"/>
  <c r="H289" i="24"/>
  <c r="G289" i="24"/>
  <c r="F289" i="24"/>
  <c r="E289" i="24"/>
  <c r="D289" i="24"/>
  <c r="C289" i="24"/>
  <c r="H288" i="24"/>
  <c r="G288" i="24"/>
  <c r="F288" i="24"/>
  <c r="E288" i="24"/>
  <c r="D288" i="24"/>
  <c r="C288" i="24"/>
  <c r="H287" i="24"/>
  <c r="G287" i="24"/>
  <c r="F287" i="24"/>
  <c r="E287" i="24"/>
  <c r="D287" i="24"/>
  <c r="C287" i="24"/>
  <c r="H286" i="24"/>
  <c r="G286" i="24"/>
  <c r="F286" i="24"/>
  <c r="E286" i="24"/>
  <c r="D286" i="24"/>
  <c r="C286" i="24"/>
  <c r="H285" i="24"/>
  <c r="G285" i="24"/>
  <c r="F285" i="24"/>
  <c r="E285" i="24"/>
  <c r="D285" i="24"/>
  <c r="C285" i="24"/>
  <c r="H284" i="24"/>
  <c r="G284" i="24"/>
  <c r="F284" i="24"/>
  <c r="E284" i="24"/>
  <c r="D284" i="24"/>
  <c r="C284" i="24"/>
  <c r="H283" i="24"/>
  <c r="G283" i="24"/>
  <c r="F283" i="24"/>
  <c r="E283" i="24"/>
  <c r="D283" i="24"/>
  <c r="C283" i="24"/>
  <c r="H282" i="24"/>
  <c r="G282" i="24"/>
  <c r="F282" i="24"/>
  <c r="E282" i="24"/>
  <c r="D282" i="24"/>
  <c r="C282" i="24"/>
  <c r="H281" i="24"/>
  <c r="G281" i="24"/>
  <c r="F281" i="24"/>
  <c r="E281" i="24"/>
  <c r="D281" i="24"/>
  <c r="C281" i="24"/>
  <c r="H280" i="24"/>
  <c r="G280" i="24"/>
  <c r="F280" i="24"/>
  <c r="E280" i="24"/>
  <c r="D280" i="24"/>
  <c r="C280" i="24"/>
  <c r="H279" i="24"/>
  <c r="G279" i="24"/>
  <c r="F279" i="24"/>
  <c r="E279" i="24"/>
  <c r="D279" i="24"/>
  <c r="C279" i="24"/>
  <c r="H278" i="24"/>
  <c r="G278" i="24"/>
  <c r="F278" i="24"/>
  <c r="E278" i="24"/>
  <c r="D278" i="24"/>
  <c r="C278" i="24"/>
  <c r="H277" i="24"/>
  <c r="G277" i="24"/>
  <c r="F277" i="24"/>
  <c r="E277" i="24"/>
  <c r="D277" i="24"/>
  <c r="C277" i="24"/>
  <c r="H276" i="24"/>
  <c r="G276" i="24"/>
  <c r="F276" i="24"/>
  <c r="E276" i="24"/>
  <c r="D276" i="24"/>
  <c r="C276" i="24"/>
  <c r="H275" i="24"/>
  <c r="G275" i="24"/>
  <c r="F275" i="24"/>
  <c r="E275" i="24"/>
  <c r="D275" i="24"/>
  <c r="C275" i="24"/>
  <c r="H274" i="24"/>
  <c r="G274" i="24"/>
  <c r="F274" i="24"/>
  <c r="E274" i="24"/>
  <c r="D274" i="24"/>
  <c r="C274" i="24"/>
  <c r="H273" i="24"/>
  <c r="G273" i="24"/>
  <c r="F273" i="24"/>
  <c r="E273" i="24"/>
  <c r="D273" i="24"/>
  <c r="C273" i="24"/>
  <c r="H272" i="24"/>
  <c r="G272" i="24"/>
  <c r="F272" i="24"/>
  <c r="E272" i="24"/>
  <c r="D272" i="24"/>
  <c r="C272" i="24"/>
  <c r="H271" i="24"/>
  <c r="G271" i="24"/>
  <c r="F271" i="24"/>
  <c r="E271" i="24"/>
  <c r="D271" i="24"/>
  <c r="C271" i="24"/>
  <c r="H270" i="24"/>
  <c r="G270" i="24"/>
  <c r="F270" i="24"/>
  <c r="E270" i="24"/>
  <c r="D270" i="24"/>
  <c r="C270" i="24"/>
  <c r="H269" i="24"/>
  <c r="G269" i="24"/>
  <c r="F269" i="24"/>
  <c r="E269" i="24"/>
  <c r="D269" i="24"/>
  <c r="C269" i="24"/>
  <c r="H268" i="24"/>
  <c r="G268" i="24"/>
  <c r="F268" i="24"/>
  <c r="E268" i="24"/>
  <c r="D268" i="24"/>
  <c r="C268" i="24"/>
  <c r="H267" i="24"/>
  <c r="G267" i="24"/>
  <c r="F267" i="24"/>
  <c r="E267" i="24"/>
  <c r="D267" i="24"/>
  <c r="C267" i="24"/>
  <c r="H266" i="24"/>
  <c r="G266" i="24"/>
  <c r="F266" i="24"/>
  <c r="E266" i="24"/>
  <c r="D266" i="24"/>
  <c r="C266" i="24"/>
  <c r="H265" i="24"/>
  <c r="G265" i="24"/>
  <c r="F265" i="24"/>
  <c r="E265" i="24"/>
  <c r="D265" i="24"/>
  <c r="C265" i="24"/>
  <c r="H264" i="24"/>
  <c r="G264" i="24"/>
  <c r="F264" i="24"/>
  <c r="E264" i="24"/>
  <c r="D264" i="24"/>
  <c r="C264" i="24"/>
  <c r="H263" i="24"/>
  <c r="G263" i="24"/>
  <c r="F263" i="24"/>
  <c r="E263" i="24"/>
  <c r="D263" i="24"/>
  <c r="C263" i="24"/>
  <c r="H262" i="24"/>
  <c r="G262" i="24"/>
  <c r="F262" i="24"/>
  <c r="E262" i="24"/>
  <c r="D262" i="24"/>
  <c r="C262" i="24"/>
  <c r="H261" i="24"/>
  <c r="G261" i="24"/>
  <c r="F261" i="24"/>
  <c r="E261" i="24"/>
  <c r="D261" i="24"/>
  <c r="C261" i="24"/>
  <c r="H260" i="24"/>
  <c r="G260" i="24"/>
  <c r="F260" i="24"/>
  <c r="E260" i="24"/>
  <c r="D260" i="24"/>
  <c r="C260" i="24"/>
  <c r="H259" i="24"/>
  <c r="G259" i="24"/>
  <c r="F259" i="24"/>
  <c r="E259" i="24"/>
  <c r="D259" i="24"/>
  <c r="C259" i="24"/>
  <c r="H258" i="24"/>
  <c r="G258" i="24"/>
  <c r="F258" i="24"/>
  <c r="E258" i="24"/>
  <c r="D258" i="24"/>
  <c r="C258" i="24"/>
  <c r="H257" i="24"/>
  <c r="G257" i="24"/>
  <c r="F257" i="24"/>
  <c r="E257" i="24"/>
  <c r="D257" i="24"/>
  <c r="C257" i="24"/>
  <c r="H256" i="24"/>
  <c r="G256" i="24"/>
  <c r="F256" i="24"/>
  <c r="E256" i="24"/>
  <c r="D256" i="24"/>
  <c r="C256" i="24"/>
  <c r="H255" i="24"/>
  <c r="G255" i="24"/>
  <c r="F255" i="24"/>
  <c r="E255" i="24"/>
  <c r="D255" i="24"/>
  <c r="C255" i="24"/>
  <c r="H254" i="24"/>
  <c r="G254" i="24"/>
  <c r="F254" i="24"/>
  <c r="E254" i="24"/>
  <c r="D254" i="24"/>
  <c r="C254" i="24"/>
  <c r="H253" i="24"/>
  <c r="G253" i="24"/>
  <c r="F253" i="24"/>
  <c r="E253" i="24"/>
  <c r="D253" i="24"/>
  <c r="C253" i="24"/>
  <c r="H252" i="24"/>
  <c r="G252" i="24"/>
  <c r="F252" i="24"/>
  <c r="E252" i="24"/>
  <c r="D252" i="24"/>
  <c r="C252" i="24"/>
  <c r="H251" i="24"/>
  <c r="G251" i="24"/>
  <c r="F251" i="24"/>
  <c r="E251" i="24"/>
  <c r="D251" i="24"/>
  <c r="C251" i="24"/>
  <c r="H250" i="24"/>
  <c r="G250" i="24"/>
  <c r="F250" i="24"/>
  <c r="E250" i="24"/>
  <c r="D250" i="24"/>
  <c r="C250" i="24"/>
  <c r="H249" i="24"/>
  <c r="G249" i="24"/>
  <c r="F249" i="24"/>
  <c r="E249" i="24"/>
  <c r="D249" i="24"/>
  <c r="C249" i="24"/>
  <c r="H248" i="24"/>
  <c r="G248" i="24"/>
  <c r="F248" i="24"/>
  <c r="E248" i="24"/>
  <c r="D248" i="24"/>
  <c r="C248" i="24"/>
  <c r="H247" i="24"/>
  <c r="G247" i="24"/>
  <c r="F247" i="24"/>
  <c r="E247" i="24"/>
  <c r="D247" i="24"/>
  <c r="C247" i="24"/>
  <c r="H246" i="24"/>
  <c r="G246" i="24"/>
  <c r="F246" i="24"/>
  <c r="E246" i="24"/>
  <c r="D246" i="24"/>
  <c r="C246" i="24"/>
  <c r="H245" i="24"/>
  <c r="G245" i="24"/>
  <c r="F245" i="24"/>
  <c r="E245" i="24"/>
  <c r="D245" i="24"/>
  <c r="C245" i="24"/>
  <c r="H244" i="24"/>
  <c r="G244" i="24"/>
  <c r="F244" i="24"/>
  <c r="E244" i="24"/>
  <c r="D244" i="24"/>
  <c r="C244" i="24"/>
  <c r="H243" i="24"/>
  <c r="G243" i="24"/>
  <c r="F243" i="24"/>
  <c r="E243" i="24"/>
  <c r="D243" i="24"/>
  <c r="C243" i="24"/>
  <c r="H242" i="24"/>
  <c r="G242" i="24"/>
  <c r="F242" i="24"/>
  <c r="E242" i="24"/>
  <c r="D242" i="24"/>
  <c r="C242" i="24"/>
  <c r="H241" i="24"/>
  <c r="G241" i="24"/>
  <c r="F241" i="24"/>
  <c r="E241" i="24"/>
  <c r="D241" i="24"/>
  <c r="C241" i="24"/>
  <c r="H240" i="24"/>
  <c r="G240" i="24"/>
  <c r="F240" i="24"/>
  <c r="E240" i="24"/>
  <c r="D240" i="24"/>
  <c r="C240" i="24"/>
  <c r="H239" i="24"/>
  <c r="G239" i="24"/>
  <c r="F239" i="24"/>
  <c r="E239" i="24"/>
  <c r="D239" i="24"/>
  <c r="C239" i="24"/>
  <c r="H238" i="24"/>
  <c r="G238" i="24"/>
  <c r="F238" i="24"/>
  <c r="E238" i="24"/>
  <c r="D238" i="24"/>
  <c r="C238" i="24"/>
  <c r="H237" i="24"/>
  <c r="G237" i="24"/>
  <c r="F237" i="24"/>
  <c r="E237" i="24"/>
  <c r="D237" i="24"/>
  <c r="C237" i="24"/>
  <c r="H236" i="24"/>
  <c r="G236" i="24"/>
  <c r="F236" i="24"/>
  <c r="E236" i="24"/>
  <c r="D236" i="24"/>
  <c r="C236" i="24"/>
  <c r="H235" i="24"/>
  <c r="G235" i="24"/>
  <c r="F235" i="24"/>
  <c r="E235" i="24"/>
  <c r="D235" i="24"/>
  <c r="C235" i="24"/>
  <c r="H234" i="24"/>
  <c r="G234" i="24"/>
  <c r="F234" i="24"/>
  <c r="E234" i="24"/>
  <c r="D234" i="24"/>
  <c r="C234" i="24"/>
  <c r="H233" i="24"/>
  <c r="G233" i="24"/>
  <c r="F233" i="24"/>
  <c r="E233" i="24"/>
  <c r="D233" i="24"/>
  <c r="C233" i="24"/>
  <c r="H232" i="24"/>
  <c r="G232" i="24"/>
  <c r="F232" i="24"/>
  <c r="E232" i="24"/>
  <c r="D232" i="24"/>
  <c r="C232" i="24"/>
  <c r="H231" i="24"/>
  <c r="G231" i="24"/>
  <c r="F231" i="24"/>
  <c r="E231" i="24"/>
  <c r="D231" i="24"/>
  <c r="C231" i="24"/>
  <c r="H230" i="24"/>
  <c r="G230" i="24"/>
  <c r="F230" i="24"/>
  <c r="E230" i="24"/>
  <c r="D230" i="24"/>
  <c r="C230" i="24"/>
  <c r="H229" i="24"/>
  <c r="G229" i="24"/>
  <c r="F229" i="24"/>
  <c r="E229" i="24"/>
  <c r="D229" i="24"/>
  <c r="C229" i="24"/>
  <c r="H228" i="24"/>
  <c r="G228" i="24"/>
  <c r="F228" i="24"/>
  <c r="E228" i="24"/>
  <c r="D228" i="24"/>
  <c r="C228" i="24"/>
  <c r="H227" i="24"/>
  <c r="G227" i="24"/>
  <c r="F227" i="24"/>
  <c r="E227" i="24"/>
  <c r="D227" i="24"/>
  <c r="C227" i="24"/>
  <c r="H226" i="24"/>
  <c r="G226" i="24"/>
  <c r="F226" i="24"/>
  <c r="E226" i="24"/>
  <c r="D226" i="24"/>
  <c r="C226" i="24"/>
  <c r="H225" i="24"/>
  <c r="G225" i="24"/>
  <c r="F225" i="24"/>
  <c r="E225" i="24"/>
  <c r="D225" i="24"/>
  <c r="C225" i="24"/>
  <c r="H224" i="24"/>
  <c r="G224" i="24"/>
  <c r="F224" i="24"/>
  <c r="E224" i="24"/>
  <c r="D224" i="24"/>
  <c r="C224" i="24"/>
  <c r="H223" i="24"/>
  <c r="G223" i="24"/>
  <c r="F223" i="24"/>
  <c r="E223" i="24"/>
  <c r="D223" i="24"/>
  <c r="C223" i="24"/>
  <c r="H222" i="24"/>
  <c r="G222" i="24"/>
  <c r="F222" i="24"/>
  <c r="E222" i="24"/>
  <c r="D222" i="24"/>
  <c r="C222" i="24"/>
  <c r="H221" i="24"/>
  <c r="G221" i="24"/>
  <c r="F221" i="24"/>
  <c r="E221" i="24"/>
  <c r="D221" i="24"/>
  <c r="C221" i="24"/>
  <c r="H220" i="24"/>
  <c r="G220" i="24"/>
  <c r="F220" i="24"/>
  <c r="E220" i="24"/>
  <c r="D220" i="24"/>
  <c r="C220" i="24"/>
  <c r="H219" i="24"/>
  <c r="G219" i="24"/>
  <c r="F219" i="24"/>
  <c r="E219" i="24"/>
  <c r="D219" i="24"/>
  <c r="C219" i="24"/>
  <c r="H218" i="24"/>
  <c r="G218" i="24"/>
  <c r="F218" i="24"/>
  <c r="E218" i="24"/>
  <c r="D218" i="24"/>
  <c r="C218" i="24"/>
  <c r="H217" i="24"/>
  <c r="G217" i="24"/>
  <c r="F217" i="24"/>
  <c r="E217" i="24"/>
  <c r="D217" i="24"/>
  <c r="C217" i="24"/>
  <c r="H216" i="24"/>
  <c r="G216" i="24"/>
  <c r="F216" i="24"/>
  <c r="E216" i="24"/>
  <c r="D216" i="24"/>
  <c r="C216" i="24"/>
  <c r="H215" i="24"/>
  <c r="G215" i="24"/>
  <c r="F215" i="24"/>
  <c r="E215" i="24"/>
  <c r="D215" i="24"/>
  <c r="C215" i="24"/>
  <c r="H214" i="24"/>
  <c r="G214" i="24"/>
  <c r="F214" i="24"/>
  <c r="E214" i="24"/>
  <c r="D214" i="24"/>
  <c r="C214" i="24"/>
  <c r="H213" i="24"/>
  <c r="G213" i="24"/>
  <c r="F213" i="24"/>
  <c r="E213" i="24"/>
  <c r="D213" i="24"/>
  <c r="C213" i="24"/>
  <c r="H212" i="24"/>
  <c r="G212" i="24"/>
  <c r="F212" i="24"/>
  <c r="E212" i="24"/>
  <c r="D212" i="24"/>
  <c r="C212" i="24"/>
  <c r="H211" i="24"/>
  <c r="G211" i="24"/>
  <c r="F211" i="24"/>
  <c r="E211" i="24"/>
  <c r="D211" i="24"/>
  <c r="C211" i="24"/>
  <c r="H210" i="24"/>
  <c r="G210" i="24"/>
  <c r="F210" i="24"/>
  <c r="E210" i="24"/>
  <c r="D210" i="24"/>
  <c r="C210" i="24"/>
  <c r="H209" i="24"/>
  <c r="G209" i="24"/>
  <c r="F209" i="24"/>
  <c r="E209" i="24"/>
  <c r="D209" i="24"/>
  <c r="C209" i="24"/>
  <c r="H208" i="24"/>
  <c r="G208" i="24"/>
  <c r="F208" i="24"/>
  <c r="E208" i="24"/>
  <c r="D208" i="24"/>
  <c r="C208" i="24"/>
  <c r="H207" i="24"/>
  <c r="G207" i="24"/>
  <c r="F207" i="24"/>
  <c r="E207" i="24"/>
  <c r="D207" i="24"/>
  <c r="C207" i="24"/>
  <c r="H206" i="24"/>
  <c r="G206" i="24"/>
  <c r="F206" i="24"/>
  <c r="E206" i="24"/>
  <c r="D206" i="24"/>
  <c r="C206" i="24"/>
  <c r="H205" i="24"/>
  <c r="G205" i="24"/>
  <c r="F205" i="24"/>
  <c r="E205" i="24"/>
  <c r="D205" i="24"/>
  <c r="C205" i="24"/>
  <c r="H204" i="24"/>
  <c r="G204" i="24"/>
  <c r="F204" i="24"/>
  <c r="E204" i="24"/>
  <c r="D204" i="24"/>
  <c r="C204" i="24"/>
  <c r="H203" i="24"/>
  <c r="G203" i="24"/>
  <c r="F203" i="24"/>
  <c r="E203" i="24"/>
  <c r="D203" i="24"/>
  <c r="C203" i="24"/>
  <c r="H202" i="24"/>
  <c r="G202" i="24"/>
  <c r="F202" i="24"/>
  <c r="E202" i="24"/>
  <c r="D202" i="24"/>
  <c r="C202" i="24"/>
  <c r="H201" i="24"/>
  <c r="G201" i="24"/>
  <c r="F201" i="24"/>
  <c r="E201" i="24"/>
  <c r="D201" i="24"/>
  <c r="C201" i="24"/>
  <c r="H200" i="24"/>
  <c r="G200" i="24"/>
  <c r="F200" i="24"/>
  <c r="E200" i="24"/>
  <c r="D200" i="24"/>
  <c r="C200" i="24"/>
  <c r="H199" i="24"/>
  <c r="G199" i="24"/>
  <c r="F199" i="24"/>
  <c r="E199" i="24"/>
  <c r="D199" i="24"/>
  <c r="C199" i="24"/>
  <c r="H198" i="24"/>
  <c r="G198" i="24"/>
  <c r="F198" i="24"/>
  <c r="E198" i="24"/>
  <c r="D198" i="24"/>
  <c r="C198" i="24"/>
  <c r="H197" i="24"/>
  <c r="G197" i="24"/>
  <c r="F197" i="24"/>
  <c r="E197" i="24"/>
  <c r="D197" i="24"/>
  <c r="C197" i="24"/>
  <c r="H196" i="24"/>
  <c r="G196" i="24"/>
  <c r="F196" i="24"/>
  <c r="E196" i="24"/>
  <c r="D196" i="24"/>
  <c r="C196" i="24"/>
  <c r="H195" i="24"/>
  <c r="G195" i="24"/>
  <c r="F195" i="24"/>
  <c r="E195" i="24"/>
  <c r="D195" i="24"/>
  <c r="C195" i="24"/>
  <c r="H194" i="24"/>
  <c r="G194" i="24"/>
  <c r="F194" i="24"/>
  <c r="E194" i="24"/>
  <c r="D194" i="24"/>
  <c r="C194" i="24"/>
  <c r="H193" i="24"/>
  <c r="G193" i="24"/>
  <c r="F193" i="24"/>
  <c r="E193" i="24"/>
  <c r="D193" i="24"/>
  <c r="C193" i="24"/>
  <c r="H192" i="24"/>
  <c r="G192" i="24"/>
  <c r="F192" i="24"/>
  <c r="E192" i="24"/>
  <c r="D192" i="24"/>
  <c r="C192" i="24"/>
  <c r="H191" i="24"/>
  <c r="G191" i="24"/>
  <c r="F191" i="24"/>
  <c r="E191" i="24"/>
  <c r="D191" i="24"/>
  <c r="C191" i="24"/>
  <c r="H190" i="24"/>
  <c r="G190" i="24"/>
  <c r="F190" i="24"/>
  <c r="E190" i="24"/>
  <c r="D190" i="24"/>
  <c r="C190" i="24"/>
  <c r="H189" i="24"/>
  <c r="G189" i="24"/>
  <c r="F189" i="24"/>
  <c r="E189" i="24"/>
  <c r="D189" i="24"/>
  <c r="C189" i="24"/>
  <c r="H188" i="24"/>
  <c r="G188" i="24"/>
  <c r="F188" i="24"/>
  <c r="E188" i="24"/>
  <c r="D188" i="24"/>
  <c r="C188" i="24"/>
  <c r="H187" i="24"/>
  <c r="G187" i="24"/>
  <c r="F187" i="24"/>
  <c r="E187" i="24"/>
  <c r="D187" i="24"/>
  <c r="C187" i="24"/>
  <c r="H186" i="24"/>
  <c r="G186" i="24"/>
  <c r="F186" i="24"/>
  <c r="E186" i="24"/>
  <c r="D186" i="24"/>
  <c r="C186" i="24"/>
  <c r="H185" i="24"/>
  <c r="G185" i="24"/>
  <c r="F185" i="24"/>
  <c r="E185" i="24"/>
  <c r="D185" i="24"/>
  <c r="C185" i="24"/>
  <c r="H184" i="24"/>
  <c r="G184" i="24"/>
  <c r="F184" i="24"/>
  <c r="E184" i="24"/>
  <c r="D184" i="24"/>
  <c r="C184" i="24"/>
  <c r="H183" i="24"/>
  <c r="G183" i="24"/>
  <c r="F183" i="24"/>
  <c r="E183" i="24"/>
  <c r="D183" i="24"/>
  <c r="C183" i="24"/>
  <c r="H182" i="24"/>
  <c r="G182" i="24"/>
  <c r="F182" i="24"/>
  <c r="E182" i="24"/>
  <c r="D182" i="24"/>
  <c r="C182" i="24"/>
  <c r="H181" i="24"/>
  <c r="G181" i="24"/>
  <c r="F181" i="24"/>
  <c r="E181" i="24"/>
  <c r="D181" i="24"/>
  <c r="C181" i="24"/>
  <c r="H180" i="24"/>
  <c r="G180" i="24"/>
  <c r="F180" i="24"/>
  <c r="E180" i="24"/>
  <c r="D180" i="24"/>
  <c r="C180" i="24"/>
  <c r="H179" i="24"/>
  <c r="G179" i="24"/>
  <c r="F179" i="24"/>
  <c r="E179" i="24"/>
  <c r="D179" i="24"/>
  <c r="C179" i="24"/>
  <c r="H178" i="24"/>
  <c r="G178" i="24"/>
  <c r="F178" i="24"/>
  <c r="E178" i="24"/>
  <c r="D178" i="24"/>
  <c r="C178" i="24"/>
  <c r="H177" i="24"/>
  <c r="G177" i="24"/>
  <c r="F177" i="24"/>
  <c r="E177" i="24"/>
  <c r="D177" i="24"/>
  <c r="C177" i="24"/>
  <c r="H176" i="24"/>
  <c r="G176" i="24"/>
  <c r="F176" i="24"/>
  <c r="E176" i="24"/>
  <c r="D176" i="24"/>
  <c r="C176" i="24"/>
  <c r="H175" i="24"/>
  <c r="G175" i="24"/>
  <c r="F175" i="24"/>
  <c r="E175" i="24"/>
  <c r="D175" i="24"/>
  <c r="C175" i="24"/>
  <c r="H174" i="24"/>
  <c r="G174" i="24"/>
  <c r="F174" i="24"/>
  <c r="E174" i="24"/>
  <c r="D174" i="24"/>
  <c r="C174" i="24"/>
  <c r="H173" i="24"/>
  <c r="G173" i="24"/>
  <c r="F173" i="24"/>
  <c r="E173" i="24"/>
  <c r="D173" i="24"/>
  <c r="C173" i="24"/>
  <c r="H172" i="24"/>
  <c r="G172" i="24"/>
  <c r="F172" i="24"/>
  <c r="E172" i="24"/>
  <c r="D172" i="24"/>
  <c r="C172" i="24"/>
  <c r="H171" i="24"/>
  <c r="G171" i="24"/>
  <c r="F171" i="24"/>
  <c r="E171" i="24"/>
  <c r="D171" i="24"/>
  <c r="C171" i="24"/>
  <c r="H170" i="24"/>
  <c r="G170" i="24"/>
  <c r="F170" i="24"/>
  <c r="E170" i="24"/>
  <c r="D170" i="24"/>
  <c r="C170" i="24"/>
  <c r="H169" i="24"/>
  <c r="G169" i="24"/>
  <c r="F169" i="24"/>
  <c r="E169" i="24"/>
  <c r="D169" i="24"/>
  <c r="C169" i="24"/>
  <c r="H168" i="24"/>
  <c r="G168" i="24"/>
  <c r="F168" i="24"/>
  <c r="E168" i="24"/>
  <c r="D168" i="24"/>
  <c r="C168" i="24"/>
  <c r="H167" i="24"/>
  <c r="G167" i="24"/>
  <c r="F167" i="24"/>
  <c r="E167" i="24"/>
  <c r="D167" i="24"/>
  <c r="C167" i="24"/>
  <c r="H166" i="24"/>
  <c r="G166" i="24"/>
  <c r="F166" i="24"/>
  <c r="E166" i="24"/>
  <c r="D166" i="24"/>
  <c r="C166" i="24"/>
  <c r="H165" i="24"/>
  <c r="G165" i="24"/>
  <c r="F165" i="24"/>
  <c r="E165" i="24"/>
  <c r="D165" i="24"/>
  <c r="C165" i="24"/>
  <c r="H164" i="24"/>
  <c r="G164" i="24"/>
  <c r="F164" i="24"/>
  <c r="E164" i="24"/>
  <c r="D164" i="24"/>
  <c r="C164" i="24"/>
  <c r="H163" i="24"/>
  <c r="G163" i="24"/>
  <c r="F163" i="24"/>
  <c r="E163" i="24"/>
  <c r="D163" i="24"/>
  <c r="C163" i="24"/>
  <c r="H162" i="24"/>
  <c r="G162" i="24"/>
  <c r="F162" i="24"/>
  <c r="E162" i="24"/>
  <c r="D162" i="24"/>
  <c r="C162" i="24"/>
  <c r="H161" i="24"/>
  <c r="G161" i="24"/>
  <c r="F161" i="24"/>
  <c r="E161" i="24"/>
  <c r="D161" i="24"/>
  <c r="C161" i="24"/>
  <c r="H160" i="24"/>
  <c r="G160" i="24"/>
  <c r="F160" i="24"/>
  <c r="E160" i="24"/>
  <c r="D160" i="24"/>
  <c r="C160" i="24"/>
  <c r="H159" i="24"/>
  <c r="G159" i="24"/>
  <c r="F159" i="24"/>
  <c r="E159" i="24"/>
  <c r="D159" i="24"/>
  <c r="C159" i="24"/>
  <c r="H158" i="24"/>
  <c r="G158" i="24"/>
  <c r="F158" i="24"/>
  <c r="E158" i="24"/>
  <c r="D158" i="24"/>
  <c r="C158" i="24"/>
  <c r="H157" i="24"/>
  <c r="G157" i="24"/>
  <c r="F157" i="24"/>
  <c r="E157" i="24"/>
  <c r="D157" i="24"/>
  <c r="C157" i="24"/>
  <c r="H156" i="24"/>
  <c r="G156" i="24"/>
  <c r="F156" i="24"/>
  <c r="E156" i="24"/>
  <c r="D156" i="24"/>
  <c r="C156" i="24"/>
  <c r="H155" i="24"/>
  <c r="G155" i="24"/>
  <c r="F155" i="24"/>
  <c r="E155" i="24"/>
  <c r="D155" i="24"/>
  <c r="C155" i="24"/>
  <c r="H154" i="24"/>
  <c r="G154" i="24"/>
  <c r="F154" i="24"/>
  <c r="E154" i="24"/>
  <c r="D154" i="24"/>
  <c r="C154" i="24"/>
  <c r="H153" i="24"/>
  <c r="G153" i="24"/>
  <c r="F153" i="24"/>
  <c r="E153" i="24"/>
  <c r="D153" i="24"/>
  <c r="C153" i="24"/>
  <c r="H152" i="24"/>
  <c r="G152" i="24"/>
  <c r="F152" i="24"/>
  <c r="E152" i="24"/>
  <c r="D152" i="24"/>
  <c r="C152" i="24"/>
  <c r="H151" i="24"/>
  <c r="G151" i="24"/>
  <c r="F151" i="24"/>
  <c r="E151" i="24"/>
  <c r="D151" i="24"/>
  <c r="C151" i="24"/>
  <c r="H150" i="24"/>
  <c r="G150" i="24"/>
  <c r="F150" i="24"/>
  <c r="E150" i="24"/>
  <c r="D150" i="24"/>
  <c r="C150" i="24"/>
  <c r="H149" i="24"/>
  <c r="G149" i="24"/>
  <c r="F149" i="24"/>
  <c r="E149" i="24"/>
  <c r="D149" i="24"/>
  <c r="C149" i="24"/>
  <c r="H148" i="24"/>
  <c r="G148" i="24"/>
  <c r="F148" i="24"/>
  <c r="E148" i="24"/>
  <c r="D148" i="24"/>
  <c r="C148" i="24"/>
  <c r="H147" i="24"/>
  <c r="G147" i="24"/>
  <c r="F147" i="24"/>
  <c r="E147" i="24"/>
  <c r="D147" i="24"/>
  <c r="C147" i="24"/>
  <c r="H146" i="24"/>
  <c r="G146" i="24"/>
  <c r="F146" i="24"/>
  <c r="E146" i="24"/>
  <c r="D146" i="24"/>
  <c r="C146" i="24"/>
  <c r="H145" i="24"/>
  <c r="G145" i="24"/>
  <c r="F145" i="24"/>
  <c r="E145" i="24"/>
  <c r="D145" i="24"/>
  <c r="C145" i="24"/>
  <c r="H144" i="24"/>
  <c r="G144" i="24"/>
  <c r="F144" i="24"/>
  <c r="E144" i="24"/>
  <c r="D144" i="24"/>
  <c r="C144" i="24"/>
  <c r="H143" i="24"/>
  <c r="G143" i="24"/>
  <c r="F143" i="24"/>
  <c r="E143" i="24"/>
  <c r="D143" i="24"/>
  <c r="C143" i="24"/>
  <c r="H142" i="24"/>
  <c r="G142" i="24"/>
  <c r="F142" i="24"/>
  <c r="E142" i="24"/>
  <c r="D142" i="24"/>
  <c r="C142" i="24"/>
  <c r="H141" i="24"/>
  <c r="G141" i="24"/>
  <c r="F141" i="24"/>
  <c r="E141" i="24"/>
  <c r="D141" i="24"/>
  <c r="C141" i="24"/>
  <c r="H140" i="24"/>
  <c r="G140" i="24"/>
  <c r="F140" i="24"/>
  <c r="E140" i="24"/>
  <c r="D140" i="24"/>
  <c r="C140" i="24"/>
  <c r="H139" i="24"/>
  <c r="G139" i="24"/>
  <c r="F139" i="24"/>
  <c r="E139" i="24"/>
  <c r="D139" i="24"/>
  <c r="C139" i="24"/>
  <c r="H138" i="24"/>
  <c r="G138" i="24"/>
  <c r="F138" i="24"/>
  <c r="E138" i="24"/>
  <c r="D138" i="24"/>
  <c r="C138" i="24"/>
  <c r="H137" i="24"/>
  <c r="G137" i="24"/>
  <c r="F137" i="24"/>
  <c r="E137" i="24"/>
  <c r="D137" i="24"/>
  <c r="C137" i="24"/>
  <c r="H136" i="24"/>
  <c r="G136" i="24"/>
  <c r="F136" i="24"/>
  <c r="E136" i="24"/>
  <c r="D136" i="24"/>
  <c r="C136" i="24"/>
  <c r="H135" i="24"/>
  <c r="G135" i="24"/>
  <c r="F135" i="24"/>
  <c r="E135" i="24"/>
  <c r="D135" i="24"/>
  <c r="C135" i="24"/>
  <c r="H134" i="24"/>
  <c r="G134" i="24"/>
  <c r="F134" i="24"/>
  <c r="E134" i="24"/>
  <c r="D134" i="24"/>
  <c r="C134" i="24"/>
  <c r="H133" i="24"/>
  <c r="G133" i="24"/>
  <c r="F133" i="24"/>
  <c r="E133" i="24"/>
  <c r="D133" i="24"/>
  <c r="C133" i="24"/>
  <c r="H132" i="24"/>
  <c r="G132" i="24"/>
  <c r="F132" i="24"/>
  <c r="E132" i="24"/>
  <c r="D132" i="24"/>
  <c r="C132" i="24"/>
  <c r="H131" i="24"/>
  <c r="G131" i="24"/>
  <c r="F131" i="24"/>
  <c r="E131" i="24"/>
  <c r="D131" i="24"/>
  <c r="C131" i="24"/>
  <c r="H130" i="24"/>
  <c r="G130" i="24"/>
  <c r="F130" i="24"/>
  <c r="E130" i="24"/>
  <c r="D130" i="24"/>
  <c r="C130" i="24"/>
  <c r="H129" i="24"/>
  <c r="G129" i="24"/>
  <c r="F129" i="24"/>
  <c r="E129" i="24"/>
  <c r="D129" i="24"/>
  <c r="C129" i="24"/>
  <c r="H128" i="24"/>
  <c r="G128" i="24"/>
  <c r="F128" i="24"/>
  <c r="E128" i="24"/>
  <c r="D128" i="24"/>
  <c r="C128" i="24"/>
  <c r="H127" i="24"/>
  <c r="G127" i="24"/>
  <c r="F127" i="24"/>
  <c r="E127" i="24"/>
  <c r="D127" i="24"/>
  <c r="C127" i="24"/>
  <c r="H126" i="24"/>
  <c r="G126" i="24"/>
  <c r="F126" i="24"/>
  <c r="E126" i="24"/>
  <c r="D126" i="24"/>
  <c r="C126" i="24"/>
  <c r="H125" i="24"/>
  <c r="G125" i="24"/>
  <c r="F125" i="24"/>
  <c r="E125" i="24"/>
  <c r="D125" i="24"/>
  <c r="C125" i="24"/>
  <c r="H124" i="24"/>
  <c r="G124" i="24"/>
  <c r="F124" i="24"/>
  <c r="E124" i="24"/>
  <c r="D124" i="24"/>
  <c r="C124" i="24"/>
  <c r="H123" i="24"/>
  <c r="G123" i="24"/>
  <c r="F123" i="24"/>
  <c r="E123" i="24"/>
  <c r="D123" i="24"/>
  <c r="C123" i="24"/>
  <c r="H122" i="24"/>
  <c r="G122" i="24"/>
  <c r="F122" i="24"/>
  <c r="E122" i="24"/>
  <c r="D122" i="24"/>
  <c r="C122" i="24"/>
  <c r="H121" i="24"/>
  <c r="G121" i="24"/>
  <c r="F121" i="24"/>
  <c r="E121" i="24"/>
  <c r="D121" i="24"/>
  <c r="C121" i="24"/>
  <c r="H120" i="24"/>
  <c r="G120" i="24"/>
  <c r="F120" i="24"/>
  <c r="E120" i="24"/>
  <c r="D120" i="24"/>
  <c r="C120" i="24"/>
  <c r="H119" i="24"/>
  <c r="G119" i="24"/>
  <c r="F119" i="24"/>
  <c r="E119" i="24"/>
  <c r="D119" i="24"/>
  <c r="C119" i="24"/>
  <c r="H118" i="24"/>
  <c r="G118" i="24"/>
  <c r="F118" i="24"/>
  <c r="E118" i="24"/>
  <c r="D118" i="24"/>
  <c r="C118" i="24"/>
  <c r="H117" i="24"/>
  <c r="G117" i="24"/>
  <c r="F117" i="24"/>
  <c r="E117" i="24"/>
  <c r="D117" i="24"/>
  <c r="C117" i="24"/>
  <c r="H116" i="24"/>
  <c r="G116" i="24"/>
  <c r="F116" i="24"/>
  <c r="E116" i="24"/>
  <c r="D116" i="24"/>
  <c r="C116" i="24"/>
  <c r="H115" i="24"/>
  <c r="G115" i="24"/>
  <c r="F115" i="24"/>
  <c r="E115" i="24"/>
  <c r="D115" i="24"/>
  <c r="C115" i="24"/>
  <c r="H114" i="24"/>
  <c r="G114" i="24"/>
  <c r="F114" i="24"/>
  <c r="E114" i="24"/>
  <c r="D114" i="24"/>
  <c r="C114" i="24"/>
  <c r="H113" i="24"/>
  <c r="G113" i="24"/>
  <c r="F113" i="24"/>
  <c r="E113" i="24"/>
  <c r="D113" i="24"/>
  <c r="C113" i="24"/>
  <c r="H112" i="24"/>
  <c r="G112" i="24"/>
  <c r="F112" i="24"/>
  <c r="E112" i="24"/>
  <c r="D112" i="24"/>
  <c r="C112" i="24"/>
  <c r="H111" i="24"/>
  <c r="G111" i="24"/>
  <c r="F111" i="24"/>
  <c r="E111" i="24"/>
  <c r="D111" i="24"/>
  <c r="C111" i="24"/>
  <c r="H110" i="24"/>
  <c r="G110" i="24"/>
  <c r="F110" i="24"/>
  <c r="E110" i="24"/>
  <c r="D110" i="24"/>
  <c r="C110" i="24"/>
  <c r="H109" i="24"/>
  <c r="G109" i="24"/>
  <c r="F109" i="24"/>
  <c r="E109" i="24"/>
  <c r="D109" i="24"/>
  <c r="C109" i="24"/>
  <c r="H108" i="24"/>
  <c r="G108" i="24"/>
  <c r="F108" i="24"/>
  <c r="E108" i="24"/>
  <c r="D108" i="24"/>
  <c r="C108" i="24"/>
  <c r="H107" i="24"/>
  <c r="G107" i="24"/>
  <c r="F107" i="24"/>
  <c r="E107" i="24"/>
  <c r="D107" i="24"/>
  <c r="C107" i="24"/>
  <c r="H106" i="24"/>
  <c r="G106" i="24"/>
  <c r="F106" i="24"/>
  <c r="E106" i="24"/>
  <c r="D106" i="24"/>
  <c r="C106" i="24"/>
  <c r="H105" i="24"/>
  <c r="G105" i="24"/>
  <c r="F105" i="24"/>
  <c r="E105" i="24"/>
  <c r="D105" i="24"/>
  <c r="C105" i="24"/>
  <c r="H104" i="24"/>
  <c r="G104" i="24"/>
  <c r="F104" i="24"/>
  <c r="E104" i="24"/>
  <c r="D104" i="24"/>
  <c r="C104" i="24"/>
  <c r="H103" i="24"/>
  <c r="G103" i="24"/>
  <c r="F103" i="24"/>
  <c r="E103" i="24"/>
  <c r="D103" i="24"/>
  <c r="C103" i="24"/>
  <c r="H102" i="24"/>
  <c r="G102" i="24"/>
  <c r="F102" i="24"/>
  <c r="E102" i="24"/>
  <c r="D102" i="24"/>
  <c r="C102" i="24"/>
  <c r="H101" i="24"/>
  <c r="G101" i="24"/>
  <c r="F101" i="24"/>
  <c r="E101" i="24"/>
  <c r="D101" i="24"/>
  <c r="C101" i="24"/>
  <c r="H100" i="24"/>
  <c r="G100" i="24"/>
  <c r="F100" i="24"/>
  <c r="E100" i="24"/>
  <c r="D100" i="24"/>
  <c r="C100" i="24"/>
  <c r="H99" i="24"/>
  <c r="G99" i="24"/>
  <c r="F99" i="24"/>
  <c r="E99" i="24"/>
  <c r="D99" i="24"/>
  <c r="C99" i="24"/>
  <c r="H98" i="24"/>
  <c r="G98" i="24"/>
  <c r="F98" i="24"/>
  <c r="E98" i="24"/>
  <c r="D98" i="24"/>
  <c r="C98" i="24"/>
  <c r="H97" i="24"/>
  <c r="G97" i="24"/>
  <c r="F97" i="24"/>
  <c r="E97" i="24"/>
  <c r="D97" i="24"/>
  <c r="C97" i="24"/>
  <c r="H96" i="24"/>
  <c r="G96" i="24"/>
  <c r="F96" i="24"/>
  <c r="E96" i="24"/>
  <c r="D96" i="24"/>
  <c r="C96" i="24"/>
  <c r="H95" i="24"/>
  <c r="G95" i="24"/>
  <c r="F95" i="24"/>
  <c r="E95" i="24"/>
  <c r="D95" i="24"/>
  <c r="C95" i="24"/>
  <c r="H94" i="24"/>
  <c r="G94" i="24"/>
  <c r="F94" i="24"/>
  <c r="E94" i="24"/>
  <c r="D94" i="24"/>
  <c r="C94" i="24"/>
  <c r="H93" i="24"/>
  <c r="G93" i="24"/>
  <c r="F93" i="24"/>
  <c r="E93" i="24"/>
  <c r="D93" i="24"/>
  <c r="C93" i="24"/>
  <c r="H92" i="24"/>
  <c r="G92" i="24"/>
  <c r="F92" i="24"/>
  <c r="E92" i="24"/>
  <c r="D92" i="24"/>
  <c r="C92" i="24"/>
  <c r="H91" i="24"/>
  <c r="G91" i="24"/>
  <c r="F91" i="24"/>
  <c r="E91" i="24"/>
  <c r="D91" i="24"/>
  <c r="C91" i="24"/>
  <c r="H90" i="24"/>
  <c r="G90" i="24"/>
  <c r="F90" i="24"/>
  <c r="E90" i="24"/>
  <c r="D90" i="24"/>
  <c r="C90" i="24"/>
  <c r="H89" i="24"/>
  <c r="G89" i="24"/>
  <c r="F89" i="24"/>
  <c r="E89" i="24"/>
  <c r="D89" i="24"/>
  <c r="C89" i="24"/>
  <c r="H88" i="24"/>
  <c r="G88" i="24"/>
  <c r="F88" i="24"/>
  <c r="E88" i="24"/>
  <c r="D88" i="24"/>
  <c r="C88" i="24"/>
  <c r="H87" i="24"/>
  <c r="G87" i="24"/>
  <c r="F87" i="24"/>
  <c r="E87" i="24"/>
  <c r="D87" i="24"/>
  <c r="C87" i="24"/>
  <c r="H86" i="24"/>
  <c r="G86" i="24"/>
  <c r="F86" i="24"/>
  <c r="E86" i="24"/>
  <c r="D86" i="24"/>
  <c r="C86" i="24"/>
  <c r="H85" i="24"/>
  <c r="G85" i="24"/>
  <c r="F85" i="24"/>
  <c r="E85" i="24"/>
  <c r="D85" i="24"/>
  <c r="C85" i="24"/>
  <c r="H84" i="24"/>
  <c r="G84" i="24"/>
  <c r="F84" i="24"/>
  <c r="E84" i="24"/>
  <c r="D84" i="24"/>
  <c r="C84" i="24"/>
  <c r="H83" i="24"/>
  <c r="G83" i="24"/>
  <c r="F83" i="24"/>
  <c r="E83" i="24"/>
  <c r="D83" i="24"/>
  <c r="C83" i="24"/>
  <c r="H82" i="24"/>
  <c r="G82" i="24"/>
  <c r="F82" i="24"/>
  <c r="E82" i="24"/>
  <c r="D82" i="24"/>
  <c r="C82" i="24"/>
  <c r="H81" i="24"/>
  <c r="G81" i="24"/>
  <c r="F81" i="24"/>
  <c r="E81" i="24"/>
  <c r="D81" i="24"/>
  <c r="C81" i="24"/>
  <c r="H80" i="24"/>
  <c r="G80" i="24"/>
  <c r="F80" i="24"/>
  <c r="E80" i="24"/>
  <c r="D80" i="24"/>
  <c r="C80" i="24"/>
  <c r="H79" i="24"/>
  <c r="G79" i="24"/>
  <c r="F79" i="24"/>
  <c r="E79" i="24"/>
  <c r="D79" i="24"/>
  <c r="C79" i="24"/>
  <c r="H78" i="24"/>
  <c r="G78" i="24"/>
  <c r="F78" i="24"/>
  <c r="E78" i="24"/>
  <c r="D78" i="24"/>
  <c r="C78" i="24"/>
  <c r="H77" i="24"/>
  <c r="G77" i="24"/>
  <c r="F77" i="24"/>
  <c r="E77" i="24"/>
  <c r="D77" i="24"/>
  <c r="C77" i="24"/>
  <c r="H76" i="24"/>
  <c r="G76" i="24"/>
  <c r="F76" i="24"/>
  <c r="E76" i="24"/>
  <c r="D76" i="24"/>
  <c r="C76" i="24"/>
  <c r="H75" i="24"/>
  <c r="G75" i="24"/>
  <c r="F75" i="24"/>
  <c r="E75" i="24"/>
  <c r="D75" i="24"/>
  <c r="C75" i="24"/>
  <c r="H74" i="24"/>
  <c r="G74" i="24"/>
  <c r="F74" i="24"/>
  <c r="E74" i="24"/>
  <c r="D74" i="24"/>
  <c r="C74" i="24"/>
  <c r="H73" i="24"/>
  <c r="G73" i="24"/>
  <c r="F73" i="24"/>
  <c r="E73" i="24"/>
  <c r="D73" i="24"/>
  <c r="C73" i="24"/>
  <c r="H72" i="24"/>
  <c r="G72" i="24"/>
  <c r="F72" i="24"/>
  <c r="E72" i="24"/>
  <c r="D72" i="24"/>
  <c r="C72" i="24"/>
  <c r="H71" i="24"/>
  <c r="G71" i="24"/>
  <c r="F71" i="24"/>
  <c r="E71" i="24"/>
  <c r="D71" i="24"/>
  <c r="C71" i="24"/>
  <c r="H70" i="24"/>
  <c r="G70" i="24"/>
  <c r="F70" i="24"/>
  <c r="E70" i="24"/>
  <c r="D70" i="24"/>
  <c r="C70" i="24"/>
  <c r="H69" i="24"/>
  <c r="G69" i="24"/>
  <c r="F69" i="24"/>
  <c r="E69" i="24"/>
  <c r="D69" i="24"/>
  <c r="C69" i="24"/>
  <c r="H68" i="24"/>
  <c r="G68" i="24"/>
  <c r="F68" i="24"/>
  <c r="E68" i="24"/>
  <c r="D68" i="24"/>
  <c r="C68" i="24"/>
  <c r="H67" i="24"/>
  <c r="G67" i="24"/>
  <c r="F67" i="24"/>
  <c r="E67" i="24"/>
  <c r="D67" i="24"/>
  <c r="C67" i="24"/>
  <c r="H66" i="24"/>
  <c r="G66" i="24"/>
  <c r="F66" i="24"/>
  <c r="E66" i="24"/>
  <c r="D66" i="24"/>
  <c r="C66" i="24"/>
  <c r="H65" i="24"/>
  <c r="G65" i="24"/>
  <c r="F65" i="24"/>
  <c r="E65" i="24"/>
  <c r="D65" i="24"/>
  <c r="C65" i="24"/>
  <c r="H64" i="24"/>
  <c r="G64" i="24"/>
  <c r="F64" i="24"/>
  <c r="E64" i="24"/>
  <c r="D64" i="24"/>
  <c r="C64" i="24"/>
  <c r="H63" i="24"/>
  <c r="G63" i="24"/>
  <c r="F63" i="24"/>
  <c r="E63" i="24"/>
  <c r="D63" i="24"/>
  <c r="C63" i="24"/>
  <c r="H62" i="24"/>
  <c r="G62" i="24"/>
  <c r="F62" i="24"/>
  <c r="E62" i="24"/>
  <c r="D62" i="24"/>
  <c r="C62" i="24"/>
  <c r="H61" i="24"/>
  <c r="G61" i="24"/>
  <c r="F61" i="24"/>
  <c r="E61" i="24"/>
  <c r="D61" i="24"/>
  <c r="C61" i="24"/>
  <c r="H60" i="24"/>
  <c r="G60" i="24"/>
  <c r="F60" i="24"/>
  <c r="E60" i="24"/>
  <c r="D60" i="24"/>
  <c r="C60" i="24"/>
  <c r="H59" i="24"/>
  <c r="G59" i="24"/>
  <c r="F59" i="24"/>
  <c r="E59" i="24"/>
  <c r="D59" i="24"/>
  <c r="C59" i="24"/>
  <c r="H58" i="24"/>
  <c r="G58" i="24"/>
  <c r="F58" i="24"/>
  <c r="E58" i="24"/>
  <c r="D58" i="24"/>
  <c r="C58" i="24"/>
  <c r="H57" i="24"/>
  <c r="G57" i="24"/>
  <c r="F57" i="24"/>
  <c r="E57" i="24"/>
  <c r="D57" i="24"/>
  <c r="C57" i="24"/>
  <c r="H56" i="24"/>
  <c r="G56" i="24"/>
  <c r="F56" i="24"/>
  <c r="E56" i="24"/>
  <c r="D56" i="24"/>
  <c r="C56" i="24"/>
  <c r="H55" i="24"/>
  <c r="G55" i="24"/>
  <c r="F55" i="24"/>
  <c r="E55" i="24"/>
  <c r="D55" i="24"/>
  <c r="C55" i="24"/>
  <c r="H54" i="24"/>
  <c r="G54" i="24"/>
  <c r="F54" i="24"/>
  <c r="E54" i="24"/>
  <c r="D54" i="24"/>
  <c r="C54" i="24"/>
  <c r="H53" i="24"/>
  <c r="G53" i="24"/>
  <c r="F53" i="24"/>
  <c r="E53" i="24"/>
  <c r="D53" i="24"/>
  <c r="C53" i="24"/>
  <c r="H52" i="24"/>
  <c r="G52" i="24"/>
  <c r="F52" i="24"/>
  <c r="E52" i="24"/>
  <c r="D52" i="24"/>
  <c r="C52" i="24"/>
  <c r="H51" i="24"/>
  <c r="G51" i="24"/>
  <c r="F51" i="24"/>
  <c r="E51" i="24"/>
  <c r="D51" i="24"/>
  <c r="C51" i="24"/>
  <c r="H50" i="24"/>
  <c r="G50" i="24"/>
  <c r="F50" i="24"/>
  <c r="E50" i="24"/>
  <c r="D50" i="24"/>
  <c r="C50" i="24"/>
  <c r="H49" i="24"/>
  <c r="G49" i="24"/>
  <c r="F49" i="24"/>
  <c r="E49" i="24"/>
  <c r="D49" i="24"/>
  <c r="C49" i="24"/>
  <c r="H48" i="24"/>
  <c r="G48" i="24"/>
  <c r="F48" i="24"/>
  <c r="E48" i="24"/>
  <c r="D48" i="24"/>
  <c r="C48" i="24"/>
  <c r="H47" i="24"/>
  <c r="G47" i="24"/>
  <c r="F47" i="24"/>
  <c r="E47" i="24"/>
  <c r="D47" i="24"/>
  <c r="C47" i="24"/>
  <c r="H46" i="24"/>
  <c r="G46" i="24"/>
  <c r="F46" i="24"/>
  <c r="E46" i="24"/>
  <c r="D46" i="24"/>
  <c r="C46" i="24"/>
  <c r="H45" i="24"/>
  <c r="G45" i="24"/>
  <c r="F45" i="24"/>
  <c r="E45" i="24"/>
  <c r="D45" i="24"/>
  <c r="C45" i="24"/>
  <c r="H44" i="24"/>
  <c r="G44" i="24"/>
  <c r="F44" i="24"/>
  <c r="E44" i="24"/>
  <c r="D44" i="24"/>
  <c r="C44" i="24"/>
  <c r="H43" i="24"/>
  <c r="G43" i="24"/>
  <c r="F43" i="24"/>
  <c r="E43" i="24"/>
  <c r="D43" i="24"/>
  <c r="C43" i="24"/>
  <c r="H42" i="24"/>
  <c r="G42" i="24"/>
  <c r="F42" i="24"/>
  <c r="E42" i="24"/>
  <c r="D42" i="24"/>
  <c r="C42" i="24"/>
  <c r="H41" i="24"/>
  <c r="G41" i="24"/>
  <c r="F41" i="24"/>
  <c r="E41" i="24"/>
  <c r="D41" i="24"/>
  <c r="C41" i="24"/>
  <c r="H40" i="24"/>
  <c r="G40" i="24"/>
  <c r="F40" i="24"/>
  <c r="E40" i="24"/>
  <c r="D40" i="24"/>
  <c r="C40" i="24"/>
  <c r="H39" i="24"/>
  <c r="G39" i="24"/>
  <c r="F39" i="24"/>
  <c r="E39" i="24"/>
  <c r="D39" i="24"/>
  <c r="C39" i="24"/>
  <c r="H38" i="24"/>
  <c r="G38" i="24"/>
  <c r="F38" i="24"/>
  <c r="E38" i="24"/>
  <c r="D38" i="24"/>
  <c r="C38" i="24"/>
  <c r="H37" i="24"/>
  <c r="G37" i="24"/>
  <c r="F37" i="24"/>
  <c r="E37" i="24"/>
  <c r="D37" i="24"/>
  <c r="C37" i="24"/>
  <c r="H36" i="24"/>
  <c r="G36" i="24"/>
  <c r="F36" i="24"/>
  <c r="E36" i="24"/>
  <c r="D36" i="24"/>
  <c r="C36" i="24"/>
  <c r="H35" i="24"/>
  <c r="G35" i="24"/>
  <c r="F35" i="24"/>
  <c r="E35" i="24"/>
  <c r="D35" i="24"/>
  <c r="C35" i="24"/>
  <c r="H34" i="24"/>
  <c r="G34" i="24"/>
  <c r="F34" i="24"/>
  <c r="E34" i="24"/>
  <c r="D34" i="24"/>
  <c r="C34" i="24"/>
  <c r="H33" i="24"/>
  <c r="G33" i="24"/>
  <c r="F33" i="24"/>
  <c r="E33" i="24"/>
  <c r="D33" i="24"/>
  <c r="C33" i="24"/>
  <c r="H32" i="24"/>
  <c r="G32" i="24"/>
  <c r="F32" i="24"/>
  <c r="E32" i="24"/>
  <c r="D32" i="24"/>
  <c r="C32" i="24"/>
  <c r="H31" i="24"/>
  <c r="G31" i="24"/>
  <c r="F31" i="24"/>
  <c r="E31" i="24"/>
  <c r="D31" i="24"/>
  <c r="C31" i="24"/>
  <c r="H30" i="24"/>
  <c r="G30" i="24"/>
  <c r="F30" i="24"/>
  <c r="E30" i="24"/>
  <c r="D30" i="24"/>
  <c r="C30" i="24"/>
  <c r="H29" i="24"/>
  <c r="G29" i="24"/>
  <c r="F29" i="24"/>
  <c r="E29" i="24"/>
  <c r="D29" i="24"/>
  <c r="C29" i="24"/>
  <c r="H28" i="24"/>
  <c r="G28" i="24"/>
  <c r="F28" i="24"/>
  <c r="E28" i="24"/>
  <c r="D28" i="24"/>
  <c r="C28" i="24"/>
  <c r="H27" i="24"/>
  <c r="G27" i="24"/>
  <c r="F27" i="24"/>
  <c r="E27" i="24"/>
  <c r="D27" i="24"/>
  <c r="C27" i="24"/>
  <c r="H26" i="24"/>
  <c r="G26" i="24"/>
  <c r="F26" i="24"/>
  <c r="E26" i="24"/>
  <c r="D26" i="24"/>
  <c r="C26" i="24"/>
  <c r="H25" i="24"/>
  <c r="G25" i="24"/>
  <c r="F25" i="24"/>
  <c r="E25" i="24"/>
  <c r="D25" i="24"/>
  <c r="C25" i="24"/>
  <c r="H24" i="24"/>
  <c r="G24" i="24"/>
  <c r="F24" i="24"/>
  <c r="E24" i="24"/>
  <c r="D24" i="24"/>
  <c r="C24" i="24"/>
  <c r="H23" i="24"/>
  <c r="G23" i="24"/>
  <c r="F23" i="24"/>
  <c r="E23" i="24"/>
  <c r="D23" i="24"/>
  <c r="C23" i="24"/>
  <c r="H22" i="24"/>
  <c r="G22" i="24"/>
  <c r="F22" i="24"/>
  <c r="E22" i="24"/>
  <c r="D22" i="24"/>
  <c r="C22" i="24"/>
  <c r="H21" i="24"/>
  <c r="G21" i="24"/>
  <c r="F21" i="24"/>
  <c r="E21" i="24"/>
  <c r="D21" i="24"/>
  <c r="C21" i="24"/>
  <c r="H20" i="24"/>
  <c r="G20" i="24"/>
  <c r="F20" i="24"/>
  <c r="E20" i="24"/>
  <c r="D20" i="24"/>
  <c r="C20" i="24"/>
  <c r="H19" i="24"/>
  <c r="G19" i="24"/>
  <c r="F19" i="24"/>
  <c r="E19" i="24"/>
  <c r="D19" i="24"/>
  <c r="C19" i="24"/>
  <c r="H18" i="24"/>
  <c r="G18" i="24"/>
  <c r="F18" i="24"/>
  <c r="E18" i="24"/>
  <c r="C18" i="24"/>
  <c r="H17" i="24"/>
  <c r="G17" i="24"/>
  <c r="F17" i="24"/>
  <c r="E17" i="24"/>
  <c r="D17" i="24"/>
  <c r="C17" i="24"/>
  <c r="H16" i="24"/>
  <c r="G16" i="24"/>
  <c r="F16" i="24"/>
  <c r="E16" i="24"/>
  <c r="D16" i="24"/>
  <c r="C16" i="24"/>
  <c r="A70" i="18" l="1"/>
  <c r="A69" i="18"/>
  <c r="A68" i="18"/>
  <c r="A67" i="18"/>
  <c r="A66" i="18"/>
  <c r="A65" i="18"/>
  <c r="A64" i="18"/>
  <c r="A63" i="18"/>
  <c r="A62" i="18"/>
  <c r="A61" i="18"/>
  <c r="A60" i="18"/>
  <c r="A59" i="18"/>
  <c r="A58" i="18"/>
  <c r="A57" i="18"/>
  <c r="A56" i="18"/>
  <c r="A55" i="18"/>
  <c r="A54" i="18"/>
  <c r="A53" i="18"/>
  <c r="A52" i="18"/>
  <c r="A51" i="18"/>
  <c r="A50" i="18"/>
  <c r="A49" i="18"/>
  <c r="A48" i="18"/>
  <c r="A47" i="18"/>
  <c r="A46" i="18"/>
  <c r="A45" i="18"/>
  <c r="A44" i="18"/>
  <c r="A43" i="18"/>
  <c r="A42" i="18"/>
  <c r="A41" i="18"/>
  <c r="A40" i="18"/>
  <c r="A39" i="18"/>
  <c r="A38" i="18"/>
  <c r="A37" i="18"/>
  <c r="A36" i="18"/>
  <c r="A35" i="18"/>
  <c r="A34" i="18"/>
  <c r="A33" i="18"/>
  <c r="A32" i="18"/>
  <c r="A31" i="18"/>
  <c r="A30" i="18"/>
  <c r="A29" i="18"/>
  <c r="A28" i="18"/>
  <c r="A27" i="18"/>
  <c r="A26" i="18"/>
  <c r="A25" i="18"/>
  <c r="A24" i="18"/>
  <c r="A23" i="18"/>
  <c r="A22" i="18"/>
  <c r="A21" i="18"/>
  <c r="A20" i="18"/>
  <c r="A19" i="18"/>
  <c r="A18" i="18"/>
  <c r="A17" i="18"/>
  <c r="A16" i="18"/>
  <c r="G298" i="18" l="1"/>
  <c r="F298" i="18"/>
  <c r="E298" i="18"/>
  <c r="D298" i="18"/>
  <c r="C298" i="18"/>
  <c r="G297" i="18"/>
  <c r="F297" i="18"/>
  <c r="E297" i="18"/>
  <c r="D297" i="18"/>
  <c r="C297" i="18"/>
  <c r="G296" i="18"/>
  <c r="F296" i="18"/>
  <c r="E296" i="18"/>
  <c r="D296" i="18"/>
  <c r="C296" i="18"/>
  <c r="G295" i="18"/>
  <c r="F295" i="18"/>
  <c r="E295" i="18"/>
  <c r="D295" i="18"/>
  <c r="C295" i="18"/>
  <c r="G294" i="18"/>
  <c r="F294" i="18"/>
  <c r="E294" i="18"/>
  <c r="D294" i="18"/>
  <c r="C294" i="18"/>
  <c r="G293" i="18"/>
  <c r="F293" i="18"/>
  <c r="E293" i="18"/>
  <c r="D293" i="18"/>
  <c r="C293" i="18"/>
  <c r="G292" i="18"/>
  <c r="F292" i="18"/>
  <c r="E292" i="18"/>
  <c r="D292" i="18"/>
  <c r="C292" i="18"/>
  <c r="G291" i="18"/>
  <c r="F291" i="18"/>
  <c r="E291" i="18"/>
  <c r="D291" i="18"/>
  <c r="C291" i="18"/>
  <c r="G290" i="18"/>
  <c r="F290" i="18"/>
  <c r="E290" i="18"/>
  <c r="D290" i="18"/>
  <c r="C290" i="18"/>
  <c r="G289" i="18"/>
  <c r="F289" i="18"/>
  <c r="E289" i="18"/>
  <c r="D289" i="18"/>
  <c r="C289" i="18"/>
  <c r="G288" i="18"/>
  <c r="F288" i="18"/>
  <c r="E288" i="18"/>
  <c r="D288" i="18"/>
  <c r="C288" i="18"/>
  <c r="G287" i="18"/>
  <c r="F287" i="18"/>
  <c r="E287" i="18"/>
  <c r="D287" i="18"/>
  <c r="C287" i="18"/>
  <c r="G286" i="18"/>
  <c r="F286" i="18"/>
  <c r="E286" i="18"/>
  <c r="D286" i="18"/>
  <c r="C286" i="18"/>
  <c r="G285" i="18"/>
  <c r="F285" i="18"/>
  <c r="E285" i="18"/>
  <c r="D285" i="18"/>
  <c r="C285" i="18"/>
  <c r="G284" i="18"/>
  <c r="F284" i="18"/>
  <c r="E284" i="18"/>
  <c r="D284" i="18"/>
  <c r="C284" i="18"/>
  <c r="G283" i="18"/>
  <c r="F283" i="18"/>
  <c r="E283" i="18"/>
  <c r="D283" i="18"/>
  <c r="C283" i="18"/>
  <c r="G282" i="18"/>
  <c r="F282" i="18"/>
  <c r="E282" i="18"/>
  <c r="D282" i="18"/>
  <c r="C282" i="18"/>
  <c r="G281" i="18"/>
  <c r="F281" i="18"/>
  <c r="E281" i="18"/>
  <c r="D281" i="18"/>
  <c r="C281" i="18"/>
  <c r="G280" i="18"/>
  <c r="F280" i="18"/>
  <c r="E280" i="18"/>
  <c r="D280" i="18"/>
  <c r="C280" i="18"/>
  <c r="G279" i="18"/>
  <c r="F279" i="18"/>
  <c r="E279" i="18"/>
  <c r="D279" i="18"/>
  <c r="C279" i="18"/>
  <c r="G278" i="18"/>
  <c r="F278" i="18"/>
  <c r="E278" i="18"/>
  <c r="D278" i="18"/>
  <c r="C278" i="18"/>
  <c r="G277" i="18"/>
  <c r="F277" i="18"/>
  <c r="E277" i="18"/>
  <c r="D277" i="18"/>
  <c r="C277" i="18"/>
  <c r="G276" i="18"/>
  <c r="F276" i="18"/>
  <c r="E276" i="18"/>
  <c r="D276" i="18"/>
  <c r="C276" i="18"/>
  <c r="G275" i="18"/>
  <c r="F275" i="18"/>
  <c r="E275" i="18"/>
  <c r="D275" i="18"/>
  <c r="C275" i="18"/>
  <c r="G274" i="18"/>
  <c r="F274" i="18"/>
  <c r="E274" i="18"/>
  <c r="D274" i="18"/>
  <c r="C274" i="18"/>
  <c r="G273" i="18"/>
  <c r="F273" i="18"/>
  <c r="E273" i="18"/>
  <c r="D273" i="18"/>
  <c r="C273" i="18"/>
  <c r="G272" i="18"/>
  <c r="F272" i="18"/>
  <c r="E272" i="18"/>
  <c r="D272" i="18"/>
  <c r="C272" i="18"/>
  <c r="G271" i="18"/>
  <c r="F271" i="18"/>
  <c r="E271" i="18"/>
  <c r="D271" i="18"/>
  <c r="C271" i="18"/>
  <c r="G270" i="18"/>
  <c r="F270" i="18"/>
  <c r="E270" i="18"/>
  <c r="D270" i="18"/>
  <c r="C270" i="18"/>
  <c r="G269" i="18"/>
  <c r="F269" i="18"/>
  <c r="E269" i="18"/>
  <c r="D269" i="18"/>
  <c r="C269" i="18"/>
  <c r="G268" i="18"/>
  <c r="F268" i="18"/>
  <c r="E268" i="18"/>
  <c r="D268" i="18"/>
  <c r="C268" i="18"/>
  <c r="G267" i="18"/>
  <c r="F267" i="18"/>
  <c r="E267" i="18"/>
  <c r="D267" i="18"/>
  <c r="C267" i="18"/>
  <c r="G266" i="18"/>
  <c r="F266" i="18"/>
  <c r="E266" i="18"/>
  <c r="D266" i="18"/>
  <c r="C266" i="18"/>
  <c r="G265" i="18"/>
  <c r="F265" i="18"/>
  <c r="E265" i="18"/>
  <c r="D265" i="18"/>
  <c r="C265" i="18"/>
  <c r="G264" i="18"/>
  <c r="F264" i="18"/>
  <c r="E264" i="18"/>
  <c r="D264" i="18"/>
  <c r="C264" i="18"/>
  <c r="G263" i="18"/>
  <c r="F263" i="18"/>
  <c r="E263" i="18"/>
  <c r="D263" i="18"/>
  <c r="C263" i="18"/>
  <c r="G262" i="18"/>
  <c r="F262" i="18"/>
  <c r="E262" i="18"/>
  <c r="D262" i="18"/>
  <c r="C262" i="18"/>
  <c r="G261" i="18"/>
  <c r="F261" i="18"/>
  <c r="E261" i="18"/>
  <c r="D261" i="18"/>
  <c r="C261" i="18"/>
  <c r="G260" i="18"/>
  <c r="F260" i="18"/>
  <c r="E260" i="18"/>
  <c r="D260" i="18"/>
  <c r="C260" i="18"/>
  <c r="G259" i="18"/>
  <c r="F259" i="18"/>
  <c r="E259" i="18"/>
  <c r="D259" i="18"/>
  <c r="C259" i="18"/>
  <c r="G258" i="18"/>
  <c r="F258" i="18"/>
  <c r="E258" i="18"/>
  <c r="D258" i="18"/>
  <c r="C258" i="18"/>
  <c r="G257" i="18"/>
  <c r="F257" i="18"/>
  <c r="E257" i="18"/>
  <c r="D257" i="18"/>
  <c r="C257" i="18"/>
  <c r="G256" i="18"/>
  <c r="F256" i="18"/>
  <c r="E256" i="18"/>
  <c r="D256" i="18"/>
  <c r="C256" i="18"/>
  <c r="G255" i="18"/>
  <c r="F255" i="18"/>
  <c r="E255" i="18"/>
  <c r="D255" i="18"/>
  <c r="C255" i="18"/>
  <c r="G254" i="18"/>
  <c r="F254" i="18"/>
  <c r="E254" i="18"/>
  <c r="D254" i="18"/>
  <c r="C254" i="18"/>
  <c r="G253" i="18"/>
  <c r="F253" i="18"/>
  <c r="E253" i="18"/>
  <c r="D253" i="18"/>
  <c r="C253" i="18"/>
  <c r="G252" i="18"/>
  <c r="F252" i="18"/>
  <c r="E252" i="18"/>
  <c r="D252" i="18"/>
  <c r="C252" i="18"/>
  <c r="G251" i="18"/>
  <c r="F251" i="18"/>
  <c r="E251" i="18"/>
  <c r="D251" i="18"/>
  <c r="C251" i="18"/>
  <c r="G250" i="18"/>
  <c r="F250" i="18"/>
  <c r="E250" i="18"/>
  <c r="D250" i="18"/>
  <c r="C250" i="18"/>
  <c r="G249" i="18"/>
  <c r="F249" i="18"/>
  <c r="E249" i="18"/>
  <c r="D249" i="18"/>
  <c r="C249" i="18"/>
  <c r="G248" i="18"/>
  <c r="F248" i="18"/>
  <c r="E248" i="18"/>
  <c r="D248" i="18"/>
  <c r="C248" i="18"/>
  <c r="G247" i="18"/>
  <c r="F247" i="18"/>
  <c r="E247" i="18"/>
  <c r="D247" i="18"/>
  <c r="C247" i="18"/>
  <c r="G246" i="18"/>
  <c r="F246" i="18"/>
  <c r="E246" i="18"/>
  <c r="D246" i="18"/>
  <c r="C246" i="18"/>
  <c r="G245" i="18"/>
  <c r="F245" i="18"/>
  <c r="E245" i="18"/>
  <c r="D245" i="18"/>
  <c r="C245" i="18"/>
  <c r="G244" i="18"/>
  <c r="F244" i="18"/>
  <c r="E244" i="18"/>
  <c r="D244" i="18"/>
  <c r="C244" i="18"/>
  <c r="G243" i="18"/>
  <c r="F243" i="18"/>
  <c r="E243" i="18"/>
  <c r="D243" i="18"/>
  <c r="C243" i="18"/>
  <c r="G242" i="18"/>
  <c r="F242" i="18"/>
  <c r="E242" i="18"/>
  <c r="D242" i="18"/>
  <c r="C242" i="18"/>
  <c r="G241" i="18"/>
  <c r="F241" i="18"/>
  <c r="E241" i="18"/>
  <c r="D241" i="18"/>
  <c r="C241" i="18"/>
  <c r="G240" i="18"/>
  <c r="F240" i="18"/>
  <c r="E240" i="18"/>
  <c r="D240" i="18"/>
  <c r="C240" i="18"/>
  <c r="G239" i="18"/>
  <c r="F239" i="18"/>
  <c r="E239" i="18"/>
  <c r="D239" i="18"/>
  <c r="C239" i="18"/>
  <c r="G238" i="18"/>
  <c r="F238" i="18"/>
  <c r="E238" i="18"/>
  <c r="D238" i="18"/>
  <c r="C238" i="18"/>
  <c r="G237" i="18"/>
  <c r="F237" i="18"/>
  <c r="E237" i="18"/>
  <c r="D237" i="18"/>
  <c r="C237" i="18"/>
  <c r="G236" i="18"/>
  <c r="F236" i="18"/>
  <c r="E236" i="18"/>
  <c r="D236" i="18"/>
  <c r="C236" i="18"/>
  <c r="G235" i="18"/>
  <c r="F235" i="18"/>
  <c r="E235" i="18"/>
  <c r="D235" i="18"/>
  <c r="C235" i="18"/>
  <c r="G234" i="18"/>
  <c r="F234" i="18"/>
  <c r="E234" i="18"/>
  <c r="D234" i="18"/>
  <c r="C234" i="18"/>
  <c r="G233" i="18"/>
  <c r="F233" i="18"/>
  <c r="E233" i="18"/>
  <c r="D233" i="18"/>
  <c r="C233" i="18"/>
  <c r="G232" i="18"/>
  <c r="F232" i="18"/>
  <c r="E232" i="18"/>
  <c r="D232" i="18"/>
  <c r="C232" i="18"/>
  <c r="G231" i="18"/>
  <c r="F231" i="18"/>
  <c r="E231" i="18"/>
  <c r="D231" i="18"/>
  <c r="C231" i="18"/>
  <c r="G230" i="18"/>
  <c r="F230" i="18"/>
  <c r="E230" i="18"/>
  <c r="D230" i="18"/>
  <c r="C230" i="18"/>
  <c r="G229" i="18"/>
  <c r="F229" i="18"/>
  <c r="E229" i="18"/>
  <c r="D229" i="18"/>
  <c r="C229" i="18"/>
  <c r="G228" i="18"/>
  <c r="F228" i="18"/>
  <c r="E228" i="18"/>
  <c r="D228" i="18"/>
  <c r="C228" i="18"/>
  <c r="G227" i="18"/>
  <c r="F227" i="18"/>
  <c r="E227" i="18"/>
  <c r="D227" i="18"/>
  <c r="C227" i="18"/>
  <c r="G226" i="18"/>
  <c r="F226" i="18"/>
  <c r="E226" i="18"/>
  <c r="D226" i="18"/>
  <c r="C226" i="18"/>
  <c r="G225" i="18"/>
  <c r="F225" i="18"/>
  <c r="E225" i="18"/>
  <c r="D225" i="18"/>
  <c r="C225" i="18"/>
  <c r="G224" i="18"/>
  <c r="F224" i="18"/>
  <c r="E224" i="18"/>
  <c r="D224" i="18"/>
  <c r="C224" i="18"/>
  <c r="G223" i="18"/>
  <c r="F223" i="18"/>
  <c r="E223" i="18"/>
  <c r="D223" i="18"/>
  <c r="C223" i="18"/>
  <c r="G222" i="18"/>
  <c r="F222" i="18"/>
  <c r="E222" i="18"/>
  <c r="D222" i="18"/>
  <c r="C222" i="18"/>
  <c r="G221" i="18"/>
  <c r="F221" i="18"/>
  <c r="E221" i="18"/>
  <c r="D221" i="18"/>
  <c r="C221" i="18"/>
  <c r="G220" i="18"/>
  <c r="F220" i="18"/>
  <c r="E220" i="18"/>
  <c r="D220" i="18"/>
  <c r="C220" i="18"/>
  <c r="G219" i="18"/>
  <c r="F219" i="18"/>
  <c r="E219" i="18"/>
  <c r="D219" i="18"/>
  <c r="C219" i="18"/>
  <c r="G218" i="18"/>
  <c r="F218" i="18"/>
  <c r="E218" i="18"/>
  <c r="D218" i="18"/>
  <c r="C218" i="18"/>
  <c r="G217" i="18"/>
  <c r="F217" i="18"/>
  <c r="E217" i="18"/>
  <c r="D217" i="18"/>
  <c r="C217" i="18"/>
  <c r="G216" i="18"/>
  <c r="F216" i="18"/>
  <c r="E216" i="18"/>
  <c r="D216" i="18"/>
  <c r="C216" i="18"/>
  <c r="G215" i="18"/>
  <c r="F215" i="18"/>
  <c r="E215" i="18"/>
  <c r="D215" i="18"/>
  <c r="C215" i="18"/>
  <c r="G214" i="18"/>
  <c r="F214" i="18"/>
  <c r="E214" i="18"/>
  <c r="D214" i="18"/>
  <c r="C214" i="18"/>
  <c r="G213" i="18"/>
  <c r="F213" i="18"/>
  <c r="E213" i="18"/>
  <c r="D213" i="18"/>
  <c r="C213" i="18"/>
  <c r="G212" i="18"/>
  <c r="F212" i="18"/>
  <c r="E212" i="18"/>
  <c r="D212" i="18"/>
  <c r="C212" i="18"/>
  <c r="G211" i="18"/>
  <c r="F211" i="18"/>
  <c r="E211" i="18"/>
  <c r="D211" i="18"/>
  <c r="C211" i="18"/>
  <c r="G210" i="18"/>
  <c r="F210" i="18"/>
  <c r="E210" i="18"/>
  <c r="D210" i="18"/>
  <c r="C210" i="18"/>
  <c r="G209" i="18"/>
  <c r="F209" i="18"/>
  <c r="E209" i="18"/>
  <c r="D209" i="18"/>
  <c r="C209" i="18"/>
  <c r="G208" i="18"/>
  <c r="F208" i="18"/>
  <c r="E208" i="18"/>
  <c r="D208" i="18"/>
  <c r="C208" i="18"/>
  <c r="G207" i="18"/>
  <c r="F207" i="18"/>
  <c r="E207" i="18"/>
  <c r="D207" i="18"/>
  <c r="C207" i="18"/>
  <c r="G206" i="18"/>
  <c r="F206" i="18"/>
  <c r="E206" i="18"/>
  <c r="D206" i="18"/>
  <c r="C206" i="18"/>
  <c r="G205" i="18"/>
  <c r="F205" i="18"/>
  <c r="E205" i="18"/>
  <c r="D205" i="18"/>
  <c r="C205" i="18"/>
  <c r="G204" i="18"/>
  <c r="F204" i="18"/>
  <c r="E204" i="18"/>
  <c r="D204" i="18"/>
  <c r="C204" i="18"/>
  <c r="G203" i="18"/>
  <c r="F203" i="18"/>
  <c r="E203" i="18"/>
  <c r="D203" i="18"/>
  <c r="C203" i="18"/>
  <c r="G202" i="18"/>
  <c r="F202" i="18"/>
  <c r="E202" i="18"/>
  <c r="D202" i="18"/>
  <c r="C202" i="18"/>
  <c r="G201" i="18"/>
  <c r="F201" i="18"/>
  <c r="E201" i="18"/>
  <c r="D201" i="18"/>
  <c r="C201" i="18"/>
  <c r="G200" i="18"/>
  <c r="F200" i="18"/>
  <c r="E200" i="18"/>
  <c r="D200" i="18"/>
  <c r="C200" i="18"/>
  <c r="G199" i="18"/>
  <c r="F199" i="18"/>
  <c r="E199" i="18"/>
  <c r="D199" i="18"/>
  <c r="C199" i="18"/>
  <c r="G198" i="18"/>
  <c r="F198" i="18"/>
  <c r="E198" i="18"/>
  <c r="D198" i="18"/>
  <c r="C198" i="18"/>
  <c r="G197" i="18"/>
  <c r="F197" i="18"/>
  <c r="E197" i="18"/>
  <c r="D197" i="18"/>
  <c r="C197" i="18"/>
  <c r="G196" i="18"/>
  <c r="F196" i="18"/>
  <c r="E196" i="18"/>
  <c r="D196" i="18"/>
  <c r="C196" i="18"/>
  <c r="G195" i="18"/>
  <c r="F195" i="18"/>
  <c r="E195" i="18"/>
  <c r="D195" i="18"/>
  <c r="C195" i="18"/>
  <c r="G194" i="18"/>
  <c r="F194" i="18"/>
  <c r="E194" i="18"/>
  <c r="D194" i="18"/>
  <c r="C194" i="18"/>
  <c r="G193" i="18"/>
  <c r="F193" i="18"/>
  <c r="E193" i="18"/>
  <c r="D193" i="18"/>
  <c r="C193" i="18"/>
  <c r="G192" i="18"/>
  <c r="F192" i="18"/>
  <c r="E192" i="18"/>
  <c r="D192" i="18"/>
  <c r="C192" i="18"/>
  <c r="G191" i="18"/>
  <c r="F191" i="18"/>
  <c r="E191" i="18"/>
  <c r="D191" i="18"/>
  <c r="C191" i="18"/>
  <c r="G190" i="18"/>
  <c r="F190" i="18"/>
  <c r="E190" i="18"/>
  <c r="D190" i="18"/>
  <c r="C190" i="18"/>
  <c r="G189" i="18"/>
  <c r="F189" i="18"/>
  <c r="E189" i="18"/>
  <c r="D189" i="18"/>
  <c r="C189" i="18"/>
  <c r="G188" i="18"/>
  <c r="F188" i="18"/>
  <c r="E188" i="18"/>
  <c r="D188" i="18"/>
  <c r="C188" i="18"/>
  <c r="G187" i="18"/>
  <c r="F187" i="18"/>
  <c r="E187" i="18"/>
  <c r="D187" i="18"/>
  <c r="C187" i="18"/>
  <c r="G186" i="18"/>
  <c r="F186" i="18"/>
  <c r="E186" i="18"/>
  <c r="D186" i="18"/>
  <c r="C186" i="18"/>
  <c r="G185" i="18"/>
  <c r="F185" i="18"/>
  <c r="E185" i="18"/>
  <c r="D185" i="18"/>
  <c r="C185" i="18"/>
  <c r="G184" i="18"/>
  <c r="F184" i="18"/>
  <c r="E184" i="18"/>
  <c r="D184" i="18"/>
  <c r="C184" i="18"/>
  <c r="G183" i="18"/>
  <c r="F183" i="18"/>
  <c r="E183" i="18"/>
  <c r="D183" i="18"/>
  <c r="C183" i="18"/>
  <c r="G182" i="18"/>
  <c r="F182" i="18"/>
  <c r="E182" i="18"/>
  <c r="D182" i="18"/>
  <c r="C182" i="18"/>
  <c r="G181" i="18"/>
  <c r="F181" i="18"/>
  <c r="E181" i="18"/>
  <c r="D181" i="18"/>
  <c r="C181" i="18"/>
  <c r="G180" i="18"/>
  <c r="F180" i="18"/>
  <c r="E180" i="18"/>
  <c r="D180" i="18"/>
  <c r="C180" i="18"/>
  <c r="G179" i="18"/>
  <c r="F179" i="18"/>
  <c r="E179" i="18"/>
  <c r="D179" i="18"/>
  <c r="C179" i="18"/>
  <c r="G178" i="18"/>
  <c r="F178" i="18"/>
  <c r="E178" i="18"/>
  <c r="D178" i="18"/>
  <c r="C178" i="18"/>
  <c r="G177" i="18"/>
  <c r="F177" i="18"/>
  <c r="E177" i="18"/>
  <c r="D177" i="18"/>
  <c r="C177" i="18"/>
  <c r="G176" i="18"/>
  <c r="F176" i="18"/>
  <c r="E176" i="18"/>
  <c r="D176" i="18"/>
  <c r="C176" i="18"/>
  <c r="G175" i="18"/>
  <c r="F175" i="18"/>
  <c r="E175" i="18"/>
  <c r="D175" i="18"/>
  <c r="C175" i="18"/>
  <c r="G174" i="18"/>
  <c r="F174" i="18"/>
  <c r="E174" i="18"/>
  <c r="D174" i="18"/>
  <c r="C174" i="18"/>
  <c r="G173" i="18"/>
  <c r="F173" i="18"/>
  <c r="E173" i="18"/>
  <c r="D173" i="18"/>
  <c r="C173" i="18"/>
  <c r="G172" i="18"/>
  <c r="F172" i="18"/>
  <c r="E172" i="18"/>
  <c r="D172" i="18"/>
  <c r="C172" i="18"/>
  <c r="G171" i="18"/>
  <c r="F171" i="18"/>
  <c r="E171" i="18"/>
  <c r="D171" i="18"/>
  <c r="C171" i="18"/>
  <c r="G170" i="18"/>
  <c r="F170" i="18"/>
  <c r="E170" i="18"/>
  <c r="D170" i="18"/>
  <c r="C170" i="18"/>
  <c r="G169" i="18"/>
  <c r="F169" i="18"/>
  <c r="E169" i="18"/>
  <c r="D169" i="18"/>
  <c r="C169" i="18"/>
  <c r="G168" i="18"/>
  <c r="F168" i="18"/>
  <c r="E168" i="18"/>
  <c r="D168" i="18"/>
  <c r="C168" i="18"/>
  <c r="G167" i="18"/>
  <c r="F167" i="18"/>
  <c r="E167" i="18"/>
  <c r="D167" i="18"/>
  <c r="C167" i="18"/>
  <c r="G166" i="18"/>
  <c r="F166" i="18"/>
  <c r="E166" i="18"/>
  <c r="D166" i="18"/>
  <c r="C166" i="18"/>
  <c r="G165" i="18"/>
  <c r="F165" i="18"/>
  <c r="E165" i="18"/>
  <c r="D165" i="18"/>
  <c r="C165" i="18"/>
  <c r="G164" i="18"/>
  <c r="F164" i="18"/>
  <c r="E164" i="18"/>
  <c r="D164" i="18"/>
  <c r="C164" i="18"/>
  <c r="G163" i="18"/>
  <c r="F163" i="18"/>
  <c r="E163" i="18"/>
  <c r="D163" i="18"/>
  <c r="C163" i="18"/>
  <c r="G162" i="18"/>
  <c r="F162" i="18"/>
  <c r="E162" i="18"/>
  <c r="D162" i="18"/>
  <c r="C162" i="18"/>
  <c r="G161" i="18"/>
  <c r="F161" i="18"/>
  <c r="E161" i="18"/>
  <c r="D161" i="18"/>
  <c r="C161" i="18"/>
  <c r="G160" i="18"/>
  <c r="F160" i="18"/>
  <c r="E160" i="18"/>
  <c r="D160" i="18"/>
  <c r="C160" i="18"/>
  <c r="G159" i="18"/>
  <c r="F159" i="18"/>
  <c r="E159" i="18"/>
  <c r="D159" i="18"/>
  <c r="C159" i="18"/>
  <c r="G158" i="18"/>
  <c r="F158" i="18"/>
  <c r="E158" i="18"/>
  <c r="D158" i="18"/>
  <c r="C158" i="18"/>
  <c r="G157" i="18"/>
  <c r="F157" i="18"/>
  <c r="E157" i="18"/>
  <c r="D157" i="18"/>
  <c r="C157" i="18"/>
  <c r="G156" i="18"/>
  <c r="F156" i="18"/>
  <c r="E156" i="18"/>
  <c r="D156" i="18"/>
  <c r="C156" i="18"/>
  <c r="G155" i="18"/>
  <c r="F155" i="18"/>
  <c r="E155" i="18"/>
  <c r="D155" i="18"/>
  <c r="C155" i="18"/>
  <c r="G154" i="18"/>
  <c r="F154" i="18"/>
  <c r="E154" i="18"/>
  <c r="D154" i="18"/>
  <c r="C154" i="18"/>
  <c r="G153" i="18"/>
  <c r="F153" i="18"/>
  <c r="E153" i="18"/>
  <c r="D153" i="18"/>
  <c r="C153" i="18"/>
  <c r="G152" i="18"/>
  <c r="F152" i="18"/>
  <c r="E152" i="18"/>
  <c r="D152" i="18"/>
  <c r="C152" i="18"/>
  <c r="G151" i="18"/>
  <c r="F151" i="18"/>
  <c r="E151" i="18"/>
  <c r="D151" i="18"/>
  <c r="C151" i="18"/>
  <c r="G150" i="18"/>
  <c r="F150" i="18"/>
  <c r="E150" i="18"/>
  <c r="D150" i="18"/>
  <c r="C150" i="18"/>
  <c r="G149" i="18"/>
  <c r="F149" i="18"/>
  <c r="E149" i="18"/>
  <c r="D149" i="18"/>
  <c r="C149" i="18"/>
  <c r="G148" i="18"/>
  <c r="F148" i="18"/>
  <c r="E148" i="18"/>
  <c r="D148" i="18"/>
  <c r="C148" i="18"/>
  <c r="G147" i="18"/>
  <c r="F147" i="18"/>
  <c r="E147" i="18"/>
  <c r="D147" i="18"/>
  <c r="C147" i="18"/>
  <c r="G146" i="18"/>
  <c r="F146" i="18"/>
  <c r="E146" i="18"/>
  <c r="D146" i="18"/>
  <c r="C146" i="18"/>
  <c r="G145" i="18"/>
  <c r="F145" i="18"/>
  <c r="E145" i="18"/>
  <c r="D145" i="18"/>
  <c r="C145" i="18"/>
  <c r="G144" i="18"/>
  <c r="F144" i="18"/>
  <c r="E144" i="18"/>
  <c r="D144" i="18"/>
  <c r="C144" i="18"/>
  <c r="G143" i="18"/>
  <c r="F143" i="18"/>
  <c r="E143" i="18"/>
  <c r="D143" i="18"/>
  <c r="C143" i="18"/>
  <c r="G142" i="18"/>
  <c r="F142" i="18"/>
  <c r="E142" i="18"/>
  <c r="D142" i="18"/>
  <c r="C142" i="18"/>
  <c r="G141" i="18"/>
  <c r="F141" i="18"/>
  <c r="E141" i="18"/>
  <c r="D141" i="18"/>
  <c r="C141" i="18"/>
  <c r="G140" i="18"/>
  <c r="F140" i="18"/>
  <c r="E140" i="18"/>
  <c r="D140" i="18"/>
  <c r="C140" i="18"/>
  <c r="G139" i="18"/>
  <c r="F139" i="18"/>
  <c r="E139" i="18"/>
  <c r="D139" i="18"/>
  <c r="C139" i="18"/>
  <c r="G138" i="18"/>
  <c r="F138" i="18"/>
  <c r="E138" i="18"/>
  <c r="D138" i="18"/>
  <c r="C138" i="18"/>
  <c r="G137" i="18"/>
  <c r="F137" i="18"/>
  <c r="E137" i="18"/>
  <c r="D137" i="18"/>
  <c r="C137" i="18"/>
  <c r="G136" i="18"/>
  <c r="F136" i="18"/>
  <c r="E136" i="18"/>
  <c r="D136" i="18"/>
  <c r="C136" i="18"/>
  <c r="G135" i="18"/>
  <c r="F135" i="18"/>
  <c r="E135" i="18"/>
  <c r="D135" i="18"/>
  <c r="C135" i="18"/>
  <c r="G134" i="18"/>
  <c r="F134" i="18"/>
  <c r="E134" i="18"/>
  <c r="D134" i="18"/>
  <c r="C134" i="18"/>
  <c r="G133" i="18"/>
  <c r="F133" i="18"/>
  <c r="E133" i="18"/>
  <c r="D133" i="18"/>
  <c r="C133" i="18"/>
  <c r="G132" i="18"/>
  <c r="F132" i="18"/>
  <c r="E132" i="18"/>
  <c r="D132" i="18"/>
  <c r="C132" i="18"/>
  <c r="G131" i="18"/>
  <c r="F131" i="18"/>
  <c r="E131" i="18"/>
  <c r="D131" i="18"/>
  <c r="C131" i="18"/>
  <c r="G130" i="18"/>
  <c r="F130" i="18"/>
  <c r="E130" i="18"/>
  <c r="D130" i="18"/>
  <c r="C130" i="18"/>
  <c r="G129" i="18"/>
  <c r="F129" i="18"/>
  <c r="E129" i="18"/>
  <c r="D129" i="18"/>
  <c r="C129" i="18"/>
  <c r="G128" i="18"/>
  <c r="F128" i="18"/>
  <c r="E128" i="18"/>
  <c r="D128" i="18"/>
  <c r="C128" i="18"/>
  <c r="G127" i="18"/>
  <c r="F127" i="18"/>
  <c r="E127" i="18"/>
  <c r="D127" i="18"/>
  <c r="C127" i="18"/>
  <c r="G126" i="18"/>
  <c r="F126" i="18"/>
  <c r="E126" i="18"/>
  <c r="D126" i="18"/>
  <c r="C126" i="18"/>
  <c r="G125" i="18"/>
  <c r="F125" i="18"/>
  <c r="E125" i="18"/>
  <c r="D125" i="18"/>
  <c r="C125" i="18"/>
  <c r="G124" i="18"/>
  <c r="F124" i="18"/>
  <c r="E124" i="18"/>
  <c r="D124" i="18"/>
  <c r="C124" i="18"/>
  <c r="G123" i="18"/>
  <c r="F123" i="18"/>
  <c r="E123" i="18"/>
  <c r="D123" i="18"/>
  <c r="C123" i="18"/>
  <c r="G122" i="18"/>
  <c r="F122" i="18"/>
  <c r="E122" i="18"/>
  <c r="D122" i="18"/>
  <c r="C122" i="18"/>
  <c r="G121" i="18"/>
  <c r="F121" i="18"/>
  <c r="E121" i="18"/>
  <c r="D121" i="18"/>
  <c r="C121" i="18"/>
  <c r="G120" i="18"/>
  <c r="F120" i="18"/>
  <c r="E120" i="18"/>
  <c r="D120" i="18"/>
  <c r="C120" i="18"/>
  <c r="G119" i="18"/>
  <c r="F119" i="18"/>
  <c r="E119" i="18"/>
  <c r="D119" i="18"/>
  <c r="C119" i="18"/>
  <c r="G118" i="18"/>
  <c r="F118" i="18"/>
  <c r="E118" i="18"/>
  <c r="D118" i="18"/>
  <c r="C118" i="18"/>
  <c r="G117" i="18"/>
  <c r="F117" i="18"/>
  <c r="E117" i="18"/>
  <c r="D117" i="18"/>
  <c r="C117" i="18"/>
  <c r="G116" i="18"/>
  <c r="F116" i="18"/>
  <c r="E116" i="18"/>
  <c r="D116" i="18"/>
  <c r="C116" i="18"/>
  <c r="G115" i="18"/>
  <c r="F115" i="18"/>
  <c r="E115" i="18"/>
  <c r="D115" i="18"/>
  <c r="C115" i="18"/>
  <c r="G114" i="18"/>
  <c r="F114" i="18"/>
  <c r="E114" i="18"/>
  <c r="D114" i="18"/>
  <c r="C114" i="18"/>
  <c r="G113" i="18"/>
  <c r="F113" i="18"/>
  <c r="E113" i="18"/>
  <c r="D113" i="18"/>
  <c r="C113" i="18"/>
  <c r="G112" i="18"/>
  <c r="F112" i="18"/>
  <c r="E112" i="18"/>
  <c r="D112" i="18"/>
  <c r="C112" i="18"/>
  <c r="G111" i="18"/>
  <c r="F111" i="18"/>
  <c r="E111" i="18"/>
  <c r="D111" i="18"/>
  <c r="C111" i="18"/>
  <c r="G110" i="18"/>
  <c r="F110" i="18"/>
  <c r="E110" i="18"/>
  <c r="D110" i="18"/>
  <c r="C110" i="18"/>
  <c r="G109" i="18"/>
  <c r="F109" i="18"/>
  <c r="E109" i="18"/>
  <c r="D109" i="18"/>
  <c r="C109" i="18"/>
  <c r="G108" i="18"/>
  <c r="F108" i="18"/>
  <c r="E108" i="18"/>
  <c r="D108" i="18"/>
  <c r="C108" i="18"/>
  <c r="G107" i="18"/>
  <c r="F107" i="18"/>
  <c r="E107" i="18"/>
  <c r="D107" i="18"/>
  <c r="C107" i="18"/>
  <c r="G106" i="18"/>
  <c r="F106" i="18"/>
  <c r="E106" i="18"/>
  <c r="D106" i="18"/>
  <c r="C106" i="18"/>
  <c r="G105" i="18"/>
  <c r="F105" i="18"/>
  <c r="E105" i="18"/>
  <c r="D105" i="18"/>
  <c r="C105" i="18"/>
  <c r="G104" i="18"/>
  <c r="F104" i="18"/>
  <c r="E104" i="18"/>
  <c r="D104" i="18"/>
  <c r="C104" i="18"/>
  <c r="G103" i="18"/>
  <c r="F103" i="18"/>
  <c r="E103" i="18"/>
  <c r="D103" i="18"/>
  <c r="C103" i="18"/>
  <c r="G102" i="18"/>
  <c r="F102" i="18"/>
  <c r="E102" i="18"/>
  <c r="D102" i="18"/>
  <c r="C102" i="18"/>
  <c r="G101" i="18"/>
  <c r="F101" i="18"/>
  <c r="E101" i="18"/>
  <c r="D101" i="18"/>
  <c r="C101" i="18"/>
  <c r="G100" i="18"/>
  <c r="F100" i="18"/>
  <c r="E100" i="18"/>
  <c r="D100" i="18"/>
  <c r="C100" i="18"/>
  <c r="G99" i="18"/>
  <c r="F99" i="18"/>
  <c r="E99" i="18"/>
  <c r="D99" i="18"/>
  <c r="C99" i="18"/>
  <c r="G98" i="18"/>
  <c r="F98" i="18"/>
  <c r="E98" i="18"/>
  <c r="D98" i="18"/>
  <c r="C98" i="18"/>
  <c r="G97" i="18"/>
  <c r="F97" i="18"/>
  <c r="E97" i="18"/>
  <c r="D97" i="18"/>
  <c r="C97" i="18"/>
  <c r="G96" i="18"/>
  <c r="F96" i="18"/>
  <c r="E96" i="18"/>
  <c r="D96" i="18"/>
  <c r="C96" i="18"/>
  <c r="G95" i="18"/>
  <c r="F95" i="18"/>
  <c r="E95" i="18"/>
  <c r="D95" i="18"/>
  <c r="C95" i="18"/>
  <c r="G94" i="18"/>
  <c r="F94" i="18"/>
  <c r="E94" i="18"/>
  <c r="D94" i="18"/>
  <c r="C94" i="18"/>
  <c r="G93" i="18"/>
  <c r="F93" i="18"/>
  <c r="E93" i="18"/>
  <c r="D93" i="18"/>
  <c r="C93" i="18"/>
  <c r="G92" i="18"/>
  <c r="F92" i="18"/>
  <c r="E92" i="18"/>
  <c r="D92" i="18"/>
  <c r="C92" i="18"/>
  <c r="G91" i="18"/>
  <c r="F91" i="18"/>
  <c r="E91" i="18"/>
  <c r="D91" i="18"/>
  <c r="C91" i="18"/>
  <c r="G90" i="18"/>
  <c r="F90" i="18"/>
  <c r="E90" i="18"/>
  <c r="D90" i="18"/>
  <c r="C90" i="18"/>
  <c r="G89" i="18"/>
  <c r="F89" i="18"/>
  <c r="E89" i="18"/>
  <c r="D89" i="18"/>
  <c r="C89" i="18"/>
  <c r="G88" i="18"/>
  <c r="F88" i="18"/>
  <c r="E88" i="18"/>
  <c r="D88" i="18"/>
  <c r="C88" i="18"/>
  <c r="G87" i="18"/>
  <c r="F87" i="18"/>
  <c r="E87" i="18"/>
  <c r="D87" i="18"/>
  <c r="C87" i="18"/>
  <c r="G86" i="18"/>
  <c r="F86" i="18"/>
  <c r="E86" i="18"/>
  <c r="D86" i="18"/>
  <c r="C86" i="18"/>
  <c r="G85" i="18"/>
  <c r="F85" i="18"/>
  <c r="E85" i="18"/>
  <c r="D85" i="18"/>
  <c r="C85" i="18"/>
  <c r="G84" i="18"/>
  <c r="F84" i="18"/>
  <c r="E84" i="18"/>
  <c r="D84" i="18"/>
  <c r="C84" i="18"/>
  <c r="G83" i="18"/>
  <c r="F83" i="18"/>
  <c r="E83" i="18"/>
  <c r="D83" i="18"/>
  <c r="C83" i="18"/>
  <c r="G82" i="18"/>
  <c r="F82" i="18"/>
  <c r="E82" i="18"/>
  <c r="D82" i="18"/>
  <c r="C82" i="18"/>
  <c r="G81" i="18"/>
  <c r="F81" i="18"/>
  <c r="E81" i="18"/>
  <c r="D81" i="18"/>
  <c r="C81" i="18"/>
  <c r="G80" i="18"/>
  <c r="F80" i="18"/>
  <c r="E80" i="18"/>
  <c r="D80" i="18"/>
  <c r="C80" i="18"/>
  <c r="G79" i="18"/>
  <c r="F79" i="18"/>
  <c r="E79" i="18"/>
  <c r="D79" i="18"/>
  <c r="C79" i="18"/>
  <c r="G78" i="18"/>
  <c r="F78" i="18"/>
  <c r="E78" i="18"/>
  <c r="D78" i="18"/>
  <c r="C78" i="18"/>
  <c r="G77" i="18"/>
  <c r="F77" i="18"/>
  <c r="E77" i="18"/>
  <c r="D77" i="18"/>
  <c r="C77" i="18"/>
  <c r="G76" i="18"/>
  <c r="F76" i="18"/>
  <c r="E76" i="18"/>
  <c r="D76" i="18"/>
  <c r="C76" i="18"/>
  <c r="G75" i="18"/>
  <c r="F75" i="18"/>
  <c r="E75" i="18"/>
  <c r="D75" i="18"/>
  <c r="C75" i="18"/>
  <c r="G74" i="18"/>
  <c r="F74" i="18"/>
  <c r="E74" i="18"/>
  <c r="D74" i="18"/>
  <c r="C74" i="18"/>
  <c r="G73" i="18"/>
  <c r="F73" i="18"/>
  <c r="E73" i="18"/>
  <c r="D73" i="18"/>
  <c r="C73" i="18"/>
  <c r="G72" i="18"/>
  <c r="F72" i="18"/>
  <c r="E72" i="18"/>
  <c r="D72" i="18"/>
  <c r="C72" i="18"/>
  <c r="G71" i="18"/>
  <c r="F71" i="18"/>
  <c r="E71" i="18"/>
  <c r="D71" i="18"/>
  <c r="C71" i="18"/>
  <c r="G70" i="18"/>
  <c r="F70" i="18"/>
  <c r="E70" i="18"/>
  <c r="D70" i="18"/>
  <c r="C70" i="18"/>
  <c r="G69" i="18"/>
  <c r="F69" i="18"/>
  <c r="E69" i="18"/>
  <c r="D69" i="18"/>
  <c r="C69" i="18"/>
  <c r="G68" i="18"/>
  <c r="F68" i="18"/>
  <c r="E68" i="18"/>
  <c r="D68" i="18"/>
  <c r="C68" i="18"/>
  <c r="G67" i="18"/>
  <c r="F67" i="18"/>
  <c r="E67" i="18"/>
  <c r="D67" i="18"/>
  <c r="C67" i="18"/>
  <c r="G66" i="18"/>
  <c r="F66" i="18"/>
  <c r="E66" i="18"/>
  <c r="D66" i="18"/>
  <c r="C66" i="18"/>
  <c r="G65" i="18"/>
  <c r="F65" i="18"/>
  <c r="E65" i="18"/>
  <c r="D65" i="18"/>
  <c r="C65" i="18"/>
  <c r="G64" i="18"/>
  <c r="F64" i="18"/>
  <c r="E64" i="18"/>
  <c r="D64" i="18"/>
  <c r="C64" i="18"/>
  <c r="G63" i="18"/>
  <c r="F63" i="18"/>
  <c r="E63" i="18"/>
  <c r="D63" i="18"/>
  <c r="C63" i="18"/>
  <c r="G62" i="18"/>
  <c r="F62" i="18"/>
  <c r="E62" i="18"/>
  <c r="D62" i="18"/>
  <c r="C62" i="18"/>
  <c r="G61" i="18"/>
  <c r="F61" i="18"/>
  <c r="E61" i="18"/>
  <c r="D61" i="18"/>
  <c r="C61" i="18"/>
  <c r="G60" i="18"/>
  <c r="F60" i="18"/>
  <c r="E60" i="18"/>
  <c r="D60" i="18"/>
  <c r="C60" i="18"/>
  <c r="G59" i="18"/>
  <c r="F59" i="18"/>
  <c r="E59" i="18"/>
  <c r="D59" i="18"/>
  <c r="C59" i="18"/>
  <c r="G58" i="18"/>
  <c r="F58" i="18"/>
  <c r="E58" i="18"/>
  <c r="D58" i="18"/>
  <c r="C58" i="18"/>
  <c r="G57" i="18"/>
  <c r="F57" i="18"/>
  <c r="E57" i="18"/>
  <c r="D57" i="18"/>
  <c r="C57" i="18"/>
  <c r="G56" i="18"/>
  <c r="F56" i="18"/>
  <c r="E56" i="18"/>
  <c r="D56" i="18"/>
  <c r="C56" i="18"/>
  <c r="G55" i="18"/>
  <c r="F55" i="18"/>
  <c r="E55" i="18"/>
  <c r="D55" i="18"/>
  <c r="C55" i="18"/>
  <c r="G54" i="18"/>
  <c r="F54" i="18"/>
  <c r="E54" i="18"/>
  <c r="D54" i="18"/>
  <c r="C54" i="18"/>
  <c r="G53" i="18"/>
  <c r="F53" i="18"/>
  <c r="E53" i="18"/>
  <c r="D53" i="18"/>
  <c r="C53" i="18"/>
  <c r="G52" i="18"/>
  <c r="F52" i="18"/>
  <c r="E52" i="18"/>
  <c r="D52" i="18"/>
  <c r="C52" i="18"/>
  <c r="G51" i="18"/>
  <c r="F51" i="18"/>
  <c r="E51" i="18"/>
  <c r="D51" i="18"/>
  <c r="C51" i="18"/>
  <c r="G50" i="18"/>
  <c r="F50" i="18"/>
  <c r="E50" i="18"/>
  <c r="D50" i="18"/>
  <c r="C50" i="18"/>
  <c r="G49" i="18"/>
  <c r="F49" i="18"/>
  <c r="E49" i="18"/>
  <c r="D49" i="18"/>
  <c r="C49" i="18"/>
  <c r="G48" i="18"/>
  <c r="F48" i="18"/>
  <c r="E48" i="18"/>
  <c r="D48" i="18"/>
  <c r="C48" i="18"/>
  <c r="G47" i="18"/>
  <c r="F47" i="18"/>
  <c r="E47" i="18"/>
  <c r="D47" i="18"/>
  <c r="C47" i="18"/>
  <c r="G46" i="18"/>
  <c r="F46" i="18"/>
  <c r="E46" i="18"/>
  <c r="D46" i="18"/>
  <c r="C46" i="18"/>
  <c r="G45" i="18"/>
  <c r="F45" i="18"/>
  <c r="E45" i="18"/>
  <c r="D45" i="18"/>
  <c r="C45" i="18"/>
  <c r="G44" i="18"/>
  <c r="F44" i="18"/>
  <c r="E44" i="18"/>
  <c r="D44" i="18"/>
  <c r="C44" i="18"/>
  <c r="G43" i="18"/>
  <c r="F43" i="18"/>
  <c r="E43" i="18"/>
  <c r="D43" i="18"/>
  <c r="C43" i="18"/>
  <c r="G42" i="18"/>
  <c r="F42" i="18"/>
  <c r="E42" i="18"/>
  <c r="D42" i="18"/>
  <c r="C42" i="18"/>
  <c r="G41" i="18"/>
  <c r="F41" i="18"/>
  <c r="E41" i="18"/>
  <c r="D41" i="18"/>
  <c r="C41" i="18"/>
  <c r="G40" i="18"/>
  <c r="F40" i="18"/>
  <c r="E40" i="18"/>
  <c r="D40" i="18"/>
  <c r="C40" i="18"/>
  <c r="G39" i="18"/>
  <c r="F39" i="18"/>
  <c r="E39" i="18"/>
  <c r="D39" i="18"/>
  <c r="C39" i="18"/>
  <c r="G38" i="18"/>
  <c r="F38" i="18"/>
  <c r="E38" i="18"/>
  <c r="D38" i="18"/>
  <c r="C38" i="18"/>
  <c r="G37" i="18"/>
  <c r="F37" i="18"/>
  <c r="E37" i="18"/>
  <c r="D37" i="18"/>
  <c r="C37" i="18"/>
  <c r="G36" i="18"/>
  <c r="F36" i="18"/>
  <c r="E36" i="18"/>
  <c r="D36" i="18"/>
  <c r="C36" i="18"/>
  <c r="G35" i="18"/>
  <c r="F35" i="18"/>
  <c r="E35" i="18"/>
  <c r="D35" i="18"/>
  <c r="C35" i="18"/>
  <c r="G34" i="18"/>
  <c r="F34" i="18"/>
  <c r="E34" i="18"/>
  <c r="D34" i="18"/>
  <c r="C34" i="18"/>
  <c r="G33" i="18"/>
  <c r="F33" i="18"/>
  <c r="E33" i="18"/>
  <c r="D33" i="18"/>
  <c r="C33" i="18"/>
  <c r="G32" i="18"/>
  <c r="F32" i="18"/>
  <c r="E32" i="18"/>
  <c r="D32" i="18"/>
  <c r="C32" i="18"/>
  <c r="G31" i="18"/>
  <c r="F31" i="18"/>
  <c r="E31" i="18"/>
  <c r="D31" i="18"/>
  <c r="C31" i="18"/>
  <c r="G30" i="18"/>
  <c r="F30" i="18"/>
  <c r="E30" i="18"/>
  <c r="D30" i="18"/>
  <c r="C30" i="18"/>
  <c r="G29" i="18"/>
  <c r="F29" i="18"/>
  <c r="E29" i="18"/>
  <c r="D29" i="18"/>
  <c r="C29" i="18"/>
  <c r="G28" i="18"/>
  <c r="F28" i="18"/>
  <c r="E28" i="18"/>
  <c r="D28" i="18"/>
  <c r="C28" i="18"/>
  <c r="G27" i="18"/>
  <c r="F27" i="18"/>
  <c r="E27" i="18"/>
  <c r="D27" i="18"/>
  <c r="C27" i="18"/>
  <c r="G26" i="18"/>
  <c r="F26" i="18"/>
  <c r="E26" i="18"/>
  <c r="D26" i="18"/>
  <c r="C26" i="18"/>
  <c r="G25" i="18"/>
  <c r="F25" i="18"/>
  <c r="E25" i="18"/>
  <c r="D25" i="18"/>
  <c r="C25" i="18"/>
  <c r="G24" i="18"/>
  <c r="F24" i="18"/>
  <c r="E24" i="18"/>
  <c r="D24" i="18"/>
  <c r="C24" i="18"/>
  <c r="G23" i="18"/>
  <c r="F23" i="18"/>
  <c r="E23" i="18"/>
  <c r="D23" i="18"/>
  <c r="C23" i="18"/>
  <c r="G22" i="18"/>
  <c r="F22" i="18"/>
  <c r="E22" i="18"/>
  <c r="D22" i="18"/>
  <c r="C22" i="18"/>
  <c r="G21" i="18"/>
  <c r="F21" i="18"/>
  <c r="E21" i="18"/>
  <c r="D21" i="18"/>
  <c r="C21" i="18"/>
  <c r="G20" i="18"/>
  <c r="F20" i="18"/>
  <c r="E20" i="18"/>
  <c r="D20" i="18"/>
  <c r="C20" i="18"/>
  <c r="G19" i="18"/>
  <c r="F19" i="18"/>
  <c r="E19" i="18"/>
  <c r="D19" i="18"/>
  <c r="C19" i="18"/>
  <c r="G18" i="18"/>
  <c r="F18" i="18"/>
  <c r="E18" i="18"/>
  <c r="D18" i="18"/>
  <c r="C18" i="18"/>
  <c r="G17" i="18"/>
  <c r="F17" i="18"/>
  <c r="E17" i="18"/>
  <c r="D17" i="18"/>
  <c r="C17" i="18"/>
  <c r="G16" i="18"/>
  <c r="F16" i="18"/>
  <c r="E16" i="18"/>
  <c r="D16" i="18"/>
  <c r="C16" i="18"/>
  <c r="F296" i="28" l="1"/>
  <c r="E296" i="28"/>
  <c r="D296" i="28"/>
  <c r="C296" i="28"/>
  <c r="F295" i="28"/>
  <c r="E295" i="28"/>
  <c r="D295" i="28"/>
  <c r="C295" i="28"/>
  <c r="F294" i="28"/>
  <c r="E294" i="28"/>
  <c r="D294" i="28"/>
  <c r="C294" i="28"/>
  <c r="F293" i="28"/>
  <c r="E293" i="28"/>
  <c r="D293" i="28"/>
  <c r="C293" i="28"/>
  <c r="F292" i="28"/>
  <c r="E292" i="28"/>
  <c r="D292" i="28"/>
  <c r="C292" i="28"/>
  <c r="F291" i="28"/>
  <c r="E291" i="28"/>
  <c r="D291" i="28"/>
  <c r="C291" i="28"/>
  <c r="F290" i="28"/>
  <c r="E290" i="28"/>
  <c r="D290" i="28"/>
  <c r="C290" i="28"/>
  <c r="F289" i="28"/>
  <c r="E289" i="28"/>
  <c r="D289" i="28"/>
  <c r="C289" i="28"/>
  <c r="F288" i="28"/>
  <c r="E288" i="28"/>
  <c r="D288" i="28"/>
  <c r="C288" i="28"/>
  <c r="F287" i="28"/>
  <c r="E287" i="28"/>
  <c r="D287" i="28"/>
  <c r="C287" i="28"/>
  <c r="F286" i="28"/>
  <c r="E286" i="28"/>
  <c r="D286" i="28"/>
  <c r="C286" i="28"/>
  <c r="F285" i="28"/>
  <c r="E285" i="28"/>
  <c r="D285" i="28"/>
  <c r="C285" i="28"/>
  <c r="F284" i="28"/>
  <c r="E284" i="28"/>
  <c r="D284" i="28"/>
  <c r="C284" i="28"/>
  <c r="F283" i="28"/>
  <c r="E283" i="28"/>
  <c r="D283" i="28"/>
  <c r="C283" i="28"/>
  <c r="F282" i="28"/>
  <c r="E282" i="28"/>
  <c r="D282" i="28"/>
  <c r="C282" i="28"/>
  <c r="F281" i="28"/>
  <c r="E281" i="28"/>
  <c r="D281" i="28"/>
  <c r="C281" i="28"/>
  <c r="F280" i="28"/>
  <c r="E280" i="28"/>
  <c r="D280" i="28"/>
  <c r="C280" i="28"/>
  <c r="F279" i="28"/>
  <c r="E279" i="28"/>
  <c r="D279" i="28"/>
  <c r="C279" i="28"/>
  <c r="F278" i="28"/>
  <c r="E278" i="28"/>
  <c r="D278" i="28"/>
  <c r="C278" i="28"/>
  <c r="F277" i="28"/>
  <c r="E277" i="28"/>
  <c r="D277" i="28"/>
  <c r="C277" i="28"/>
  <c r="F276" i="28"/>
  <c r="E276" i="28"/>
  <c r="D276" i="28"/>
  <c r="C276" i="28"/>
  <c r="F275" i="28"/>
  <c r="E275" i="28"/>
  <c r="D275" i="28"/>
  <c r="C275" i="28"/>
  <c r="F274" i="28"/>
  <c r="E274" i="28"/>
  <c r="D274" i="28"/>
  <c r="C274" i="28"/>
  <c r="F273" i="28"/>
  <c r="E273" i="28"/>
  <c r="D273" i="28"/>
  <c r="C273" i="28"/>
  <c r="F272" i="28"/>
  <c r="E272" i="28"/>
  <c r="D272" i="28"/>
  <c r="C272" i="28"/>
  <c r="F271" i="28"/>
  <c r="E271" i="28"/>
  <c r="D271" i="28"/>
  <c r="C271" i="28"/>
  <c r="F270" i="28"/>
  <c r="E270" i="28"/>
  <c r="D270" i="28"/>
  <c r="C270" i="28"/>
  <c r="F269" i="28"/>
  <c r="E269" i="28"/>
  <c r="D269" i="28"/>
  <c r="C269" i="28"/>
  <c r="F268" i="28"/>
  <c r="E268" i="28"/>
  <c r="D268" i="28"/>
  <c r="C268" i="28"/>
  <c r="F267" i="28"/>
  <c r="E267" i="28"/>
  <c r="D267" i="28"/>
  <c r="C267" i="28"/>
  <c r="F266" i="28"/>
  <c r="E266" i="28"/>
  <c r="D266" i="28"/>
  <c r="C266" i="28"/>
  <c r="F265" i="28"/>
  <c r="E265" i="28"/>
  <c r="D265" i="28"/>
  <c r="C265" i="28"/>
  <c r="F264" i="28"/>
  <c r="E264" i="28"/>
  <c r="D264" i="28"/>
  <c r="C264" i="28"/>
  <c r="F263" i="28"/>
  <c r="E263" i="28"/>
  <c r="D263" i="28"/>
  <c r="C263" i="28"/>
  <c r="F262" i="28"/>
  <c r="E262" i="28"/>
  <c r="D262" i="28"/>
  <c r="C262" i="28"/>
  <c r="F261" i="28"/>
  <c r="E261" i="28"/>
  <c r="D261" i="28"/>
  <c r="C261" i="28"/>
  <c r="F260" i="28"/>
  <c r="E260" i="28"/>
  <c r="D260" i="28"/>
  <c r="C260" i="28"/>
  <c r="F259" i="28"/>
  <c r="E259" i="28"/>
  <c r="D259" i="28"/>
  <c r="C259" i="28"/>
  <c r="F258" i="28"/>
  <c r="E258" i="28"/>
  <c r="D258" i="28"/>
  <c r="C258" i="28"/>
  <c r="F257" i="28"/>
  <c r="E257" i="28"/>
  <c r="D257" i="28"/>
  <c r="C257" i="28"/>
  <c r="F256" i="28"/>
  <c r="E256" i="28"/>
  <c r="D256" i="28"/>
  <c r="C256" i="28"/>
  <c r="F255" i="28"/>
  <c r="E255" i="28"/>
  <c r="D255" i="28"/>
  <c r="C255" i="28"/>
  <c r="F254" i="28"/>
  <c r="E254" i="28"/>
  <c r="D254" i="28"/>
  <c r="C254" i="28"/>
  <c r="F253" i="28"/>
  <c r="E253" i="28"/>
  <c r="D253" i="28"/>
  <c r="C253" i="28"/>
  <c r="F252" i="28"/>
  <c r="E252" i="28"/>
  <c r="D252" i="28"/>
  <c r="C252" i="28"/>
  <c r="F251" i="28"/>
  <c r="E251" i="28"/>
  <c r="D251" i="28"/>
  <c r="C251" i="28"/>
  <c r="F250" i="28"/>
  <c r="E250" i="28"/>
  <c r="D250" i="28"/>
  <c r="C250" i="28"/>
  <c r="F249" i="28"/>
  <c r="E249" i="28"/>
  <c r="D249" i="28"/>
  <c r="C249" i="28"/>
  <c r="F248" i="28"/>
  <c r="E248" i="28"/>
  <c r="D248" i="28"/>
  <c r="C248" i="28"/>
  <c r="F247" i="28"/>
  <c r="E247" i="28"/>
  <c r="D247" i="28"/>
  <c r="C247" i="28"/>
  <c r="F246" i="28"/>
  <c r="E246" i="28"/>
  <c r="D246" i="28"/>
  <c r="C246" i="28"/>
  <c r="F245" i="28"/>
  <c r="E245" i="28"/>
  <c r="D245" i="28"/>
  <c r="C245" i="28"/>
  <c r="F244" i="28"/>
  <c r="E244" i="28"/>
  <c r="D244" i="28"/>
  <c r="C244" i="28"/>
  <c r="F243" i="28"/>
  <c r="E243" i="28"/>
  <c r="D243" i="28"/>
  <c r="C243" i="28"/>
  <c r="F242" i="28"/>
  <c r="E242" i="28"/>
  <c r="D242" i="28"/>
  <c r="C242" i="28"/>
  <c r="F241" i="28"/>
  <c r="E241" i="28"/>
  <c r="D241" i="28"/>
  <c r="C241" i="28"/>
  <c r="F240" i="28"/>
  <c r="E240" i="28"/>
  <c r="D240" i="28"/>
  <c r="C240" i="28"/>
  <c r="F239" i="28"/>
  <c r="E239" i="28"/>
  <c r="D239" i="28"/>
  <c r="C239" i="28"/>
  <c r="F238" i="28"/>
  <c r="E238" i="28"/>
  <c r="D238" i="28"/>
  <c r="C238" i="28"/>
  <c r="F237" i="28"/>
  <c r="E237" i="28"/>
  <c r="D237" i="28"/>
  <c r="C237" i="28"/>
  <c r="F236" i="28"/>
  <c r="E236" i="28"/>
  <c r="D236" i="28"/>
  <c r="C236" i="28"/>
  <c r="F235" i="28"/>
  <c r="E235" i="28"/>
  <c r="D235" i="28"/>
  <c r="C235" i="28"/>
  <c r="F234" i="28"/>
  <c r="E234" i="28"/>
  <c r="D234" i="28"/>
  <c r="C234" i="28"/>
  <c r="F233" i="28"/>
  <c r="E233" i="28"/>
  <c r="D233" i="28"/>
  <c r="C233" i="28"/>
  <c r="F232" i="28"/>
  <c r="E232" i="28"/>
  <c r="D232" i="28"/>
  <c r="C232" i="28"/>
  <c r="F231" i="28"/>
  <c r="E231" i="28"/>
  <c r="D231" i="28"/>
  <c r="C231" i="28"/>
  <c r="F230" i="28"/>
  <c r="E230" i="28"/>
  <c r="D230" i="28"/>
  <c r="C230" i="28"/>
  <c r="F229" i="28"/>
  <c r="E229" i="28"/>
  <c r="D229" i="28"/>
  <c r="C229" i="28"/>
  <c r="F228" i="28"/>
  <c r="E228" i="28"/>
  <c r="D228" i="28"/>
  <c r="C228" i="28"/>
  <c r="F227" i="28"/>
  <c r="E227" i="28"/>
  <c r="D227" i="28"/>
  <c r="C227" i="28"/>
  <c r="F226" i="28"/>
  <c r="E226" i="28"/>
  <c r="D226" i="28"/>
  <c r="C226" i="28"/>
  <c r="F225" i="28"/>
  <c r="E225" i="28"/>
  <c r="D225" i="28"/>
  <c r="C225" i="28"/>
  <c r="F224" i="28"/>
  <c r="E224" i="28"/>
  <c r="D224" i="28"/>
  <c r="C224" i="28"/>
  <c r="F223" i="28"/>
  <c r="E223" i="28"/>
  <c r="D223" i="28"/>
  <c r="C223" i="28"/>
  <c r="F222" i="28"/>
  <c r="E222" i="28"/>
  <c r="D222" i="28"/>
  <c r="C222" i="28"/>
  <c r="F221" i="28"/>
  <c r="E221" i="28"/>
  <c r="D221" i="28"/>
  <c r="C221" i="28"/>
  <c r="F220" i="28"/>
  <c r="E220" i="28"/>
  <c r="D220" i="28"/>
  <c r="C220" i="28"/>
  <c r="F219" i="28"/>
  <c r="E219" i="28"/>
  <c r="D219" i="28"/>
  <c r="C219" i="28"/>
  <c r="F218" i="28"/>
  <c r="E218" i="28"/>
  <c r="D218" i="28"/>
  <c r="C218" i="28"/>
  <c r="F217" i="28"/>
  <c r="E217" i="28"/>
  <c r="D217" i="28"/>
  <c r="C217" i="28"/>
  <c r="F216" i="28"/>
  <c r="E216" i="28"/>
  <c r="D216" i="28"/>
  <c r="C216" i="28"/>
  <c r="F215" i="28"/>
  <c r="E215" i="28"/>
  <c r="D215" i="28"/>
  <c r="C215" i="28"/>
  <c r="F214" i="28"/>
  <c r="E214" i="28"/>
  <c r="D214" i="28"/>
  <c r="C214" i="28"/>
  <c r="F213" i="28"/>
  <c r="E213" i="28"/>
  <c r="D213" i="28"/>
  <c r="C213" i="28"/>
  <c r="F212" i="28"/>
  <c r="E212" i="28"/>
  <c r="D212" i="28"/>
  <c r="C212" i="28"/>
  <c r="F211" i="28"/>
  <c r="E211" i="28"/>
  <c r="D211" i="28"/>
  <c r="C211" i="28"/>
  <c r="F210" i="28"/>
  <c r="E210" i="28"/>
  <c r="D210" i="28"/>
  <c r="C210" i="28"/>
  <c r="F209" i="28"/>
  <c r="E209" i="28"/>
  <c r="D209" i="28"/>
  <c r="C209" i="28"/>
  <c r="F208" i="28"/>
  <c r="E208" i="28"/>
  <c r="D208" i="28"/>
  <c r="C208" i="28"/>
  <c r="F207" i="28"/>
  <c r="E207" i="28"/>
  <c r="D207" i="28"/>
  <c r="C207" i="28"/>
  <c r="F206" i="28"/>
  <c r="E206" i="28"/>
  <c r="D206" i="28"/>
  <c r="C206" i="28"/>
  <c r="F205" i="28"/>
  <c r="E205" i="28"/>
  <c r="D205" i="28"/>
  <c r="C205" i="28"/>
  <c r="F204" i="28"/>
  <c r="E204" i="28"/>
  <c r="D204" i="28"/>
  <c r="C204" i="28"/>
  <c r="F203" i="28"/>
  <c r="E203" i="28"/>
  <c r="D203" i="28"/>
  <c r="C203" i="28"/>
  <c r="F202" i="28"/>
  <c r="E202" i="28"/>
  <c r="D202" i="28"/>
  <c r="C202" i="28"/>
  <c r="F201" i="28"/>
  <c r="E201" i="28"/>
  <c r="D201" i="28"/>
  <c r="C201" i="28"/>
  <c r="F200" i="28"/>
  <c r="E200" i="28"/>
  <c r="D200" i="28"/>
  <c r="C200" i="28"/>
  <c r="F199" i="28"/>
  <c r="E199" i="28"/>
  <c r="D199" i="28"/>
  <c r="C199" i="28"/>
  <c r="F198" i="28"/>
  <c r="E198" i="28"/>
  <c r="D198" i="28"/>
  <c r="C198" i="28"/>
  <c r="F197" i="28"/>
  <c r="E197" i="28"/>
  <c r="D197" i="28"/>
  <c r="C197" i="28"/>
  <c r="F196" i="28"/>
  <c r="E196" i="28"/>
  <c r="D196" i="28"/>
  <c r="C196" i="28"/>
  <c r="F195" i="28"/>
  <c r="E195" i="28"/>
  <c r="D195" i="28"/>
  <c r="C195" i="28"/>
  <c r="F194" i="28"/>
  <c r="E194" i="28"/>
  <c r="D194" i="28"/>
  <c r="C194" i="28"/>
  <c r="F193" i="28"/>
  <c r="E193" i="28"/>
  <c r="D193" i="28"/>
  <c r="C193" i="28"/>
  <c r="F192" i="28"/>
  <c r="E192" i="28"/>
  <c r="D192" i="28"/>
  <c r="C192" i="28"/>
  <c r="F191" i="28"/>
  <c r="E191" i="28"/>
  <c r="D191" i="28"/>
  <c r="C191" i="28"/>
  <c r="F190" i="28"/>
  <c r="E190" i="28"/>
  <c r="D190" i="28"/>
  <c r="C190" i="28"/>
  <c r="F189" i="28"/>
  <c r="E189" i="28"/>
  <c r="D189" i="28"/>
  <c r="C189" i="28"/>
  <c r="F188" i="28"/>
  <c r="E188" i="28"/>
  <c r="D188" i="28"/>
  <c r="C188" i="28"/>
  <c r="F187" i="28"/>
  <c r="E187" i="28"/>
  <c r="D187" i="28"/>
  <c r="C187" i="28"/>
  <c r="F186" i="28"/>
  <c r="E186" i="28"/>
  <c r="D186" i="28"/>
  <c r="C186" i="28"/>
  <c r="F185" i="28"/>
  <c r="E185" i="28"/>
  <c r="D185" i="28"/>
  <c r="C185" i="28"/>
  <c r="F184" i="28"/>
  <c r="E184" i="28"/>
  <c r="D184" i="28"/>
  <c r="C184" i="28"/>
  <c r="F183" i="28"/>
  <c r="E183" i="28"/>
  <c r="D183" i="28"/>
  <c r="C183" i="28"/>
  <c r="F182" i="28"/>
  <c r="E182" i="28"/>
  <c r="D182" i="28"/>
  <c r="C182" i="28"/>
  <c r="F181" i="28"/>
  <c r="E181" i="28"/>
  <c r="D181" i="28"/>
  <c r="C181" i="28"/>
  <c r="F180" i="28"/>
  <c r="E180" i="28"/>
  <c r="D180" i="28"/>
  <c r="C180" i="28"/>
  <c r="F179" i="28"/>
  <c r="E179" i="28"/>
  <c r="D179" i="28"/>
  <c r="C179" i="28"/>
  <c r="F178" i="28"/>
  <c r="E178" i="28"/>
  <c r="D178" i="28"/>
  <c r="C178" i="28"/>
  <c r="F177" i="28"/>
  <c r="E177" i="28"/>
  <c r="D177" i="28"/>
  <c r="C177" i="28"/>
  <c r="F176" i="28"/>
  <c r="E176" i="28"/>
  <c r="D176" i="28"/>
  <c r="C176" i="28"/>
  <c r="F175" i="28"/>
  <c r="E175" i="28"/>
  <c r="D175" i="28"/>
  <c r="C175" i="28"/>
  <c r="F174" i="28"/>
  <c r="E174" i="28"/>
  <c r="D174" i="28"/>
  <c r="C174" i="28"/>
  <c r="F173" i="28"/>
  <c r="E173" i="28"/>
  <c r="D173" i="28"/>
  <c r="C173" i="28"/>
  <c r="F172" i="28"/>
  <c r="E172" i="28"/>
  <c r="D172" i="28"/>
  <c r="C172" i="28"/>
  <c r="F171" i="28"/>
  <c r="E171" i="28"/>
  <c r="D171" i="28"/>
  <c r="C171" i="28"/>
  <c r="F170" i="28"/>
  <c r="E170" i="28"/>
  <c r="D170" i="28"/>
  <c r="C170" i="28"/>
  <c r="F169" i="28"/>
  <c r="E169" i="28"/>
  <c r="D169" i="28"/>
  <c r="C169" i="28"/>
  <c r="F168" i="28"/>
  <c r="E168" i="28"/>
  <c r="D168" i="28"/>
  <c r="C168" i="28"/>
  <c r="F167" i="28"/>
  <c r="E167" i="28"/>
  <c r="D167" i="28"/>
  <c r="C167" i="28"/>
  <c r="F166" i="28"/>
  <c r="E166" i="28"/>
  <c r="D166" i="28"/>
  <c r="C166" i="28"/>
  <c r="F165" i="28"/>
  <c r="E165" i="28"/>
  <c r="D165" i="28"/>
  <c r="C165" i="28"/>
  <c r="F164" i="28"/>
  <c r="E164" i="28"/>
  <c r="D164" i="28"/>
  <c r="C164" i="28"/>
  <c r="F163" i="28"/>
  <c r="E163" i="28"/>
  <c r="D163" i="28"/>
  <c r="C163" i="28"/>
  <c r="F162" i="28"/>
  <c r="E162" i="28"/>
  <c r="D162" i="28"/>
  <c r="C162" i="28"/>
  <c r="F161" i="28"/>
  <c r="E161" i="28"/>
  <c r="D161" i="28"/>
  <c r="C161" i="28"/>
  <c r="F160" i="28"/>
  <c r="E160" i="28"/>
  <c r="D160" i="28"/>
  <c r="C160" i="28"/>
  <c r="F159" i="28"/>
  <c r="E159" i="28"/>
  <c r="D159" i="28"/>
  <c r="C159" i="28"/>
  <c r="F158" i="28"/>
  <c r="E158" i="28"/>
  <c r="D158" i="28"/>
  <c r="C158" i="28"/>
  <c r="F157" i="28"/>
  <c r="E157" i="28"/>
  <c r="D157" i="28"/>
  <c r="C157" i="28"/>
  <c r="F156" i="28"/>
  <c r="E156" i="28"/>
  <c r="D156" i="28"/>
  <c r="C156" i="28"/>
  <c r="F155" i="28"/>
  <c r="E155" i="28"/>
  <c r="D155" i="28"/>
  <c r="C155" i="28"/>
  <c r="F154" i="28"/>
  <c r="E154" i="28"/>
  <c r="D154" i="28"/>
  <c r="C154" i="28"/>
  <c r="F153" i="28"/>
  <c r="E153" i="28"/>
  <c r="D153" i="28"/>
  <c r="C153" i="28"/>
  <c r="F152" i="28"/>
  <c r="E152" i="28"/>
  <c r="D152" i="28"/>
  <c r="C152" i="28"/>
  <c r="F151" i="28"/>
  <c r="E151" i="28"/>
  <c r="D151" i="28"/>
  <c r="C151" i="28"/>
  <c r="F150" i="28"/>
  <c r="E150" i="28"/>
  <c r="D150" i="28"/>
  <c r="C150" i="28"/>
  <c r="F149" i="28"/>
  <c r="E149" i="28"/>
  <c r="D149" i="28"/>
  <c r="C149" i="28"/>
  <c r="F148" i="28"/>
  <c r="E148" i="28"/>
  <c r="D148" i="28"/>
  <c r="C148" i="28"/>
  <c r="F147" i="28"/>
  <c r="E147" i="28"/>
  <c r="D147" i="28"/>
  <c r="C147" i="28"/>
  <c r="F146" i="28"/>
  <c r="E146" i="28"/>
  <c r="D146" i="28"/>
  <c r="C146" i="28"/>
  <c r="F145" i="28"/>
  <c r="E145" i="28"/>
  <c r="D145" i="28"/>
  <c r="C145" i="28"/>
  <c r="F144" i="28"/>
  <c r="E144" i="28"/>
  <c r="D144" i="28"/>
  <c r="C144" i="28"/>
  <c r="F143" i="28"/>
  <c r="E143" i="28"/>
  <c r="D143" i="28"/>
  <c r="C143" i="28"/>
  <c r="F142" i="28"/>
  <c r="E142" i="28"/>
  <c r="D142" i="28"/>
  <c r="C142" i="28"/>
  <c r="F141" i="28"/>
  <c r="E141" i="28"/>
  <c r="D141" i="28"/>
  <c r="C141" i="28"/>
  <c r="F140" i="28"/>
  <c r="E140" i="28"/>
  <c r="D140" i="28"/>
  <c r="C140" i="28"/>
  <c r="F139" i="28"/>
  <c r="E139" i="28"/>
  <c r="D139" i="28"/>
  <c r="C139" i="28"/>
  <c r="F138" i="28"/>
  <c r="E138" i="28"/>
  <c r="D138" i="28"/>
  <c r="C138" i="28"/>
  <c r="F137" i="28"/>
  <c r="E137" i="28"/>
  <c r="D137" i="28"/>
  <c r="C137" i="28"/>
  <c r="F136" i="28"/>
  <c r="E136" i="28"/>
  <c r="D136" i="28"/>
  <c r="C136" i="28"/>
  <c r="F135" i="28"/>
  <c r="E135" i="28"/>
  <c r="D135" i="28"/>
  <c r="C135" i="28"/>
  <c r="F134" i="28"/>
  <c r="E134" i="28"/>
  <c r="D134" i="28"/>
  <c r="C134" i="28"/>
  <c r="F133" i="28"/>
  <c r="E133" i="28"/>
  <c r="D133" i="28"/>
  <c r="C133" i="28"/>
  <c r="F132" i="28"/>
  <c r="E132" i="28"/>
  <c r="D132" i="28"/>
  <c r="C132" i="28"/>
  <c r="F131" i="28"/>
  <c r="E131" i="28"/>
  <c r="D131" i="28"/>
  <c r="C131" i="28"/>
  <c r="F130" i="28"/>
  <c r="E130" i="28"/>
  <c r="D130" i="28"/>
  <c r="C130" i="28"/>
  <c r="F129" i="28"/>
  <c r="E129" i="28"/>
  <c r="D129" i="28"/>
  <c r="C129" i="28"/>
  <c r="F128" i="28"/>
  <c r="E128" i="28"/>
  <c r="D128" i="28"/>
  <c r="C128" i="28"/>
  <c r="F127" i="28"/>
  <c r="E127" i="28"/>
  <c r="D127" i="28"/>
  <c r="C127" i="28"/>
  <c r="F126" i="28"/>
  <c r="E126" i="28"/>
  <c r="D126" i="28"/>
  <c r="C126" i="28"/>
  <c r="F125" i="28"/>
  <c r="E125" i="28"/>
  <c r="D125" i="28"/>
  <c r="C125" i="28"/>
  <c r="F124" i="28"/>
  <c r="E124" i="28"/>
  <c r="D124" i="28"/>
  <c r="C124" i="28"/>
  <c r="F123" i="28"/>
  <c r="E123" i="28"/>
  <c r="D123" i="28"/>
  <c r="C123" i="28"/>
  <c r="F122" i="28"/>
  <c r="E122" i="28"/>
  <c r="D122" i="28"/>
  <c r="C122" i="28"/>
  <c r="F121" i="28"/>
  <c r="E121" i="28"/>
  <c r="D121" i="28"/>
  <c r="C121" i="28"/>
  <c r="F120" i="28"/>
  <c r="E120" i="28"/>
  <c r="D120" i="28"/>
  <c r="C120" i="28"/>
  <c r="F119" i="28"/>
  <c r="E119" i="28"/>
  <c r="D119" i="28"/>
  <c r="C119" i="28"/>
  <c r="F118" i="28"/>
  <c r="E118" i="28"/>
  <c r="D118" i="28"/>
  <c r="C118" i="28"/>
  <c r="F117" i="28"/>
  <c r="E117" i="28"/>
  <c r="D117" i="28"/>
  <c r="C117" i="28"/>
  <c r="F116" i="28"/>
  <c r="E116" i="28"/>
  <c r="D116" i="28"/>
  <c r="C116" i="28"/>
  <c r="F115" i="28"/>
  <c r="E115" i="28"/>
  <c r="D115" i="28"/>
  <c r="C115" i="28"/>
  <c r="F114" i="28"/>
  <c r="E114" i="28"/>
  <c r="D114" i="28"/>
  <c r="C114" i="28"/>
  <c r="F113" i="28"/>
  <c r="E113" i="28"/>
  <c r="D113" i="28"/>
  <c r="C113" i="28"/>
  <c r="F112" i="28"/>
  <c r="E112" i="28"/>
  <c r="D112" i="28"/>
  <c r="C112" i="28"/>
  <c r="F111" i="28"/>
  <c r="E111" i="28"/>
  <c r="D111" i="28"/>
  <c r="C111" i="28"/>
  <c r="F110" i="28"/>
  <c r="E110" i="28"/>
  <c r="D110" i="28"/>
  <c r="C110" i="28"/>
  <c r="F109" i="28"/>
  <c r="E109" i="28"/>
  <c r="D109" i="28"/>
  <c r="C109" i="28"/>
  <c r="F108" i="28"/>
  <c r="E108" i="28"/>
  <c r="D108" i="28"/>
  <c r="C108" i="28"/>
  <c r="F107" i="28"/>
  <c r="E107" i="28"/>
  <c r="D107" i="28"/>
  <c r="C107" i="28"/>
  <c r="F106" i="28"/>
  <c r="E106" i="28"/>
  <c r="D106" i="28"/>
  <c r="C106" i="28"/>
  <c r="F105" i="28"/>
  <c r="E105" i="28"/>
  <c r="D105" i="28"/>
  <c r="C105" i="28"/>
  <c r="F104" i="28"/>
  <c r="E104" i="28"/>
  <c r="D104" i="28"/>
  <c r="C104" i="28"/>
  <c r="F103" i="28"/>
  <c r="E103" i="28"/>
  <c r="D103" i="28"/>
  <c r="C103" i="28"/>
  <c r="F102" i="28"/>
  <c r="E102" i="28"/>
  <c r="D102" i="28"/>
  <c r="C102" i="28"/>
  <c r="F101" i="28"/>
  <c r="E101" i="28"/>
  <c r="D101" i="28"/>
  <c r="C101" i="28"/>
  <c r="F100" i="28"/>
  <c r="E100" i="28"/>
  <c r="D100" i="28"/>
  <c r="C100" i="28"/>
  <c r="F99" i="28"/>
  <c r="E99" i="28"/>
  <c r="D99" i="28"/>
  <c r="C99" i="28"/>
  <c r="F98" i="28"/>
  <c r="E98" i="28"/>
  <c r="D98" i="28"/>
  <c r="C98" i="28"/>
  <c r="F97" i="28"/>
  <c r="E97" i="28"/>
  <c r="D97" i="28"/>
  <c r="C97" i="28"/>
  <c r="F96" i="28"/>
  <c r="E96" i="28"/>
  <c r="D96" i="28"/>
  <c r="C96" i="28"/>
  <c r="F95" i="28"/>
  <c r="E95" i="28"/>
  <c r="D95" i="28"/>
  <c r="C95" i="28"/>
  <c r="F94" i="28"/>
  <c r="E94" i="28"/>
  <c r="D94" i="28"/>
  <c r="C94" i="28"/>
  <c r="F93" i="28"/>
  <c r="E93" i="28"/>
  <c r="D93" i="28"/>
  <c r="C93" i="28"/>
  <c r="F92" i="28"/>
  <c r="E92" i="28"/>
  <c r="D92" i="28"/>
  <c r="C92" i="28"/>
  <c r="F91" i="28"/>
  <c r="E91" i="28"/>
  <c r="D91" i="28"/>
  <c r="C91" i="28"/>
  <c r="F90" i="28"/>
  <c r="E90" i="28"/>
  <c r="D90" i="28"/>
  <c r="C90" i="28"/>
  <c r="F89" i="28"/>
  <c r="E89" i="28"/>
  <c r="D89" i="28"/>
  <c r="C89" i="28"/>
  <c r="F88" i="28"/>
  <c r="E88" i="28"/>
  <c r="D88" i="28"/>
  <c r="C88" i="28"/>
  <c r="F87" i="28"/>
  <c r="E87" i="28"/>
  <c r="D87" i="28"/>
  <c r="C87" i="28"/>
  <c r="F86" i="28"/>
  <c r="E86" i="28"/>
  <c r="D86" i="28"/>
  <c r="C86" i="28"/>
  <c r="F85" i="28"/>
  <c r="E85" i="28"/>
  <c r="D85" i="28"/>
  <c r="C85" i="28"/>
  <c r="F84" i="28"/>
  <c r="E84" i="28"/>
  <c r="D84" i="28"/>
  <c r="C84" i="28"/>
  <c r="F83" i="28"/>
  <c r="E83" i="28"/>
  <c r="D83" i="28"/>
  <c r="C83" i="28"/>
  <c r="F82" i="28"/>
  <c r="E82" i="28"/>
  <c r="D82" i="28"/>
  <c r="C82" i="28"/>
  <c r="F81" i="28"/>
  <c r="E81" i="28"/>
  <c r="D81" i="28"/>
  <c r="C81" i="28"/>
  <c r="F80" i="28"/>
  <c r="E80" i="28"/>
  <c r="D80" i="28"/>
  <c r="C80" i="28"/>
  <c r="F79" i="28"/>
  <c r="E79" i="28"/>
  <c r="D79" i="28"/>
  <c r="C79" i="28"/>
  <c r="F78" i="28"/>
  <c r="E78" i="28"/>
  <c r="D78" i="28"/>
  <c r="C78" i="28"/>
  <c r="F77" i="28"/>
  <c r="E77" i="28"/>
  <c r="D77" i="28"/>
  <c r="C77" i="28"/>
  <c r="F76" i="28"/>
  <c r="E76" i="28"/>
  <c r="D76" i="28"/>
  <c r="C76" i="28"/>
  <c r="F75" i="28"/>
  <c r="E75" i="28"/>
  <c r="D75" i="28"/>
  <c r="C75" i="28"/>
  <c r="F74" i="28"/>
  <c r="E74" i="28"/>
  <c r="D74" i="28"/>
  <c r="C74" i="28"/>
  <c r="F73" i="28"/>
  <c r="E73" i="28"/>
  <c r="D73" i="28"/>
  <c r="C73" i="28"/>
  <c r="F72" i="28"/>
  <c r="E72" i="28"/>
  <c r="D72" i="28"/>
  <c r="C72" i="28"/>
  <c r="F71" i="28"/>
  <c r="E71" i="28"/>
  <c r="D71" i="28"/>
  <c r="C71" i="28"/>
  <c r="F70" i="28"/>
  <c r="E70" i="28"/>
  <c r="D70" i="28"/>
  <c r="C70" i="28"/>
  <c r="F69" i="28"/>
  <c r="E69" i="28"/>
  <c r="D69" i="28"/>
  <c r="C69" i="28"/>
  <c r="F68" i="28"/>
  <c r="E68" i="28"/>
  <c r="D68" i="28"/>
  <c r="C68" i="28"/>
  <c r="F67" i="28"/>
  <c r="E67" i="28"/>
  <c r="D67" i="28"/>
  <c r="C67" i="28"/>
  <c r="F66" i="28"/>
  <c r="E66" i="28"/>
  <c r="D66" i="28"/>
  <c r="C66" i="28"/>
  <c r="F65" i="28"/>
  <c r="E65" i="28"/>
  <c r="D65" i="28"/>
  <c r="C65" i="28"/>
  <c r="F64" i="28"/>
  <c r="E64" i="28"/>
  <c r="D64" i="28"/>
  <c r="C64" i="28"/>
  <c r="F63" i="28"/>
  <c r="E63" i="28"/>
  <c r="D63" i="28"/>
  <c r="C63" i="28"/>
  <c r="F62" i="28"/>
  <c r="E62" i="28"/>
  <c r="D62" i="28"/>
  <c r="C62" i="28"/>
  <c r="F61" i="28"/>
  <c r="E61" i="28"/>
  <c r="D61" i="28"/>
  <c r="C61" i="28"/>
  <c r="F60" i="28"/>
  <c r="E60" i="28"/>
  <c r="D60" i="28"/>
  <c r="C60" i="28"/>
  <c r="F59" i="28"/>
  <c r="E59" i="28"/>
  <c r="D59" i="28"/>
  <c r="C59" i="28"/>
  <c r="F58" i="28"/>
  <c r="E58" i="28"/>
  <c r="D58" i="28"/>
  <c r="C58" i="28"/>
  <c r="F57" i="28"/>
  <c r="E57" i="28"/>
  <c r="D57" i="28"/>
  <c r="C57" i="28"/>
  <c r="F56" i="28"/>
  <c r="E56" i="28"/>
  <c r="D56" i="28"/>
  <c r="C56" i="28"/>
  <c r="F55" i="28"/>
  <c r="E55" i="28"/>
  <c r="D55" i="28"/>
  <c r="C55" i="28"/>
  <c r="F54" i="28"/>
  <c r="E54" i="28"/>
  <c r="D54" i="28"/>
  <c r="C54" i="28"/>
  <c r="F53" i="28"/>
  <c r="E53" i="28"/>
  <c r="D53" i="28"/>
  <c r="C53" i="28"/>
  <c r="F52" i="28"/>
  <c r="E52" i="28"/>
  <c r="D52" i="28"/>
  <c r="C52" i="28"/>
  <c r="F51" i="28"/>
  <c r="E51" i="28"/>
  <c r="D51" i="28"/>
  <c r="C51" i="28"/>
  <c r="F50" i="28"/>
  <c r="E50" i="28"/>
  <c r="D50" i="28"/>
  <c r="C50" i="28"/>
  <c r="F49" i="28"/>
  <c r="E49" i="28"/>
  <c r="D49" i="28"/>
  <c r="C49" i="28"/>
  <c r="F48" i="28"/>
  <c r="E48" i="28"/>
  <c r="D48" i="28"/>
  <c r="C48" i="28"/>
  <c r="F47" i="28"/>
  <c r="E47" i="28"/>
  <c r="D47" i="28"/>
  <c r="C47" i="28"/>
  <c r="F46" i="28"/>
  <c r="E46" i="28"/>
  <c r="D46" i="28"/>
  <c r="C46" i="28"/>
  <c r="F45" i="28"/>
  <c r="E45" i="28"/>
  <c r="D45" i="28"/>
  <c r="C45" i="28"/>
  <c r="F44" i="28"/>
  <c r="E44" i="28"/>
  <c r="D44" i="28"/>
  <c r="C44" i="28"/>
  <c r="F43" i="28"/>
  <c r="E43" i="28"/>
  <c r="D43" i="28"/>
  <c r="C43" i="28"/>
  <c r="F42" i="28"/>
  <c r="E42" i="28"/>
  <c r="D42" i="28"/>
  <c r="C42" i="28"/>
  <c r="F41" i="28"/>
  <c r="E41" i="28"/>
  <c r="D41" i="28"/>
  <c r="C41" i="28"/>
  <c r="F40" i="28"/>
  <c r="E40" i="28"/>
  <c r="D40" i="28"/>
  <c r="C40" i="28"/>
  <c r="F39" i="28"/>
  <c r="E39" i="28"/>
  <c r="D39" i="28"/>
  <c r="C39" i="28"/>
  <c r="F38" i="28"/>
  <c r="E38" i="28"/>
  <c r="D38" i="28"/>
  <c r="C38" i="28"/>
  <c r="F37" i="28"/>
  <c r="E37" i="28"/>
  <c r="D37" i="28"/>
  <c r="C37" i="28"/>
  <c r="F36" i="28"/>
  <c r="E36" i="28"/>
  <c r="D36" i="28"/>
  <c r="C36" i="28"/>
  <c r="F35" i="28"/>
  <c r="E35" i="28"/>
  <c r="D35" i="28"/>
  <c r="C35" i="28"/>
  <c r="F34" i="28"/>
  <c r="E34" i="28"/>
  <c r="D34" i="28"/>
  <c r="C34" i="28"/>
  <c r="F33" i="28"/>
  <c r="E33" i="28"/>
  <c r="D33" i="28"/>
  <c r="C33" i="28"/>
  <c r="F32" i="28"/>
  <c r="E32" i="28"/>
  <c r="D32" i="28"/>
  <c r="C32" i="28"/>
  <c r="F31" i="28"/>
  <c r="E31" i="28"/>
  <c r="D31" i="28"/>
  <c r="C31" i="28"/>
  <c r="F30" i="28"/>
  <c r="E30" i="28"/>
  <c r="D30" i="28"/>
  <c r="C30" i="28"/>
  <c r="F29" i="28"/>
  <c r="E29" i="28"/>
  <c r="D29" i="28"/>
  <c r="C29" i="28"/>
  <c r="F28" i="28"/>
  <c r="E28" i="28"/>
  <c r="D28" i="28"/>
  <c r="C28" i="28"/>
  <c r="F27" i="28"/>
  <c r="E27" i="28"/>
  <c r="D27" i="28"/>
  <c r="C27" i="28"/>
  <c r="F26" i="28"/>
  <c r="E26" i="28"/>
  <c r="D26" i="28"/>
  <c r="C26" i="28"/>
  <c r="F25" i="28"/>
  <c r="E25" i="28"/>
  <c r="D25" i="28"/>
  <c r="C25" i="28"/>
  <c r="F24" i="28"/>
  <c r="E24" i="28"/>
  <c r="D24" i="28"/>
  <c r="C24" i="28"/>
  <c r="F23" i="28"/>
  <c r="E23" i="28"/>
  <c r="D23" i="28"/>
  <c r="C23" i="28"/>
  <c r="F22" i="28"/>
  <c r="E22" i="28"/>
  <c r="D22" i="28"/>
  <c r="C22" i="28"/>
  <c r="F21" i="28"/>
  <c r="E21" i="28"/>
  <c r="D21" i="28"/>
  <c r="C21" i="28"/>
  <c r="F20" i="28"/>
  <c r="E20" i="28"/>
  <c r="D20" i="28"/>
  <c r="C20" i="28"/>
  <c r="F19" i="28"/>
  <c r="E19" i="28"/>
  <c r="D19" i="28"/>
  <c r="C19" i="28"/>
  <c r="F18" i="28"/>
  <c r="E18" i="28"/>
  <c r="D18" i="28"/>
  <c r="C18" i="28"/>
  <c r="F17" i="28"/>
  <c r="E17" i="28"/>
  <c r="D17" i="28"/>
  <c r="C17" i="28"/>
  <c r="F16" i="28"/>
  <c r="E16" i="28"/>
  <c r="D16" i="28"/>
  <c r="C16" i="28"/>
  <c r="A17" i="24" l="1"/>
  <c r="A18" i="24"/>
  <c r="A19" i="24"/>
  <c r="A20" i="24"/>
  <c r="A21" i="24"/>
  <c r="A22" i="24"/>
  <c r="A23" i="24"/>
  <c r="A24" i="24"/>
  <c r="A25" i="24"/>
  <c r="A26" i="24"/>
  <c r="A27" i="24"/>
  <c r="A28" i="24"/>
  <c r="A29" i="24"/>
  <c r="A30" i="24"/>
  <c r="A31" i="24"/>
  <c r="A32" i="24"/>
  <c r="A33" i="24"/>
  <c r="A34" i="24"/>
  <c r="A35" i="24"/>
  <c r="A36" i="24"/>
  <c r="A37" i="24"/>
  <c r="A38" i="24"/>
  <c r="A39" i="24"/>
  <c r="A40" i="24"/>
  <c r="A41" i="24"/>
  <c r="A42" i="24"/>
  <c r="A43" i="24"/>
  <c r="A44" i="24"/>
  <c r="A45" i="24"/>
  <c r="A46" i="24"/>
  <c r="A47" i="24"/>
  <c r="A48" i="24"/>
  <c r="A49" i="24"/>
  <c r="A50" i="24"/>
  <c r="A51" i="24"/>
  <c r="A52" i="24"/>
  <c r="A53" i="24"/>
  <c r="A54" i="24"/>
  <c r="A55" i="24"/>
  <c r="A56" i="24"/>
  <c r="A57" i="24"/>
  <c r="A58" i="24"/>
  <c r="A59" i="24"/>
  <c r="A60" i="24"/>
  <c r="A61" i="24"/>
  <c r="A62" i="24"/>
  <c r="A63" i="24"/>
  <c r="A64" i="24"/>
  <c r="A65" i="24"/>
  <c r="A66" i="24"/>
  <c r="A67" i="24"/>
  <c r="A68" i="24"/>
  <c r="A69" i="24"/>
  <c r="A70" i="24"/>
  <c r="A16" i="24"/>
  <c r="A17" i="22"/>
  <c r="A18" i="22"/>
  <c r="A19" i="22"/>
  <c r="A20" i="22"/>
  <c r="A21" i="22"/>
  <c r="A22" i="22"/>
  <c r="A23" i="22"/>
  <c r="A24" i="22"/>
  <c r="A25" i="22"/>
  <c r="A26" i="22"/>
  <c r="A27" i="22"/>
  <c r="A28" i="22"/>
  <c r="A29" i="22"/>
  <c r="A30" i="22"/>
  <c r="A31" i="22"/>
  <c r="A32" i="22"/>
  <c r="A33" i="22"/>
  <c r="A34" i="22"/>
  <c r="A35" i="22"/>
  <c r="A36" i="22"/>
  <c r="A37" i="22"/>
  <c r="A38" i="22"/>
  <c r="A39" i="22"/>
  <c r="A40" i="22"/>
  <c r="A41" i="22"/>
  <c r="A42" i="22"/>
  <c r="A43" i="22"/>
  <c r="A44" i="22"/>
  <c r="A45" i="22"/>
  <c r="A46" i="22"/>
  <c r="A47" i="22"/>
  <c r="A48" i="22"/>
  <c r="A49" i="22"/>
  <c r="A50" i="22"/>
  <c r="A51" i="22"/>
  <c r="A52" i="22"/>
  <c r="A53" i="22"/>
  <c r="A54" i="22"/>
  <c r="A55" i="22"/>
  <c r="A56" i="22"/>
  <c r="A57" i="22"/>
  <c r="A58" i="22"/>
  <c r="A59" i="22"/>
  <c r="A60" i="22"/>
  <c r="A61" i="22"/>
  <c r="A62" i="22"/>
  <c r="A63" i="22"/>
  <c r="A64" i="22"/>
  <c r="A65" i="22"/>
  <c r="A66" i="22"/>
  <c r="A67" i="22"/>
  <c r="A68" i="22"/>
  <c r="A69" i="22"/>
  <c r="A70" i="22"/>
  <c r="A16" i="22"/>
  <c r="A17" i="27"/>
  <c r="A18" i="27"/>
  <c r="A19" i="27"/>
  <c r="A20" i="27"/>
  <c r="A21" i="27"/>
  <c r="A22" i="27"/>
  <c r="A23" i="27"/>
  <c r="A24" i="27"/>
  <c r="A25" i="27"/>
  <c r="A26" i="27"/>
  <c r="A27" i="27"/>
  <c r="A28" i="27"/>
  <c r="A29" i="27"/>
  <c r="A30" i="27"/>
  <c r="A31" i="27"/>
  <c r="A32" i="27"/>
  <c r="A33" i="27"/>
  <c r="A34" i="27"/>
  <c r="A35" i="27"/>
  <c r="A36" i="27"/>
  <c r="A37" i="27"/>
  <c r="A38" i="27"/>
  <c r="A39" i="27"/>
  <c r="A40" i="27"/>
  <c r="A41" i="27"/>
  <c r="A42" i="27"/>
  <c r="A43" i="27"/>
  <c r="A44" i="27"/>
  <c r="A45" i="27"/>
  <c r="A46" i="27"/>
  <c r="A47" i="27"/>
  <c r="A48" i="27"/>
  <c r="A49" i="27"/>
  <c r="A50" i="27"/>
  <c r="A51" i="27"/>
  <c r="A52" i="27"/>
  <c r="A53" i="27"/>
  <c r="A54" i="27"/>
  <c r="A55" i="27"/>
  <c r="A56" i="27"/>
  <c r="A57" i="27"/>
  <c r="A58" i="27"/>
  <c r="A59" i="27"/>
  <c r="A60" i="27"/>
  <c r="A61" i="27"/>
  <c r="A62" i="27"/>
  <c r="A63" i="27"/>
  <c r="A64" i="27"/>
  <c r="A65" i="27"/>
  <c r="A66" i="27"/>
  <c r="A67" i="27"/>
  <c r="A68" i="27"/>
  <c r="A69" i="27"/>
  <c r="A70" i="27"/>
  <c r="A16" i="27"/>
  <c r="A17" i="26"/>
  <c r="A18" i="26"/>
  <c r="A19" i="26"/>
  <c r="A20" i="26"/>
  <c r="A21" i="26"/>
  <c r="A22" i="26"/>
  <c r="A23" i="26"/>
  <c r="A24" i="26"/>
  <c r="A25" i="26"/>
  <c r="A26" i="26"/>
  <c r="A27" i="26"/>
  <c r="A28" i="26"/>
  <c r="A29" i="26"/>
  <c r="A30" i="26"/>
  <c r="A31" i="26"/>
  <c r="A32" i="26"/>
  <c r="A33" i="26"/>
  <c r="A34" i="26"/>
  <c r="A35" i="26"/>
  <c r="A36" i="26"/>
  <c r="A37" i="26"/>
  <c r="A38" i="26"/>
  <c r="A39" i="26"/>
  <c r="A40" i="26"/>
  <c r="A41" i="26"/>
  <c r="A42" i="26"/>
  <c r="A43" i="26"/>
  <c r="A44" i="26"/>
  <c r="A45" i="26"/>
  <c r="A46" i="26"/>
  <c r="A47" i="26"/>
  <c r="A48" i="26"/>
  <c r="A49" i="26"/>
  <c r="A50" i="26"/>
  <c r="A51" i="26"/>
  <c r="A52" i="26"/>
  <c r="A53" i="26"/>
  <c r="A54" i="26"/>
  <c r="A55" i="26"/>
  <c r="A56" i="26"/>
  <c r="A57" i="26"/>
  <c r="A58" i="26"/>
  <c r="A59" i="26"/>
  <c r="A60" i="26"/>
  <c r="A61" i="26"/>
  <c r="A62" i="26"/>
  <c r="A63" i="26"/>
  <c r="A64" i="26"/>
  <c r="A65" i="26"/>
  <c r="A66" i="26"/>
  <c r="A67" i="26"/>
  <c r="A68" i="26"/>
  <c r="A69" i="26"/>
  <c r="A70" i="26"/>
  <c r="A16" i="26"/>
  <c r="A17" i="28"/>
  <c r="A18" i="28"/>
  <c r="A19" i="28"/>
  <c r="A20" i="28"/>
  <c r="A21" i="28"/>
  <c r="A22" i="28"/>
  <c r="A23" i="28"/>
  <c r="A24" i="28"/>
  <c r="A25" i="28"/>
  <c r="A26" i="28"/>
  <c r="A27" i="28"/>
  <c r="A28" i="28"/>
  <c r="A29" i="28"/>
  <c r="A30" i="28"/>
  <c r="A31" i="28"/>
  <c r="A32" i="28"/>
  <c r="A33" i="28"/>
  <c r="A34" i="28"/>
  <c r="A35" i="28"/>
  <c r="A36" i="28"/>
  <c r="A37" i="28"/>
  <c r="A38" i="28"/>
  <c r="A39" i="28"/>
  <c r="A40" i="28"/>
  <c r="A41" i="28"/>
  <c r="A42" i="28"/>
  <c r="A43" i="28"/>
  <c r="A44" i="28"/>
  <c r="A45" i="28"/>
  <c r="A46" i="28"/>
  <c r="A47" i="28"/>
  <c r="A48" i="28"/>
  <c r="A49" i="28"/>
  <c r="A50" i="28"/>
  <c r="A51" i="28"/>
  <c r="A52" i="28"/>
  <c r="A53" i="28"/>
  <c r="A54" i="28"/>
  <c r="A55" i="28"/>
  <c r="A56" i="28"/>
  <c r="A57" i="28"/>
  <c r="A58" i="28"/>
  <c r="A59" i="28"/>
  <c r="A60" i="28"/>
  <c r="A61" i="28"/>
  <c r="A62" i="28"/>
  <c r="A63" i="28"/>
  <c r="A64" i="28"/>
  <c r="A65" i="28"/>
  <c r="A66" i="28"/>
  <c r="A67" i="28"/>
  <c r="A68" i="28"/>
  <c r="A69" i="28"/>
  <c r="A70" i="28"/>
  <c r="A16" i="28"/>
  <c r="E2" i="25" l="1"/>
  <c r="B19" i="16" l="1"/>
  <c r="A3" i="26"/>
  <c r="B15" i="16" s="1"/>
  <c r="A3" i="22"/>
  <c r="B17" i="16" s="1"/>
  <c r="A3" i="27"/>
  <c r="B16" i="16" s="1"/>
  <c r="A3" i="24"/>
  <c r="B18" i="16" s="1"/>
  <c r="A3" i="28"/>
  <c r="B14" i="16" s="1"/>
  <c r="A3" i="18"/>
  <c r="B13" i="16" s="1"/>
</calcChain>
</file>

<file path=xl/sharedStrings.xml><?xml version="1.0" encoding="utf-8"?>
<sst xmlns="http://schemas.openxmlformats.org/spreadsheetml/2006/main" count="12961" uniqueCount="699">
  <si>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</si>
  <si>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</si>
  <si>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</si>
  <si>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</si>
  <si>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</si>
  <si>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</si>
  <si>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</si>
  <si>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</si>
  <si>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</si>
  <si>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</si>
  <si>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</si>
  <si>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</si>
  <si>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</si>
  <si>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</si>
  <si>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</si>
  <si>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</si>
  <si>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</si>
  <si>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</si>
  <si>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</si>
  <si>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Insgesamt</t>
  </si>
  <si>
    <t>Männer</t>
  </si>
  <si>
    <t>Frauen</t>
  </si>
  <si>
    <t>unter 25 Jahre</t>
  </si>
  <si>
    <t>25 bis unter 55 Jahre</t>
  </si>
  <si>
    <t>55 Jahre und älter</t>
  </si>
  <si>
    <t>Tabelle</t>
  </si>
  <si>
    <t>Inhaltsverzeichnis</t>
  </si>
  <si>
    <t>Tab 1</t>
  </si>
  <si>
    <t>Tab 2</t>
  </si>
  <si>
    <t>Tab 3</t>
  </si>
  <si>
    <t>Tab 4</t>
  </si>
  <si>
    <t>Tab 5</t>
  </si>
  <si>
    <t>Tab 6</t>
  </si>
  <si>
    <t>dav. (Sp. 1)</t>
  </si>
  <si>
    <t>Zeitreihe</t>
  </si>
  <si>
    <t>Jahresdurchschnitt/
Berichtsmonat</t>
  </si>
  <si>
    <t xml:space="preserve"> </t>
  </si>
  <si>
    <t>bei
Arbeitslosigkeit</t>
  </si>
  <si>
    <t>bei
Arbeits-
losigkeit</t>
  </si>
  <si>
    <t>Schule/
Ausbildung</t>
  </si>
  <si>
    <t>Aufnahme
einer
selb-
ständigen
Tätigkeit</t>
  </si>
  <si>
    <t>dav. (Sp. 3)</t>
  </si>
  <si>
    <t>Renten-versicherung</t>
  </si>
  <si>
    <t>Kranken-
versicherung</t>
  </si>
  <si>
    <t>Pflege-
versicherung</t>
  </si>
  <si>
    <t>Minderung der
Leistungsfähigkeit</t>
  </si>
  <si>
    <t>Ausländer</t>
  </si>
  <si>
    <t>Jahressumme/
Berichtsmonat</t>
  </si>
  <si>
    <t>eigene
Abmeldung</t>
  </si>
  <si>
    <t>Aufnahme
einer
abhängigen
Beschäfti-
gung</t>
  </si>
  <si>
    <t>Ende des
Anspruchs-
zeitraums</t>
  </si>
  <si>
    <t>Bezugs von
Renten-leistungen</t>
  </si>
  <si>
    <r>
      <t>Bezug von
anderen Leistungen</t>
    </r>
    <r>
      <rPr>
        <vertAlign val="superscript"/>
        <sz val="8"/>
        <rFont val="Arial"/>
        <family val="2"/>
      </rPr>
      <t xml:space="preserve"> 1)</t>
    </r>
  </si>
  <si>
    <t>Sozialver-
sicherungs-
beiträge</t>
  </si>
  <si>
    <t>Überschrift</t>
  </si>
  <si>
    <t>Leistungs-
beziehende</t>
  </si>
  <si>
    <t>aus
Anspruchs-
berechtigung</t>
  </si>
  <si>
    <t>aus 
Leistungs-
bezug</t>
  </si>
  <si>
    <t>Anspruch</t>
  </si>
  <si>
    <t>dar. (Sp. 1)</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</si>
  <si>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</si>
  <si>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</si>
  <si>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 xml:space="preserve">Arbeitslosengeld  (Zeitreihe Monats- und Jahreszahlen ab 2005)
</t>
  </si>
  <si>
    <t>monatlich</t>
  </si>
  <si>
    <t>Leistungsfortzahlung
  bei Arbeitsunfähigkeit</t>
  </si>
  <si>
    <t>Arbeitslosengeld  (Zeitreihe Monats- und Jahreszahlen ab 2005)</t>
  </si>
  <si>
    <r>
      <t xml:space="preserve">Anspruchs-
berechtigte </t>
    </r>
    <r>
      <rPr>
        <vertAlign val="superscript"/>
        <sz val="8"/>
        <color theme="1"/>
        <rFont val="Arial"/>
        <family val="2"/>
      </rPr>
      <t>1)</t>
    </r>
  </si>
  <si>
    <r>
      <t xml:space="preserve">in
Sperrzeit </t>
    </r>
    <r>
      <rPr>
        <vertAlign val="superscript"/>
        <sz val="8"/>
        <rFont val="Arial"/>
        <family val="2"/>
      </rPr>
      <t>2)</t>
    </r>
  </si>
  <si>
    <t>Zeichenerklärungen</t>
  </si>
  <si>
    <t xml:space="preserve"> X</t>
  </si>
  <si>
    <t>kein Nachweis vorhanden</t>
  </si>
  <si>
    <t>.X</t>
  </si>
  <si>
    <t>Veränderung größer 250 Prozent</t>
  </si>
  <si>
    <t xml:space="preserve"> …</t>
  </si>
  <si>
    <t xml:space="preserve">Angaben fallen später an </t>
  </si>
  <si>
    <t xml:space="preserve">  - </t>
  </si>
  <si>
    <t xml:space="preserve">nichts vorhanden  </t>
  </si>
  <si>
    <t xml:space="preserve"> .</t>
  </si>
  <si>
    <t>Nachweis nicht sinnvoll</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</si>
  <si>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</si>
  <si>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</si>
  <si>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in
Anspruchs-
berechtigung</t>
  </si>
  <si>
    <t>in 
Leistungs-
bezug</t>
  </si>
  <si>
    <r>
      <t xml:space="preserve">Anspruch
einschl.
Sozialver-
sicherungs-
beiträge </t>
    </r>
    <r>
      <rPr>
        <vertAlign val="superscript"/>
        <sz val="8"/>
        <color theme="1"/>
        <rFont val="Arial"/>
        <family val="2"/>
      </rPr>
      <t>1)</t>
    </r>
  </si>
  <si>
    <t>1) Summe aus Anspruch auf Arbeitslosengeld und Sozialversicherungsbeiträgen</t>
  </si>
  <si>
    <r>
      <t xml:space="preserve">nicht arbeitslose
Leistungs-
beziehende </t>
    </r>
    <r>
      <rPr>
        <vertAlign val="superscript"/>
        <sz val="8"/>
        <color theme="1"/>
        <rFont val="Arial"/>
        <family val="2"/>
      </rPr>
      <t>1)</t>
    </r>
  </si>
  <si>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</si>
  <si>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bei
Weiterbildung</t>
  </si>
  <si>
    <t>Arbeitslosengeld
 bei Weiterbildung</t>
  </si>
  <si>
    <t>dav. (Sp. 2) von Arbeitslosengeld</t>
  </si>
  <si>
    <t>dar. (Sp. 1) von Arbeitslosengeld</t>
  </si>
  <si>
    <t>1) In den Berichtsjahren 2005 und 2006 erfolgt noch keine Berichterstattung über Anspruchsberechtigte in Sperrzeit. Dennoch werden in diesen Jahren Monatswerte zu Anspruchsberechtigten (AB) und zu Leistungsbeziehenden (LB) veröffentlicht. Aus der Differenzgröße von AB und LB kann in den betroffenen Jahren nicht auf die Größe der Anspruchsberechtigten in Sperrzeit geschlossen werden.</t>
  </si>
  <si>
    <t>Daten zu Arbeitslosengeld nach dem SGB III (Alg) nach einer Wartezeit von 2 Monaten.</t>
  </si>
  <si>
    <t>Daten zu Arbeitslosengeld nach dem SGB III (Alg) nach einer Wartezeit von 2 Monaten. Werte für den aktuellen Monat und den Vormonat wurden auf Basis vorläufiger Daten sowie Erfahrungswerten der Vergangenheit hochgerechnet.</t>
  </si>
  <si>
    <t>2) Andere Gründe können sein: Auslandsaufenthalt, mangelnde Mitwirkung, Wegfall der Verfügbarkeit, Abwesenheit, Wehr-/Zivildienst und sonstige Gründe (einschl. Sperrzeiten).</t>
  </si>
  <si>
    <t>Arbeitslosengeld nach dem SGB III</t>
  </si>
  <si>
    <t>2)  Das Merkmal enthält neben den Anspruchsberechtigten in Sperrzeit auch Anspruchsberechtigte mit Ruhenszeiten sowie Versagens- und Entziehenszeiten (VE-Zeiten) mit einer Minderungswirkung auf die Anspruchsdauer.</t>
  </si>
  <si>
    <t>Auf Grund von methodisch-technisch bedingten Anpassungen sind die Bewegungen im Berichtsmonat November 2020 in der Arbeitslosengeldstatistik überzeichnet.</t>
  </si>
  <si>
    <r>
      <t xml:space="preserve">dav. (Sp. 2)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</si>
  <si>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</si>
  <si>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t>Hinweis:</t>
  </si>
  <si>
    <r>
      <t xml:space="preserve">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</si>
  <si>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Tabellen</t>
  </si>
  <si>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</si>
  <si>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</si>
  <si>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</si>
  <si>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</si>
  <si>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</si>
  <si>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Statistik-Service Südost</t>
  </si>
  <si>
    <t>Statistik-Service-Suedost@arbeitsagentur.de</t>
  </si>
  <si>
    <t>90411 Nürnberg</t>
  </si>
  <si>
    <t>Nordostpark 14</t>
  </si>
  <si>
    <t>0911/179-8001</t>
  </si>
  <si>
    <t>BM</t>
  </si>
  <si>
    <t>Tab_1_Insgesamt_LB</t>
  </si>
  <si>
    <t>Tab_1_Insgesamt_LE</t>
  </si>
  <si>
    <t>Tab_1_Insgesamt_LE_beiAlo</t>
  </si>
  <si>
    <t>Tab_1_Insgesamt_LE_beiWeitb</t>
  </si>
  <si>
    <t>Tab_1_Insgesamt_LB_inSperrz</t>
  </si>
  <si>
    <t>Tab_1_Männer_LB</t>
  </si>
  <si>
    <t>Tab_1_Männer_LE</t>
  </si>
  <si>
    <t>Tab_1_Männer_LE_beiAlo</t>
  </si>
  <si>
    <t>Tab_1_Männer_LE_beiWeitb</t>
  </si>
  <si>
    <t>Tab_1_Männer_LB_inSperrz</t>
  </si>
  <si>
    <t>Tab_1_Frauen_LB</t>
  </si>
  <si>
    <t>Tab_1_Frauen_LE</t>
  </si>
  <si>
    <t>Tab_1_Frauen_LE_beiAlo</t>
  </si>
  <si>
    <t>Tab_1_Frauen_LE_beiWeitb</t>
  </si>
  <si>
    <t>Tab_1_Frauen_LB_inSperrz</t>
  </si>
  <si>
    <t>Tab_1_u25_LB</t>
  </si>
  <si>
    <t>Tab_1_u25_LE</t>
  </si>
  <si>
    <t>Tab_1_u25_LE_beiAlo</t>
  </si>
  <si>
    <t>Tab_1_u25_LE_beiWeitb</t>
  </si>
  <si>
    <t>Tab_1_u25_LB_inSperrz</t>
  </si>
  <si>
    <t>Tab_1_25-u55_LB</t>
  </si>
  <si>
    <t>Tab_1_25-u55_LE</t>
  </si>
  <si>
    <t>Tab_1_25-u55_LE_beiAlo</t>
  </si>
  <si>
    <t>Tab_1_25-u55_LE_beiWeitb</t>
  </si>
  <si>
    <t>Tab_1_25-u55_LB_inSperrz</t>
  </si>
  <si>
    <t>Tab_1_55uä_LB</t>
  </si>
  <si>
    <t>Tab_1_55uä_LE</t>
  </si>
  <si>
    <t>Tab_1_55uä_LE_beiAlo</t>
  </si>
  <si>
    <t>Tab_1_55uä_LE_beiWeitb</t>
  </si>
  <si>
    <t>Tab_1_55uä_LB_inSperrz</t>
  </si>
  <si>
    <t>Tab_1_Ausländer_LB</t>
  </si>
  <si>
    <t>Tab_1_Ausländer_LE</t>
  </si>
  <si>
    <t>Tab_1_Ausländer_LE_beiAlo</t>
  </si>
  <si>
    <t>Tab_1_Ausländer_LE_beiWeitb</t>
  </si>
  <si>
    <t>Tab_1_Ausländer_LB_inSperrz</t>
  </si>
  <si>
    <t>2005</t>
  </si>
  <si>
    <t>X</t>
  </si>
  <si>
    <t>2006</t>
  </si>
  <si>
    <t>2007</t>
  </si>
  <si>
    <t>2008</t>
  </si>
  <si>
    <t>2009</t>
  </si>
  <si>
    <t>2010</t>
  </si>
  <si>
    <t>2011</t>
  </si>
  <si>
    <t>2012</t>
  </si>
  <si>
    <t>2013</t>
  </si>
  <si>
    <t>2014</t>
  </si>
  <si>
    <t>2015</t>
  </si>
  <si>
    <t>2016</t>
  </si>
  <si>
    <t>2017</t>
  </si>
  <si>
    <t>2018</t>
  </si>
  <si>
    <t>2019</t>
  </si>
  <si>
    <t>2020</t>
  </si>
  <si>
    <t>2021</t>
  </si>
  <si>
    <t>2022</t>
  </si>
  <si>
    <t>2023</t>
  </si>
  <si>
    <t>2024</t>
  </si>
  <si>
    <t>2025</t>
  </si>
  <si>
    <t>Januar 2005</t>
  </si>
  <si>
    <t>Februar 2005</t>
  </si>
  <si>
    <t>März 2005</t>
  </si>
  <si>
    <t>April 2005</t>
  </si>
  <si>
    <t>Mai 2005</t>
  </si>
  <si>
    <t>*</t>
  </si>
  <si>
    <t>Juni 2005</t>
  </si>
  <si>
    <t>Juli 2005</t>
  </si>
  <si>
    <t>August 2005</t>
  </si>
  <si>
    <t>September 2005</t>
  </si>
  <si>
    <t>Oktober 2005</t>
  </si>
  <si>
    <t>November 2005</t>
  </si>
  <si>
    <t>Dezember 2005</t>
  </si>
  <si>
    <t>Januar 2006</t>
  </si>
  <si>
    <t>Februar 2006</t>
  </si>
  <si>
    <t>März 2006</t>
  </si>
  <si>
    <t>April 2006</t>
  </si>
  <si>
    <t>Mai 2006</t>
  </si>
  <si>
    <t>Juni 2006</t>
  </si>
  <si>
    <t>Juli 2006</t>
  </si>
  <si>
    <t>August 2006</t>
  </si>
  <si>
    <t>September 2006</t>
  </si>
  <si>
    <t>Oktober 2006</t>
  </si>
  <si>
    <t>November 2006</t>
  </si>
  <si>
    <t>Dezember 2006</t>
  </si>
  <si>
    <t>Januar 2007</t>
  </si>
  <si>
    <t>Februar 2007</t>
  </si>
  <si>
    <t>März 2007</t>
  </si>
  <si>
    <t>April 2007</t>
  </si>
  <si>
    <t>Mai 2007</t>
  </si>
  <si>
    <t>Juni 2007</t>
  </si>
  <si>
    <t>Juli 2007</t>
  </si>
  <si>
    <t>August 2007</t>
  </si>
  <si>
    <t>September 2007</t>
  </si>
  <si>
    <t>Oktober 2007</t>
  </si>
  <si>
    <t>November 2007</t>
  </si>
  <si>
    <t>Dezember 2007</t>
  </si>
  <si>
    <t>Januar 2008</t>
  </si>
  <si>
    <t>Februar 2008</t>
  </si>
  <si>
    <t>März 2008</t>
  </si>
  <si>
    <t>April 2008</t>
  </si>
  <si>
    <t>Mai 2008</t>
  </si>
  <si>
    <t>Juni 2008</t>
  </si>
  <si>
    <t>Juli 2008</t>
  </si>
  <si>
    <t>August 2008</t>
  </si>
  <si>
    <t>September 2008</t>
  </si>
  <si>
    <t>Oktober 2008</t>
  </si>
  <si>
    <t>November 2008</t>
  </si>
  <si>
    <t>Dezember 2008</t>
  </si>
  <si>
    <t>Januar 2009</t>
  </si>
  <si>
    <t>Februar 2009</t>
  </si>
  <si>
    <t>März 2009</t>
  </si>
  <si>
    <t>April 2009</t>
  </si>
  <si>
    <t>Mai 2009</t>
  </si>
  <si>
    <t>Juni 2009</t>
  </si>
  <si>
    <t>Juli 2009</t>
  </si>
  <si>
    <t>August 2009</t>
  </si>
  <si>
    <t>September 2009</t>
  </si>
  <si>
    <t>Oktober 2009</t>
  </si>
  <si>
    <t>November 2009</t>
  </si>
  <si>
    <t>Dezember 2009</t>
  </si>
  <si>
    <t>Januar 2010</t>
  </si>
  <si>
    <t>Februar 2010</t>
  </si>
  <si>
    <t>März 2010</t>
  </si>
  <si>
    <t>April 2010</t>
  </si>
  <si>
    <t>Mai 2010</t>
  </si>
  <si>
    <t>Juni 2010</t>
  </si>
  <si>
    <t>Juli 2010</t>
  </si>
  <si>
    <t>August 2010</t>
  </si>
  <si>
    <t>September 2010</t>
  </si>
  <si>
    <t>Oktober 2010</t>
  </si>
  <si>
    <t>November 2010</t>
  </si>
  <si>
    <t>Dezember 2010</t>
  </si>
  <si>
    <t>Januar 2011</t>
  </si>
  <si>
    <t>Februar 2011</t>
  </si>
  <si>
    <t>März 2011</t>
  </si>
  <si>
    <t>April 2011</t>
  </si>
  <si>
    <t>Mai 2011</t>
  </si>
  <si>
    <t>Juni 2011</t>
  </si>
  <si>
    <t>Juli 2011</t>
  </si>
  <si>
    <t>August 2011</t>
  </si>
  <si>
    <t>September 2011</t>
  </si>
  <si>
    <t>Oktober 2011</t>
  </si>
  <si>
    <t>November 2011</t>
  </si>
  <si>
    <t>Dezember 2011</t>
  </si>
  <si>
    <t>Januar 2012</t>
  </si>
  <si>
    <t>Februar 2012</t>
  </si>
  <si>
    <t>März 2012</t>
  </si>
  <si>
    <t>April 2012</t>
  </si>
  <si>
    <t>Mai 2012</t>
  </si>
  <si>
    <t>Juni 2012</t>
  </si>
  <si>
    <t>Juli 2012</t>
  </si>
  <si>
    <t>August 2012</t>
  </si>
  <si>
    <t>September 2012</t>
  </si>
  <si>
    <t>Oktober 2012</t>
  </si>
  <si>
    <t>November 2012</t>
  </si>
  <si>
    <t>Dezember 2012</t>
  </si>
  <si>
    <t>Januar 2013</t>
  </si>
  <si>
    <t>Februar 2013</t>
  </si>
  <si>
    <t>März 2013</t>
  </si>
  <si>
    <t>April 2013</t>
  </si>
  <si>
    <t>Mai 2013</t>
  </si>
  <si>
    <t>Juni 2013</t>
  </si>
  <si>
    <t>Juli 2013</t>
  </si>
  <si>
    <t>August 2013</t>
  </si>
  <si>
    <t>September 2013</t>
  </si>
  <si>
    <t>Oktober 2013</t>
  </si>
  <si>
    <t>November 2013</t>
  </si>
  <si>
    <t>Dezember 2013</t>
  </si>
  <si>
    <t>Januar 2014</t>
  </si>
  <si>
    <t>Februar 2014</t>
  </si>
  <si>
    <t>März 2014</t>
  </si>
  <si>
    <t>April 2014</t>
  </si>
  <si>
    <t>Mai 2014</t>
  </si>
  <si>
    <t>Juni 2014</t>
  </si>
  <si>
    <t>Juli 2014</t>
  </si>
  <si>
    <t>August 2014</t>
  </si>
  <si>
    <t>September 2014</t>
  </si>
  <si>
    <t>Oktober 2014</t>
  </si>
  <si>
    <t>November 2014</t>
  </si>
  <si>
    <t>Dezember 2014</t>
  </si>
  <si>
    <t>Januar 2015</t>
  </si>
  <si>
    <t>Februar 2015</t>
  </si>
  <si>
    <t>März 2015</t>
  </si>
  <si>
    <t>April 2015</t>
  </si>
  <si>
    <t>Mai 2015</t>
  </si>
  <si>
    <t>Juni 2015</t>
  </si>
  <si>
    <t>Juli 2015</t>
  </si>
  <si>
    <t>August 2015</t>
  </si>
  <si>
    <t>September 2015</t>
  </si>
  <si>
    <t>Oktober 2015</t>
  </si>
  <si>
    <t>November 2015</t>
  </si>
  <si>
    <t>Dezember 2015</t>
  </si>
  <si>
    <t>Januar 2016</t>
  </si>
  <si>
    <t>Februar 2016</t>
  </si>
  <si>
    <t>März 2016</t>
  </si>
  <si>
    <t>April 2016</t>
  </si>
  <si>
    <t>Mai 2016</t>
  </si>
  <si>
    <t>Juni 2016</t>
  </si>
  <si>
    <t>Juli 2016</t>
  </si>
  <si>
    <t>August 2016</t>
  </si>
  <si>
    <t>September 2016</t>
  </si>
  <si>
    <t>Oktober 2016</t>
  </si>
  <si>
    <t>November 2016</t>
  </si>
  <si>
    <t>Dezember 2016</t>
  </si>
  <si>
    <t>Januar 2017</t>
  </si>
  <si>
    <t>Februar 2017</t>
  </si>
  <si>
    <t>März 2017</t>
  </si>
  <si>
    <t>April 2017</t>
  </si>
  <si>
    <t>Mai 2017</t>
  </si>
  <si>
    <t>Juni 2017</t>
  </si>
  <si>
    <t>Juli 2017</t>
  </si>
  <si>
    <t>August 2017</t>
  </si>
  <si>
    <t>September 2017</t>
  </si>
  <si>
    <t>Oktober 2017</t>
  </si>
  <si>
    <t>November 2017</t>
  </si>
  <si>
    <t>Dezember 2017</t>
  </si>
  <si>
    <t>Januar 2018</t>
  </si>
  <si>
    <t>Februar 2018</t>
  </si>
  <si>
    <t>März 2018</t>
  </si>
  <si>
    <t>April 2018</t>
  </si>
  <si>
    <t>Mai 2018</t>
  </si>
  <si>
    <t>Juni 2018</t>
  </si>
  <si>
    <t>Juli 2018</t>
  </si>
  <si>
    <t>August 2018</t>
  </si>
  <si>
    <t>September 2018</t>
  </si>
  <si>
    <t>Oktober 2018</t>
  </si>
  <si>
    <t>November 2018</t>
  </si>
  <si>
    <t>Dezember 2018</t>
  </si>
  <si>
    <t>Januar 2019</t>
  </si>
  <si>
    <t>Februar 2019</t>
  </si>
  <si>
    <t>März 2019</t>
  </si>
  <si>
    <t>April 2019</t>
  </si>
  <si>
    <t>Mai 2019</t>
  </si>
  <si>
    <t>Juni 2019</t>
  </si>
  <si>
    <t>Juli 2019</t>
  </si>
  <si>
    <t>August 2019</t>
  </si>
  <si>
    <t>September 2019</t>
  </si>
  <si>
    <t>Oktober 2019</t>
  </si>
  <si>
    <t>November 2019</t>
  </si>
  <si>
    <t>Dezember 2019</t>
  </si>
  <si>
    <t>Januar 2020</t>
  </si>
  <si>
    <t>Februar 2020</t>
  </si>
  <si>
    <t>März 2020</t>
  </si>
  <si>
    <t>April 2020</t>
  </si>
  <si>
    <t>Mai 2020</t>
  </si>
  <si>
    <t>Juni 2020</t>
  </si>
  <si>
    <t>Juli 2020</t>
  </si>
  <si>
    <t>August 2020</t>
  </si>
  <si>
    <t>September 2020</t>
  </si>
  <si>
    <t>Oktober 2020</t>
  </si>
  <si>
    <t>November 2020</t>
  </si>
  <si>
    <t>Dezember 2020</t>
  </si>
  <si>
    <t>Januar 2021</t>
  </si>
  <si>
    <t>Februar 2021</t>
  </si>
  <si>
    <t>März 2021</t>
  </si>
  <si>
    <t>April 2021</t>
  </si>
  <si>
    <t>Mai 2021</t>
  </si>
  <si>
    <t>Juni 2021</t>
  </si>
  <si>
    <t>Juli 2021</t>
  </si>
  <si>
    <t>August 2021</t>
  </si>
  <si>
    <t>September 2021</t>
  </si>
  <si>
    <t>Oktober 2021</t>
  </si>
  <si>
    <t>November 2021</t>
  </si>
  <si>
    <t>Dezember 2021</t>
  </si>
  <si>
    <t>Januar 2022</t>
  </si>
  <si>
    <t>Februar 2022</t>
  </si>
  <si>
    <t>März 2022</t>
  </si>
  <si>
    <t>April 2022</t>
  </si>
  <si>
    <t>Mai 2022</t>
  </si>
  <si>
    <t>Juni 2022</t>
  </si>
  <si>
    <t>Juli 2022</t>
  </si>
  <si>
    <t>August 2022</t>
  </si>
  <si>
    <t>September 2022</t>
  </si>
  <si>
    <t>Oktober 2022</t>
  </si>
  <si>
    <t>November 2022</t>
  </si>
  <si>
    <t>Dezember 2022</t>
  </si>
  <si>
    <t>Januar 2023</t>
  </si>
  <si>
    <t>Februar 2023</t>
  </si>
  <si>
    <t>März 2023</t>
  </si>
  <si>
    <t>April 2023</t>
  </si>
  <si>
    <t>Mai 2023</t>
  </si>
  <si>
    <t>Juni 2023</t>
  </si>
  <si>
    <t>Juli 2023</t>
  </si>
  <si>
    <t>August 2023</t>
  </si>
  <si>
    <t>September 2023</t>
  </si>
  <si>
    <t>Oktober 2023</t>
  </si>
  <si>
    <t>November 2023</t>
  </si>
  <si>
    <t>Dezember 2023</t>
  </si>
  <si>
    <t>Januar 2024</t>
  </si>
  <si>
    <t>Februar 2024</t>
  </si>
  <si>
    <t>März 2024</t>
  </si>
  <si>
    <t>April 2024</t>
  </si>
  <si>
    <t>Mai 2024</t>
  </si>
  <si>
    <t>Juni 2024</t>
  </si>
  <si>
    <t>Juli 2024</t>
  </si>
  <si>
    <t>August 2024</t>
  </si>
  <si>
    <t>September 2024</t>
  </si>
  <si>
    <t>Oktober 2024</t>
  </si>
  <si>
    <t>November 2024</t>
  </si>
  <si>
    <t>Dezember 2024</t>
  </si>
  <si>
    <t>Januar 2025</t>
  </si>
  <si>
    <t>Februar 2025</t>
  </si>
  <si>
    <t>März 2025</t>
  </si>
  <si>
    <t>April 2025</t>
  </si>
  <si>
    <t>Mai 2025</t>
  </si>
  <si>
    <t>Juni 2025</t>
  </si>
  <si>
    <t>Juli 2025</t>
  </si>
  <si>
    <t>August 2025</t>
  </si>
  <si>
    <t>September 2025</t>
  </si>
  <si>
    <t>Oktober 2025</t>
  </si>
  <si>
    <t>November 2025</t>
  </si>
  <si>
    <t>Dezember 2025</t>
  </si>
  <si>
    <t>Januar 2026</t>
  </si>
  <si>
    <t>Februar 2026</t>
  </si>
  <si>
    <t>März 2026</t>
  </si>
  <si>
    <t>April 2026</t>
  </si>
  <si>
    <t>Mai 2026</t>
  </si>
  <si>
    <t>Juni 2026</t>
  </si>
  <si>
    <t>Juli 2026</t>
  </si>
  <si>
    <t>August 2026</t>
  </si>
  <si>
    <t>September 2026</t>
  </si>
  <si>
    <t>...</t>
  </si>
  <si>
    <t>Oktober 2026</t>
  </si>
  <si>
    <t>Tab_2_Insgesamt_LE_nichtAlo</t>
  </si>
  <si>
    <t>Tab_2_Insgesamt_LE_nichtAlo_inWeitb</t>
  </si>
  <si>
    <t>Tab_2_Insgesamt_LE_nichtAlo_LeistfzbeiAU</t>
  </si>
  <si>
    <t>Tab_2_Insgesamt_LE_nichtAlo_MindLeistfä</t>
  </si>
  <si>
    <t>Tab_2_Männer_LE_nichtAlo</t>
  </si>
  <si>
    <t>Tab_2_Männer_LE_nichtAlo_inWeitb</t>
  </si>
  <si>
    <t>Tab_2_Männer_LE_nichtAlo_LeistfzbeiAU</t>
  </si>
  <si>
    <t>Tab_2_Männer_LE_nichtAlo_MindLeistfä</t>
  </si>
  <si>
    <t>Tab_2_Frauen_LE_nichtAlo</t>
  </si>
  <si>
    <t>Tab_2_Frauen_LE_nichtAlo_inWeitb</t>
  </si>
  <si>
    <t>Tab_2_Frauen_LE_nichtAlo_LeistfzbeiAU</t>
  </si>
  <si>
    <t>Tab_2_Frauen_LE_nichtAlo_MindLeistfä</t>
  </si>
  <si>
    <t>Tab_2_u25_LE_nichtAlo</t>
  </si>
  <si>
    <t>Tab_2_u25_LE_nichtAlo_inWeitb</t>
  </si>
  <si>
    <t>Tab_2_u25_LE_nichtAlo_LeistfzbeiAU</t>
  </si>
  <si>
    <t>Tab_2_u25_LE_nichtAlo_MindLeistfä</t>
  </si>
  <si>
    <t>Tab_2_25-u55_LE_nichtAlo</t>
  </si>
  <si>
    <t>Tab_2_25-u55_LE_nichtAlo_inWeitb</t>
  </si>
  <si>
    <t>Tab_2_25-u55_LE_nichtAlo_LeistfzbeiAU</t>
  </si>
  <si>
    <t>Tab_2_25-u55_LE_nichtAlo_MindLeistfä</t>
  </si>
  <si>
    <t>Tab_2_55uä_LE_nichtAlo</t>
  </si>
  <si>
    <t>Tab_2_55uä_LE_nichtAlo_inWeitb</t>
  </si>
  <si>
    <t>Tab_2_55uä_LE_nichtAlo_LeistfzbeiAU</t>
  </si>
  <si>
    <t>Tab_2_55uä_LE_nichtAlo_MindLeistfä</t>
  </si>
  <si>
    <t>Tab_2_Ausländer_LE_nichtAlo</t>
  </si>
  <si>
    <t>Tab_2_Ausländer_LE_nichtAlo_inWeitb</t>
  </si>
  <si>
    <t>Tab_2_Ausländer_LE_nichtAlo_LeistfzbeiAU</t>
  </si>
  <si>
    <t>Tab_2_Ausländer_LE_nichtAlo_MindLeistfä</t>
  </si>
  <si>
    <t>Tab_3_Insgesamt_AB</t>
  </si>
  <si>
    <t>Tab_3_Insgesamt_LB</t>
  </si>
  <si>
    <t>Tab_3_Insgesamt_LB_inAlo</t>
  </si>
  <si>
    <t>Tab_3_Insgesamt_LB_inWeitb</t>
  </si>
  <si>
    <t>Tab_3_Männer_AB</t>
  </si>
  <si>
    <t>Tab_3_Männer_LB</t>
  </si>
  <si>
    <t>Tab_3_Männer_LB_inAlo</t>
  </si>
  <si>
    <t>Tab_3_Männer_LB_inWeitb</t>
  </si>
  <si>
    <t>Tab_3_Frauen_AB</t>
  </si>
  <si>
    <t>Tab_3_Frauen_LB</t>
  </si>
  <si>
    <t>Tab_3_Frauen_LB_inAlo</t>
  </si>
  <si>
    <t>Tab_3_Frauen_LB_inWeitb</t>
  </si>
  <si>
    <t>Tab_3_u25_AB</t>
  </si>
  <si>
    <t>Tab_3_u25_LB</t>
  </si>
  <si>
    <t>Tab_3_u25_LB_inAlo</t>
  </si>
  <si>
    <t>Tab_3_u25_LB_inWeitb</t>
  </si>
  <si>
    <t>Tab_3_25-u55_AB</t>
  </si>
  <si>
    <t>Tab_3_25-u55_LB</t>
  </si>
  <si>
    <t>Tab_3_25-u55_LB_inAlo</t>
  </si>
  <si>
    <t>Tab_3_25-u55_LB_inWeitb</t>
  </si>
  <si>
    <t>Tab_3_55uä_AB</t>
  </si>
  <si>
    <t>Tab_3_55uä_LB</t>
  </si>
  <si>
    <t>Tab_3_55uä_LB_inAlo</t>
  </si>
  <si>
    <t>Tab_3_55uä_LB_inWeitb</t>
  </si>
  <si>
    <t>Tab_3_25-Ausländer_AB</t>
  </si>
  <si>
    <t>Tab_3_25-Ausländer_LB</t>
  </si>
  <si>
    <t>Tab_3_25-Ausländer_LB_inAlo</t>
  </si>
  <si>
    <t>Tab_3_25-Ausländer_LB_inWeitb</t>
  </si>
  <si>
    <t>Tab_4_Insgesamt_ausAB</t>
  </si>
  <si>
    <t>Tab_4_Insgesamt_ausLB</t>
  </si>
  <si>
    <t>Tab_4_Insgesamt_LB_inAlo</t>
  </si>
  <si>
    <t>Tab_4_Insgesamt_LB_inWeitb</t>
  </si>
  <si>
    <t>Tab_4_Männer_ausAB</t>
  </si>
  <si>
    <t>Tab_4_Männer_ausLB</t>
  </si>
  <si>
    <t>Tab_4_Männer_LB_inAlo</t>
  </si>
  <si>
    <t>Tab_4_Männer_LB_inWeitb</t>
  </si>
  <si>
    <t>Tab_4_Frauen_ausAB</t>
  </si>
  <si>
    <t>Tab_4_Frauen_ausLB</t>
  </si>
  <si>
    <t>Tab_4_Frauen_LB_inAlo</t>
  </si>
  <si>
    <t>Tab_4_Frauen_LB_inWeitb</t>
  </si>
  <si>
    <t>Tab_4_u25_ausAB</t>
  </si>
  <si>
    <t>Tab_4_u25_ausLB</t>
  </si>
  <si>
    <t>Tab_4_u25_LB_inAlo</t>
  </si>
  <si>
    <t>Tab_4_u25_LB_inWeitb</t>
  </si>
  <si>
    <t>Tab_4_25-u55_ausAB</t>
  </si>
  <si>
    <t>Tab_4_25-u55_ausLB</t>
  </si>
  <si>
    <t>Tab_4_25-u55_LB_inAlo</t>
  </si>
  <si>
    <t>Tab_4_25-u55_LB_inWeitb</t>
  </si>
  <si>
    <t>Tab_4_55uä_ausAB</t>
  </si>
  <si>
    <t>Tab_4_55uä_ausLB</t>
  </si>
  <si>
    <t>Tab_4_55uä_LB_inAlo</t>
  </si>
  <si>
    <t>Tab_4_55uä_LB_inWeitb</t>
  </si>
  <si>
    <t>Tab_4_Ausländer_ausAB</t>
  </si>
  <si>
    <t>Tab_4_Ausländer_ausLB</t>
  </si>
  <si>
    <t>Tab_4_Ausländer_LB_inAlo</t>
  </si>
  <si>
    <t>Tab_4_Ausländer_LB_inWeitb</t>
  </si>
  <si>
    <t>Tab_5_Insgesamt_LB</t>
  </si>
  <si>
    <t>Tab_5_Insgesamt_LB_beiAlo</t>
  </si>
  <si>
    <t>Tab_5_Insgesamt_LB_beiAlo_AufnabhängBesch</t>
  </si>
  <si>
    <t>Tab_5_Insgesamt_LB_beiAlo_AufnselbstTätig</t>
  </si>
  <si>
    <t>Tab_5_Insgesamt_LB_beiAlo_EndeAnspruchztr</t>
  </si>
  <si>
    <t>Tab_5_Insgesamt_LB_beiAlo_BezuganderLeist</t>
  </si>
  <si>
    <t>Tab_5_Insgesamt_LB_beiAlo_BezugRenteleist</t>
  </si>
  <si>
    <t>Tab_5_Insgesamt_LB_beiAlo_Schule/Ausbildg</t>
  </si>
  <si>
    <t>Tab_5_Insgesamt_LB_beiAlo_eigeneAbmeldung</t>
  </si>
  <si>
    <t>Tab_5_Insgesamt_LB_beiAlo_andereGründe</t>
  </si>
  <si>
    <t>Tab_5_Männer_LB</t>
  </si>
  <si>
    <t>Tab_5_Männer_LB_beiAlo</t>
  </si>
  <si>
    <t>Tab_5_Männer_LB_beiAlo_AufnabhängBesch</t>
  </si>
  <si>
    <t>Tab_5_Männer_LB_beiAlo_AufnselbstTätig</t>
  </si>
  <si>
    <t>Tab_5_Männer_LB_beiAlo_EndeAnspruchztr</t>
  </si>
  <si>
    <t>Tab_5_Männer_LB_beiAlo_BezuganderLeist</t>
  </si>
  <si>
    <t>Tab_5_Männer_LB_beiAlo_BezugRenteleist</t>
  </si>
  <si>
    <t>Tab_5_Männer_LB_beiAlo_Schule/Ausbildg</t>
  </si>
  <si>
    <t>Tab_5_Männer_LB_beiAlo_eigeneAbmeldung</t>
  </si>
  <si>
    <t>Tab_5_Männer_LB_beiAlo_andereGründe</t>
  </si>
  <si>
    <t>Tab_5_Frauen_LB</t>
  </si>
  <si>
    <t>Tab_5_Frauen_LB_beiAlo</t>
  </si>
  <si>
    <t>Tab_5_Frauen_LB_beiAlo_AufnabhängBesch</t>
  </si>
  <si>
    <t>Tab_5_Frauen_LB_beiAlo_AufnselbstTätig</t>
  </si>
  <si>
    <t>Tab_5_Frauen_LB_beiAlo_EndeAnspruchztr</t>
  </si>
  <si>
    <t>Tab_5_Frauen_LB_beiAlo_BezuganderLeist</t>
  </si>
  <si>
    <t>Tab_5_Frauen_LB_beiAlo_BezugRenteleist</t>
  </si>
  <si>
    <t>Tab_5_Frauen_LB_beiAlo_Schule/Ausbildg</t>
  </si>
  <si>
    <t>Tab_5_Frauen_LB_beiAlo_eigeneAbmeldung</t>
  </si>
  <si>
    <t>Tab_5_Frauen_LB_beiAlo_andereGründe</t>
  </si>
  <si>
    <t>Tab_5_u25_LB</t>
  </si>
  <si>
    <t>Tab_5_u25_LB_beiAlo</t>
  </si>
  <si>
    <t>Tab_5_u25_LB_beiAlo_AufnabhängBesch</t>
  </si>
  <si>
    <t>Tab_5_u25_LB_beiAlo_AufnselbstTätig</t>
  </si>
  <si>
    <t>Tab_5_u25_LB_beiAlo_EndeAnspruchztr</t>
  </si>
  <si>
    <t>Tab_5_u25_LB_beiAlo_BezuganderLeist</t>
  </si>
  <si>
    <t>Tab_5_u25_LB_beiAlo_BezugRenteleist</t>
  </si>
  <si>
    <t>Tab_5_u25_LB_beiAlo_Schule/Ausbildg</t>
  </si>
  <si>
    <t>Tab_5_u25_LB_beiAlo_eigeneAbmeldung</t>
  </si>
  <si>
    <t>Tab_5_u25_LB_beiAlo_andereGründe</t>
  </si>
  <si>
    <t>Tab_5_25-u55_LB</t>
  </si>
  <si>
    <t>Tab_5_25-u55_LB_beiAlo</t>
  </si>
  <si>
    <t>Tab_5_25-u55_LB_beiAlo_AufnabhängBesch</t>
  </si>
  <si>
    <t>Tab_5_25-u55_LB_beiAlo_AufnselbstTätig</t>
  </si>
  <si>
    <t>Tab_5_25-u55_LB_beiAlo_EndeAnspruchztr</t>
  </si>
  <si>
    <t>Tab_5_25-u55_LB_beiAlo_BezuganderLeist</t>
  </si>
  <si>
    <t>Tab_5_25-u55_LB_beiAlo_BezugRenteleist</t>
  </si>
  <si>
    <t>Tab_5_25-u55_LB_beiAlo_Schule/Ausbildg</t>
  </si>
  <si>
    <t>Tab_5_25-u55_LB_beiAlo_eigeneAbmeldung</t>
  </si>
  <si>
    <t>Tab_5_25-u55_LB_beiAlo_andereGründe</t>
  </si>
  <si>
    <t>Tab_5_55uä_LB</t>
  </si>
  <si>
    <t>Tab_5_55uä_LB_beiAlo</t>
  </si>
  <si>
    <t>Tab_5_55uä_LB_beiAlo_AufnabhängBesch</t>
  </si>
  <si>
    <t>Tab_5_55uä_LB_beiAlo_AufnselbstTätig</t>
  </si>
  <si>
    <t>Tab_5_55uä_LB_beiAlo_EndeAnspruchztr</t>
  </si>
  <si>
    <t>Tab_5_55uä_LB_beiAlo_BezuganderLeist</t>
  </si>
  <si>
    <t>Tab_5_55uä_LB_beiAlo_BezugRenteleist</t>
  </si>
  <si>
    <t>Tab_5_55uä_LB_beiAlo_Schule/Ausbildg</t>
  </si>
  <si>
    <t>Tab_5_55uä_LB_beiAlo_eigeneAbmeldung</t>
  </si>
  <si>
    <t>Tab_5_55uä_LB_beiAlo_andereGründe</t>
  </si>
  <si>
    <t>Tab_5_Ausländer_LB</t>
  </si>
  <si>
    <t>Tab_5_Ausländer_LB_beiAlo</t>
  </si>
  <si>
    <t>Tab_5_Ausländer_LB_beiAlo_AufnabhängBesch</t>
  </si>
  <si>
    <t>Tab_5_Ausländer_LB_beiAlo_AufnselbstTätig</t>
  </si>
  <si>
    <t>Tab_5_Ausländer_LB_beiAlo_EndeAnspruchztr</t>
  </si>
  <si>
    <t>Tab_5_Ausländer_LB_beiAlo_BezuganderLeist</t>
  </si>
  <si>
    <t>Tab_5_Ausländer_LB_beiAlo_BezugRenteleist</t>
  </si>
  <si>
    <t>Tab_5_Ausländer_LB_beiAlo_Schule/Ausbildg</t>
  </si>
  <si>
    <t>Tab_5_Ausländer_LB_beiAlo_eigeneAbmeldung</t>
  </si>
  <si>
    <t>Tab_5_Ausländer_LB_beiAlo_andereGründe</t>
  </si>
  <si>
    <t>Tab_6_Insgesamt_GB</t>
  </si>
  <si>
    <t>Tab_6_Insgesamt_AH</t>
  </si>
  <si>
    <t>Tab_6_Insgesamt_SV</t>
  </si>
  <si>
    <t>Tab_6_Insgesamt_RV</t>
  </si>
  <si>
    <t>Tab_6_Insgesamt_KV</t>
  </si>
  <si>
    <t>Tab_6_Insgesamt_PV</t>
  </si>
  <si>
    <t>Tab_6_Männer_GB</t>
  </si>
  <si>
    <t>Tab_6_Männer_AH</t>
  </si>
  <si>
    <t>Tab_6_Männer_SV</t>
  </si>
  <si>
    <t>Tab_6_Männer_RV</t>
  </si>
  <si>
    <t>Tab_6_Männer_KV</t>
  </si>
  <si>
    <t>Tab_6_Männer_PV</t>
  </si>
  <si>
    <t>Tab_6_Frauen_GB</t>
  </si>
  <si>
    <t>Tab_6_Frauen_AH</t>
  </si>
  <si>
    <t>Tab_6_Frauen_SV</t>
  </si>
  <si>
    <t>Tab_6_Frauen_RV</t>
  </si>
  <si>
    <t>Tab_6_Frauen_KV</t>
  </si>
  <si>
    <t>Tab_6_Frauen_PV</t>
  </si>
  <si>
    <t>Tab_6_u25_GB</t>
  </si>
  <si>
    <t>Tab_6_u25_AH</t>
  </si>
  <si>
    <t>Tab_6_u25_SV</t>
  </si>
  <si>
    <t>Tab_6_u25_RV</t>
  </si>
  <si>
    <t>Tab_6_u25_KV</t>
  </si>
  <si>
    <t>Tab_6_u25_PV</t>
  </si>
  <si>
    <t>Tab_6_25-u55_GB</t>
  </si>
  <si>
    <t>Tab_6_25-u55_AH</t>
  </si>
  <si>
    <t>Tab_6_25-u55_SV</t>
  </si>
  <si>
    <t>Tab_6_25-u55_RV</t>
  </si>
  <si>
    <t>Tab_6_25-u55_KV</t>
  </si>
  <si>
    <t>Tab_6_25-u55_PV</t>
  </si>
  <si>
    <t>Tab_6_55uä_GB</t>
  </si>
  <si>
    <t>Tab_6_55uä_AH</t>
  </si>
  <si>
    <t>Tab_6_55uä_SV</t>
  </si>
  <si>
    <t>Tab_6_55uä_RV</t>
  </si>
  <si>
    <t>Tab_6_55uä_KV</t>
  </si>
  <si>
    <t>Tab_6_55uä_PV</t>
  </si>
  <si>
    <t>Tab_6_Ausländer_GB</t>
  </si>
  <si>
    <t>Tab_6_Ausländer_AH</t>
  </si>
  <si>
    <t>Tab_6_Ausländer_SV</t>
  </si>
  <si>
    <t>Tab_6_Ausländer_RV</t>
  </si>
  <si>
    <t>Tab_6_Ausländer_KV</t>
  </si>
  <si>
    <t>Tab_6_Ausländer_PV</t>
  </si>
  <si>
    <t>München (Gebietsstand Oktober 2026)</t>
  </si>
  <si>
    <t>Tabellen, Arbeitslosengeld (Zeitreihen), Nürnberg, Oktober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</si>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</sst>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mm\ yyyy"/>
    <numFmt numFmtId="165" formatCode="* #,##0;* \-#,##0;\-"/>
    <numFmt numFmtId="166" formatCode="* #,##0.00;* \-#,##0.00;\-"/>
  </numFmts>
  <fonts count="53" x14ac:knownFonts="1">
    <font>
      <sz val="10"/>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b/>
      <sz val="11"/>
      <name val="Arial"/>
      <family val="2"/>
    </font>
    <font>
      <u/>
      <sz val="10"/>
      <color theme="10"/>
      <name val="Arial"/>
      <family val="2"/>
    </font>
    <font>
      <sz val="6"/>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vertAlign val="superscript"/>
      <sz val="8"/>
      <name val="Arial"/>
      <family val="2"/>
    </font>
    <font>
      <vertAlign val="superscript"/>
      <sz val="8"/>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0"/>
      <name val="Arial"/>
      <family val="2"/>
    </font>
    <font>
      <u/>
      <sz val="11"/>
      <color theme="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34">
    <fill>
      <patternFill patternType="none"/>
    </fill>
    <fill>
      <patternFill patternType="gray125"/>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indexed="22"/>
      </right>
      <top style="hair">
        <color indexed="22"/>
      </top>
      <bottom/>
      <diagonal/>
    </border>
    <border>
      <left/>
      <right style="hair">
        <color indexed="22"/>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tint="0.24994659260841701"/>
      </bottom>
      <diagonal/>
    </border>
  </borders>
  <cellStyleXfs count="60">
    <xf numFmtId="0" fontId="0" fillId="0" borderId="0"/>
    <xf numFmtId="0" fontId="9" fillId="0" borderId="0" applyNumberFormat="0" applyFill="0" applyBorder="0" applyAlignment="0" applyProtection="0">
      <alignment vertical="top"/>
      <protection locked="0"/>
    </xf>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9" fontId="4" fillId="0" borderId="0" applyFont="0" applyFill="0" applyBorder="0" applyAlignment="0" applyProtection="0"/>
    <xf numFmtId="0" fontId="23" fillId="0" borderId="0" applyNumberFormat="0" applyFill="0" applyBorder="0" applyAlignment="0" applyProtection="0"/>
    <xf numFmtId="0" fontId="24" fillId="0" borderId="16" applyNumberFormat="0" applyFill="0" applyAlignment="0" applyProtection="0"/>
    <xf numFmtId="0" fontId="25" fillId="0" borderId="17" applyNumberFormat="0" applyFill="0" applyAlignment="0" applyProtection="0"/>
    <xf numFmtId="0" fontId="26" fillId="0" borderId="18" applyNumberFormat="0" applyFill="0" applyAlignment="0" applyProtection="0"/>
    <xf numFmtId="0" fontId="26" fillId="0" borderId="0" applyNumberFormat="0" applyFill="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0" applyNumberFormat="0" applyBorder="0" applyAlignment="0" applyProtection="0"/>
    <xf numFmtId="0" fontId="30" fillId="6" borderId="19" applyNumberFormat="0" applyAlignment="0" applyProtection="0"/>
    <xf numFmtId="0" fontId="31" fillId="7" borderId="20" applyNumberFormat="0" applyAlignment="0" applyProtection="0"/>
    <xf numFmtId="0" fontId="32" fillId="7" borderId="19" applyNumberFormat="0" applyAlignment="0" applyProtection="0"/>
    <xf numFmtId="0" fontId="33" fillId="0" borderId="21" applyNumberFormat="0" applyFill="0" applyAlignment="0" applyProtection="0"/>
    <xf numFmtId="0" fontId="34" fillId="0" borderId="0" applyNumberFormat="0" applyFill="0" applyBorder="0" applyAlignment="0" applyProtection="0"/>
    <xf numFmtId="0" fontId="4" fillId="8" borderId="22" applyNumberFormat="0" applyFont="0" applyAlignment="0" applyProtection="0"/>
    <xf numFmtId="0" fontId="35" fillId="0" borderId="0" applyNumberFormat="0" applyFill="0" applyBorder="0" applyAlignment="0" applyProtection="0"/>
    <xf numFmtId="0" fontId="36" fillId="0" borderId="23" applyNumberFormat="0" applyFill="0" applyAlignment="0" applyProtection="0"/>
    <xf numFmtId="0" fontId="37"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7" fillId="32" borderId="0" applyNumberFormat="0" applyBorder="0" applyAlignment="0" applyProtection="0"/>
    <xf numFmtId="0" fontId="6" fillId="0" borderId="0"/>
    <xf numFmtId="0" fontId="3" fillId="0" borderId="0"/>
    <xf numFmtId="0" fontId="9" fillId="0" borderId="0" applyNumberFormat="0" applyFill="0" applyBorder="0" applyAlignment="0" applyProtection="0">
      <alignment vertical="top"/>
      <protection locked="0"/>
    </xf>
    <xf numFmtId="0" fontId="38" fillId="0" borderId="0"/>
    <xf numFmtId="0" fontId="13" fillId="0" borderId="0" applyNumberFormat="0" applyFill="0" applyBorder="0" applyAlignment="0" applyProtection="0">
      <alignment vertical="top"/>
      <protection locked="0"/>
    </xf>
    <xf numFmtId="0" fontId="39" fillId="0" borderId="0" applyNumberFormat="0" applyFill="0" applyBorder="0" applyAlignment="0" applyProtection="0"/>
    <xf numFmtId="0" fontId="39" fillId="0" borderId="0" applyNumberFormat="0" applyFill="0" applyBorder="0" applyAlignment="0" applyProtection="0"/>
    <xf numFmtId="0" fontId="3" fillId="0" borderId="0"/>
    <xf numFmtId="0" fontId="13" fillId="0" borderId="0" applyNumberFormat="0" applyFill="0" applyBorder="0" applyAlignment="0" applyProtection="0"/>
    <xf numFmtId="0" fontId="2" fillId="0" borderId="0"/>
    <xf numFmtId="0" fontId="2" fillId="0" borderId="0"/>
    <xf numFmtId="0" fontId="1" fillId="0" borderId="0"/>
    <xf numFmtId="0" fontId="1" fillId="0" borderId="0"/>
  </cellStyleXfs>
  <cellXfs count="203">
    <xf numFmtId="0" fontId="0" fillId="0" borderId="0" xfId="0"/>
    <xf numFmtId="0" fontId="0" fillId="2" borderId="0" xfId="0" applyFill="1"/>
    <xf numFmtId="0" fontId="6" fillId="0" borderId="0" xfId="0" applyFont="1" applyFill="1" applyBorder="1" applyAlignment="1">
      <alignment horizontal="left"/>
    </xf>
    <xf numFmtId="3" fontId="14" fillId="0" borderId="9" xfId="0" applyNumberFormat="1" applyFont="1" applyFill="1" applyBorder="1" applyAlignment="1">
      <alignment horizontal="center" vertical="center" wrapText="1"/>
    </xf>
    <xf numFmtId="3" fontId="14" fillId="0" borderId="11" xfId="0" applyNumberFormat="1" applyFont="1" applyFill="1" applyBorder="1" applyAlignment="1">
      <alignment horizontal="center" vertical="center" wrapText="1"/>
    </xf>
    <xf numFmtId="0" fontId="10" fillId="0" borderId="11" xfId="0" applyFont="1" applyFill="1" applyBorder="1" applyAlignment="1">
      <alignment horizontal="center" vertical="center" wrapText="1" shrinkToFit="1"/>
    </xf>
    <xf numFmtId="0" fontId="0" fillId="0" borderId="1" xfId="0" applyFont="1" applyBorder="1" applyAlignment="1">
      <alignment horizontal="right" vertical="center"/>
    </xf>
    <xf numFmtId="164" fontId="15" fillId="0" borderId="0" xfId="0" applyNumberFormat="1" applyFont="1" applyAlignment="1">
      <alignment horizontal="left" vertical="center"/>
    </xf>
    <xf numFmtId="0" fontId="16" fillId="0" borderId="3" xfId="0" applyNumberFormat="1" applyFont="1" applyBorder="1" applyAlignment="1">
      <alignment horizontal="left" vertical="center"/>
    </xf>
    <xf numFmtId="0" fontId="16" fillId="0" borderId="3" xfId="0" applyFont="1" applyBorder="1" applyAlignment="1">
      <alignment horizontal="right" vertical="center"/>
    </xf>
    <xf numFmtId="3" fontId="14" fillId="0" borderId="9" xfId="0" applyNumberFormat="1" applyFont="1" applyFill="1" applyBorder="1" applyAlignment="1">
      <alignment horizontal="center" vertical="center" wrapText="1"/>
    </xf>
    <xf numFmtId="0" fontId="6" fillId="0" borderId="12" xfId="0" applyFont="1" applyBorder="1" applyAlignment="1">
      <alignment horizontal="right" vertical="center"/>
    </xf>
    <xf numFmtId="0" fontId="11" fillId="0" borderId="12" xfId="0" applyFont="1" applyBorder="1"/>
    <xf numFmtId="0" fontId="11" fillId="0" borderId="0" xfId="0" applyFont="1" applyBorder="1"/>
    <xf numFmtId="0" fontId="11" fillId="0" borderId="0" xfId="0" applyFont="1" applyBorder="1" applyAlignment="1">
      <alignment horizontal="left"/>
    </xf>
    <xf numFmtId="0" fontId="11" fillId="0" borderId="0" xfId="0" applyFont="1" applyAlignment="1">
      <alignment horizontal="left"/>
    </xf>
    <xf numFmtId="0" fontId="8" fillId="0" borderId="0" xfId="0" applyFont="1" applyFill="1" applyAlignment="1"/>
    <xf numFmtId="0" fontId="8" fillId="0" borderId="0" xfId="0" applyFont="1" applyAlignment="1">
      <alignment horizontal="left"/>
    </xf>
    <xf numFmtId="0" fontId="12" fillId="0" borderId="0" xfId="0" applyFont="1" applyAlignment="1">
      <alignment horizontal="left"/>
    </xf>
    <xf numFmtId="0" fontId="6" fillId="0" borderId="0" xfId="0" applyFont="1" applyAlignment="1"/>
    <xf numFmtId="0" fontId="7" fillId="0" borderId="0" xfId="0" applyFont="1" applyAlignment="1">
      <alignment horizontal="left"/>
    </xf>
    <xf numFmtId="0" fontId="7" fillId="0" borderId="0" xfId="0" applyFont="1" applyAlignment="1">
      <alignment horizontal="right"/>
    </xf>
    <xf numFmtId="0" fontId="7" fillId="0" borderId="0" xfId="0" applyFont="1" applyFill="1" applyAlignment="1">
      <alignment horizontal="left"/>
    </xf>
    <xf numFmtId="49" fontId="9" fillId="0" borderId="0" xfId="0" applyNumberFormat="1" applyFont="1" applyFill="1" applyBorder="1" applyAlignment="1">
      <alignment horizontal="left"/>
    </xf>
    <xf numFmtId="0" fontId="9" fillId="0" borderId="0" xfId="0" applyFont="1" applyFill="1" applyBorder="1" applyAlignment="1">
      <alignment horizontal="right"/>
    </xf>
    <xf numFmtId="0" fontId="6" fillId="0" borderId="0" xfId="0" applyFont="1" applyBorder="1" applyAlignment="1">
      <alignment horizontal="left"/>
    </xf>
    <xf numFmtId="0" fontId="6" fillId="0" borderId="0" xfId="0" applyFont="1" applyBorder="1" applyAlignment="1"/>
    <xf numFmtId="0" fontId="18" fillId="0" borderId="0" xfId="0" applyFont="1" applyBorder="1" applyAlignment="1"/>
    <xf numFmtId="0" fontId="6" fillId="0" borderId="0" xfId="0" applyFont="1" applyBorder="1" applyAlignment="1">
      <alignment horizontal="center"/>
    </xf>
    <xf numFmtId="0" fontId="6" fillId="0" borderId="0" xfId="0" applyFont="1" applyBorder="1"/>
    <xf numFmtId="0" fontId="18" fillId="0" borderId="0" xfId="0" applyFont="1" applyBorder="1" applyAlignment="1">
      <alignment horizontal="left"/>
    </xf>
    <xf numFmtId="0" fontId="6" fillId="0" borderId="0" xfId="0" applyFont="1" applyBorder="1" applyAlignment="1">
      <alignment horizontal="center" wrapText="1"/>
    </xf>
    <xf numFmtId="0" fontId="6" fillId="0" borderId="0" xfId="0" applyFont="1" applyBorder="1" applyAlignment="1">
      <alignment horizontal="left" wrapText="1"/>
    </xf>
    <xf numFmtId="0" fontId="18" fillId="0" borderId="0" xfId="0" applyFont="1" applyBorder="1" applyAlignment="1">
      <alignment wrapText="1"/>
    </xf>
    <xf numFmtId="0" fontId="11" fillId="0" borderId="0" xfId="0" applyFont="1" applyBorder="1" applyAlignment="1">
      <alignment horizontal="center" wrapText="1"/>
    </xf>
    <xf numFmtId="0" fontId="11" fillId="0" borderId="0" xfId="0" applyFont="1" applyBorder="1" applyAlignment="1">
      <alignment horizontal="left" wrapText="1"/>
    </xf>
    <xf numFmtId="0" fontId="19" fillId="0" borderId="0" xfId="0" applyFont="1" applyBorder="1" applyAlignment="1">
      <alignment horizontal="left" wrapText="1"/>
    </xf>
    <xf numFmtId="0" fontId="20" fillId="0" borderId="0" xfId="0" applyFont="1" applyBorder="1" applyAlignment="1" applyProtection="1">
      <alignment horizontal="left" indent="10"/>
    </xf>
    <xf numFmtId="0" fontId="20" fillId="0" borderId="0" xfId="0" applyFont="1" applyBorder="1" applyAlignment="1" applyProtection="1">
      <alignment horizontal="left"/>
    </xf>
    <xf numFmtId="0" fontId="20" fillId="0" borderId="0" xfId="0" applyFont="1" applyAlignment="1" applyProtection="1">
      <alignment horizontal="left" indent="10"/>
    </xf>
    <xf numFmtId="0" fontId="11" fillId="0" borderId="0" xfId="0" applyFont="1" applyBorder="1" applyAlignment="1">
      <alignment horizontal="left" indent="10"/>
    </xf>
    <xf numFmtId="49" fontId="9" fillId="0" borderId="0" xfId="1" applyNumberFormat="1" applyFill="1" applyBorder="1" applyAlignment="1" applyProtection="1">
      <alignment horizontal="left"/>
    </xf>
    <xf numFmtId="0" fontId="10" fillId="0" borderId="5" xfId="0" applyFont="1" applyFill="1" applyBorder="1" applyAlignment="1">
      <alignment horizontal="left" wrapText="1"/>
    </xf>
    <xf numFmtId="0" fontId="10" fillId="0" borderId="5" xfId="0" applyFont="1" applyFill="1" applyBorder="1" applyAlignment="1">
      <alignment horizontal="left"/>
    </xf>
    <xf numFmtId="0" fontId="10" fillId="0" borderId="2" xfId="0" applyFont="1" applyFill="1" applyBorder="1" applyAlignment="1">
      <alignment horizontal="left"/>
    </xf>
    <xf numFmtId="0" fontId="10" fillId="0" borderId="7" xfId="0" applyFont="1" applyFill="1" applyBorder="1" applyAlignment="1">
      <alignment vertical="center" wrapText="1"/>
    </xf>
    <xf numFmtId="0" fontId="17" fillId="0" borderId="0" xfId="0" applyFont="1" applyAlignment="1">
      <alignment horizontal="left" vertical="center" wrapText="1"/>
    </xf>
    <xf numFmtId="0" fontId="10" fillId="0" borderId="4" xfId="0" applyFont="1" applyFill="1" applyBorder="1" applyAlignment="1">
      <alignment horizontal="center" vertical="center" wrapText="1"/>
    </xf>
    <xf numFmtId="0" fontId="10" fillId="0" borderId="10" xfId="0" applyFont="1" applyFill="1" applyBorder="1" applyAlignment="1">
      <alignment horizontal="center" vertical="center" wrapText="1"/>
    </xf>
    <xf numFmtId="164" fontId="10" fillId="0" borderId="9" xfId="0" applyNumberFormat="1" applyFont="1" applyFill="1" applyBorder="1" applyAlignment="1" applyProtection="1">
      <alignment horizontal="center" vertical="center" wrapText="1"/>
      <protection hidden="1"/>
    </xf>
    <xf numFmtId="0" fontId="0" fillId="0" borderId="1" xfId="0" applyFont="1" applyBorder="1"/>
    <xf numFmtId="0" fontId="0" fillId="0" borderId="0" xfId="0" applyFont="1"/>
    <xf numFmtId="3" fontId="0" fillId="0" borderId="0" xfId="0" applyNumberFormat="1" applyFont="1"/>
    <xf numFmtId="0" fontId="0" fillId="0" borderId="3" xfId="0" applyFont="1" applyBorder="1"/>
    <xf numFmtId="0" fontId="0" fillId="0" borderId="0" xfId="0" applyFont="1" applyAlignment="1">
      <alignment vertical="top"/>
    </xf>
    <xf numFmtId="0" fontId="0" fillId="0" borderId="1" xfId="0" applyNumberFormat="1" applyFont="1" applyBorder="1"/>
    <xf numFmtId="0" fontId="0" fillId="0" borderId="0" xfId="0" applyNumberFormat="1" applyFont="1"/>
    <xf numFmtId="0" fontId="17" fillId="0" borderId="0" xfId="0" applyNumberFormat="1" applyFont="1" applyAlignment="1">
      <alignment horizontal="left" vertical="center" wrapText="1"/>
    </xf>
    <xf numFmtId="0" fontId="0" fillId="0" borderId="0" xfId="0" applyNumberFormat="1"/>
    <xf numFmtId="0" fontId="10" fillId="0" borderId="3" xfId="0" applyFont="1" applyFill="1" applyBorder="1" applyAlignment="1">
      <alignment horizontal="left"/>
    </xf>
    <xf numFmtId="0" fontId="10" fillId="0" borderId="0" xfId="0" applyFont="1" applyFill="1" applyBorder="1" applyAlignment="1">
      <alignment horizontal="left"/>
    </xf>
    <xf numFmtId="0" fontId="10" fillId="0" borderId="0" xfId="0" applyFont="1" applyFill="1" applyBorder="1" applyAlignment="1">
      <alignment horizontal="left" wrapText="1"/>
    </xf>
    <xf numFmtId="49" fontId="10" fillId="0" borderId="4" xfId="0" applyNumberFormat="1" applyFont="1" applyFill="1" applyBorder="1" applyAlignment="1">
      <alignment horizontal="left"/>
    </xf>
    <xf numFmtId="49" fontId="10" fillId="0" borderId="10" xfId="0" applyNumberFormat="1" applyFont="1" applyFill="1" applyBorder="1" applyAlignment="1">
      <alignment horizontal="left"/>
    </xf>
    <xf numFmtId="49" fontId="0" fillId="0" borderId="0" xfId="0" applyNumberFormat="1"/>
    <xf numFmtId="0" fontId="10" fillId="0" borderId="7" xfId="0" applyNumberFormat="1" applyFont="1" applyFill="1" applyBorder="1" applyAlignment="1">
      <alignment vertical="center" wrapText="1"/>
    </xf>
    <xf numFmtId="0" fontId="16" fillId="0" borderId="3" xfId="0" applyNumberFormat="1" applyFont="1" applyBorder="1" applyAlignment="1">
      <alignment vertical="center"/>
    </xf>
    <xf numFmtId="0" fontId="16" fillId="0" borderId="0" xfId="0" applyNumberFormat="1" applyFont="1" applyAlignment="1">
      <alignment horizontal="left" vertical="center"/>
    </xf>
    <xf numFmtId="165" fontId="10" fillId="0" borderId="2" xfId="0" applyNumberFormat="1" applyFont="1" applyFill="1" applyBorder="1" applyAlignment="1">
      <alignment horizontal="right"/>
    </xf>
    <xf numFmtId="165" fontId="10" fillId="0" borderId="3" xfId="0" applyNumberFormat="1" applyFont="1" applyFill="1" applyBorder="1" applyAlignment="1">
      <alignment horizontal="right"/>
    </xf>
    <xf numFmtId="165" fontId="10" fillId="0" borderId="14" xfId="0" applyNumberFormat="1" applyFont="1" applyFill="1" applyBorder="1" applyAlignment="1">
      <alignment horizontal="right"/>
    </xf>
    <xf numFmtId="165" fontId="10" fillId="0" borderId="5" xfId="0" applyNumberFormat="1" applyFont="1" applyFill="1" applyBorder="1" applyAlignment="1">
      <alignment horizontal="right"/>
    </xf>
    <xf numFmtId="165" fontId="10" fillId="0" borderId="0" xfId="0" applyNumberFormat="1" applyFont="1" applyFill="1" applyBorder="1" applyAlignment="1">
      <alignment horizontal="right"/>
    </xf>
    <xf numFmtId="165" fontId="10" fillId="0" borderId="15" xfId="0" applyNumberFormat="1" applyFont="1" applyFill="1" applyBorder="1" applyAlignment="1">
      <alignment horizontal="right"/>
    </xf>
    <xf numFmtId="49" fontId="4" fillId="0" borderId="0" xfId="0" applyNumberFormat="1" applyFont="1" applyFill="1" applyBorder="1" applyAlignment="1">
      <alignment horizontal="left"/>
    </xf>
    <xf numFmtId="49" fontId="4" fillId="0" borderId="0" xfId="0" applyNumberFormat="1" applyFont="1" applyFill="1" applyBorder="1" applyAlignment="1">
      <alignment horizontal="center"/>
    </xf>
    <xf numFmtId="0" fontId="0" fillId="0" borderId="0" xfId="0" applyFont="1" applyFill="1" applyBorder="1" applyAlignment="1">
      <alignment horizontal="left"/>
    </xf>
    <xf numFmtId="49" fontId="6" fillId="0" borderId="0" xfId="0" applyNumberFormat="1" applyFont="1" applyBorder="1" applyAlignment="1">
      <alignment horizontal="center"/>
    </xf>
    <xf numFmtId="0" fontId="6" fillId="0" borderId="0" xfId="0" applyFont="1" applyBorder="1" applyAlignment="1">
      <alignment horizontal="center" vertical="top"/>
    </xf>
    <xf numFmtId="166" fontId="10" fillId="0" borderId="5" xfId="0" applyNumberFormat="1" applyFont="1" applyFill="1" applyBorder="1" applyAlignment="1">
      <alignment horizontal="right"/>
    </xf>
    <xf numFmtId="166" fontId="10" fillId="0" borderId="0" xfId="0" applyNumberFormat="1" applyFont="1" applyFill="1" applyBorder="1" applyAlignment="1">
      <alignment horizontal="right"/>
    </xf>
    <xf numFmtId="166" fontId="10" fillId="0" borderId="15" xfId="0" applyNumberFormat="1" applyFont="1" applyFill="1" applyBorder="1" applyAlignment="1">
      <alignment horizontal="right"/>
    </xf>
    <xf numFmtId="0" fontId="16" fillId="0" borderId="0" xfId="0" applyFont="1"/>
    <xf numFmtId="166" fontId="10" fillId="0" borderId="2" xfId="0" applyNumberFormat="1" applyFont="1" applyFill="1" applyBorder="1" applyAlignment="1">
      <alignment horizontal="right"/>
    </xf>
    <xf numFmtId="166" fontId="10" fillId="0" borderId="3" xfId="0" applyNumberFormat="1" applyFont="1" applyFill="1" applyBorder="1" applyAlignment="1">
      <alignment horizontal="right"/>
    </xf>
    <xf numFmtId="166" fontId="10" fillId="0" borderId="14" xfId="0" applyNumberFormat="1" applyFont="1" applyFill="1" applyBorder="1" applyAlignment="1">
      <alignment horizontal="right"/>
    </xf>
    <xf numFmtId="0" fontId="16" fillId="0" borderId="0" xfId="0" applyFont="1" applyAlignment="1">
      <alignment horizontal="justify" wrapText="1"/>
    </xf>
    <xf numFmtId="0" fontId="16" fillId="0" borderId="0" xfId="0" applyFont="1" applyAlignment="1">
      <alignment vertical="top" wrapText="1"/>
    </xf>
    <xf numFmtId="0" fontId="6" fillId="0" borderId="0" xfId="47" applyFont="1" applyFill="1" applyBorder="1" applyAlignment="1">
      <alignment wrapText="1"/>
    </xf>
    <xf numFmtId="14" fontId="6" fillId="0" borderId="0" xfId="47" applyNumberFormat="1" applyFont="1" applyFill="1" applyBorder="1" applyAlignment="1">
      <alignment horizontal="left" vertical="top" wrapText="1"/>
    </xf>
    <xf numFmtId="0" fontId="41" fillId="2" borderId="1" xfId="47" applyNumberFormat="1" applyFont="1" applyFill="1" applyBorder="1" applyAlignment="1">
      <alignment horizontal="left" vertical="top" wrapText="1"/>
    </xf>
    <xf numFmtId="0" fontId="41" fillId="2" borderId="1" xfId="47" applyNumberFormat="1" applyFont="1" applyFill="1" applyBorder="1" applyAlignment="1">
      <alignment horizontal="right" vertical="center" wrapText="1"/>
    </xf>
    <xf numFmtId="0" fontId="41" fillId="2" borderId="0" xfId="47" applyNumberFormat="1" applyFont="1" applyFill="1" applyAlignment="1">
      <alignment horizontal="left" vertical="top" wrapText="1"/>
    </xf>
    <xf numFmtId="0" fontId="42" fillId="2" borderId="0" xfId="47" applyNumberFormat="1" applyFont="1" applyFill="1" applyAlignment="1">
      <alignment horizontal="left" vertical="top" wrapText="1"/>
    </xf>
    <xf numFmtId="0" fontId="43" fillId="2" borderId="0" xfId="47" applyNumberFormat="1" applyFont="1" applyFill="1" applyAlignment="1">
      <alignment horizontal="left" vertical="top" wrapText="1"/>
    </xf>
    <xf numFmtId="0" fontId="6" fillId="0" borderId="0" xfId="47" applyFont="1" applyFill="1" applyBorder="1" applyAlignment="1">
      <alignment vertical="top" wrapText="1"/>
    </xf>
    <xf numFmtId="14" fontId="41" fillId="2" borderId="0" xfId="47" applyNumberFormat="1" applyFont="1" applyFill="1" applyAlignment="1">
      <alignment horizontal="left" vertical="top" wrapText="1"/>
    </xf>
    <xf numFmtId="0" fontId="9" fillId="2" borderId="0" xfId="1" applyNumberFormat="1" applyFill="1" applyAlignment="1" applyProtection="1">
      <alignment horizontal="left" vertical="top" wrapText="1"/>
    </xf>
    <xf numFmtId="0" fontId="41" fillId="0" borderId="0" xfId="47" applyNumberFormat="1" applyFont="1" applyFill="1" applyAlignment="1">
      <alignment horizontal="left" vertical="top" wrapText="1"/>
    </xf>
    <xf numFmtId="164" fontId="41" fillId="0" borderId="0" xfId="47" applyNumberFormat="1" applyFont="1" applyFill="1" applyAlignment="1">
      <alignment horizontal="left" vertical="top" wrapText="1"/>
    </xf>
    <xf numFmtId="0" fontId="9" fillId="0" borderId="0" xfId="1" applyNumberFormat="1" applyFill="1" applyAlignment="1" applyProtection="1">
      <alignment horizontal="left" vertical="top" wrapText="1"/>
    </xf>
    <xf numFmtId="164" fontId="0" fillId="0" borderId="0" xfId="0" applyNumberFormat="1" applyFont="1" applyAlignment="1">
      <alignment horizontal="left" vertical="center"/>
    </xf>
    <xf numFmtId="0" fontId="0" fillId="0" borderId="0" xfId="0" applyNumberFormat="1" applyFont="1" applyAlignment="1">
      <alignment horizontal="left" vertical="center"/>
    </xf>
    <xf numFmtId="0" fontId="6" fillId="0" borderId="0" xfId="0" applyFont="1" applyBorder="1" applyAlignment="1">
      <alignment horizontal="left" vertical="top" wrapText="1"/>
    </xf>
    <xf numFmtId="0" fontId="16" fillId="0" borderId="0" xfId="0" applyFont="1" applyAlignment="1">
      <alignment horizontal="left" vertical="top" wrapText="1"/>
    </xf>
    <xf numFmtId="0" fontId="5" fillId="0" borderId="0" xfId="0" applyFont="1" applyAlignment="1">
      <alignment horizontal="left" vertical="center" wrapText="1"/>
    </xf>
    <xf numFmtId="0" fontId="0" fillId="0" borderId="0" xfId="0" applyFont="1" applyAlignment="1">
      <alignment horizontal="left" vertical="center" wrapText="1"/>
    </xf>
    <xf numFmtId="0" fontId="17" fillId="0" borderId="0" xfId="0" applyFont="1" applyAlignment="1">
      <alignment horizontal="left" vertical="center" wrapText="1"/>
    </xf>
    <xf numFmtId="0" fontId="10" fillId="0" borderId="4"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10" fillId="0" borderId="11" xfId="0" applyFont="1" applyFill="1" applyBorder="1" applyAlignment="1">
      <alignment horizontal="left" vertical="center" wrapText="1" shrinkToFit="1"/>
    </xf>
    <xf numFmtId="0" fontId="10" fillId="0" borderId="8" xfId="0" applyFont="1" applyFill="1" applyBorder="1" applyAlignment="1">
      <alignment horizontal="left" vertical="center" wrapText="1" shrinkToFit="1"/>
    </xf>
    <xf numFmtId="0" fontId="10" fillId="0" borderId="6" xfId="0" applyNumberFormat="1" applyFont="1" applyFill="1" applyBorder="1" applyAlignment="1">
      <alignment horizontal="center" vertical="center" wrapText="1"/>
    </xf>
    <xf numFmtId="17" fontId="15" fillId="0" borderId="4" xfId="0" applyNumberFormat="1" applyFont="1" applyFill="1" applyBorder="1" applyAlignment="1">
      <alignment horizontal="center" vertical="center" wrapText="1"/>
    </xf>
    <xf numFmtId="17" fontId="15" fillId="0" borderId="10" xfId="0" applyNumberFormat="1" applyFont="1" applyFill="1" applyBorder="1" applyAlignment="1">
      <alignment horizontal="center" vertical="center" wrapText="1"/>
    </xf>
    <xf numFmtId="17" fontId="15" fillId="0" borderId="6" xfId="0" applyNumberFormat="1" applyFont="1" applyFill="1" applyBorder="1" applyAlignment="1">
      <alignment horizontal="center" vertical="center" wrapText="1"/>
    </xf>
    <xf numFmtId="0" fontId="10" fillId="0" borderId="11" xfId="0" applyNumberFormat="1" applyFont="1" applyFill="1" applyBorder="1" applyAlignment="1">
      <alignment horizontal="left" vertical="center" wrapText="1"/>
    </xf>
    <xf numFmtId="0" fontId="10" fillId="0" borderId="13" xfId="0" applyNumberFormat="1" applyFont="1" applyFill="1" applyBorder="1" applyAlignment="1">
      <alignment horizontal="left" vertical="center" wrapText="1"/>
    </xf>
    <xf numFmtId="0" fontId="10" fillId="0" borderId="8" xfId="0" applyNumberFormat="1" applyFont="1" applyFill="1" applyBorder="1" applyAlignment="1">
      <alignment horizontal="left" vertical="center" wrapText="1"/>
    </xf>
    <xf numFmtId="0" fontId="10" fillId="0" borderId="4" xfId="0" applyFont="1" applyFill="1" applyBorder="1" applyAlignment="1">
      <alignment horizontal="center" vertical="center" wrapText="1" shrinkToFit="1"/>
    </xf>
    <xf numFmtId="0" fontId="10" fillId="0" borderId="6" xfId="0" applyFont="1" applyFill="1" applyBorder="1" applyAlignment="1">
      <alignment horizontal="center" vertical="center" wrapText="1" shrinkToFit="1"/>
    </xf>
    <xf numFmtId="0" fontId="15" fillId="0" borderId="0" xfId="0" applyNumberFormat="1" applyFont="1" applyAlignment="1">
      <alignment horizontal="left" vertical="center"/>
    </xf>
    <xf numFmtId="0" fontId="17" fillId="0" borderId="0" xfId="0" applyNumberFormat="1" applyFont="1" applyAlignment="1">
      <alignment horizontal="left" vertical="center" wrapText="1"/>
    </xf>
    <xf numFmtId="0" fontId="10" fillId="0" borderId="4" xfId="0" applyFont="1" applyFill="1" applyBorder="1" applyAlignment="1">
      <alignment horizontal="center" vertical="center" wrapText="1"/>
    </xf>
    <xf numFmtId="0" fontId="10" fillId="0" borderId="10" xfId="0" applyFont="1" applyFill="1" applyBorder="1" applyAlignment="1">
      <alignment horizontal="center" vertical="center" wrapText="1"/>
    </xf>
    <xf numFmtId="17" fontId="15" fillId="0" borderId="9" xfId="0" applyNumberFormat="1" applyFont="1" applyFill="1" applyBorder="1" applyAlignment="1">
      <alignment horizontal="center" vertical="center" wrapText="1"/>
    </xf>
    <xf numFmtId="0" fontId="10" fillId="0" borderId="9" xfId="0" applyNumberFormat="1" applyFont="1" applyFill="1" applyBorder="1" applyAlignment="1">
      <alignment horizontal="left" vertical="center" wrapText="1"/>
    </xf>
    <xf numFmtId="0" fontId="15" fillId="0" borderId="0" xfId="0" applyFont="1" applyAlignment="1">
      <alignment horizontal="left" vertical="center"/>
    </xf>
    <xf numFmtId="0" fontId="10" fillId="0" borderId="9" xfId="0" applyNumberFormat="1" applyFont="1" applyFill="1" applyBorder="1" applyAlignment="1">
      <alignment horizontal="left" vertical="center"/>
    </xf>
    <xf numFmtId="0" fontId="10" fillId="0" borderId="9" xfId="0" applyNumberFormat="1" applyFont="1" applyFill="1" applyBorder="1" applyAlignment="1">
      <alignment horizontal="center" vertical="center" wrapText="1"/>
    </xf>
    <xf numFmtId="164" fontId="10" fillId="0" borderId="9" xfId="0" applyNumberFormat="1" applyFont="1" applyFill="1" applyBorder="1" applyAlignment="1" applyProtection="1">
      <alignment horizontal="left" vertical="center" wrapText="1"/>
      <protection hidden="1"/>
    </xf>
    <xf numFmtId="0" fontId="5" fillId="0" borderId="0" xfId="0" applyFont="1" applyAlignment="1">
      <alignment horizontal="left" vertical="top" wrapText="1"/>
    </xf>
    <xf numFmtId="0" fontId="0" fillId="0" borderId="0" xfId="0" applyFont="1" applyAlignment="1">
      <alignment horizontal="left" vertical="top" wrapText="1"/>
    </xf>
    <xf numFmtId="164" fontId="10" fillId="0" borderId="9" xfId="0" applyNumberFormat="1" applyFont="1" applyFill="1" applyBorder="1" applyAlignment="1" applyProtection="1">
      <alignment horizontal="center" vertical="center" wrapText="1"/>
      <protection hidden="1"/>
    </xf>
    <xf numFmtId="0" fontId="6" fillId="0" borderId="1" xfId="47" applyBorder="1" applyAlignment="1">
      <alignment horizontal="right" vertical="center"/>
    </xf>
    <xf numFmtId="0" fontId="6" fillId="0" borderId="0" xfId="47"/>
    <xf numFmtId="0" fontId="6" fillId="0" borderId="0" xfId="47" applyAlignment="1">
      <alignment horizontal="right" vertical="center"/>
    </xf>
    <xf numFmtId="0" fontId="6" fillId="0" borderId="0" xfId="47" applyAlignment="1">
      <alignment horizontal="left" vertical="top"/>
    </xf>
    <xf numFmtId="0" fontId="12" fillId="0" borderId="0" xfId="47" applyFont="1" applyAlignment="1">
      <alignment horizontal="left" vertical="top"/>
    </xf>
    <xf numFmtId="0" fontId="7" fillId="0" borderId="0" xfId="47" applyFont="1" applyAlignment="1">
      <alignment horizontal="left" vertical="top"/>
    </xf>
    <xf numFmtId="0" fontId="6" fillId="0" borderId="0" xfId="47" applyAlignment="1">
      <alignment horizontal="justify" vertical="top"/>
    </xf>
    <xf numFmtId="0" fontId="11" fillId="0" borderId="0" xfId="47" applyFont="1" applyAlignment="1">
      <alignment horizontal="justify" vertical="center" wrapText="1"/>
    </xf>
    <xf numFmtId="0" fontId="6" fillId="0" borderId="0" xfId="47" applyAlignment="1">
      <alignment horizontal="justify"/>
    </xf>
    <xf numFmtId="0" fontId="11" fillId="0" borderId="0" xfId="47" applyFont="1" applyAlignment="1">
      <alignment horizontal="justify" vertical="top" wrapText="1"/>
    </xf>
    <xf numFmtId="0" fontId="45" fillId="0" borderId="0" xfId="51" applyFont="1" applyAlignment="1" applyProtection="1">
      <alignment horizontal="left" vertical="top" wrapText="1"/>
    </xf>
    <xf numFmtId="0" fontId="7" fillId="0" borderId="0" xfId="47" applyFont="1" applyAlignment="1">
      <alignment horizontal="left" vertical="top" wrapText="1"/>
    </xf>
    <xf numFmtId="0" fontId="13" fillId="0" borderId="0" xfId="52" applyFont="1" applyAlignment="1">
      <alignment vertical="top" wrapText="1"/>
    </xf>
    <xf numFmtId="0" fontId="45" fillId="0" borderId="0" xfId="55" applyFont="1" applyAlignment="1" applyProtection="1"/>
    <xf numFmtId="0" fontId="45" fillId="0" borderId="0" xfId="55" applyFont="1" applyAlignment="1" applyProtection="1">
      <alignment horizontal="justify" vertical="top" wrapText="1"/>
    </xf>
    <xf numFmtId="0" fontId="6" fillId="0" borderId="0" xfId="47" applyAlignment="1">
      <alignment horizontal="justify" vertical="top" wrapText="1"/>
    </xf>
    <xf numFmtId="0" fontId="5" fillId="0" borderId="0" xfId="58" applyFont="1" applyAlignment="1">
      <alignment horizontal="left" vertical="top"/>
    </xf>
    <xf numFmtId="0" fontId="4" fillId="0" borderId="0" xfId="58" applyFont="1" applyAlignment="1">
      <alignment horizontal="left" vertical="top"/>
    </xf>
    <xf numFmtId="0" fontId="13" fillId="0" borderId="0" xfId="52" applyFont="1" applyAlignment="1">
      <alignment horizontal="left" vertical="top" wrapText="1"/>
    </xf>
    <xf numFmtId="0" fontId="12" fillId="0" borderId="0" xfId="47" applyFont="1" applyAlignment="1">
      <alignment horizontal="left" vertical="top" wrapText="1"/>
    </xf>
    <xf numFmtId="0" fontId="45" fillId="0" borderId="0" xfId="53" applyFont="1" applyAlignment="1" applyProtection="1"/>
    <xf numFmtId="0" fontId="45" fillId="0" borderId="0" xfId="51" applyFont="1" applyAlignment="1" applyProtection="1"/>
    <xf numFmtId="0" fontId="45" fillId="0" borderId="0" xfId="53" applyFont="1" applyAlignment="1" applyProtection="1">
      <alignment horizontal="justify" vertical="top" wrapText="1"/>
    </xf>
    <xf numFmtId="0" fontId="45" fillId="0" borderId="0" xfId="53" applyFont="1" applyAlignment="1">
      <alignment horizontal="justify" vertical="top" wrapText="1"/>
    </xf>
    <xf numFmtId="0" fontId="11" fillId="33" borderId="24" xfId="47" applyFont="1" applyFill="1" applyBorder="1"/>
    <xf numFmtId="0" fontId="11" fillId="0" borderId="0" xfId="47" applyFont="1"/>
    <xf numFmtId="0" fontId="9" fillId="0" borderId="0" xfId="49" applyBorder="1" applyAlignment="1" applyProtection="1">
      <alignment horizontal="right"/>
    </xf>
    <xf numFmtId="0" fontId="46" fillId="0" borderId="0" xfId="47" applyFont="1" applyAlignment="1">
      <alignment horizontal="left" indent="10"/>
    </xf>
    <xf numFmtId="0" fontId="6" fillId="0" borderId="0" xfId="47" applyAlignment="1">
      <alignment horizontal="left"/>
    </xf>
    <xf numFmtId="0" fontId="10" fillId="33" borderId="0" xfId="47" applyFont="1" applyFill="1" applyAlignment="1">
      <alignment horizontal="right"/>
    </xf>
    <xf numFmtId="0" fontId="6" fillId="0" borderId="0" xfId="47" applyAlignment="1">
      <alignment horizontal="left" vertical="top" wrapText="1"/>
    </xf>
    <xf numFmtId="0" fontId="8" fillId="0" borderId="0" xfId="47" applyFont="1"/>
    <xf numFmtId="0" fontId="47" fillId="0" borderId="0" xfId="47" applyFont="1"/>
    <xf numFmtId="0" fontId="48" fillId="0" borderId="0" xfId="47" applyFont="1" applyAlignment="1">
      <alignment horizontal="left"/>
    </xf>
    <xf numFmtId="0" fontId="6" fillId="33" borderId="0" xfId="47" applyFill="1" applyAlignment="1">
      <alignment horizontal="left" wrapText="1"/>
    </xf>
    <xf numFmtId="0" fontId="7" fillId="33" borderId="0" xfId="47" applyFont="1" applyFill="1" applyAlignment="1">
      <alignment horizontal="left" wrapText="1"/>
    </xf>
    <xf numFmtId="0" fontId="48" fillId="0" borderId="0" xfId="59" applyFont="1"/>
    <xf numFmtId="0" fontId="49" fillId="33" borderId="0" xfId="49" applyFont="1" applyFill="1" applyAlignment="1" applyProtection="1">
      <alignment vertical="top" wrapText="1"/>
    </xf>
    <xf numFmtId="0" fontId="50" fillId="0" borderId="0" xfId="59" applyFont="1" applyAlignment="1">
      <alignment horizontal="center"/>
    </xf>
    <xf numFmtId="0" fontId="50" fillId="0" borderId="0" xfId="47" applyFont="1" applyAlignment="1">
      <alignment horizontal="left"/>
    </xf>
    <xf numFmtId="0" fontId="51" fillId="0" borderId="0" xfId="59" applyFont="1" applyAlignment="1">
      <alignment horizontal="left" indent="10"/>
    </xf>
    <xf numFmtId="0" fontId="9" fillId="0" borderId="0" xfId="49" applyFill="1" applyAlignment="1" applyProtection="1">
      <alignment horizontal="left" vertical="top" wrapText="1" indent="2"/>
    </xf>
    <xf numFmtId="0" fontId="9" fillId="0" borderId="0" xfId="49" applyAlignment="1" applyProtection="1">
      <alignment horizontal="left" vertical="top" wrapText="1"/>
    </xf>
    <xf numFmtId="0" fontId="9" fillId="33" borderId="0" xfId="49" applyFill="1" applyBorder="1" applyAlignment="1" applyProtection="1">
      <alignment horizontal="left" vertical="top" wrapText="1" indent="2"/>
    </xf>
    <xf numFmtId="0" fontId="46" fillId="0" borderId="0" xfId="59" applyFont="1" applyAlignment="1">
      <alignment horizontal="left" vertical="top" wrapText="1" indent="2"/>
    </xf>
    <xf numFmtId="0" fontId="51" fillId="0" borderId="0" xfId="59" applyFont="1" applyAlignment="1">
      <alignment horizontal="center"/>
    </xf>
    <xf numFmtId="0" fontId="6" fillId="0" borderId="0" xfId="47" applyAlignment="1">
      <alignment horizontal="left" indent="3"/>
    </xf>
    <xf numFmtId="0" fontId="9" fillId="0" borderId="0" xfId="49" applyFill="1" applyBorder="1" applyAlignment="1" applyProtection="1">
      <alignment horizontal="left" vertical="top" wrapText="1" indent="2"/>
    </xf>
    <xf numFmtId="0" fontId="9" fillId="0" borderId="0" xfId="49" applyFill="1" applyAlignment="1" applyProtection="1">
      <alignment horizontal="left" wrapText="1" indent="2"/>
    </xf>
    <xf numFmtId="0" fontId="9" fillId="0" borderId="0" xfId="49" applyAlignment="1" applyProtection="1">
      <alignment horizontal="left" wrapText="1" indent="2"/>
    </xf>
    <xf numFmtId="0" fontId="9" fillId="0" borderId="0" xfId="49" applyAlignment="1" applyProtection="1">
      <alignment wrapText="1"/>
    </xf>
    <xf numFmtId="0" fontId="9" fillId="0" borderId="0" xfId="49" applyAlignment="1" applyProtection="1">
      <alignment horizontal="left" vertical="center" indent="2"/>
    </xf>
    <xf numFmtId="0" fontId="9" fillId="0" borderId="0" xfId="49" applyFill="1" applyAlignment="1" applyProtection="1">
      <alignment horizontal="left" indent="2"/>
    </xf>
    <xf numFmtId="0" fontId="9" fillId="0" borderId="0" xfId="49" applyFill="1" applyAlignment="1" applyProtection="1">
      <alignment horizontal="left" wrapText="1" indent="2"/>
    </xf>
    <xf numFmtId="0" fontId="9" fillId="0" borderId="0" xfId="49" applyFill="1" applyAlignment="1" applyProtection="1">
      <alignment horizontal="left" indent="2"/>
    </xf>
    <xf numFmtId="0" fontId="9" fillId="0" borderId="0" xfId="49" applyFill="1" applyAlignment="1" applyProtection="1"/>
    <xf numFmtId="0" fontId="9" fillId="0" borderId="0" xfId="49" applyAlignment="1" applyProtection="1"/>
    <xf numFmtId="0" fontId="9" fillId="0" borderId="0" xfId="49" applyFill="1" applyAlignment="1" applyProtection="1"/>
    <xf numFmtId="0" fontId="9" fillId="0" borderId="0" xfId="49" applyFill="1" applyAlignment="1" applyProtection="1">
      <alignment wrapText="1"/>
    </xf>
    <xf numFmtId="0" fontId="1" fillId="0" borderId="0" xfId="59" applyAlignment="1">
      <alignment wrapText="1"/>
    </xf>
    <xf numFmtId="0" fontId="6" fillId="0" borderId="0" xfId="47" applyAlignment="1">
      <alignment wrapText="1"/>
    </xf>
    <xf numFmtId="0" fontId="9" fillId="0" borderId="0" xfId="49" applyFill="1" applyAlignment="1" applyProtection="1">
      <alignment horizontal="left"/>
    </xf>
    <xf numFmtId="0" fontId="9" fillId="0" borderId="0" xfId="49" applyFill="1" applyBorder="1" applyAlignment="1" applyProtection="1">
      <alignment horizontal="left" wrapText="1" indent="2"/>
    </xf>
    <xf numFmtId="0" fontId="11" fillId="0" borderId="0" xfId="47" applyFont="1" applyAlignment="1">
      <alignment horizontal="left"/>
    </xf>
    <xf numFmtId="0" fontId="9" fillId="0" borderId="0" xfId="49" applyFill="1" applyBorder="1" applyAlignment="1" applyProtection="1">
      <alignment horizontal="left" wrapText="1"/>
    </xf>
    <xf numFmtId="0" fontId="9" fillId="0" borderId="0" xfId="49" applyFill="1" applyAlignment="1" applyProtection="1">
      <alignment horizontal="left" wrapText="1"/>
    </xf>
    <xf numFmtId="0" fontId="6" fillId="0" borderId="0" xfId="59" applyFont="1" applyAlignment="1">
      <alignment horizontal="left"/>
    </xf>
    <xf numFmtId="0" fontId="6" fillId="0" borderId="0" xfId="47" applyAlignment="1">
      <alignment horizontal="left" wrapText="1"/>
    </xf>
    <xf numFmtId="0" fontId="9" fillId="0" borderId="0" xfId="49" applyFill="1" applyAlignment="1" applyProtection="1">
      <alignment horizontal="left"/>
    </xf>
  </cellXfs>
  <cellStyles count="60">
    <cellStyle name="20 % - Akzent1" xfId="24" builtinId="30" hidden="1"/>
    <cellStyle name="20 % - Akzent2" xfId="28" builtinId="34" hidden="1"/>
    <cellStyle name="20 % - Akzent3" xfId="32" builtinId="38" hidden="1"/>
    <cellStyle name="20 % - Akzent4" xfId="36" builtinId="42" hidden="1"/>
    <cellStyle name="20 % - Akzent5" xfId="40" builtinId="46" hidden="1"/>
    <cellStyle name="20 % - Akzent6" xfId="44" builtinId="50" hidden="1"/>
    <cellStyle name="40 % - Akzent1" xfId="25" builtinId="31" hidden="1"/>
    <cellStyle name="40 % - Akzent2" xfId="29" builtinId="35" hidden="1"/>
    <cellStyle name="40 % - Akzent3" xfId="33" builtinId="39" hidden="1"/>
    <cellStyle name="40 % - Akzent4" xfId="37" builtinId="43" hidden="1"/>
    <cellStyle name="40 % - Akzent5" xfId="41" builtinId="47" hidden="1"/>
    <cellStyle name="40 % - Akzent6" xfId="45" builtinId="51" hidden="1"/>
    <cellStyle name="60 % - Akzent1" xfId="26" builtinId="32" hidden="1"/>
    <cellStyle name="60 % - Akzent2" xfId="30" builtinId="36" hidden="1"/>
    <cellStyle name="60 % - Akzent3" xfId="34" builtinId="40" hidden="1"/>
    <cellStyle name="60 % - Akzent4" xfId="38" builtinId="44" hidden="1"/>
    <cellStyle name="60 % - Akzent5" xfId="42" builtinId="48" hidden="1"/>
    <cellStyle name="60 % - Akzent6" xfId="46" builtinId="52" hidden="1"/>
    <cellStyle name="Akzent1" xfId="23" builtinId="29" hidden="1"/>
    <cellStyle name="Akzent2" xfId="27" builtinId="33" hidden="1"/>
    <cellStyle name="Akzent3" xfId="31" builtinId="37" hidden="1"/>
    <cellStyle name="Akzent4" xfId="35" builtinId="41" hidden="1"/>
    <cellStyle name="Akzent5" xfId="39" builtinId="45" hidden="1"/>
    <cellStyle name="Akzent6" xfId="43" builtinId="49" hidden="1"/>
    <cellStyle name="Ausgabe" xfId="16" builtinId="21" hidden="1"/>
    <cellStyle name="Berechnung" xfId="17" builtinId="22" hidden="1"/>
    <cellStyle name="Dezimal [0]" xfId="3" builtinId="6" hidden="1"/>
    <cellStyle name="Eingabe" xfId="15" builtinId="20" hidden="1"/>
    <cellStyle name="Ergebnis" xfId="22" builtinId="25" hidden="1"/>
    <cellStyle name="Erklärender Text" xfId="21" builtinId="53" hidden="1"/>
    <cellStyle name="Gut" xfId="12" builtinId="26" hidden="1"/>
    <cellStyle name="Hyperlink 3 3" xfId="52" xr:uid="{00000000-0005-0000-0000-00001F000000}"/>
    <cellStyle name="Komma" xfId="2" builtinId="3" hidden="1"/>
    <cellStyle name="Link" xfId="1" builtinId="8"/>
    <cellStyle name="Link 2" xfId="49" xr:uid="{00000000-0005-0000-0000-000022000000}"/>
    <cellStyle name="Link 3" xfId="51" xr:uid="{00000000-0005-0000-0000-000023000000}"/>
    <cellStyle name="Link 4" xfId="53" xr:uid="{00000000-0005-0000-0000-000024000000}"/>
    <cellStyle name="Link 4 2" xfId="55" xr:uid="{894E9494-6F85-49B4-A8B7-9710C7B822A1}"/>
    <cellStyle name="Neutral" xfId="14" builtinId="28" hidden="1"/>
    <cellStyle name="Notiz" xfId="20" builtinId="10" hidden="1"/>
    <cellStyle name="Prozent" xfId="6" builtinId="5" hidden="1"/>
    <cellStyle name="Schlecht" xfId="13" builtinId="27" hidden="1"/>
    <cellStyle name="Standard" xfId="0" builtinId="0"/>
    <cellStyle name="Standard 2" xfId="48" xr:uid="{00000000-0005-0000-0000-00002A000000}"/>
    <cellStyle name="Standard 2 2" xfId="47" xr:uid="{00000000-0005-0000-0000-00002B000000}"/>
    <cellStyle name="Standard 2 4 3" xfId="57" xr:uid="{ADA572D1-EC82-4562-9A8D-5A6E60396174}"/>
    <cellStyle name="Standard 2 6" xfId="59" xr:uid="{BB21A83C-3077-48D7-957C-54166084FFA6}"/>
    <cellStyle name="Standard 24 2" xfId="54" xr:uid="{00000000-0005-0000-0000-00002C000000}"/>
    <cellStyle name="Standard 24 2 12" xfId="58" xr:uid="{CA34B53F-5D1F-44D3-9E5F-92036E963F15}"/>
    <cellStyle name="Standard 24 2 3" xfId="56" xr:uid="{59E0D4BD-4886-49D1-A4E5-14EE3348948A}"/>
    <cellStyle name="Standard 3" xfId="50" xr:uid="{00000000-0005-0000-0000-00002D000000}"/>
    <cellStyle name="Überschrift" xfId="7" builtinId="15" hidden="1"/>
    <cellStyle name="Überschrift 1" xfId="8" builtinId="16" hidden="1"/>
    <cellStyle name="Überschrift 2" xfId="9" builtinId="17" hidden="1"/>
    <cellStyle name="Überschrift 3" xfId="10" builtinId="18" hidden="1"/>
    <cellStyle name="Überschrift 4" xfId="11" builtinId="19" hidden="1"/>
    <cellStyle name="Verknüpfte Zelle" xfId="18" builtinId="24" hidden="1"/>
    <cellStyle name="Währung" xfId="4" builtinId="4" hidden="1"/>
    <cellStyle name="Währung [0]" xfId="5" builtinId="7" hidden="1"/>
    <cellStyle name="Warnender Text" xfId="19" builtinId="11" hidden="1"/>
  </cellStyles>
  <dxfs count="0"/>
  <tableStyles count="0" defaultTableStyle="TableStyleMedium2" defaultPivotStyle="PivotStyleLight16"/>
  <colors>
    <mruColors>
      <color rgb="FF98A3BE"/>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Drop" dropStyle="combo" dx="16" fmlaLink="Steuerung!$A$3" fmlaRange="Auswahl" noThreeD="1" sel="1" val="0"/>
</file>

<file path=xl/ctrlProps/ctrlProp2.xml><?xml version="1.0" encoding="utf-8"?>
<formControlPr xmlns="http://schemas.microsoft.com/office/spreadsheetml/2009/9/main" objectType="Drop" dropStyle="combo" dx="16" fmlaLink="Steuerung!$A$3" fmlaRange="Auswahl" noThreeD="1" sel="1" val="0"/>
</file>

<file path=xl/ctrlProps/ctrlProp3.xml><?xml version="1.0" encoding="utf-8"?>
<formControlPr xmlns="http://schemas.microsoft.com/office/spreadsheetml/2009/9/main" objectType="Drop" dropStyle="combo" dx="16" fmlaLink="Steuerung!$A$3" fmlaRange="Auswahl" noThreeD="1" sel="1" val="0"/>
</file>

<file path=xl/ctrlProps/ctrlProp4.xml><?xml version="1.0" encoding="utf-8"?>
<formControlPr xmlns="http://schemas.microsoft.com/office/spreadsheetml/2009/9/main" objectType="Drop" dropStyle="combo" dx="16" fmlaLink="Steuerung!$A$3" fmlaRange="Auswahl" noThreeD="1" sel="1" val="0"/>
</file>

<file path=xl/ctrlProps/ctrlProp5.xml><?xml version="1.0" encoding="utf-8"?>
<formControlPr xmlns="http://schemas.microsoft.com/office/spreadsheetml/2009/9/main" objectType="Drop" dropStyle="combo" dx="16" fmlaLink="Steuerung!$A$3" fmlaRange="Auswahl" noThreeD="1" sel="1" val="0"/>
</file>

<file path=xl/ctrlProps/ctrlProp6.xml><?xml version="1.0" encoding="utf-8"?>
<formControlPr xmlns="http://schemas.microsoft.com/office/spreadsheetml/2009/9/main" objectType="Drop" dropStyle="combo" dx="16" fmlaLink="Steuerung!$A$3" fmlaRange="Auswahl" noThreeD="1" sel="1" val="0"/>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507999</xdr:colOff>
      <xdr:row>5</xdr:row>
      <xdr:rowOff>21112</xdr:rowOff>
    </xdr:from>
    <xdr:to>
      <xdr:col>1</xdr:col>
      <xdr:colOff>3305174</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7999" y="878362"/>
          <a:ext cx="6111875"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150" b="1">
              <a:solidFill>
                <a:schemeClr val="bg1"/>
              </a:solidFill>
              <a:latin typeface="Arial" panose="020B0604020202020204" pitchFamily="34" charset="0"/>
            </a:rPr>
            <a:t>Arbeitslosengeld</a:t>
          </a:r>
        </a:p>
        <a:p>
          <a:r>
            <a:rPr lang="de-DE" sz="2150" b="1">
              <a:solidFill>
                <a:schemeClr val="bg1"/>
              </a:solidFill>
              <a:latin typeface="Arial" panose="020B0604020202020204" pitchFamily="34" charset="0"/>
            </a:rPr>
            <a:t>(Zeitreihe Monats- und Jahreszahlen ab 2005)</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München</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August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3096345</xdr:colOff>
      <xdr:row>52</xdr:row>
      <xdr:rowOff>419063</xdr:rowOff>
    </xdr:from>
    <xdr:to>
      <xdr:col>1</xdr:col>
      <xdr:colOff>2893145</xdr:colOff>
      <xdr:row>52</xdr:row>
      <xdr:rowOff>997123</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096345" y="9334463"/>
          <a:ext cx="3111500" cy="57806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813761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6</xdr:col>
      <xdr:colOff>0</xdr:colOff>
      <xdr:row>0</xdr:row>
      <xdr:rowOff>409575</xdr:rowOff>
    </xdr:from>
    <xdr:to>
      <xdr:col>7</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5</xdr:col>
          <xdr:colOff>488950</xdr:colOff>
          <xdr:row>7</xdr:row>
          <xdr:rowOff>298450</xdr:rowOff>
        </xdr:from>
        <xdr:to>
          <xdr:col>6</xdr:col>
          <xdr:colOff>1003300</xdr:colOff>
          <xdr:row>10</xdr:row>
          <xdr:rowOff>38100</xdr:rowOff>
        </xdr:to>
        <xdr:sp macro="" textlink="">
          <xdr:nvSpPr>
            <xdr:cNvPr id="4098" name="Drop Down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813761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5</xdr:col>
      <xdr:colOff>0</xdr:colOff>
      <xdr:row>0</xdr:row>
      <xdr:rowOff>409575</xdr:rowOff>
    </xdr:from>
    <xdr:to>
      <xdr:col>6</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5048250" y="409575"/>
          <a:ext cx="10858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1003300</xdr:colOff>
          <xdr:row>9</xdr:row>
          <xdr:rowOff>171450</xdr:rowOff>
        </xdr:from>
        <xdr:to>
          <xdr:col>6</xdr:col>
          <xdr:colOff>12700</xdr:colOff>
          <xdr:row>11</xdr:row>
          <xdr:rowOff>12700</xdr:rowOff>
        </xdr:to>
        <xdr:sp macro="" textlink="">
          <xdr:nvSpPr>
            <xdr:cNvPr id="5122" name="Drop Down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575636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5</xdr:col>
      <xdr:colOff>66676</xdr:colOff>
      <xdr:row>0</xdr:row>
      <xdr:rowOff>419099</xdr:rowOff>
    </xdr:from>
    <xdr:to>
      <xdr:col>6</xdr:col>
      <xdr:colOff>76201</xdr:colOff>
      <xdr:row>2</xdr:row>
      <xdr:rowOff>85724</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5057776" y="419099"/>
          <a:ext cx="1257300" cy="2381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908050</xdr:colOff>
          <xdr:row>9</xdr:row>
          <xdr:rowOff>12700</xdr:rowOff>
        </xdr:from>
        <xdr:to>
          <xdr:col>5</xdr:col>
          <xdr:colOff>1212850</xdr:colOff>
          <xdr:row>10</xdr:row>
          <xdr:rowOff>19050</xdr:rowOff>
        </xdr:to>
        <xdr:sp macro="" textlink="">
          <xdr:nvSpPr>
            <xdr:cNvPr id="21506" name="Drop Down 2" hidden="1">
              <a:extLst>
                <a:ext uri="{63B3BB69-23CF-44E3-9099-C40C66FF867C}">
                  <a14:compatExt spid="_x0000_s21506"/>
                </a:ext>
                <a:ext uri="{FF2B5EF4-FFF2-40B4-BE49-F238E27FC236}">
                  <a16:creationId xmlns:a16="http://schemas.microsoft.com/office/drawing/2014/main" id="{00000000-0008-0000-0500-0000025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575636</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5</xdr:col>
      <xdr:colOff>180975</xdr:colOff>
      <xdr:row>0</xdr:row>
      <xdr:rowOff>419100</xdr:rowOff>
    </xdr:from>
    <xdr:to>
      <xdr:col>6</xdr:col>
      <xdr:colOff>76200</xdr:colOff>
      <xdr:row>2</xdr:row>
      <xdr:rowOff>76200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5172075" y="419100"/>
          <a:ext cx="11430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908050</xdr:colOff>
          <xdr:row>8</xdr:row>
          <xdr:rowOff>0</xdr:rowOff>
        </xdr:from>
        <xdr:to>
          <xdr:col>5</xdr:col>
          <xdr:colOff>1212850</xdr:colOff>
          <xdr:row>10</xdr:row>
          <xdr:rowOff>12700</xdr:rowOff>
        </xdr:to>
        <xdr:sp macro="" textlink="">
          <xdr:nvSpPr>
            <xdr:cNvPr id="22530" name="Drop Down 2" hidden="1">
              <a:extLst>
                <a:ext uri="{63B3BB69-23CF-44E3-9099-C40C66FF867C}">
                  <a14:compatExt spid="_x0000_s22530"/>
                </a:ext>
                <a:ext uri="{FF2B5EF4-FFF2-40B4-BE49-F238E27FC236}">
                  <a16:creationId xmlns:a16="http://schemas.microsoft.com/office/drawing/2014/main" id="{00000000-0008-0000-0600-000002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89861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161926</xdr:colOff>
      <xdr:row>0</xdr:row>
      <xdr:rowOff>419100</xdr:rowOff>
    </xdr:from>
    <xdr:to>
      <xdr:col>12</xdr:col>
      <xdr:colOff>57150</xdr:colOff>
      <xdr:row>2</xdr:row>
      <xdr:rowOff>76200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6429376" y="419100"/>
          <a:ext cx="1190624"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9</xdr:col>
          <xdr:colOff>431800</xdr:colOff>
          <xdr:row>8</xdr:row>
          <xdr:rowOff>0</xdr:rowOff>
        </xdr:from>
        <xdr:to>
          <xdr:col>12</xdr:col>
          <xdr:colOff>12700</xdr:colOff>
          <xdr:row>10</xdr:row>
          <xdr:rowOff>38100</xdr:rowOff>
        </xdr:to>
        <xdr:sp macro="" textlink="">
          <xdr:nvSpPr>
            <xdr:cNvPr id="23561" name="Drop Down 9" hidden="1">
              <a:extLst>
                <a:ext uri="{63B3BB69-23CF-44E3-9099-C40C66FF867C}">
                  <a14:compatExt spid="_x0000_s23561"/>
                </a:ext>
                <a:ext uri="{FF2B5EF4-FFF2-40B4-BE49-F238E27FC236}">
                  <a16:creationId xmlns:a16="http://schemas.microsoft.com/office/drawing/2014/main" id="{00000000-0008-0000-0700-0000095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4136</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6</xdr:col>
      <xdr:colOff>561974</xdr:colOff>
      <xdr:row>0</xdr:row>
      <xdr:rowOff>409575</xdr:rowOff>
    </xdr:from>
    <xdr:to>
      <xdr:col>8</xdr:col>
      <xdr:colOff>76199</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895849" y="409575"/>
          <a:ext cx="1190625" cy="2190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6</xdr:col>
          <xdr:colOff>165100</xdr:colOff>
          <xdr:row>6</xdr:row>
          <xdr:rowOff>152400</xdr:rowOff>
        </xdr:from>
        <xdr:to>
          <xdr:col>8</xdr:col>
          <xdr:colOff>12700</xdr:colOff>
          <xdr:row>10</xdr:row>
          <xdr:rowOff>31750</xdr:rowOff>
        </xdr:to>
        <xdr:sp macro="" textlink="">
          <xdr:nvSpPr>
            <xdr:cNvPr id="19457" name="Drop Down 1" hidden="1">
              <a:extLst>
                <a:ext uri="{63B3BB69-23CF-44E3-9099-C40C66FF867C}">
                  <a14:compatExt spid="_x0000_s19457"/>
                </a:ext>
                <a:ext uri="{FF2B5EF4-FFF2-40B4-BE49-F238E27FC236}">
                  <a16:creationId xmlns:a16="http://schemas.microsoft.com/office/drawing/2014/main" id="{00000000-0008-0000-0800-000001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1E084D5B-E6AA-45AB-8CEE-F3B3CD46F977}"/>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B102971E-2C1F-4C58-ACE8-EEF8226B0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813A8233-C1C0-4FDE-A613-135D18FE825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30C73E1E-387A-42AB-BBC1-7C6A91327DDB}"/>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B9E18E24-1960-4E43-A6FC-16B6FD7DC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57C6CD97-2215-40A4-B764-5B24C9E9E5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74D1BC2D-4CB8-4BDE-A141-E723F9A5828A}"/>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2F55E020-C090-4793-BC86-5D7A2E96F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DE6E5040-3E30-4E6D-9A03-2FD66CE850F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6FC64F9E-3537-4285-A8CD-444A81661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2.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4.xml"/><Relationship Id="rId4"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5.xml"/><Relationship Id="rId4" Type="http://schemas.openxmlformats.org/officeDocument/2006/relationships/vmlDrawing" Target="../drawings/vmlDrawing5.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6.xml"/><Relationship Id="rId4" Type="http://schemas.openxmlformats.org/officeDocument/2006/relationships/vmlDrawing" Target="../drawings/vmlDrawing6.vml"/></Relationships>
</file>

<file path=xl/worksheets/_rels/sheet10.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0.xml"/><Relationship Id="rId5" Type="http://schemas.openxmlformats.org/officeDocument/2006/relationships/printerSettings" Target="../printerSettings/printerSettings10.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2.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2.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3.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3.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A53"/>
  <sheetViews>
    <sheetView tabSelected="1" zoomScaleNormal="100" workbookViewId="0"/>
  </sheetViews>
  <sheetFormatPr baseColWidth="10" defaultColWidth="11.453125" defaultRowHeight="12.5" x14ac:dyDescent="0.25"/>
  <cols>
    <col min="1" max="1" width="49.7265625" style="1" customWidth="1"/>
    <col min="2" max="2" width="50.269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3C4B5-FC59-4F97-AEEE-0FC1BB09BF7B}">
  <sheetPr codeName="Tabelle3">
    <pageSetUpPr fitToPage="1"/>
  </sheetPr>
  <dimension ref="A1:B40"/>
  <sheetViews>
    <sheetView showGridLines="0" zoomScaleNormal="100" workbookViewId="0"/>
  </sheetViews>
  <sheetFormatPr baseColWidth="10" defaultColWidth="11.453125" defaultRowHeight="15" customHeight="1" x14ac:dyDescent="0.25"/>
  <cols>
    <col min="1" max="1" width="31.7265625" style="92" customWidth="1"/>
    <col min="2" max="2" width="60.7265625" style="92" customWidth="1"/>
    <col min="3" max="16384" width="11.453125" style="92"/>
  </cols>
  <sheetData>
    <row r="1" spans="1:2" ht="33" customHeight="1" x14ac:dyDescent="0.25">
      <c r="A1" s="90"/>
      <c r="B1" s="91"/>
    </row>
    <row r="4" spans="1:2" ht="15" customHeight="1" x14ac:dyDescent="0.25">
      <c r="A4" s="93" t="s">
        <v>0</v>
      </c>
    </row>
    <row r="6" spans="1:2" ht="15" customHeight="1" x14ac:dyDescent="0.25">
      <c r="A6" s="94" t="s">
        <v>1</v>
      </c>
      <c r="B6" s="92" t="s">
        <v>102</v>
      </c>
    </row>
    <row r="7" spans="1:2" ht="9" customHeight="1" x14ac:dyDescent="0.25"/>
    <row r="8" spans="1:2" ht="15" customHeight="1" x14ac:dyDescent="0.25">
      <c r="A8" s="94" t="s">
        <v>103</v>
      </c>
      <c r="B8" s="92">
        <v>1624</v>
      </c>
    </row>
    <row r="9" spans="1:2" ht="9" customHeight="1" x14ac:dyDescent="0.25"/>
    <row r="10" spans="1:2" ht="15" customHeight="1" x14ac:dyDescent="0.25">
      <c r="A10" s="94" t="s">
        <v>2</v>
      </c>
      <c r="B10" s="95" t="s">
        <v>62</v>
      </c>
    </row>
    <row r="11" spans="1:2" ht="9" customHeight="1" x14ac:dyDescent="0.25">
      <c r="B11" s="88"/>
    </row>
    <row r="12" spans="1:2" ht="15" customHeight="1" x14ac:dyDescent="0.25">
      <c r="A12" s="94" t="s">
        <v>3</v>
      </c>
      <c r="B12" s="95" t="s">
        <v>631</v>
      </c>
    </row>
    <row r="13" spans="1:2" ht="9" customHeight="1" x14ac:dyDescent="0.25">
      <c r="B13" s="95"/>
    </row>
    <row r="14" spans="1:2" ht="15" customHeight="1" x14ac:dyDescent="0.25">
      <c r="A14" s="94" t="s">
        <v>4</v>
      </c>
      <c r="B14" s="99">
        <v>46235</v>
      </c>
    </row>
    <row r="15" spans="1:2" ht="9" customHeight="1" x14ac:dyDescent="0.25"/>
    <row r="16" spans="1:2" ht="15" customHeight="1" x14ac:dyDescent="0.25">
      <c r="A16" s="94" t="s">
        <v>5</v>
      </c>
      <c r="B16" s="96">
        <v>45707</v>
      </c>
    </row>
    <row r="17" spans="1:2" ht="9" customHeight="1" x14ac:dyDescent="0.25"/>
    <row r="18" spans="1:2" ht="15" customHeight="1" x14ac:dyDescent="0.25">
      <c r="A18" s="94" t="s">
        <v>6</v>
      </c>
      <c r="B18" s="92" t="s">
        <v>63</v>
      </c>
    </row>
    <row r="19" spans="1:2" ht="9" customHeight="1" x14ac:dyDescent="0.25"/>
    <row r="20" spans="1:2" ht="15" customHeight="1" x14ac:dyDescent="0.25">
      <c r="A20" s="94" t="s">
        <v>7</v>
      </c>
      <c r="B20" s="89">
        <v>46353</v>
      </c>
    </row>
    <row r="21" spans="1:2" ht="9" customHeight="1" x14ac:dyDescent="0.25"/>
    <row r="22" spans="1:2" ht="15" customHeight="1" x14ac:dyDescent="0.25">
      <c r="A22" s="94" t="s">
        <v>104</v>
      </c>
    </row>
    <row r="23" spans="1:2" ht="9" customHeight="1" x14ac:dyDescent="0.25"/>
    <row r="24" spans="1:2" ht="15" customHeight="1" x14ac:dyDescent="0.25">
      <c r="A24" s="94" t="s">
        <v>8</v>
      </c>
      <c r="B24" s="92" t="s">
        <v>9</v>
      </c>
    </row>
    <row r="25" spans="1:2" ht="15" customHeight="1" x14ac:dyDescent="0.25">
      <c r="B25" s="92" t="s">
        <v>10</v>
      </c>
    </row>
    <row r="26" spans="1:2" ht="15" customHeight="1" x14ac:dyDescent="0.25">
      <c r="A26" s="94" t="s">
        <v>11</v>
      </c>
      <c r="B26" s="98" t="s">
        <v>108</v>
      </c>
    </row>
    <row r="27" spans="1:2" ht="15" customHeight="1" x14ac:dyDescent="0.25">
      <c r="B27" s="98" t="s">
        <v>111</v>
      </c>
    </row>
    <row r="28" spans="1:2" ht="15" customHeight="1" x14ac:dyDescent="0.25">
      <c r="B28" s="98" t="s">
        <v>110</v>
      </c>
    </row>
    <row r="29" spans="1:2" ht="15" customHeight="1" x14ac:dyDescent="0.25">
      <c r="A29" s="92" t="s">
        <v>12</v>
      </c>
      <c r="B29" s="100" t="s">
        <v>109</v>
      </c>
    </row>
    <row r="30" spans="1:2" ht="15" customHeight="1" x14ac:dyDescent="0.25">
      <c r="A30" s="92" t="s">
        <v>13</v>
      </c>
      <c r="B30" s="98" t="s">
        <v>112</v>
      </c>
    </row>
    <row r="31" spans="1:2" ht="15" customHeight="1" x14ac:dyDescent="0.25">
      <c r="B31" s="98"/>
    </row>
    <row r="32" spans="1:2" ht="9" customHeight="1" x14ac:dyDescent="0.25"/>
    <row r="33" spans="1:2" ht="15" customHeight="1" x14ac:dyDescent="0.25">
      <c r="A33" s="94" t="s">
        <v>14</v>
      </c>
      <c r="B33" s="97" t="s">
        <v>105</v>
      </c>
    </row>
    <row r="34" spans="1:2" ht="9" customHeight="1" x14ac:dyDescent="0.25"/>
    <row r="35" spans="1:2" ht="15" customHeight="1" x14ac:dyDescent="0.25">
      <c r="A35" s="94" t="s">
        <v>15</v>
      </c>
      <c r="B35" s="92" t="s">
        <v>16</v>
      </c>
    </row>
    <row r="36" spans="1:2" ht="27" customHeight="1" x14ac:dyDescent="0.25">
      <c r="B36" s="98" t="s">
        <v>632</v>
      </c>
    </row>
    <row r="37" spans="1:2" ht="9" customHeight="1" x14ac:dyDescent="0.25"/>
    <row r="38" spans="1:2" ht="15" customHeight="1" x14ac:dyDescent="0.25">
      <c r="A38" s="94" t="s">
        <v>17</v>
      </c>
      <c r="B38" s="92" t="s">
        <v>18</v>
      </c>
    </row>
    <row r="39" spans="1:2" ht="15" customHeight="1" x14ac:dyDescent="0.25">
      <c r="B39" s="97" t="s">
        <v>106</v>
      </c>
    </row>
    <row r="40" spans="1:2" ht="105" customHeight="1" x14ac:dyDescent="0.25">
      <c r="B40" s="97" t="s">
        <v>107</v>
      </c>
    </row>
  </sheetData>
  <hyperlinks>
    <hyperlink ref="B33" r:id="rId1" xr:uid="{B0F41795-E24A-4C62-8A04-48027F1C667F}"/>
    <hyperlink ref="B39" r:id="rId2" xr:uid="{B34D23D2-E895-44CC-B64E-C530EF06A6F8}"/>
    <hyperlink ref="B40" r:id="rId3" display="https://statistik.arbeitsagentur.de/" xr:uid="{850DBD07-8B21-4F36-B14F-498967F34A52}"/>
    <hyperlink ref="B29" r:id="rId4" xr:uid="{9295828F-B106-49F3-B47A-908D3B83F18B}"/>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0"/>
  <sheetViews>
    <sheetView showGridLines="0" zoomScaleNormal="100" workbookViewId="0"/>
  </sheetViews>
  <sheetFormatPr baseColWidth="10" defaultColWidth="11.1796875" defaultRowHeight="16.5" customHeight="1" x14ac:dyDescent="0.25"/>
  <cols>
    <col min="1" max="1" width="10.1796875" style="14" customWidth="1"/>
    <col min="2" max="4" width="15.1796875" style="14" customWidth="1"/>
    <col min="5" max="5" width="6.453125" style="14" customWidth="1"/>
    <col min="6" max="6" width="20.7265625" style="14" customWidth="1"/>
    <col min="7" max="7" width="7.81640625" style="14" customWidth="1"/>
    <col min="8" max="16384" width="11.1796875" style="14"/>
  </cols>
  <sheetData>
    <row r="1" spans="1:7" s="13" customFormat="1" ht="33.75" customHeight="1" x14ac:dyDescent="0.25">
      <c r="A1" s="11"/>
      <c r="B1" s="12"/>
      <c r="C1" s="12"/>
      <c r="D1" s="12"/>
      <c r="E1" s="12"/>
      <c r="F1" s="12"/>
      <c r="G1" s="6" t="s">
        <v>95</v>
      </c>
    </row>
    <row r="2" spans="1:7" ht="12.75" customHeight="1" x14ac:dyDescent="0.25"/>
    <row r="3" spans="1:7" ht="11.5" x14ac:dyDescent="0.25">
      <c r="B3" s="15"/>
    </row>
    <row r="4" spans="1:7" ht="15.5" x14ac:dyDescent="0.35">
      <c r="A4" s="16" t="s">
        <v>26</v>
      </c>
      <c r="C4" s="16"/>
      <c r="D4" s="16"/>
      <c r="E4" s="16"/>
      <c r="F4" s="16"/>
      <c r="G4" s="16"/>
    </row>
    <row r="5" spans="1:7" ht="11.5" x14ac:dyDescent="0.25"/>
    <row r="6" spans="1:7" ht="11.5" x14ac:dyDescent="0.25"/>
    <row r="7" spans="1:7" ht="15.5" x14ac:dyDescent="0.35">
      <c r="A7" s="17" t="s">
        <v>65</v>
      </c>
      <c r="C7" s="18"/>
      <c r="D7" s="18"/>
      <c r="E7" s="18"/>
      <c r="F7" s="18"/>
      <c r="G7" s="18"/>
    </row>
    <row r="8" spans="1:7" ht="15" customHeight="1" x14ac:dyDescent="0.25">
      <c r="A8" s="102" t="s">
        <v>631</v>
      </c>
      <c r="B8" s="102"/>
      <c r="C8" s="102"/>
      <c r="D8" s="102"/>
      <c r="E8" s="102"/>
      <c r="F8" s="102"/>
      <c r="G8" s="102"/>
    </row>
    <row r="9" spans="1:7" ht="15" customHeight="1" x14ac:dyDescent="0.25">
      <c r="A9" s="101" t="s">
        <v>34</v>
      </c>
      <c r="B9" s="101"/>
      <c r="C9" s="101"/>
      <c r="D9" s="19"/>
      <c r="E9" s="19"/>
      <c r="F9" s="19"/>
      <c r="G9" s="19"/>
    </row>
    <row r="10" spans="1:7" ht="11.5" x14ac:dyDescent="0.25"/>
    <row r="11" spans="1:7" ht="13" x14ac:dyDescent="0.3">
      <c r="A11" s="20" t="s">
        <v>25</v>
      </c>
      <c r="G11" s="21"/>
    </row>
    <row r="12" spans="1:7" s="2" customFormat="1" ht="18" customHeight="1" x14ac:dyDescent="0.3">
      <c r="B12" s="22"/>
      <c r="C12" s="22"/>
      <c r="D12" s="22"/>
      <c r="E12" s="22"/>
      <c r="F12" s="22"/>
    </row>
    <row r="13" spans="1:7" s="2" customFormat="1" ht="18" customHeight="1" x14ac:dyDescent="0.25">
      <c r="A13" s="41" t="s">
        <v>27</v>
      </c>
      <c r="B13" s="2" t="str">
        <f>MID('Tab 1'!A3,4,1000)</f>
        <v>Bestand an Anspruchsberechtigten und Leistungsbeziehenden</v>
      </c>
      <c r="G13" s="24"/>
    </row>
    <row r="14" spans="1:7" s="2" customFormat="1" ht="18" customHeight="1" x14ac:dyDescent="0.25">
      <c r="A14" s="41" t="s">
        <v>28</v>
      </c>
      <c r="B14" s="2" t="str">
        <f>MID('Tab 2'!A3,4,1000)</f>
        <v>Bestand an nicht arbeitslosen Leistungsbeziehenden</v>
      </c>
      <c r="G14" s="24"/>
    </row>
    <row r="15" spans="1:7" s="2" customFormat="1" ht="18" customHeight="1" x14ac:dyDescent="0.25">
      <c r="A15" s="41" t="s">
        <v>29</v>
      </c>
      <c r="B15" s="2" t="str">
        <f>MID('Tab 3'!A3,4,1000)</f>
        <v>Zugang an Anspruchsberechtigten und Leistungsbeziehenden</v>
      </c>
      <c r="G15" s="24"/>
    </row>
    <row r="16" spans="1:7" s="2" customFormat="1" ht="18" customHeight="1" x14ac:dyDescent="0.25">
      <c r="A16" s="41" t="s">
        <v>30</v>
      </c>
      <c r="B16" s="2" t="str">
        <f>MID('Tab 4'!A3,4,1000)</f>
        <v>Abgang von Anspruchsberechtigten und Leistungsbeziehenden</v>
      </c>
      <c r="G16" s="24"/>
    </row>
    <row r="17" spans="1:7" s="2" customFormat="1" ht="18" customHeight="1" x14ac:dyDescent="0.25">
      <c r="A17" s="41" t="s">
        <v>31</v>
      </c>
      <c r="B17" s="2" t="str">
        <f>MID('Tab 5'!A3,4,1000)</f>
        <v>Abgang aus Leistungsbezug nach Abgangsgründen</v>
      </c>
      <c r="G17" s="24"/>
    </row>
    <row r="18" spans="1:7" s="2" customFormat="1" ht="18" customHeight="1" x14ac:dyDescent="0.25">
      <c r="A18" s="41" t="s">
        <v>32</v>
      </c>
      <c r="B18" s="2" t="str">
        <f>MID('Tab 6'!A3,4,SEARCH("Euro",'Tab 6'!A3,1))</f>
        <v>Durchschnittliche Anspruchshöhe von Leistungsbeziehenden bei Arbeitslosigkeit in Euro</v>
      </c>
      <c r="G18" s="24"/>
    </row>
    <row r="19" spans="1:7" s="2" customFormat="1" ht="18" customHeight="1" x14ac:dyDescent="0.25">
      <c r="A19" s="23"/>
      <c r="B19" s="2" t="str">
        <f>MID(Auswahl_Text,4,50)</f>
        <v/>
      </c>
      <c r="G19" s="24"/>
    </row>
    <row r="20" spans="1:7" s="2" customFormat="1" ht="15" customHeight="1" x14ac:dyDescent="0.25">
      <c r="A20" s="23"/>
      <c r="G20" s="24"/>
    </row>
    <row r="21" spans="1:7" s="2" customFormat="1" ht="15" customHeight="1" x14ac:dyDescent="0.25">
      <c r="A21" s="23"/>
      <c r="G21" s="24"/>
    </row>
    <row r="22" spans="1:7" s="25" customFormat="1" ht="12.5" x14ac:dyDescent="0.25">
      <c r="A22" s="74" t="s">
        <v>68</v>
      </c>
      <c r="B22" s="2"/>
      <c r="C22" s="2"/>
      <c r="D22" s="2"/>
      <c r="E22" s="2"/>
      <c r="F22" s="2"/>
      <c r="G22" s="24"/>
    </row>
    <row r="23" spans="1:7" s="25" customFormat="1" ht="12.5" x14ac:dyDescent="0.25">
      <c r="A23" s="23"/>
      <c r="B23" s="2"/>
      <c r="C23" s="2"/>
      <c r="D23" s="2"/>
      <c r="E23" s="2"/>
      <c r="F23" s="2"/>
      <c r="G23" s="24"/>
    </row>
    <row r="24" spans="1:7" s="25" customFormat="1" ht="12.5" x14ac:dyDescent="0.25">
      <c r="A24" s="75" t="s">
        <v>69</v>
      </c>
      <c r="B24" s="76" t="s">
        <v>70</v>
      </c>
      <c r="C24" s="2"/>
      <c r="D24" s="2"/>
      <c r="E24" s="2"/>
      <c r="F24" s="2"/>
      <c r="G24" s="24"/>
    </row>
    <row r="25" spans="1:7" s="25" customFormat="1" ht="12.5" x14ac:dyDescent="0.25">
      <c r="A25" s="77" t="s">
        <v>71</v>
      </c>
      <c r="B25" s="26" t="s">
        <v>72</v>
      </c>
      <c r="C25" s="26"/>
      <c r="D25" s="26"/>
      <c r="E25" s="26"/>
      <c r="F25" s="26"/>
      <c r="G25" s="26"/>
    </row>
    <row r="26" spans="1:7" s="25" customFormat="1" ht="12.5" x14ac:dyDescent="0.25">
      <c r="A26" s="28" t="s">
        <v>73</v>
      </c>
      <c r="B26" s="26" t="s">
        <v>74</v>
      </c>
      <c r="C26" s="26"/>
      <c r="D26" s="26"/>
      <c r="E26" s="26"/>
      <c r="F26" s="26"/>
      <c r="G26" s="26"/>
    </row>
    <row r="27" spans="1:7" s="25" customFormat="1" ht="13" x14ac:dyDescent="0.3">
      <c r="A27" s="28" t="s">
        <v>75</v>
      </c>
      <c r="B27" s="29" t="s">
        <v>76</v>
      </c>
      <c r="D27" s="27"/>
      <c r="E27" s="27"/>
      <c r="F27" s="27"/>
      <c r="G27" s="27"/>
    </row>
    <row r="28" spans="1:7" s="25" customFormat="1" ht="13" x14ac:dyDescent="0.3">
      <c r="A28" s="28" t="s">
        <v>77</v>
      </c>
      <c r="B28" s="29" t="s">
        <v>78</v>
      </c>
      <c r="C28" s="30"/>
      <c r="D28" s="30"/>
      <c r="E28" s="30"/>
      <c r="F28" s="30"/>
      <c r="G28" s="30"/>
    </row>
    <row r="29" spans="1:7" s="25" customFormat="1" ht="70.5" customHeight="1" x14ac:dyDescent="0.25">
      <c r="A29" s="78" t="s">
        <v>79</v>
      </c>
      <c r="B29" s="103" t="s">
        <v>80</v>
      </c>
      <c r="C29" s="103"/>
      <c r="D29" s="103"/>
      <c r="E29" s="103"/>
      <c r="F29" s="103"/>
      <c r="G29" s="103"/>
    </row>
    <row r="30" spans="1:7" s="25" customFormat="1" ht="12.5" x14ac:dyDescent="0.25">
      <c r="A30" s="28"/>
      <c r="B30" s="29"/>
      <c r="C30" s="29"/>
      <c r="D30" s="29"/>
      <c r="E30" s="29"/>
      <c r="F30" s="29"/>
      <c r="G30" s="29"/>
    </row>
    <row r="31" spans="1:7" s="25" customFormat="1" ht="12.5" x14ac:dyDescent="0.25">
      <c r="A31" s="31"/>
      <c r="B31" s="26"/>
      <c r="C31" s="26"/>
      <c r="D31" s="26"/>
      <c r="E31" s="26"/>
      <c r="F31" s="26"/>
      <c r="G31" s="26"/>
    </row>
    <row r="32" spans="1:7" s="25" customFormat="1" ht="13" x14ac:dyDescent="0.3">
      <c r="A32" s="31"/>
      <c r="B32" s="32"/>
      <c r="D32" s="33"/>
      <c r="E32" s="33"/>
      <c r="F32" s="33"/>
      <c r="G32" s="33"/>
    </row>
    <row r="33" spans="1:7" ht="12" x14ac:dyDescent="0.3">
      <c r="A33" s="34"/>
      <c r="B33" s="35"/>
      <c r="C33" s="36"/>
      <c r="D33" s="36"/>
      <c r="E33" s="36"/>
      <c r="F33" s="36"/>
      <c r="G33" s="36"/>
    </row>
    <row r="34" spans="1:7" ht="11.5" x14ac:dyDescent="0.25">
      <c r="B34" s="37"/>
    </row>
    <row r="35" spans="1:7" ht="11.5" x14ac:dyDescent="0.25"/>
    <row r="36" spans="1:7" ht="11.5" x14ac:dyDescent="0.25">
      <c r="C36" s="15"/>
      <c r="D36" s="15"/>
    </row>
    <row r="37" spans="1:7" ht="11.5" x14ac:dyDescent="0.25">
      <c r="E37" s="38"/>
    </row>
    <row r="38" spans="1:7" ht="11.5" x14ac:dyDescent="0.25">
      <c r="B38" s="39"/>
      <c r="C38" s="15"/>
      <c r="D38" s="15"/>
    </row>
    <row r="39" spans="1:7" ht="11.5" x14ac:dyDescent="0.25">
      <c r="B39" s="40"/>
    </row>
    <row r="40" spans="1:7" ht="11.5" x14ac:dyDescent="0.25"/>
  </sheetData>
  <mergeCells count="3">
    <mergeCell ref="A9:C9"/>
    <mergeCell ref="A8:G8"/>
    <mergeCell ref="B29:G29"/>
  </mergeCells>
  <hyperlinks>
    <hyperlink ref="A13" location="'Tab 1'!A1" tooltip="Tab 1" display="Tab 1" xr:uid="{00000000-0004-0000-0200-000000000000}"/>
    <hyperlink ref="A14:A18"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autoPageBreaks="0"/>
  </sheetPr>
  <dimension ref="A1:H304"/>
  <sheetViews>
    <sheetView showGridLines="0" zoomScaleNormal="100" workbookViewId="0">
      <pane ySplit="15" topLeftCell="A16" activePane="bottomLeft" state="frozen"/>
      <selection activeCell="D30" sqref="D30:D470"/>
      <selection pane="bottomLeft"/>
    </sheetView>
  </sheetViews>
  <sheetFormatPr baseColWidth="10" defaultColWidth="11.453125" defaultRowHeight="12.5" x14ac:dyDescent="0.25"/>
  <cols>
    <col min="1" max="1" width="15.1796875" style="56" customWidth="1"/>
    <col min="2" max="2" width="15.26953125" style="51" hidden="1" customWidth="1"/>
    <col min="3" max="7" width="15.1796875" style="51" customWidth="1"/>
    <col min="8" max="16384" width="11.453125" style="51"/>
  </cols>
  <sheetData>
    <row r="1" spans="1:7" ht="33.75" customHeight="1" x14ac:dyDescent="0.25">
      <c r="A1" s="55"/>
      <c r="B1" s="50"/>
      <c r="C1" s="50"/>
      <c r="D1" s="50"/>
      <c r="E1" s="50"/>
      <c r="F1" s="50"/>
      <c r="G1" s="6" t="s">
        <v>95</v>
      </c>
    </row>
    <row r="2" spans="1:7" ht="11.25" customHeight="1" x14ac:dyDescent="0.25"/>
    <row r="3" spans="1:7" ht="15" customHeight="1" x14ac:dyDescent="0.25">
      <c r="A3" s="105" t="str">
        <f>CONCATENATE("1. Bestand an Anspruchsberechtigten und Leistungsbeziehenden",Auswahl_Text)</f>
        <v>1. Bestand an Anspruchsberechtigten und Leistungsbeziehenden</v>
      </c>
      <c r="B3" s="105"/>
      <c r="C3" s="105"/>
      <c r="D3" s="106"/>
      <c r="E3" s="106"/>
      <c r="F3" s="106"/>
      <c r="G3" s="106"/>
    </row>
    <row r="4" spans="1:7" ht="11.25" customHeight="1" x14ac:dyDescent="0.25">
      <c r="A4" s="121" t="s">
        <v>631</v>
      </c>
      <c r="B4" s="121"/>
      <c r="C4" s="121"/>
      <c r="D4" s="121"/>
      <c r="E4" s="121"/>
      <c r="F4" s="121"/>
      <c r="G4" s="121"/>
    </row>
    <row r="5" spans="1:7" ht="11.25" customHeight="1" x14ac:dyDescent="0.25">
      <c r="A5" s="7" t="s">
        <v>34</v>
      </c>
      <c r="B5" s="7"/>
      <c r="C5" s="7"/>
    </row>
    <row r="6" spans="1:7" ht="11.25" customHeight="1" x14ac:dyDescent="0.25"/>
    <row r="7" spans="1:7" ht="23.25" customHeight="1" x14ac:dyDescent="0.25">
      <c r="A7" s="107" t="s">
        <v>93</v>
      </c>
      <c r="B7" s="107"/>
      <c r="C7" s="107"/>
      <c r="D7" s="107"/>
      <c r="E7" s="107"/>
      <c r="F7" s="107"/>
      <c r="G7" s="107"/>
    </row>
    <row r="8" spans="1:7" ht="26.25" hidden="1" customHeight="1" x14ac:dyDescent="0.25">
      <c r="A8" s="122"/>
      <c r="B8" s="122"/>
      <c r="C8" s="122"/>
      <c r="D8" s="122"/>
      <c r="E8" s="122"/>
      <c r="F8" s="122"/>
      <c r="G8" s="122"/>
    </row>
    <row r="9" spans="1:7" ht="15" hidden="1" customHeight="1" x14ac:dyDescent="0.25">
      <c r="A9" s="57"/>
      <c r="B9" s="46"/>
      <c r="C9" s="46"/>
      <c r="D9" s="46"/>
      <c r="E9" s="46"/>
      <c r="F9" s="46"/>
      <c r="G9" s="46"/>
    </row>
    <row r="10" spans="1:7" x14ac:dyDescent="0.25">
      <c r="A10" s="57"/>
      <c r="B10" s="46"/>
      <c r="C10" s="46"/>
      <c r="D10" s="46"/>
      <c r="E10" s="46"/>
      <c r="F10" s="46"/>
      <c r="G10" s="46"/>
    </row>
    <row r="11" spans="1:7" ht="11.25" customHeight="1" x14ac:dyDescent="0.25"/>
    <row r="12" spans="1:7" ht="12.75" customHeight="1" x14ac:dyDescent="0.25">
      <c r="A12" s="108" t="s">
        <v>35</v>
      </c>
      <c r="B12" s="47"/>
      <c r="C12" s="113" t="s">
        <v>66</v>
      </c>
      <c r="D12" s="116" t="s">
        <v>33</v>
      </c>
      <c r="E12" s="117"/>
      <c r="F12" s="117"/>
      <c r="G12" s="118"/>
    </row>
    <row r="13" spans="1:7" ht="12.75" customHeight="1" x14ac:dyDescent="0.25">
      <c r="A13" s="109"/>
      <c r="B13" s="48"/>
      <c r="C13" s="114"/>
      <c r="D13" s="108" t="s">
        <v>55</v>
      </c>
      <c r="E13" s="110" t="s">
        <v>89</v>
      </c>
      <c r="F13" s="111"/>
      <c r="G13" s="119" t="s">
        <v>67</v>
      </c>
    </row>
    <row r="14" spans="1:7" ht="20" x14ac:dyDescent="0.25">
      <c r="A14" s="109"/>
      <c r="B14" s="48"/>
      <c r="C14" s="115"/>
      <c r="D14" s="112"/>
      <c r="E14" s="5" t="s">
        <v>37</v>
      </c>
      <c r="F14" s="5" t="s">
        <v>87</v>
      </c>
      <c r="G14" s="120"/>
    </row>
    <row r="15" spans="1:7" s="52" customFormat="1" ht="11.25" customHeight="1" x14ac:dyDescent="0.25">
      <c r="A15" s="65"/>
      <c r="B15" s="45"/>
      <c r="C15" s="4">
        <v>1</v>
      </c>
      <c r="D15" s="3">
        <v>2</v>
      </c>
      <c r="E15" s="4">
        <v>3</v>
      </c>
      <c r="F15" s="3">
        <v>4</v>
      </c>
      <c r="G15" s="10">
        <v>5</v>
      </c>
    </row>
    <row r="16" spans="1:7" ht="15" customHeight="1" x14ac:dyDescent="0.25">
      <c r="A16" s="62" t="str">
        <f>IF(INDEX(Rohdaten_tab1!$A:$A,ROW(Rohdaten_tab1!$A2),COLUMN(Rohdaten_tab1!$A:$A))&lt;&gt;"",INDEX(Rohdaten_tab1!$A:$A,ROW(Rohdaten_tab1!$A2),COLUMN(Rohdaten_tab1!$A:$A)),"")</f>
        <v>2005</v>
      </c>
      <c r="B16" s="59"/>
      <c r="C16" s="68">
        <f>INDEX(Rohdaten_tab1!$1:$1048576,ROW(Rohdaten_tab1!B2),COLUMN(Rohdaten_tab1!B2)+(5*(Steuerung!$A$3-1)))</f>
        <v>4645.4166666666697</v>
      </c>
      <c r="D16" s="69">
        <f>INDEX(Rohdaten_tab1!$1:$1048576,ROW(Rohdaten_tab1!C2),COLUMN(Rohdaten_tab1!C2)+(5*(Steuerung!$A$3-1)))</f>
        <v>4645.4166666666697</v>
      </c>
      <c r="E16" s="69">
        <f>INDEX(Rohdaten_tab1!$1:$1048576,ROW(Rohdaten_tab1!D2),COLUMN(Rohdaten_tab1!D2)+(5*(Steuerung!$A$3-1)))</f>
        <v>4513.0833333333303</v>
      </c>
      <c r="F16" s="69">
        <f>INDEX(Rohdaten_tab1!$1:$1048576,ROW(Rohdaten_tab1!E2),COLUMN(Rohdaten_tab1!E2)+(5*(Steuerung!$A$3-1)))</f>
        <v>132.333333333333</v>
      </c>
      <c r="G16" s="70" t="str">
        <f>INDEX(Rohdaten_tab1!$1:$1048576,ROW(Rohdaten_tab1!F2),COLUMN(Rohdaten_tab1!F2)+(5*(Steuerung!$A$3-1)))</f>
        <v>X</v>
      </c>
    </row>
    <row r="17" spans="1:7" ht="15" customHeight="1" x14ac:dyDescent="0.25">
      <c r="A17" s="63" t="str">
        <f>IF(INDEX(Rohdaten_tab1!$A:$A,ROW(Rohdaten_tab1!$A3),COLUMN(Rohdaten_tab1!$A:$A))&lt;&gt;"",INDEX(Rohdaten_tab1!$A:$A,ROW(Rohdaten_tab1!$A3),COLUMN(Rohdaten_tab1!$A:$A)),"")</f>
        <v>2006</v>
      </c>
      <c r="B17" s="60"/>
      <c r="C17" s="71">
        <f>INDEX(Rohdaten_tab1!$1:$1048576,ROW(Rohdaten_tab1!B3),COLUMN(Rohdaten_tab1!B3)+(5*(Steuerung!$A$3-1)))</f>
        <v>4076.4166666666702</v>
      </c>
      <c r="D17" s="72">
        <f>INDEX(Rohdaten_tab1!$1:$1048576,ROW(Rohdaten_tab1!C3),COLUMN(Rohdaten_tab1!C3)+(5*(Steuerung!$A$3-1)))</f>
        <v>4020.3333333333298</v>
      </c>
      <c r="E17" s="72">
        <f>INDEX(Rohdaten_tab1!$1:$1048576,ROW(Rohdaten_tab1!D3),COLUMN(Rohdaten_tab1!D3)+(5*(Steuerung!$A$3-1)))</f>
        <v>3875.3333333333298</v>
      </c>
      <c r="F17" s="72">
        <f>INDEX(Rohdaten_tab1!$1:$1048576,ROW(Rohdaten_tab1!E3),COLUMN(Rohdaten_tab1!E3)+(5*(Steuerung!$A$3-1)))</f>
        <v>145</v>
      </c>
      <c r="G17" s="73" t="str">
        <f>INDEX(Rohdaten_tab1!$1:$1048576,ROW(Rohdaten_tab1!F3),COLUMN(Rohdaten_tab1!F3)+(5*(Steuerung!$A$3-1)))</f>
        <v>X</v>
      </c>
    </row>
    <row r="18" spans="1:7" ht="15" customHeight="1" x14ac:dyDescent="0.25">
      <c r="A18" s="63" t="str">
        <f>IF(INDEX(Rohdaten_tab1!$A:$A,ROW(Rohdaten_tab1!$A4),COLUMN(Rohdaten_tab1!$A:$A))&lt;&gt;"",INDEX(Rohdaten_tab1!$A:$A,ROW(Rohdaten_tab1!$A4),COLUMN(Rohdaten_tab1!$A:$A)),"")</f>
        <v>2007</v>
      </c>
      <c r="B18" s="61"/>
      <c r="C18" s="71">
        <f>INDEX(Rohdaten_tab1!$1:$1048576,ROW(Rohdaten_tab1!B4),COLUMN(Rohdaten_tab1!B4)+(5*(Steuerung!$A$3-1)))</f>
        <v>3358.8333333333298</v>
      </c>
      <c r="D18" s="72">
        <f>INDEX(Rohdaten_tab1!$1:$1048576,ROW(Rohdaten_tab1!C4),COLUMN(Rohdaten_tab1!C4)+(5*(Steuerung!$A$3-1)))</f>
        <v>3281.6666666666702</v>
      </c>
      <c r="E18" s="72">
        <f>INDEX(Rohdaten_tab1!$1:$1048576,ROW(Rohdaten_tab1!D4),COLUMN(Rohdaten_tab1!D4)+(5*(Steuerung!$A$3-1)))</f>
        <v>3143</v>
      </c>
      <c r="F18" s="72">
        <f>INDEX(Rohdaten_tab1!$1:$1048576,ROW(Rohdaten_tab1!E4),COLUMN(Rohdaten_tab1!E4)+(5*(Steuerung!$A$3-1)))</f>
        <v>138.666666666667</v>
      </c>
      <c r="G18" s="73">
        <f>INDEX(Rohdaten_tab1!$1:$1048576,ROW(Rohdaten_tab1!F4),COLUMN(Rohdaten_tab1!F4)+(5*(Steuerung!$A$3-1)))</f>
        <v>77.1666666666667</v>
      </c>
    </row>
    <row r="19" spans="1:7" ht="15" customHeight="1" x14ac:dyDescent="0.25">
      <c r="A19" s="63" t="str">
        <f>IF(INDEX(Rohdaten_tab1!$A:$A,ROW(Rohdaten_tab1!$A5),COLUMN(Rohdaten_tab1!$A:$A))&lt;&gt;"",INDEX(Rohdaten_tab1!$A:$A,ROW(Rohdaten_tab1!$A5),COLUMN(Rohdaten_tab1!$A:$A)),"")</f>
        <v>2008</v>
      </c>
      <c r="B19" s="60"/>
      <c r="C19" s="71">
        <f>INDEX(Rohdaten_tab1!$1:$1048576,ROW(Rohdaten_tab1!B5),COLUMN(Rohdaten_tab1!B5)+(5*(Steuerung!$A$3-1)))</f>
        <v>2744.5</v>
      </c>
      <c r="D19" s="72">
        <f>INDEX(Rohdaten_tab1!$1:$1048576,ROW(Rohdaten_tab1!C5),COLUMN(Rohdaten_tab1!C5)+(5*(Steuerung!$A$3-1)))</f>
        <v>2669.0833333333298</v>
      </c>
      <c r="E19" s="72">
        <f>INDEX(Rohdaten_tab1!$1:$1048576,ROW(Rohdaten_tab1!D5),COLUMN(Rohdaten_tab1!D5)+(5*(Steuerung!$A$3-1)))</f>
        <v>2502.6666666666702</v>
      </c>
      <c r="F19" s="72">
        <f>INDEX(Rohdaten_tab1!$1:$1048576,ROW(Rohdaten_tab1!E5),COLUMN(Rohdaten_tab1!E5)+(5*(Steuerung!$A$3-1)))</f>
        <v>166.416666666667</v>
      </c>
      <c r="G19" s="73">
        <f>INDEX(Rohdaten_tab1!$1:$1048576,ROW(Rohdaten_tab1!F5),COLUMN(Rohdaten_tab1!F5)+(5*(Steuerung!$A$3-1)))</f>
        <v>75.4166666666667</v>
      </c>
    </row>
    <row r="20" spans="1:7" ht="15" customHeight="1" x14ac:dyDescent="0.25">
      <c r="A20" s="63" t="str">
        <f>IF(INDEX(Rohdaten_tab1!$A:$A,ROW(Rohdaten_tab1!$A6),COLUMN(Rohdaten_tab1!$A:$A))&lt;&gt;"",INDEX(Rohdaten_tab1!$A:$A,ROW(Rohdaten_tab1!$A6),COLUMN(Rohdaten_tab1!$A:$A)),"")</f>
        <v>2009</v>
      </c>
      <c r="B20" s="60"/>
      <c r="C20" s="71">
        <f>INDEX(Rohdaten_tab1!$1:$1048576,ROW(Rohdaten_tab1!B6),COLUMN(Rohdaten_tab1!B6)+(5*(Steuerung!$A$3-1)))</f>
        <v>3366.75</v>
      </c>
      <c r="D20" s="72">
        <f>INDEX(Rohdaten_tab1!$1:$1048576,ROW(Rohdaten_tab1!C6),COLUMN(Rohdaten_tab1!C6)+(5*(Steuerung!$A$3-1)))</f>
        <v>3273.25</v>
      </c>
      <c r="E20" s="72">
        <f>INDEX(Rohdaten_tab1!$1:$1048576,ROW(Rohdaten_tab1!D6),COLUMN(Rohdaten_tab1!D6)+(5*(Steuerung!$A$3-1)))</f>
        <v>3088.4166666666702</v>
      </c>
      <c r="F20" s="72">
        <f>INDEX(Rohdaten_tab1!$1:$1048576,ROW(Rohdaten_tab1!E6),COLUMN(Rohdaten_tab1!E6)+(5*(Steuerung!$A$3-1)))</f>
        <v>184.833333333333</v>
      </c>
      <c r="G20" s="73">
        <f>INDEX(Rohdaten_tab1!$1:$1048576,ROW(Rohdaten_tab1!F6),COLUMN(Rohdaten_tab1!F6)+(5*(Steuerung!$A$3-1)))</f>
        <v>93.5</v>
      </c>
    </row>
    <row r="21" spans="1:7" ht="15" customHeight="1" x14ac:dyDescent="0.25">
      <c r="A21" s="63" t="str">
        <f>IF(INDEX(Rohdaten_tab1!$A:$A,ROW(Rohdaten_tab1!$A7),COLUMN(Rohdaten_tab1!$A:$A))&lt;&gt;"",INDEX(Rohdaten_tab1!$A:$A,ROW(Rohdaten_tab1!$A7),COLUMN(Rohdaten_tab1!$A:$A)),"")</f>
        <v>2010</v>
      </c>
      <c r="B21" s="60"/>
      <c r="C21" s="71">
        <f>INDEX(Rohdaten_tab1!$1:$1048576,ROW(Rohdaten_tab1!B7),COLUMN(Rohdaten_tab1!B7)+(5*(Steuerung!$A$3-1)))</f>
        <v>3184.6666666666702</v>
      </c>
      <c r="D21" s="72">
        <f>INDEX(Rohdaten_tab1!$1:$1048576,ROW(Rohdaten_tab1!C7),COLUMN(Rohdaten_tab1!C7)+(5*(Steuerung!$A$3-1)))</f>
        <v>3097.4166666666702</v>
      </c>
      <c r="E21" s="72">
        <f>INDEX(Rohdaten_tab1!$1:$1048576,ROW(Rohdaten_tab1!D7),COLUMN(Rohdaten_tab1!D7)+(5*(Steuerung!$A$3-1)))</f>
        <v>2951.5</v>
      </c>
      <c r="F21" s="72">
        <f>INDEX(Rohdaten_tab1!$1:$1048576,ROW(Rohdaten_tab1!E7),COLUMN(Rohdaten_tab1!E7)+(5*(Steuerung!$A$3-1)))</f>
        <v>145.916666666667</v>
      </c>
      <c r="G21" s="73">
        <f>INDEX(Rohdaten_tab1!$1:$1048576,ROW(Rohdaten_tab1!F7),COLUMN(Rohdaten_tab1!F7)+(5*(Steuerung!$A$3-1)))</f>
        <v>87.25</v>
      </c>
    </row>
    <row r="22" spans="1:7" ht="15" customHeight="1" x14ac:dyDescent="0.25">
      <c r="A22" s="63" t="str">
        <f>IF(INDEX(Rohdaten_tab1!$A:$A,ROW(Rohdaten_tab1!$A8),COLUMN(Rohdaten_tab1!$A:$A))&lt;&gt;"",INDEX(Rohdaten_tab1!$A:$A,ROW(Rohdaten_tab1!$A8),COLUMN(Rohdaten_tab1!$A:$A)),"")</f>
        <v>2011</v>
      </c>
      <c r="B22" s="60"/>
      <c r="C22" s="71">
        <f>INDEX(Rohdaten_tab1!$1:$1048576,ROW(Rohdaten_tab1!B8),COLUMN(Rohdaten_tab1!B8)+(5*(Steuerung!$A$3-1)))</f>
        <v>2563.6666666666702</v>
      </c>
      <c r="D22" s="72">
        <f>INDEX(Rohdaten_tab1!$1:$1048576,ROW(Rohdaten_tab1!C8),COLUMN(Rohdaten_tab1!C8)+(5*(Steuerung!$A$3-1)))</f>
        <v>2496.0833333333298</v>
      </c>
      <c r="E22" s="72">
        <f>INDEX(Rohdaten_tab1!$1:$1048576,ROW(Rohdaten_tab1!D8),COLUMN(Rohdaten_tab1!D8)+(5*(Steuerung!$A$3-1)))</f>
        <v>2319.5</v>
      </c>
      <c r="F22" s="72">
        <f>INDEX(Rohdaten_tab1!$1:$1048576,ROW(Rohdaten_tab1!E8),COLUMN(Rohdaten_tab1!E8)+(5*(Steuerung!$A$3-1)))</f>
        <v>176.583333333333</v>
      </c>
      <c r="G22" s="73">
        <f>INDEX(Rohdaten_tab1!$1:$1048576,ROW(Rohdaten_tab1!F8),COLUMN(Rohdaten_tab1!F8)+(5*(Steuerung!$A$3-1)))</f>
        <v>67.5833333333333</v>
      </c>
    </row>
    <row r="23" spans="1:7" ht="15" customHeight="1" x14ac:dyDescent="0.25">
      <c r="A23" s="63" t="str">
        <f>IF(INDEX(Rohdaten_tab1!$A:$A,ROW(Rohdaten_tab1!$A9),COLUMN(Rohdaten_tab1!$A:$A))&lt;&gt;"",INDEX(Rohdaten_tab1!$A:$A,ROW(Rohdaten_tab1!$A9),COLUMN(Rohdaten_tab1!$A:$A)),"")</f>
        <v>2012</v>
      </c>
      <c r="B23" s="60"/>
      <c r="C23" s="71">
        <f>INDEX(Rohdaten_tab1!$1:$1048576,ROW(Rohdaten_tab1!B9),COLUMN(Rohdaten_tab1!B9)+(5*(Steuerung!$A$3-1)))</f>
        <v>2585.25</v>
      </c>
      <c r="D23" s="72">
        <f>INDEX(Rohdaten_tab1!$1:$1048576,ROW(Rohdaten_tab1!C9),COLUMN(Rohdaten_tab1!C9)+(5*(Steuerung!$A$3-1)))</f>
        <v>2515.4166666666702</v>
      </c>
      <c r="E23" s="72">
        <f>INDEX(Rohdaten_tab1!$1:$1048576,ROW(Rohdaten_tab1!D9),COLUMN(Rohdaten_tab1!D9)+(5*(Steuerung!$A$3-1)))</f>
        <v>2318.4166666666702</v>
      </c>
      <c r="F23" s="72">
        <f>INDEX(Rohdaten_tab1!$1:$1048576,ROW(Rohdaten_tab1!E9),COLUMN(Rohdaten_tab1!E9)+(5*(Steuerung!$A$3-1)))</f>
        <v>197</v>
      </c>
      <c r="G23" s="73">
        <f>INDEX(Rohdaten_tab1!$1:$1048576,ROW(Rohdaten_tab1!F9),COLUMN(Rohdaten_tab1!F9)+(5*(Steuerung!$A$3-1)))</f>
        <v>69.8333333333333</v>
      </c>
    </row>
    <row r="24" spans="1:7" ht="15" customHeight="1" x14ac:dyDescent="0.25">
      <c r="A24" s="63" t="str">
        <f>IF(INDEX(Rohdaten_tab1!$A:$A,ROW(Rohdaten_tab1!$A10),COLUMN(Rohdaten_tab1!$A:$A))&lt;&gt;"",INDEX(Rohdaten_tab1!$A:$A,ROW(Rohdaten_tab1!$A10),COLUMN(Rohdaten_tab1!$A:$A)),"")</f>
        <v>2013</v>
      </c>
      <c r="B24" s="60"/>
      <c r="C24" s="71">
        <f>INDEX(Rohdaten_tab1!$1:$1048576,ROW(Rohdaten_tab1!B10),COLUMN(Rohdaten_tab1!B10)+(5*(Steuerung!$A$3-1)))</f>
        <v>2797.8333333333298</v>
      </c>
      <c r="D24" s="72">
        <f>INDEX(Rohdaten_tab1!$1:$1048576,ROW(Rohdaten_tab1!C10),COLUMN(Rohdaten_tab1!C10)+(5*(Steuerung!$A$3-1)))</f>
        <v>2730.5833333333298</v>
      </c>
      <c r="E24" s="72">
        <f>INDEX(Rohdaten_tab1!$1:$1048576,ROW(Rohdaten_tab1!D10),COLUMN(Rohdaten_tab1!D10)+(5*(Steuerung!$A$3-1)))</f>
        <v>2479.75</v>
      </c>
      <c r="F24" s="72">
        <f>INDEX(Rohdaten_tab1!$1:$1048576,ROW(Rohdaten_tab1!E10),COLUMN(Rohdaten_tab1!E10)+(5*(Steuerung!$A$3-1)))</f>
        <v>250.833333333333</v>
      </c>
      <c r="G24" s="73">
        <f>INDEX(Rohdaten_tab1!$1:$1048576,ROW(Rohdaten_tab1!F10),COLUMN(Rohdaten_tab1!F10)+(5*(Steuerung!$A$3-1)))</f>
        <v>67.25</v>
      </c>
    </row>
    <row r="25" spans="1:7" ht="15" customHeight="1" x14ac:dyDescent="0.25">
      <c r="A25" s="63" t="str">
        <f>IF(INDEX(Rohdaten_tab1!$A:$A,ROW(Rohdaten_tab1!$A11),COLUMN(Rohdaten_tab1!$A:$A))&lt;&gt;"",INDEX(Rohdaten_tab1!$A:$A,ROW(Rohdaten_tab1!$A11),COLUMN(Rohdaten_tab1!$A:$A)),"")</f>
        <v>2014</v>
      </c>
      <c r="B25" s="60"/>
      <c r="C25" s="71">
        <f>INDEX(Rohdaten_tab1!$1:$1048576,ROW(Rohdaten_tab1!B11),COLUMN(Rohdaten_tab1!B11)+(5*(Steuerung!$A$3-1)))</f>
        <v>2883.75</v>
      </c>
      <c r="D25" s="72">
        <f>INDEX(Rohdaten_tab1!$1:$1048576,ROW(Rohdaten_tab1!C11),COLUMN(Rohdaten_tab1!C11)+(5*(Steuerung!$A$3-1)))</f>
        <v>2798.5833333333298</v>
      </c>
      <c r="E25" s="72">
        <f>INDEX(Rohdaten_tab1!$1:$1048576,ROW(Rohdaten_tab1!D11),COLUMN(Rohdaten_tab1!D11)+(5*(Steuerung!$A$3-1)))</f>
        <v>2552.75</v>
      </c>
      <c r="F25" s="72">
        <f>INDEX(Rohdaten_tab1!$1:$1048576,ROW(Rohdaten_tab1!E11),COLUMN(Rohdaten_tab1!E11)+(5*(Steuerung!$A$3-1)))</f>
        <v>245.833333333333</v>
      </c>
      <c r="G25" s="73">
        <f>INDEX(Rohdaten_tab1!$1:$1048576,ROW(Rohdaten_tab1!F11),COLUMN(Rohdaten_tab1!F11)+(5*(Steuerung!$A$3-1)))</f>
        <v>85.1666666666667</v>
      </c>
    </row>
    <row r="26" spans="1:7" ht="15" customHeight="1" x14ac:dyDescent="0.25">
      <c r="A26" s="63" t="str">
        <f>IF(INDEX(Rohdaten_tab1!$A:$A,ROW(Rohdaten_tab1!$A12),COLUMN(Rohdaten_tab1!$A:$A))&lt;&gt;"",INDEX(Rohdaten_tab1!$A:$A,ROW(Rohdaten_tab1!$A12),COLUMN(Rohdaten_tab1!$A:$A)),"")</f>
        <v>2015</v>
      </c>
      <c r="B26" s="60"/>
      <c r="C26" s="71">
        <f>INDEX(Rohdaten_tab1!$1:$1048576,ROW(Rohdaten_tab1!B12),COLUMN(Rohdaten_tab1!B12)+(5*(Steuerung!$A$3-1)))</f>
        <v>2893.25</v>
      </c>
      <c r="D26" s="72">
        <f>INDEX(Rohdaten_tab1!$1:$1048576,ROW(Rohdaten_tab1!C12),COLUMN(Rohdaten_tab1!C12)+(5*(Steuerung!$A$3-1)))</f>
        <v>2802.25</v>
      </c>
      <c r="E26" s="72">
        <f>INDEX(Rohdaten_tab1!$1:$1048576,ROW(Rohdaten_tab1!D12),COLUMN(Rohdaten_tab1!D12)+(5*(Steuerung!$A$3-1)))</f>
        <v>2590.6666666666702</v>
      </c>
      <c r="F26" s="72">
        <f>INDEX(Rohdaten_tab1!$1:$1048576,ROW(Rohdaten_tab1!E12),COLUMN(Rohdaten_tab1!E12)+(5*(Steuerung!$A$3-1)))</f>
        <v>211.583333333333</v>
      </c>
      <c r="G26" s="73">
        <f>INDEX(Rohdaten_tab1!$1:$1048576,ROW(Rohdaten_tab1!F12),COLUMN(Rohdaten_tab1!F12)+(5*(Steuerung!$A$3-1)))</f>
        <v>91</v>
      </c>
    </row>
    <row r="27" spans="1:7" ht="15" customHeight="1" x14ac:dyDescent="0.25">
      <c r="A27" s="63" t="str">
        <f>IF(INDEX(Rohdaten_tab1!$A:$A,ROW(Rohdaten_tab1!$A13),COLUMN(Rohdaten_tab1!$A:$A))&lt;&gt;"",INDEX(Rohdaten_tab1!$A:$A,ROW(Rohdaten_tab1!$A13),COLUMN(Rohdaten_tab1!$A:$A)),"")</f>
        <v>2016</v>
      </c>
      <c r="B27" s="60"/>
      <c r="C27" s="71">
        <f>INDEX(Rohdaten_tab1!$1:$1048576,ROW(Rohdaten_tab1!B13),COLUMN(Rohdaten_tab1!B13)+(5*(Steuerung!$A$3-1)))</f>
        <v>2771.25</v>
      </c>
      <c r="D27" s="72">
        <f>INDEX(Rohdaten_tab1!$1:$1048576,ROW(Rohdaten_tab1!C13),COLUMN(Rohdaten_tab1!C13)+(5*(Steuerung!$A$3-1)))</f>
        <v>2678.1666666666702</v>
      </c>
      <c r="E27" s="72">
        <f>INDEX(Rohdaten_tab1!$1:$1048576,ROW(Rohdaten_tab1!D13),COLUMN(Rohdaten_tab1!D13)+(5*(Steuerung!$A$3-1)))</f>
        <v>2460.75</v>
      </c>
      <c r="F27" s="72">
        <f>INDEX(Rohdaten_tab1!$1:$1048576,ROW(Rohdaten_tab1!E13),COLUMN(Rohdaten_tab1!E13)+(5*(Steuerung!$A$3-1)))</f>
        <v>217.416666666667</v>
      </c>
      <c r="G27" s="73">
        <f>INDEX(Rohdaten_tab1!$1:$1048576,ROW(Rohdaten_tab1!F13),COLUMN(Rohdaten_tab1!F13)+(5*(Steuerung!$A$3-1)))</f>
        <v>93.0833333333333</v>
      </c>
    </row>
    <row r="28" spans="1:7" ht="15" customHeight="1" x14ac:dyDescent="0.25">
      <c r="A28" s="63" t="str">
        <f>IF(INDEX(Rohdaten_tab1!$A:$A,ROW(Rohdaten_tab1!$A14),COLUMN(Rohdaten_tab1!$A:$A))&lt;&gt;"",INDEX(Rohdaten_tab1!$A:$A,ROW(Rohdaten_tab1!$A14),COLUMN(Rohdaten_tab1!$A:$A)),"")</f>
        <v>2017</v>
      </c>
      <c r="B28" s="60"/>
      <c r="C28" s="71">
        <f>INDEX(Rohdaten_tab1!$1:$1048576,ROW(Rohdaten_tab1!B14),COLUMN(Rohdaten_tab1!B14)+(5*(Steuerung!$A$3-1)))</f>
        <v>2594.6666666666702</v>
      </c>
      <c r="D28" s="72">
        <f>INDEX(Rohdaten_tab1!$1:$1048576,ROW(Rohdaten_tab1!C14),COLUMN(Rohdaten_tab1!C14)+(5*(Steuerung!$A$3-1)))</f>
        <v>2498</v>
      </c>
      <c r="E28" s="72">
        <f>INDEX(Rohdaten_tab1!$1:$1048576,ROW(Rohdaten_tab1!D14),COLUMN(Rohdaten_tab1!D14)+(5*(Steuerung!$A$3-1)))</f>
        <v>2268.9166666666702</v>
      </c>
      <c r="F28" s="72">
        <f>INDEX(Rohdaten_tab1!$1:$1048576,ROW(Rohdaten_tab1!E14),COLUMN(Rohdaten_tab1!E14)+(5*(Steuerung!$A$3-1)))</f>
        <v>229.083333333333</v>
      </c>
      <c r="G28" s="73">
        <f>INDEX(Rohdaten_tab1!$1:$1048576,ROW(Rohdaten_tab1!F14),COLUMN(Rohdaten_tab1!F14)+(5*(Steuerung!$A$3-1)))</f>
        <v>96.6666666666667</v>
      </c>
    </row>
    <row r="29" spans="1:7" ht="15" customHeight="1" x14ac:dyDescent="0.25">
      <c r="A29" s="63" t="str">
        <f>IF(INDEX(Rohdaten_tab1!$A:$A,ROW(Rohdaten_tab1!$A15),COLUMN(Rohdaten_tab1!$A:$A))&lt;&gt;"",INDEX(Rohdaten_tab1!$A:$A,ROW(Rohdaten_tab1!$A15),COLUMN(Rohdaten_tab1!$A:$A)),"")</f>
        <v>2018</v>
      </c>
      <c r="B29" s="60"/>
      <c r="C29" s="71">
        <f>INDEX(Rohdaten_tab1!$1:$1048576,ROW(Rohdaten_tab1!B15),COLUMN(Rohdaten_tab1!B15)+(5*(Steuerung!$A$3-1)))</f>
        <v>2498.3333333333298</v>
      </c>
      <c r="D29" s="72">
        <f>INDEX(Rohdaten_tab1!$1:$1048576,ROW(Rohdaten_tab1!C15),COLUMN(Rohdaten_tab1!C15)+(5*(Steuerung!$A$3-1)))</f>
        <v>2408.4166666666702</v>
      </c>
      <c r="E29" s="72">
        <f>INDEX(Rohdaten_tab1!$1:$1048576,ROW(Rohdaten_tab1!D15),COLUMN(Rohdaten_tab1!D15)+(5*(Steuerung!$A$3-1)))</f>
        <v>2210.4166666666702</v>
      </c>
      <c r="F29" s="72">
        <f>INDEX(Rohdaten_tab1!$1:$1048576,ROW(Rohdaten_tab1!E15),COLUMN(Rohdaten_tab1!E15)+(5*(Steuerung!$A$3-1)))</f>
        <v>198</v>
      </c>
      <c r="G29" s="73">
        <f>INDEX(Rohdaten_tab1!$1:$1048576,ROW(Rohdaten_tab1!F15),COLUMN(Rohdaten_tab1!F15)+(5*(Steuerung!$A$3-1)))</f>
        <v>89.9166666666667</v>
      </c>
    </row>
    <row r="30" spans="1:7" ht="15" customHeight="1" x14ac:dyDescent="0.25">
      <c r="A30" s="63" t="str">
        <f>IF(INDEX(Rohdaten_tab1!$A:$A,ROW(Rohdaten_tab1!$A16),COLUMN(Rohdaten_tab1!$A:$A))&lt;&gt;"",INDEX(Rohdaten_tab1!$A:$A,ROW(Rohdaten_tab1!$A16),COLUMN(Rohdaten_tab1!$A:$A)),"")</f>
        <v>2019</v>
      </c>
      <c r="B30" s="60"/>
      <c r="C30" s="71">
        <f>INDEX(Rohdaten_tab1!$1:$1048576,ROW(Rohdaten_tab1!B16),COLUMN(Rohdaten_tab1!B16)+(5*(Steuerung!$A$3-1)))</f>
        <v>2548.6666666666702</v>
      </c>
      <c r="D30" s="72">
        <f>INDEX(Rohdaten_tab1!$1:$1048576,ROW(Rohdaten_tab1!C16),COLUMN(Rohdaten_tab1!C16)+(5*(Steuerung!$A$3-1)))</f>
        <v>2454</v>
      </c>
      <c r="E30" s="72">
        <f>INDEX(Rohdaten_tab1!$1:$1048576,ROW(Rohdaten_tab1!D16),COLUMN(Rohdaten_tab1!D16)+(5*(Steuerung!$A$3-1)))</f>
        <v>2252.6666666666702</v>
      </c>
      <c r="F30" s="72">
        <f>INDEX(Rohdaten_tab1!$1:$1048576,ROW(Rohdaten_tab1!E16),COLUMN(Rohdaten_tab1!E16)+(5*(Steuerung!$A$3-1)))</f>
        <v>201.333333333333</v>
      </c>
      <c r="G30" s="73">
        <f>INDEX(Rohdaten_tab1!$1:$1048576,ROW(Rohdaten_tab1!F16),COLUMN(Rohdaten_tab1!F16)+(5*(Steuerung!$A$3-1)))</f>
        <v>94.6666666666667</v>
      </c>
    </row>
    <row r="31" spans="1:7" ht="15" customHeight="1" x14ac:dyDescent="0.25">
      <c r="A31" s="63" t="str">
        <f>IF(INDEX(Rohdaten_tab1!$A:$A,ROW(Rohdaten_tab1!$A17),COLUMN(Rohdaten_tab1!$A:$A))&lt;&gt;"",INDEX(Rohdaten_tab1!$A:$A,ROW(Rohdaten_tab1!$A17),COLUMN(Rohdaten_tab1!$A:$A)),"")</f>
        <v>2020</v>
      </c>
      <c r="B31" s="60"/>
      <c r="C31" s="71">
        <f>INDEX(Rohdaten_tab1!$1:$1048576,ROW(Rohdaten_tab1!B17),COLUMN(Rohdaten_tab1!B17)+(5*(Steuerung!$A$3-1)))</f>
        <v>3798.75</v>
      </c>
      <c r="D31" s="72">
        <f>INDEX(Rohdaten_tab1!$1:$1048576,ROW(Rohdaten_tab1!C17),COLUMN(Rohdaten_tab1!C17)+(5*(Steuerung!$A$3-1)))</f>
        <v>3707.0833333333298</v>
      </c>
      <c r="E31" s="72">
        <f>INDEX(Rohdaten_tab1!$1:$1048576,ROW(Rohdaten_tab1!D17),COLUMN(Rohdaten_tab1!D17)+(5*(Steuerung!$A$3-1)))</f>
        <v>3519.4166666666702</v>
      </c>
      <c r="F31" s="72">
        <f>INDEX(Rohdaten_tab1!$1:$1048576,ROW(Rohdaten_tab1!E17),COLUMN(Rohdaten_tab1!E17)+(5*(Steuerung!$A$3-1)))</f>
        <v>187.666666666667</v>
      </c>
      <c r="G31" s="73">
        <f>INDEX(Rohdaten_tab1!$1:$1048576,ROW(Rohdaten_tab1!F17),COLUMN(Rohdaten_tab1!F17)+(5*(Steuerung!$A$3-1)))</f>
        <v>91.6666666666667</v>
      </c>
    </row>
    <row r="32" spans="1:7" ht="15" customHeight="1" x14ac:dyDescent="0.25">
      <c r="A32" s="63" t="str">
        <f>IF(INDEX(Rohdaten_tab1!$A:$A,ROW(Rohdaten_tab1!$A18),COLUMN(Rohdaten_tab1!$A:$A))&lt;&gt;"",INDEX(Rohdaten_tab1!$A:$A,ROW(Rohdaten_tab1!$A18),COLUMN(Rohdaten_tab1!$A:$A)),"")</f>
        <v>2021</v>
      </c>
      <c r="B32" s="60"/>
      <c r="C32" s="71">
        <f>INDEX(Rohdaten_tab1!$1:$1048576,ROW(Rohdaten_tab1!B18),COLUMN(Rohdaten_tab1!B18)+(5*(Steuerung!$A$3-1)))</f>
        <v>3537.3333333333298</v>
      </c>
      <c r="D32" s="72">
        <f>INDEX(Rohdaten_tab1!$1:$1048576,ROW(Rohdaten_tab1!C18),COLUMN(Rohdaten_tab1!C18)+(5*(Steuerung!$A$3-1)))</f>
        <v>3451.3333333333298</v>
      </c>
      <c r="E32" s="72">
        <f>INDEX(Rohdaten_tab1!$1:$1048576,ROW(Rohdaten_tab1!D18),COLUMN(Rohdaten_tab1!D18)+(5*(Steuerung!$A$3-1)))</f>
        <v>3233.5833333333298</v>
      </c>
      <c r="F32" s="72">
        <f>INDEX(Rohdaten_tab1!$1:$1048576,ROW(Rohdaten_tab1!E18),COLUMN(Rohdaten_tab1!E18)+(5*(Steuerung!$A$3-1)))</f>
        <v>217.75</v>
      </c>
      <c r="G32" s="73">
        <f>INDEX(Rohdaten_tab1!$1:$1048576,ROW(Rohdaten_tab1!F18),COLUMN(Rohdaten_tab1!F18)+(5*(Steuerung!$A$3-1)))</f>
        <v>86</v>
      </c>
    </row>
    <row r="33" spans="1:7" ht="15" customHeight="1" x14ac:dyDescent="0.25">
      <c r="A33" s="63" t="str">
        <f>IF(INDEX(Rohdaten_tab1!$A:$A,ROW(Rohdaten_tab1!$A19),COLUMN(Rohdaten_tab1!$A:$A))&lt;&gt;"",INDEX(Rohdaten_tab1!$A:$A,ROW(Rohdaten_tab1!$A19),COLUMN(Rohdaten_tab1!$A:$A)),"")</f>
        <v>2022</v>
      </c>
      <c r="B33" s="60"/>
      <c r="C33" s="71">
        <f>INDEX(Rohdaten_tab1!$1:$1048576,ROW(Rohdaten_tab1!B19),COLUMN(Rohdaten_tab1!B19)+(5*(Steuerung!$A$3-1)))</f>
        <v>2719.0833333333298</v>
      </c>
      <c r="D33" s="72">
        <f>INDEX(Rohdaten_tab1!$1:$1048576,ROW(Rohdaten_tab1!C19),COLUMN(Rohdaten_tab1!C19)+(5*(Steuerung!$A$3-1)))</f>
        <v>2613.8333333333298</v>
      </c>
      <c r="E33" s="72">
        <f>INDEX(Rohdaten_tab1!$1:$1048576,ROW(Rohdaten_tab1!D19),COLUMN(Rohdaten_tab1!D19)+(5*(Steuerung!$A$3-1)))</f>
        <v>2430.8333333333298</v>
      </c>
      <c r="F33" s="72">
        <f>INDEX(Rohdaten_tab1!$1:$1048576,ROW(Rohdaten_tab1!E19),COLUMN(Rohdaten_tab1!E19)+(5*(Steuerung!$A$3-1)))</f>
        <v>183</v>
      </c>
      <c r="G33" s="73">
        <f>INDEX(Rohdaten_tab1!$1:$1048576,ROW(Rohdaten_tab1!F19),COLUMN(Rohdaten_tab1!F19)+(5*(Steuerung!$A$3-1)))</f>
        <v>105.25</v>
      </c>
    </row>
    <row r="34" spans="1:7" ht="15" customHeight="1" x14ac:dyDescent="0.25">
      <c r="A34" s="63" t="str">
        <f>IF(INDEX(Rohdaten_tab1!$A:$A,ROW(Rohdaten_tab1!$A20),COLUMN(Rohdaten_tab1!$A:$A))&lt;&gt;"",INDEX(Rohdaten_tab1!$A:$A,ROW(Rohdaten_tab1!$A20),COLUMN(Rohdaten_tab1!$A:$A)),"")</f>
        <v>2023</v>
      </c>
      <c r="B34" s="60"/>
      <c r="C34" s="71">
        <f>INDEX(Rohdaten_tab1!$1:$1048576,ROW(Rohdaten_tab1!B20),COLUMN(Rohdaten_tab1!B20)+(5*(Steuerung!$A$3-1)))</f>
        <v>2860</v>
      </c>
      <c r="D34" s="72">
        <f>INDEX(Rohdaten_tab1!$1:$1048576,ROW(Rohdaten_tab1!C20),COLUMN(Rohdaten_tab1!C20)+(5*(Steuerung!$A$3-1)))</f>
        <v>2757.1666666666702</v>
      </c>
      <c r="E34" s="72">
        <f>INDEX(Rohdaten_tab1!$1:$1048576,ROW(Rohdaten_tab1!D20),COLUMN(Rohdaten_tab1!D20)+(5*(Steuerung!$A$3-1)))</f>
        <v>2554.5833333333298</v>
      </c>
      <c r="F34" s="72">
        <f>INDEX(Rohdaten_tab1!$1:$1048576,ROW(Rohdaten_tab1!E20),COLUMN(Rohdaten_tab1!E20)+(5*(Steuerung!$A$3-1)))</f>
        <v>202.583333333333</v>
      </c>
      <c r="G34" s="73">
        <f>INDEX(Rohdaten_tab1!$1:$1048576,ROW(Rohdaten_tab1!F20),COLUMN(Rohdaten_tab1!F20)+(5*(Steuerung!$A$3-1)))</f>
        <v>102.833333333333</v>
      </c>
    </row>
    <row r="35" spans="1:7" ht="15" customHeight="1" x14ac:dyDescent="0.25">
      <c r="A35" s="63" t="str">
        <f>IF(INDEX(Rohdaten_tab1!$A:$A,ROW(Rohdaten_tab1!$A21),COLUMN(Rohdaten_tab1!$A:$A))&lt;&gt;"",INDEX(Rohdaten_tab1!$A:$A,ROW(Rohdaten_tab1!$A21),COLUMN(Rohdaten_tab1!$A:$A)),"")</f>
        <v>2024</v>
      </c>
      <c r="B35" s="60"/>
      <c r="C35" s="71">
        <f>INDEX(Rohdaten_tab1!$1:$1048576,ROW(Rohdaten_tab1!B21),COLUMN(Rohdaten_tab1!B21)+(5*(Steuerung!$A$3-1)))</f>
        <v>3373.4166666666702</v>
      </c>
      <c r="D35" s="72">
        <f>INDEX(Rohdaten_tab1!$1:$1048576,ROW(Rohdaten_tab1!C21),COLUMN(Rohdaten_tab1!C21)+(5*(Steuerung!$A$3-1)))</f>
        <v>3240.4166666666702</v>
      </c>
      <c r="E35" s="72">
        <f>INDEX(Rohdaten_tab1!$1:$1048576,ROW(Rohdaten_tab1!D21),COLUMN(Rohdaten_tab1!D21)+(5*(Steuerung!$A$3-1)))</f>
        <v>3022</v>
      </c>
      <c r="F35" s="72">
        <f>INDEX(Rohdaten_tab1!$1:$1048576,ROW(Rohdaten_tab1!E21),COLUMN(Rohdaten_tab1!E21)+(5*(Steuerung!$A$3-1)))</f>
        <v>218.416666666667</v>
      </c>
      <c r="G35" s="73">
        <f>INDEX(Rohdaten_tab1!$1:$1048576,ROW(Rohdaten_tab1!F21),COLUMN(Rohdaten_tab1!F21)+(5*(Steuerung!$A$3-1)))</f>
        <v>133</v>
      </c>
    </row>
    <row r="36" spans="1:7" ht="15" customHeight="1" x14ac:dyDescent="0.25">
      <c r="A36" s="63" t="str">
        <f>IF(INDEX(Rohdaten_tab1!$A:$A,ROW(Rohdaten_tab1!$A22),COLUMN(Rohdaten_tab1!$A:$A))&lt;&gt;"",INDEX(Rohdaten_tab1!$A:$A,ROW(Rohdaten_tab1!$A22),COLUMN(Rohdaten_tab1!$A:$A)),"")</f>
        <v>2025</v>
      </c>
      <c r="B36" s="60"/>
      <c r="C36" s="71">
        <f>INDEX(Rohdaten_tab1!$1:$1048576,ROW(Rohdaten_tab1!B22),COLUMN(Rohdaten_tab1!B22)+(5*(Steuerung!$A$3-1)))</f>
        <v>4000.8333333333298</v>
      </c>
      <c r="D36" s="72">
        <f>INDEX(Rohdaten_tab1!$1:$1048576,ROW(Rohdaten_tab1!C22),COLUMN(Rohdaten_tab1!C22)+(5*(Steuerung!$A$3-1)))</f>
        <v>3871.4166666666702</v>
      </c>
      <c r="E36" s="72">
        <f>INDEX(Rohdaten_tab1!$1:$1048576,ROW(Rohdaten_tab1!D22),COLUMN(Rohdaten_tab1!D22)+(5*(Steuerung!$A$3-1)))</f>
        <v>3687.75</v>
      </c>
      <c r="F36" s="72">
        <f>INDEX(Rohdaten_tab1!$1:$1048576,ROW(Rohdaten_tab1!E22),COLUMN(Rohdaten_tab1!E22)+(5*(Steuerung!$A$3-1)))</f>
        <v>183.666666666667</v>
      </c>
      <c r="G36" s="73">
        <f>INDEX(Rohdaten_tab1!$1:$1048576,ROW(Rohdaten_tab1!F22),COLUMN(Rohdaten_tab1!F22)+(5*(Steuerung!$A$3-1)))</f>
        <v>129.416666666667</v>
      </c>
    </row>
    <row r="37" spans="1:7" ht="15" customHeight="1" x14ac:dyDescent="0.25">
      <c r="A37" s="63" t="str">
        <f>IF(INDEX(Rohdaten_tab1!$A:$A,ROW(Rohdaten_tab1!$A23),COLUMN(Rohdaten_tab1!$A:$A))&lt;&gt;"",INDEX(Rohdaten_tab1!$A:$A,ROW(Rohdaten_tab1!$A23),COLUMN(Rohdaten_tab1!$A:$A)),"")</f>
        <v>Januar 2005</v>
      </c>
      <c r="B37" s="60"/>
      <c r="C37" s="71">
        <f>INDEX(Rohdaten_tab1!$1:$1048576,ROW(Rohdaten_tab1!B23),COLUMN(Rohdaten_tab1!B23)+(5*(Steuerung!$A$3-1)))</f>
        <v>5410</v>
      </c>
      <c r="D37" s="72">
        <f>INDEX(Rohdaten_tab1!$1:$1048576,ROW(Rohdaten_tab1!C23),COLUMN(Rohdaten_tab1!C23)+(5*(Steuerung!$A$3-1)))</f>
        <v>5410</v>
      </c>
      <c r="E37" s="72">
        <f>INDEX(Rohdaten_tab1!$1:$1048576,ROW(Rohdaten_tab1!D23),COLUMN(Rohdaten_tab1!D23)+(5*(Steuerung!$A$3-1)))</f>
        <v>5242</v>
      </c>
      <c r="F37" s="72">
        <f>INDEX(Rohdaten_tab1!$1:$1048576,ROW(Rohdaten_tab1!E23),COLUMN(Rohdaten_tab1!E23)+(5*(Steuerung!$A$3-1)))</f>
        <v>168</v>
      </c>
      <c r="G37" s="73" t="str">
        <f>INDEX(Rohdaten_tab1!$1:$1048576,ROW(Rohdaten_tab1!F23),COLUMN(Rohdaten_tab1!F23)+(5*(Steuerung!$A$3-1)))</f>
        <v>X</v>
      </c>
    </row>
    <row r="38" spans="1:7" ht="15" customHeight="1" x14ac:dyDescent="0.25">
      <c r="A38" s="63" t="str">
        <f>IF(INDEX(Rohdaten_tab1!$A:$A,ROW(Rohdaten_tab1!$A24),COLUMN(Rohdaten_tab1!$A:$A))&lt;&gt;"",INDEX(Rohdaten_tab1!$A:$A,ROW(Rohdaten_tab1!$A24),COLUMN(Rohdaten_tab1!$A:$A)),"")</f>
        <v>Februar 2005</v>
      </c>
      <c r="B38" s="60"/>
      <c r="C38" s="71">
        <f>INDEX(Rohdaten_tab1!$1:$1048576,ROW(Rohdaten_tab1!B24),COLUMN(Rohdaten_tab1!B24)+(5*(Steuerung!$A$3-1)))</f>
        <v>5400</v>
      </c>
      <c r="D38" s="72">
        <f>INDEX(Rohdaten_tab1!$1:$1048576,ROW(Rohdaten_tab1!C24),COLUMN(Rohdaten_tab1!C24)+(5*(Steuerung!$A$3-1)))</f>
        <v>5400</v>
      </c>
      <c r="E38" s="72">
        <f>INDEX(Rohdaten_tab1!$1:$1048576,ROW(Rohdaten_tab1!D24),COLUMN(Rohdaten_tab1!D24)+(5*(Steuerung!$A$3-1)))</f>
        <v>5244</v>
      </c>
      <c r="F38" s="72">
        <f>INDEX(Rohdaten_tab1!$1:$1048576,ROW(Rohdaten_tab1!E24),COLUMN(Rohdaten_tab1!E24)+(5*(Steuerung!$A$3-1)))</f>
        <v>156</v>
      </c>
      <c r="G38" s="73" t="str">
        <f>INDEX(Rohdaten_tab1!$1:$1048576,ROW(Rohdaten_tab1!F24),COLUMN(Rohdaten_tab1!F24)+(5*(Steuerung!$A$3-1)))</f>
        <v>X</v>
      </c>
    </row>
    <row r="39" spans="1:7" ht="15" customHeight="1" x14ac:dyDescent="0.25">
      <c r="A39" s="63" t="str">
        <f>IF(INDEX(Rohdaten_tab1!$A:$A,ROW(Rohdaten_tab1!$A25),COLUMN(Rohdaten_tab1!$A:$A))&lt;&gt;"",INDEX(Rohdaten_tab1!$A:$A,ROW(Rohdaten_tab1!$A25),COLUMN(Rohdaten_tab1!$A:$A)),"")</f>
        <v>März 2005</v>
      </c>
      <c r="B39" s="60"/>
      <c r="C39" s="71">
        <f>INDEX(Rohdaten_tab1!$1:$1048576,ROW(Rohdaten_tab1!B25),COLUMN(Rohdaten_tab1!B25)+(5*(Steuerung!$A$3-1)))</f>
        <v>5275</v>
      </c>
      <c r="D39" s="72">
        <f>INDEX(Rohdaten_tab1!$1:$1048576,ROW(Rohdaten_tab1!C25),COLUMN(Rohdaten_tab1!C25)+(5*(Steuerung!$A$3-1)))</f>
        <v>5275</v>
      </c>
      <c r="E39" s="72">
        <f>INDEX(Rohdaten_tab1!$1:$1048576,ROW(Rohdaten_tab1!D25),COLUMN(Rohdaten_tab1!D25)+(5*(Steuerung!$A$3-1)))</f>
        <v>5125</v>
      </c>
      <c r="F39" s="72">
        <f>INDEX(Rohdaten_tab1!$1:$1048576,ROW(Rohdaten_tab1!E25),COLUMN(Rohdaten_tab1!E25)+(5*(Steuerung!$A$3-1)))</f>
        <v>150</v>
      </c>
      <c r="G39" s="73" t="str">
        <f>INDEX(Rohdaten_tab1!$1:$1048576,ROW(Rohdaten_tab1!F25),COLUMN(Rohdaten_tab1!F25)+(5*(Steuerung!$A$3-1)))</f>
        <v>X</v>
      </c>
    </row>
    <row r="40" spans="1:7" ht="15" customHeight="1" x14ac:dyDescent="0.25">
      <c r="A40" s="63" t="str">
        <f>IF(INDEX(Rohdaten_tab1!$A:$A,ROW(Rohdaten_tab1!$A26),COLUMN(Rohdaten_tab1!$A:$A))&lt;&gt;"",INDEX(Rohdaten_tab1!$A:$A,ROW(Rohdaten_tab1!$A26),COLUMN(Rohdaten_tab1!$A:$A)),"")</f>
        <v>April 2005</v>
      </c>
      <c r="B40" s="60"/>
      <c r="C40" s="71">
        <f>INDEX(Rohdaten_tab1!$1:$1048576,ROW(Rohdaten_tab1!B26),COLUMN(Rohdaten_tab1!B26)+(5*(Steuerung!$A$3-1)))</f>
        <v>4852</v>
      </c>
      <c r="D40" s="72">
        <f>INDEX(Rohdaten_tab1!$1:$1048576,ROW(Rohdaten_tab1!C26),COLUMN(Rohdaten_tab1!C26)+(5*(Steuerung!$A$3-1)))</f>
        <v>4852</v>
      </c>
      <c r="E40" s="72">
        <f>INDEX(Rohdaten_tab1!$1:$1048576,ROW(Rohdaten_tab1!D26),COLUMN(Rohdaten_tab1!D26)+(5*(Steuerung!$A$3-1)))</f>
        <v>4708</v>
      </c>
      <c r="F40" s="72">
        <f>INDEX(Rohdaten_tab1!$1:$1048576,ROW(Rohdaten_tab1!E26),COLUMN(Rohdaten_tab1!E26)+(5*(Steuerung!$A$3-1)))</f>
        <v>144</v>
      </c>
      <c r="G40" s="73" t="str">
        <f>INDEX(Rohdaten_tab1!$1:$1048576,ROW(Rohdaten_tab1!F26),COLUMN(Rohdaten_tab1!F26)+(5*(Steuerung!$A$3-1)))</f>
        <v>X</v>
      </c>
    </row>
    <row r="41" spans="1:7" ht="15" customHeight="1" x14ac:dyDescent="0.25">
      <c r="A41" s="63" t="str">
        <f>IF(INDEX(Rohdaten_tab1!$A:$A,ROW(Rohdaten_tab1!$A27),COLUMN(Rohdaten_tab1!$A:$A))&lt;&gt;"",INDEX(Rohdaten_tab1!$A:$A,ROW(Rohdaten_tab1!$A27),COLUMN(Rohdaten_tab1!$A:$A)),"")</f>
        <v>Mai 2005</v>
      </c>
      <c r="B41" s="60"/>
      <c r="C41" s="71">
        <f>INDEX(Rohdaten_tab1!$1:$1048576,ROW(Rohdaten_tab1!B27),COLUMN(Rohdaten_tab1!B27)+(5*(Steuerung!$A$3-1)))</f>
        <v>4592</v>
      </c>
      <c r="D41" s="72">
        <f>INDEX(Rohdaten_tab1!$1:$1048576,ROW(Rohdaten_tab1!C27),COLUMN(Rohdaten_tab1!C27)+(5*(Steuerung!$A$3-1)))</f>
        <v>4592</v>
      </c>
      <c r="E41" s="72">
        <f>INDEX(Rohdaten_tab1!$1:$1048576,ROW(Rohdaten_tab1!D27),COLUMN(Rohdaten_tab1!D27)+(5*(Steuerung!$A$3-1)))</f>
        <v>4452</v>
      </c>
      <c r="F41" s="72">
        <f>INDEX(Rohdaten_tab1!$1:$1048576,ROW(Rohdaten_tab1!E27),COLUMN(Rohdaten_tab1!E27)+(5*(Steuerung!$A$3-1)))</f>
        <v>140</v>
      </c>
      <c r="G41" s="73" t="str">
        <f>INDEX(Rohdaten_tab1!$1:$1048576,ROW(Rohdaten_tab1!F27),COLUMN(Rohdaten_tab1!F27)+(5*(Steuerung!$A$3-1)))</f>
        <v>X</v>
      </c>
    </row>
    <row r="42" spans="1:7" ht="15" customHeight="1" x14ac:dyDescent="0.25">
      <c r="A42" s="63" t="str">
        <f>IF(INDEX(Rohdaten_tab1!$A:$A,ROW(Rohdaten_tab1!$A28),COLUMN(Rohdaten_tab1!$A:$A))&lt;&gt;"",INDEX(Rohdaten_tab1!$A:$A,ROW(Rohdaten_tab1!$A28),COLUMN(Rohdaten_tab1!$A:$A)),"")</f>
        <v>Juni 2005</v>
      </c>
      <c r="B42" s="60"/>
      <c r="C42" s="71">
        <f>INDEX(Rohdaten_tab1!$1:$1048576,ROW(Rohdaten_tab1!B28),COLUMN(Rohdaten_tab1!B28)+(5*(Steuerung!$A$3-1)))</f>
        <v>4425</v>
      </c>
      <c r="D42" s="72">
        <f>INDEX(Rohdaten_tab1!$1:$1048576,ROW(Rohdaten_tab1!C28),COLUMN(Rohdaten_tab1!C28)+(5*(Steuerung!$A$3-1)))</f>
        <v>4425</v>
      </c>
      <c r="E42" s="72">
        <f>INDEX(Rohdaten_tab1!$1:$1048576,ROW(Rohdaten_tab1!D28),COLUMN(Rohdaten_tab1!D28)+(5*(Steuerung!$A$3-1)))</f>
        <v>4293</v>
      </c>
      <c r="F42" s="72">
        <f>INDEX(Rohdaten_tab1!$1:$1048576,ROW(Rohdaten_tab1!E28),COLUMN(Rohdaten_tab1!E28)+(5*(Steuerung!$A$3-1)))</f>
        <v>132</v>
      </c>
      <c r="G42" s="73" t="str">
        <f>INDEX(Rohdaten_tab1!$1:$1048576,ROW(Rohdaten_tab1!F28),COLUMN(Rohdaten_tab1!F28)+(5*(Steuerung!$A$3-1)))</f>
        <v>X</v>
      </c>
    </row>
    <row r="43" spans="1:7" ht="15" customHeight="1" x14ac:dyDescent="0.25">
      <c r="A43" s="63" t="str">
        <f>IF(INDEX(Rohdaten_tab1!$A:$A,ROW(Rohdaten_tab1!$A29),COLUMN(Rohdaten_tab1!$A:$A))&lt;&gt;"",INDEX(Rohdaten_tab1!$A:$A,ROW(Rohdaten_tab1!$A29),COLUMN(Rohdaten_tab1!$A:$A)),"")</f>
        <v>Juli 2005</v>
      </c>
      <c r="B43" s="60"/>
      <c r="C43" s="71">
        <f>INDEX(Rohdaten_tab1!$1:$1048576,ROW(Rohdaten_tab1!B29),COLUMN(Rohdaten_tab1!B29)+(5*(Steuerung!$A$3-1)))</f>
        <v>4458</v>
      </c>
      <c r="D43" s="72">
        <f>INDEX(Rohdaten_tab1!$1:$1048576,ROW(Rohdaten_tab1!C29),COLUMN(Rohdaten_tab1!C29)+(5*(Steuerung!$A$3-1)))</f>
        <v>4458</v>
      </c>
      <c r="E43" s="72">
        <f>INDEX(Rohdaten_tab1!$1:$1048576,ROW(Rohdaten_tab1!D29),COLUMN(Rohdaten_tab1!D29)+(5*(Steuerung!$A$3-1)))</f>
        <v>4344</v>
      </c>
      <c r="F43" s="72">
        <f>INDEX(Rohdaten_tab1!$1:$1048576,ROW(Rohdaten_tab1!E29),COLUMN(Rohdaten_tab1!E29)+(5*(Steuerung!$A$3-1)))</f>
        <v>114</v>
      </c>
      <c r="G43" s="73" t="str">
        <f>INDEX(Rohdaten_tab1!$1:$1048576,ROW(Rohdaten_tab1!F29),COLUMN(Rohdaten_tab1!F29)+(5*(Steuerung!$A$3-1)))</f>
        <v>X</v>
      </c>
    </row>
    <row r="44" spans="1:7" ht="15" customHeight="1" x14ac:dyDescent="0.25">
      <c r="A44" s="63" t="str">
        <f>IF(INDEX(Rohdaten_tab1!$A:$A,ROW(Rohdaten_tab1!$A30),COLUMN(Rohdaten_tab1!$A:$A))&lt;&gt;"",INDEX(Rohdaten_tab1!$A:$A,ROW(Rohdaten_tab1!$A30),COLUMN(Rohdaten_tab1!$A:$A)),"")</f>
        <v>August 2005</v>
      </c>
      <c r="B44" s="60"/>
      <c r="C44" s="71">
        <f>INDEX(Rohdaten_tab1!$1:$1048576,ROW(Rohdaten_tab1!B30),COLUMN(Rohdaten_tab1!B30)+(5*(Steuerung!$A$3-1)))</f>
        <v>4456</v>
      </c>
      <c r="D44" s="72">
        <f>INDEX(Rohdaten_tab1!$1:$1048576,ROW(Rohdaten_tab1!C30),COLUMN(Rohdaten_tab1!C30)+(5*(Steuerung!$A$3-1)))</f>
        <v>4456</v>
      </c>
      <c r="E44" s="72">
        <f>INDEX(Rohdaten_tab1!$1:$1048576,ROW(Rohdaten_tab1!D30),COLUMN(Rohdaten_tab1!D30)+(5*(Steuerung!$A$3-1)))</f>
        <v>4351</v>
      </c>
      <c r="F44" s="72">
        <f>INDEX(Rohdaten_tab1!$1:$1048576,ROW(Rohdaten_tab1!E30),COLUMN(Rohdaten_tab1!E30)+(5*(Steuerung!$A$3-1)))</f>
        <v>105</v>
      </c>
      <c r="G44" s="73" t="str">
        <f>INDEX(Rohdaten_tab1!$1:$1048576,ROW(Rohdaten_tab1!F30),COLUMN(Rohdaten_tab1!F30)+(5*(Steuerung!$A$3-1)))</f>
        <v>X</v>
      </c>
    </row>
    <row r="45" spans="1:7" ht="15" customHeight="1" x14ac:dyDescent="0.25">
      <c r="A45" s="63" t="str">
        <f>IF(INDEX(Rohdaten_tab1!$A:$A,ROW(Rohdaten_tab1!$A31),COLUMN(Rohdaten_tab1!$A:$A))&lt;&gt;"",INDEX(Rohdaten_tab1!$A:$A,ROW(Rohdaten_tab1!$A31),COLUMN(Rohdaten_tab1!$A:$A)),"")</f>
        <v>September 2005</v>
      </c>
      <c r="B45" s="60"/>
      <c r="C45" s="71">
        <f>INDEX(Rohdaten_tab1!$1:$1048576,ROW(Rohdaten_tab1!B31),COLUMN(Rohdaten_tab1!B31)+(5*(Steuerung!$A$3-1)))</f>
        <v>4256</v>
      </c>
      <c r="D45" s="72">
        <f>INDEX(Rohdaten_tab1!$1:$1048576,ROW(Rohdaten_tab1!C31),COLUMN(Rohdaten_tab1!C31)+(5*(Steuerung!$A$3-1)))</f>
        <v>4256</v>
      </c>
      <c r="E45" s="72">
        <f>INDEX(Rohdaten_tab1!$1:$1048576,ROW(Rohdaten_tab1!D31),COLUMN(Rohdaten_tab1!D31)+(5*(Steuerung!$A$3-1)))</f>
        <v>4140</v>
      </c>
      <c r="F45" s="72">
        <f>INDEX(Rohdaten_tab1!$1:$1048576,ROW(Rohdaten_tab1!E31),COLUMN(Rohdaten_tab1!E31)+(5*(Steuerung!$A$3-1)))</f>
        <v>116</v>
      </c>
      <c r="G45" s="73" t="str">
        <f>INDEX(Rohdaten_tab1!$1:$1048576,ROW(Rohdaten_tab1!F31),COLUMN(Rohdaten_tab1!F31)+(5*(Steuerung!$A$3-1)))</f>
        <v>X</v>
      </c>
    </row>
    <row r="46" spans="1:7" ht="15" customHeight="1" x14ac:dyDescent="0.25">
      <c r="A46" s="63" t="str">
        <f>IF(INDEX(Rohdaten_tab1!$A:$A,ROW(Rohdaten_tab1!$A32),COLUMN(Rohdaten_tab1!$A:$A))&lt;&gt;"",INDEX(Rohdaten_tab1!$A:$A,ROW(Rohdaten_tab1!$A32),COLUMN(Rohdaten_tab1!$A:$A)),"")</f>
        <v>Oktober 2005</v>
      </c>
      <c r="B46" s="60"/>
      <c r="C46" s="71">
        <f>INDEX(Rohdaten_tab1!$1:$1048576,ROW(Rohdaten_tab1!B32),COLUMN(Rohdaten_tab1!B32)+(5*(Steuerung!$A$3-1)))</f>
        <v>4183</v>
      </c>
      <c r="D46" s="72">
        <f>INDEX(Rohdaten_tab1!$1:$1048576,ROW(Rohdaten_tab1!C32),COLUMN(Rohdaten_tab1!C32)+(5*(Steuerung!$A$3-1)))</f>
        <v>4183</v>
      </c>
      <c r="E46" s="72">
        <f>INDEX(Rohdaten_tab1!$1:$1048576,ROW(Rohdaten_tab1!D32),COLUMN(Rohdaten_tab1!D32)+(5*(Steuerung!$A$3-1)))</f>
        <v>4065</v>
      </c>
      <c r="F46" s="72">
        <f>INDEX(Rohdaten_tab1!$1:$1048576,ROW(Rohdaten_tab1!E32),COLUMN(Rohdaten_tab1!E32)+(5*(Steuerung!$A$3-1)))</f>
        <v>118</v>
      </c>
      <c r="G46" s="73" t="str">
        <f>INDEX(Rohdaten_tab1!$1:$1048576,ROW(Rohdaten_tab1!F32),COLUMN(Rohdaten_tab1!F32)+(5*(Steuerung!$A$3-1)))</f>
        <v>X</v>
      </c>
    </row>
    <row r="47" spans="1:7" ht="15" customHeight="1" x14ac:dyDescent="0.25">
      <c r="A47" s="63" t="str">
        <f>IF(INDEX(Rohdaten_tab1!$A:$A,ROW(Rohdaten_tab1!$A33),COLUMN(Rohdaten_tab1!$A:$A))&lt;&gt;"",INDEX(Rohdaten_tab1!$A:$A,ROW(Rohdaten_tab1!$A33),COLUMN(Rohdaten_tab1!$A:$A)),"")</f>
        <v>November 2005</v>
      </c>
      <c r="B47" s="60"/>
      <c r="C47" s="71">
        <f>INDEX(Rohdaten_tab1!$1:$1048576,ROW(Rohdaten_tab1!B33),COLUMN(Rohdaten_tab1!B33)+(5*(Steuerung!$A$3-1)))</f>
        <v>4159</v>
      </c>
      <c r="D47" s="72">
        <f>INDEX(Rohdaten_tab1!$1:$1048576,ROW(Rohdaten_tab1!C33),COLUMN(Rohdaten_tab1!C33)+(5*(Steuerung!$A$3-1)))</f>
        <v>4159</v>
      </c>
      <c r="E47" s="72">
        <f>INDEX(Rohdaten_tab1!$1:$1048576,ROW(Rohdaten_tab1!D33),COLUMN(Rohdaten_tab1!D33)+(5*(Steuerung!$A$3-1)))</f>
        <v>4036</v>
      </c>
      <c r="F47" s="72">
        <f>INDEX(Rohdaten_tab1!$1:$1048576,ROW(Rohdaten_tab1!E33),COLUMN(Rohdaten_tab1!E33)+(5*(Steuerung!$A$3-1)))</f>
        <v>123</v>
      </c>
      <c r="G47" s="73" t="str">
        <f>INDEX(Rohdaten_tab1!$1:$1048576,ROW(Rohdaten_tab1!F33),COLUMN(Rohdaten_tab1!F33)+(5*(Steuerung!$A$3-1)))</f>
        <v>X</v>
      </c>
    </row>
    <row r="48" spans="1:7" ht="15" customHeight="1" x14ac:dyDescent="0.25">
      <c r="A48" s="63" t="str">
        <f>IF(INDEX(Rohdaten_tab1!$A:$A,ROW(Rohdaten_tab1!$A34),COLUMN(Rohdaten_tab1!$A:$A))&lt;&gt;"",INDEX(Rohdaten_tab1!$A:$A,ROW(Rohdaten_tab1!$A34),COLUMN(Rohdaten_tab1!$A:$A)),"")</f>
        <v>Dezember 2005</v>
      </c>
      <c r="B48" s="60"/>
      <c r="C48" s="71">
        <f>INDEX(Rohdaten_tab1!$1:$1048576,ROW(Rohdaten_tab1!B34),COLUMN(Rohdaten_tab1!B34)+(5*(Steuerung!$A$3-1)))</f>
        <v>4279</v>
      </c>
      <c r="D48" s="72">
        <f>INDEX(Rohdaten_tab1!$1:$1048576,ROW(Rohdaten_tab1!C34),COLUMN(Rohdaten_tab1!C34)+(5*(Steuerung!$A$3-1)))</f>
        <v>4279</v>
      </c>
      <c r="E48" s="72">
        <f>INDEX(Rohdaten_tab1!$1:$1048576,ROW(Rohdaten_tab1!D34),COLUMN(Rohdaten_tab1!D34)+(5*(Steuerung!$A$3-1)))</f>
        <v>4157</v>
      </c>
      <c r="F48" s="72">
        <f>INDEX(Rohdaten_tab1!$1:$1048576,ROW(Rohdaten_tab1!E34),COLUMN(Rohdaten_tab1!E34)+(5*(Steuerung!$A$3-1)))</f>
        <v>122</v>
      </c>
      <c r="G48" s="73" t="str">
        <f>INDEX(Rohdaten_tab1!$1:$1048576,ROW(Rohdaten_tab1!F34),COLUMN(Rohdaten_tab1!F34)+(5*(Steuerung!$A$3-1)))</f>
        <v>X</v>
      </c>
    </row>
    <row r="49" spans="1:7" ht="15" customHeight="1" x14ac:dyDescent="0.25">
      <c r="A49" s="63" t="str">
        <f>IF(INDEX(Rohdaten_tab1!$A:$A,ROW(Rohdaten_tab1!$A35),COLUMN(Rohdaten_tab1!$A:$A))&lt;&gt;"",INDEX(Rohdaten_tab1!$A:$A,ROW(Rohdaten_tab1!$A35),COLUMN(Rohdaten_tab1!$A:$A)),"")</f>
        <v>Januar 2006</v>
      </c>
      <c r="B49" s="60"/>
      <c r="C49" s="71">
        <f>INDEX(Rohdaten_tab1!$1:$1048576,ROW(Rohdaten_tab1!B35),COLUMN(Rohdaten_tab1!B35)+(5*(Steuerung!$A$3-1)))</f>
        <v>4858</v>
      </c>
      <c r="D49" s="72">
        <f>INDEX(Rohdaten_tab1!$1:$1048576,ROW(Rohdaten_tab1!C35),COLUMN(Rohdaten_tab1!C35)+(5*(Steuerung!$A$3-1)))</f>
        <v>4857</v>
      </c>
      <c r="E49" s="72">
        <f>INDEX(Rohdaten_tab1!$1:$1048576,ROW(Rohdaten_tab1!D35),COLUMN(Rohdaten_tab1!D35)+(5*(Steuerung!$A$3-1)))</f>
        <v>4752</v>
      </c>
      <c r="F49" s="72">
        <f>INDEX(Rohdaten_tab1!$1:$1048576,ROW(Rohdaten_tab1!E35),COLUMN(Rohdaten_tab1!E35)+(5*(Steuerung!$A$3-1)))</f>
        <v>105</v>
      </c>
      <c r="G49" s="73" t="str">
        <f>INDEX(Rohdaten_tab1!$1:$1048576,ROW(Rohdaten_tab1!F35),COLUMN(Rohdaten_tab1!F35)+(5*(Steuerung!$A$3-1)))</f>
        <v>X</v>
      </c>
    </row>
    <row r="50" spans="1:7" ht="15" customHeight="1" x14ac:dyDescent="0.25">
      <c r="A50" s="63" t="str">
        <f>IF(INDEX(Rohdaten_tab1!$A:$A,ROW(Rohdaten_tab1!$A36),COLUMN(Rohdaten_tab1!$A:$A))&lt;&gt;"",INDEX(Rohdaten_tab1!$A:$A,ROW(Rohdaten_tab1!$A36),COLUMN(Rohdaten_tab1!$A:$A)),"")</f>
        <v>Februar 2006</v>
      </c>
      <c r="B50" s="60"/>
      <c r="C50" s="71">
        <f>INDEX(Rohdaten_tab1!$1:$1048576,ROW(Rohdaten_tab1!B36),COLUMN(Rohdaten_tab1!B36)+(5*(Steuerung!$A$3-1)))</f>
        <v>4806</v>
      </c>
      <c r="D50" s="72">
        <f>INDEX(Rohdaten_tab1!$1:$1048576,ROW(Rohdaten_tab1!C36),COLUMN(Rohdaten_tab1!C36)+(5*(Steuerung!$A$3-1)))</f>
        <v>4806</v>
      </c>
      <c r="E50" s="72">
        <f>INDEX(Rohdaten_tab1!$1:$1048576,ROW(Rohdaten_tab1!D36),COLUMN(Rohdaten_tab1!D36)+(5*(Steuerung!$A$3-1)))</f>
        <v>4705</v>
      </c>
      <c r="F50" s="72">
        <f>INDEX(Rohdaten_tab1!$1:$1048576,ROW(Rohdaten_tab1!E36),COLUMN(Rohdaten_tab1!E36)+(5*(Steuerung!$A$3-1)))</f>
        <v>101</v>
      </c>
      <c r="G50" s="73" t="str">
        <f>INDEX(Rohdaten_tab1!$1:$1048576,ROW(Rohdaten_tab1!F36),COLUMN(Rohdaten_tab1!F36)+(5*(Steuerung!$A$3-1)))</f>
        <v>X</v>
      </c>
    </row>
    <row r="51" spans="1:7" ht="15" customHeight="1" x14ac:dyDescent="0.25">
      <c r="A51" s="63" t="str">
        <f>IF(INDEX(Rohdaten_tab1!$A:$A,ROW(Rohdaten_tab1!$A37),COLUMN(Rohdaten_tab1!$A:$A))&lt;&gt;"",INDEX(Rohdaten_tab1!$A:$A,ROW(Rohdaten_tab1!$A37),COLUMN(Rohdaten_tab1!$A:$A)),"")</f>
        <v>März 2006</v>
      </c>
      <c r="B51" s="60"/>
      <c r="C51" s="71">
        <f>INDEX(Rohdaten_tab1!$1:$1048576,ROW(Rohdaten_tab1!B37),COLUMN(Rohdaten_tab1!B37)+(5*(Steuerung!$A$3-1)))</f>
        <v>4621</v>
      </c>
      <c r="D51" s="72">
        <f>INDEX(Rohdaten_tab1!$1:$1048576,ROW(Rohdaten_tab1!C37),COLUMN(Rohdaten_tab1!C37)+(5*(Steuerung!$A$3-1)))</f>
        <v>4617</v>
      </c>
      <c r="E51" s="72">
        <f>INDEX(Rohdaten_tab1!$1:$1048576,ROW(Rohdaten_tab1!D37),COLUMN(Rohdaten_tab1!D37)+(5*(Steuerung!$A$3-1)))</f>
        <v>4523</v>
      </c>
      <c r="F51" s="72">
        <f>INDEX(Rohdaten_tab1!$1:$1048576,ROW(Rohdaten_tab1!E37),COLUMN(Rohdaten_tab1!E37)+(5*(Steuerung!$A$3-1)))</f>
        <v>94</v>
      </c>
      <c r="G51" s="73" t="str">
        <f>INDEX(Rohdaten_tab1!$1:$1048576,ROW(Rohdaten_tab1!F37),COLUMN(Rohdaten_tab1!F37)+(5*(Steuerung!$A$3-1)))</f>
        <v>X</v>
      </c>
    </row>
    <row r="52" spans="1:7" ht="15" customHeight="1" x14ac:dyDescent="0.25">
      <c r="A52" s="63" t="str">
        <f>IF(INDEX(Rohdaten_tab1!$A:$A,ROW(Rohdaten_tab1!$A38),COLUMN(Rohdaten_tab1!$A:$A))&lt;&gt;"",INDEX(Rohdaten_tab1!$A:$A,ROW(Rohdaten_tab1!$A38),COLUMN(Rohdaten_tab1!$A:$A)),"")</f>
        <v>April 2006</v>
      </c>
      <c r="B52" s="60"/>
      <c r="C52" s="71">
        <f>INDEX(Rohdaten_tab1!$1:$1048576,ROW(Rohdaten_tab1!B38),COLUMN(Rohdaten_tab1!B38)+(5*(Steuerung!$A$3-1)))</f>
        <v>4335</v>
      </c>
      <c r="D52" s="72">
        <f>INDEX(Rohdaten_tab1!$1:$1048576,ROW(Rohdaten_tab1!C38),COLUMN(Rohdaten_tab1!C38)+(5*(Steuerung!$A$3-1)))</f>
        <v>4309</v>
      </c>
      <c r="E52" s="72">
        <f>INDEX(Rohdaten_tab1!$1:$1048576,ROW(Rohdaten_tab1!D38),COLUMN(Rohdaten_tab1!D38)+(5*(Steuerung!$A$3-1)))</f>
        <v>4211</v>
      </c>
      <c r="F52" s="72">
        <f>INDEX(Rohdaten_tab1!$1:$1048576,ROW(Rohdaten_tab1!E38),COLUMN(Rohdaten_tab1!E38)+(5*(Steuerung!$A$3-1)))</f>
        <v>98</v>
      </c>
      <c r="G52" s="73" t="str">
        <f>INDEX(Rohdaten_tab1!$1:$1048576,ROW(Rohdaten_tab1!F38),COLUMN(Rohdaten_tab1!F38)+(5*(Steuerung!$A$3-1)))</f>
        <v>X</v>
      </c>
    </row>
    <row r="53" spans="1:7" ht="15" customHeight="1" x14ac:dyDescent="0.25">
      <c r="A53" s="63" t="str">
        <f>IF(INDEX(Rohdaten_tab1!$A:$A,ROW(Rohdaten_tab1!$A39),COLUMN(Rohdaten_tab1!$A:$A))&lt;&gt;"",INDEX(Rohdaten_tab1!$A:$A,ROW(Rohdaten_tab1!$A39),COLUMN(Rohdaten_tab1!$A:$A)),"")</f>
        <v>Mai 2006</v>
      </c>
      <c r="B53" s="60"/>
      <c r="C53" s="71">
        <f>INDEX(Rohdaten_tab1!$1:$1048576,ROW(Rohdaten_tab1!B39),COLUMN(Rohdaten_tab1!B39)+(5*(Steuerung!$A$3-1)))</f>
        <v>4009</v>
      </c>
      <c r="D53" s="72">
        <f>INDEX(Rohdaten_tab1!$1:$1048576,ROW(Rohdaten_tab1!C39),COLUMN(Rohdaten_tab1!C39)+(5*(Steuerung!$A$3-1)))</f>
        <v>3963</v>
      </c>
      <c r="E53" s="72">
        <f>INDEX(Rohdaten_tab1!$1:$1048576,ROW(Rohdaten_tab1!D39),COLUMN(Rohdaten_tab1!D39)+(5*(Steuerung!$A$3-1)))</f>
        <v>3851</v>
      </c>
      <c r="F53" s="72">
        <f>INDEX(Rohdaten_tab1!$1:$1048576,ROW(Rohdaten_tab1!E39),COLUMN(Rohdaten_tab1!E39)+(5*(Steuerung!$A$3-1)))</f>
        <v>112</v>
      </c>
      <c r="G53" s="73" t="str">
        <f>INDEX(Rohdaten_tab1!$1:$1048576,ROW(Rohdaten_tab1!F39),COLUMN(Rohdaten_tab1!F39)+(5*(Steuerung!$A$3-1)))</f>
        <v>X</v>
      </c>
    </row>
    <row r="54" spans="1:7" ht="15" customHeight="1" x14ac:dyDescent="0.25">
      <c r="A54" s="63" t="str">
        <f>IF(INDEX(Rohdaten_tab1!$A:$A,ROW(Rohdaten_tab1!$A40),COLUMN(Rohdaten_tab1!$A:$A))&lt;&gt;"",INDEX(Rohdaten_tab1!$A:$A,ROW(Rohdaten_tab1!$A40),COLUMN(Rohdaten_tab1!$A:$A)),"")</f>
        <v>Juni 2006</v>
      </c>
      <c r="B54" s="60"/>
      <c r="C54" s="71">
        <f>INDEX(Rohdaten_tab1!$1:$1048576,ROW(Rohdaten_tab1!B40),COLUMN(Rohdaten_tab1!B40)+(5*(Steuerung!$A$3-1)))</f>
        <v>3797</v>
      </c>
      <c r="D54" s="72">
        <f>INDEX(Rohdaten_tab1!$1:$1048576,ROW(Rohdaten_tab1!C40),COLUMN(Rohdaten_tab1!C40)+(5*(Steuerung!$A$3-1)))</f>
        <v>3743</v>
      </c>
      <c r="E54" s="72">
        <f>INDEX(Rohdaten_tab1!$1:$1048576,ROW(Rohdaten_tab1!D40),COLUMN(Rohdaten_tab1!D40)+(5*(Steuerung!$A$3-1)))</f>
        <v>3618</v>
      </c>
      <c r="F54" s="72">
        <f>INDEX(Rohdaten_tab1!$1:$1048576,ROW(Rohdaten_tab1!E40),COLUMN(Rohdaten_tab1!E40)+(5*(Steuerung!$A$3-1)))</f>
        <v>125</v>
      </c>
      <c r="G54" s="73" t="str">
        <f>INDEX(Rohdaten_tab1!$1:$1048576,ROW(Rohdaten_tab1!F40),COLUMN(Rohdaten_tab1!F40)+(5*(Steuerung!$A$3-1)))</f>
        <v>X</v>
      </c>
    </row>
    <row r="55" spans="1:7" ht="15" customHeight="1" x14ac:dyDescent="0.25">
      <c r="A55" s="63" t="str">
        <f>IF(INDEX(Rohdaten_tab1!$A:$A,ROW(Rohdaten_tab1!$A41),COLUMN(Rohdaten_tab1!$A:$A))&lt;&gt;"",INDEX(Rohdaten_tab1!$A:$A,ROW(Rohdaten_tab1!$A41),COLUMN(Rohdaten_tab1!$A:$A)),"")</f>
        <v>Juli 2006</v>
      </c>
      <c r="B55" s="60"/>
      <c r="C55" s="71">
        <f>INDEX(Rohdaten_tab1!$1:$1048576,ROW(Rohdaten_tab1!B41),COLUMN(Rohdaten_tab1!B41)+(5*(Steuerung!$A$3-1)))</f>
        <v>3811</v>
      </c>
      <c r="D55" s="72">
        <f>INDEX(Rohdaten_tab1!$1:$1048576,ROW(Rohdaten_tab1!C41),COLUMN(Rohdaten_tab1!C41)+(5*(Steuerung!$A$3-1)))</f>
        <v>3725</v>
      </c>
      <c r="E55" s="72">
        <f>INDEX(Rohdaten_tab1!$1:$1048576,ROW(Rohdaten_tab1!D41),COLUMN(Rohdaten_tab1!D41)+(5*(Steuerung!$A$3-1)))</f>
        <v>3601</v>
      </c>
      <c r="F55" s="72">
        <f>INDEX(Rohdaten_tab1!$1:$1048576,ROW(Rohdaten_tab1!E41),COLUMN(Rohdaten_tab1!E41)+(5*(Steuerung!$A$3-1)))</f>
        <v>124</v>
      </c>
      <c r="G55" s="73" t="str">
        <f>INDEX(Rohdaten_tab1!$1:$1048576,ROW(Rohdaten_tab1!F41),COLUMN(Rohdaten_tab1!F41)+(5*(Steuerung!$A$3-1)))</f>
        <v>X</v>
      </c>
    </row>
    <row r="56" spans="1:7" ht="15" customHeight="1" x14ac:dyDescent="0.25">
      <c r="A56" s="63" t="str">
        <f>IF(INDEX(Rohdaten_tab1!$A:$A,ROW(Rohdaten_tab1!$A42),COLUMN(Rohdaten_tab1!$A:$A))&lt;&gt;"",INDEX(Rohdaten_tab1!$A:$A,ROW(Rohdaten_tab1!$A42),COLUMN(Rohdaten_tab1!$A:$A)),"")</f>
        <v>August 2006</v>
      </c>
      <c r="B56" s="60"/>
      <c r="C56" s="71">
        <f>INDEX(Rohdaten_tab1!$1:$1048576,ROW(Rohdaten_tab1!B42),COLUMN(Rohdaten_tab1!B42)+(5*(Steuerung!$A$3-1)))</f>
        <v>3897</v>
      </c>
      <c r="D56" s="72">
        <f>INDEX(Rohdaten_tab1!$1:$1048576,ROW(Rohdaten_tab1!C42),COLUMN(Rohdaten_tab1!C42)+(5*(Steuerung!$A$3-1)))</f>
        <v>3801</v>
      </c>
      <c r="E56" s="72">
        <f>INDEX(Rohdaten_tab1!$1:$1048576,ROW(Rohdaten_tab1!D42),COLUMN(Rohdaten_tab1!D42)+(5*(Steuerung!$A$3-1)))</f>
        <v>3690</v>
      </c>
      <c r="F56" s="72">
        <f>INDEX(Rohdaten_tab1!$1:$1048576,ROW(Rohdaten_tab1!E42),COLUMN(Rohdaten_tab1!E42)+(5*(Steuerung!$A$3-1)))</f>
        <v>111</v>
      </c>
      <c r="G56" s="73" t="str">
        <f>INDEX(Rohdaten_tab1!$1:$1048576,ROW(Rohdaten_tab1!F42),COLUMN(Rohdaten_tab1!F42)+(5*(Steuerung!$A$3-1)))</f>
        <v>X</v>
      </c>
    </row>
    <row r="57" spans="1:7" ht="15" customHeight="1" x14ac:dyDescent="0.25">
      <c r="A57" s="63" t="str">
        <f>IF(INDEX(Rohdaten_tab1!$A:$A,ROW(Rohdaten_tab1!$A43),COLUMN(Rohdaten_tab1!$A:$A))&lt;&gt;"",INDEX(Rohdaten_tab1!$A:$A,ROW(Rohdaten_tab1!$A43),COLUMN(Rohdaten_tab1!$A:$A)),"")</f>
        <v>September 2006</v>
      </c>
      <c r="B57" s="60"/>
      <c r="C57" s="71">
        <f>INDEX(Rohdaten_tab1!$1:$1048576,ROW(Rohdaten_tab1!B43),COLUMN(Rohdaten_tab1!B43)+(5*(Steuerung!$A$3-1)))</f>
        <v>3713</v>
      </c>
      <c r="D57" s="72">
        <f>INDEX(Rohdaten_tab1!$1:$1048576,ROW(Rohdaten_tab1!C43),COLUMN(Rohdaten_tab1!C43)+(5*(Steuerung!$A$3-1)))</f>
        <v>3610</v>
      </c>
      <c r="E57" s="72">
        <f>INDEX(Rohdaten_tab1!$1:$1048576,ROW(Rohdaten_tab1!D43),COLUMN(Rohdaten_tab1!D43)+(5*(Steuerung!$A$3-1)))</f>
        <v>3444</v>
      </c>
      <c r="F57" s="72">
        <f>INDEX(Rohdaten_tab1!$1:$1048576,ROW(Rohdaten_tab1!E43),COLUMN(Rohdaten_tab1!E43)+(5*(Steuerung!$A$3-1)))</f>
        <v>166</v>
      </c>
      <c r="G57" s="73" t="str">
        <f>INDEX(Rohdaten_tab1!$1:$1048576,ROW(Rohdaten_tab1!F43),COLUMN(Rohdaten_tab1!F43)+(5*(Steuerung!$A$3-1)))</f>
        <v>X</v>
      </c>
    </row>
    <row r="58" spans="1:7" ht="15" customHeight="1" x14ac:dyDescent="0.25">
      <c r="A58" s="63" t="str">
        <f>IF(INDEX(Rohdaten_tab1!$A:$A,ROW(Rohdaten_tab1!$A44),COLUMN(Rohdaten_tab1!$A:$A))&lt;&gt;"",INDEX(Rohdaten_tab1!$A:$A,ROW(Rohdaten_tab1!$A44),COLUMN(Rohdaten_tab1!$A:$A)),"")</f>
        <v>Oktober 2006</v>
      </c>
      <c r="B58" s="60"/>
      <c r="C58" s="71">
        <f>INDEX(Rohdaten_tab1!$1:$1048576,ROW(Rohdaten_tab1!B44),COLUMN(Rohdaten_tab1!B44)+(5*(Steuerung!$A$3-1)))</f>
        <v>3675</v>
      </c>
      <c r="D58" s="72">
        <f>INDEX(Rohdaten_tab1!$1:$1048576,ROW(Rohdaten_tab1!C44),COLUMN(Rohdaten_tab1!C44)+(5*(Steuerung!$A$3-1)))</f>
        <v>3587</v>
      </c>
      <c r="E58" s="72">
        <f>INDEX(Rohdaten_tab1!$1:$1048576,ROW(Rohdaten_tab1!D44),COLUMN(Rohdaten_tab1!D44)+(5*(Steuerung!$A$3-1)))</f>
        <v>3343</v>
      </c>
      <c r="F58" s="72">
        <f>INDEX(Rohdaten_tab1!$1:$1048576,ROW(Rohdaten_tab1!E44),COLUMN(Rohdaten_tab1!E44)+(5*(Steuerung!$A$3-1)))</f>
        <v>244</v>
      </c>
      <c r="G58" s="73" t="str">
        <f>INDEX(Rohdaten_tab1!$1:$1048576,ROW(Rohdaten_tab1!F44),COLUMN(Rohdaten_tab1!F44)+(5*(Steuerung!$A$3-1)))</f>
        <v>X</v>
      </c>
    </row>
    <row r="59" spans="1:7" ht="15" customHeight="1" x14ac:dyDescent="0.25">
      <c r="A59" s="63" t="str">
        <f>IF(INDEX(Rohdaten_tab1!$A:$A,ROW(Rohdaten_tab1!$A45),COLUMN(Rohdaten_tab1!$A:$A))&lt;&gt;"",INDEX(Rohdaten_tab1!$A:$A,ROW(Rohdaten_tab1!$A45),COLUMN(Rohdaten_tab1!$A:$A)),"")</f>
        <v>November 2006</v>
      </c>
      <c r="B59" s="60"/>
      <c r="C59" s="71">
        <f>INDEX(Rohdaten_tab1!$1:$1048576,ROW(Rohdaten_tab1!B45),COLUMN(Rohdaten_tab1!B45)+(5*(Steuerung!$A$3-1)))</f>
        <v>3665</v>
      </c>
      <c r="D59" s="72">
        <f>INDEX(Rohdaten_tab1!$1:$1048576,ROW(Rohdaten_tab1!C45),COLUMN(Rohdaten_tab1!C45)+(5*(Steuerung!$A$3-1)))</f>
        <v>3579</v>
      </c>
      <c r="E59" s="72">
        <f>INDEX(Rohdaten_tab1!$1:$1048576,ROW(Rohdaten_tab1!D45),COLUMN(Rohdaten_tab1!D45)+(5*(Steuerung!$A$3-1)))</f>
        <v>3329</v>
      </c>
      <c r="F59" s="72">
        <f>INDEX(Rohdaten_tab1!$1:$1048576,ROW(Rohdaten_tab1!E45),COLUMN(Rohdaten_tab1!E45)+(5*(Steuerung!$A$3-1)))</f>
        <v>250</v>
      </c>
      <c r="G59" s="73" t="str">
        <f>INDEX(Rohdaten_tab1!$1:$1048576,ROW(Rohdaten_tab1!F45),COLUMN(Rohdaten_tab1!F45)+(5*(Steuerung!$A$3-1)))</f>
        <v>X</v>
      </c>
    </row>
    <row r="60" spans="1:7" ht="15" customHeight="1" x14ac:dyDescent="0.25">
      <c r="A60" s="63" t="str">
        <f>IF(INDEX(Rohdaten_tab1!$A:$A,ROW(Rohdaten_tab1!$A46),COLUMN(Rohdaten_tab1!$A:$A))&lt;&gt;"",INDEX(Rohdaten_tab1!$A:$A,ROW(Rohdaten_tab1!$A46),COLUMN(Rohdaten_tab1!$A:$A)),"")</f>
        <v>Dezember 2006</v>
      </c>
      <c r="B60" s="60"/>
      <c r="C60" s="71">
        <f>INDEX(Rohdaten_tab1!$1:$1048576,ROW(Rohdaten_tab1!B46),COLUMN(Rohdaten_tab1!B46)+(5*(Steuerung!$A$3-1)))</f>
        <v>3730</v>
      </c>
      <c r="D60" s="72">
        <f>INDEX(Rohdaten_tab1!$1:$1048576,ROW(Rohdaten_tab1!C46),COLUMN(Rohdaten_tab1!C46)+(5*(Steuerung!$A$3-1)))</f>
        <v>3647</v>
      </c>
      <c r="E60" s="72">
        <f>INDEX(Rohdaten_tab1!$1:$1048576,ROW(Rohdaten_tab1!D46),COLUMN(Rohdaten_tab1!D46)+(5*(Steuerung!$A$3-1)))</f>
        <v>3437</v>
      </c>
      <c r="F60" s="72">
        <f>INDEX(Rohdaten_tab1!$1:$1048576,ROW(Rohdaten_tab1!E46),COLUMN(Rohdaten_tab1!E46)+(5*(Steuerung!$A$3-1)))</f>
        <v>210</v>
      </c>
      <c r="G60" s="73" t="str">
        <f>INDEX(Rohdaten_tab1!$1:$1048576,ROW(Rohdaten_tab1!F46),COLUMN(Rohdaten_tab1!F46)+(5*(Steuerung!$A$3-1)))</f>
        <v>X</v>
      </c>
    </row>
    <row r="61" spans="1:7" ht="15" customHeight="1" x14ac:dyDescent="0.25">
      <c r="A61" s="63" t="str">
        <f>IF(INDEX(Rohdaten_tab1!$A:$A,ROW(Rohdaten_tab1!$A47),COLUMN(Rohdaten_tab1!$A:$A))&lt;&gt;"",INDEX(Rohdaten_tab1!$A:$A,ROW(Rohdaten_tab1!$A47),COLUMN(Rohdaten_tab1!$A:$A)),"")</f>
        <v>Januar 2007</v>
      </c>
      <c r="B61" s="60"/>
      <c r="C61" s="71">
        <f>INDEX(Rohdaten_tab1!$1:$1048576,ROW(Rohdaten_tab1!B47),COLUMN(Rohdaten_tab1!B47)+(5*(Steuerung!$A$3-1)))</f>
        <v>4145</v>
      </c>
      <c r="D61" s="72">
        <f>INDEX(Rohdaten_tab1!$1:$1048576,ROW(Rohdaten_tab1!C47),COLUMN(Rohdaten_tab1!C47)+(5*(Steuerung!$A$3-1)))</f>
        <v>4062</v>
      </c>
      <c r="E61" s="72">
        <f>INDEX(Rohdaten_tab1!$1:$1048576,ROW(Rohdaten_tab1!D47),COLUMN(Rohdaten_tab1!D47)+(5*(Steuerung!$A$3-1)))</f>
        <v>3895</v>
      </c>
      <c r="F61" s="72">
        <f>INDEX(Rohdaten_tab1!$1:$1048576,ROW(Rohdaten_tab1!E47),COLUMN(Rohdaten_tab1!E47)+(5*(Steuerung!$A$3-1)))</f>
        <v>167</v>
      </c>
      <c r="G61" s="73">
        <f>INDEX(Rohdaten_tab1!$1:$1048576,ROW(Rohdaten_tab1!F47),COLUMN(Rohdaten_tab1!F47)+(5*(Steuerung!$A$3-1)))</f>
        <v>83</v>
      </c>
    </row>
    <row r="62" spans="1:7" ht="15" customHeight="1" x14ac:dyDescent="0.25">
      <c r="A62" s="63" t="str">
        <f>IF(INDEX(Rohdaten_tab1!$A:$A,ROW(Rohdaten_tab1!$A48),COLUMN(Rohdaten_tab1!$A:$A))&lt;&gt;"",INDEX(Rohdaten_tab1!$A:$A,ROW(Rohdaten_tab1!$A48),COLUMN(Rohdaten_tab1!$A:$A)),"")</f>
        <v>Februar 2007</v>
      </c>
      <c r="B62" s="60"/>
      <c r="C62" s="71">
        <f>INDEX(Rohdaten_tab1!$1:$1048576,ROW(Rohdaten_tab1!B48),COLUMN(Rohdaten_tab1!B48)+(5*(Steuerung!$A$3-1)))</f>
        <v>4085</v>
      </c>
      <c r="D62" s="72">
        <f>INDEX(Rohdaten_tab1!$1:$1048576,ROW(Rohdaten_tab1!C48),COLUMN(Rohdaten_tab1!C48)+(5*(Steuerung!$A$3-1)))</f>
        <v>4016</v>
      </c>
      <c r="E62" s="72">
        <f>INDEX(Rohdaten_tab1!$1:$1048576,ROW(Rohdaten_tab1!D48),COLUMN(Rohdaten_tab1!D48)+(5*(Steuerung!$A$3-1)))</f>
        <v>3870</v>
      </c>
      <c r="F62" s="72">
        <f>INDEX(Rohdaten_tab1!$1:$1048576,ROW(Rohdaten_tab1!E48),COLUMN(Rohdaten_tab1!E48)+(5*(Steuerung!$A$3-1)))</f>
        <v>146</v>
      </c>
      <c r="G62" s="73">
        <f>INDEX(Rohdaten_tab1!$1:$1048576,ROW(Rohdaten_tab1!F48),COLUMN(Rohdaten_tab1!F48)+(5*(Steuerung!$A$3-1)))</f>
        <v>69</v>
      </c>
    </row>
    <row r="63" spans="1:7" ht="15" customHeight="1" x14ac:dyDescent="0.25">
      <c r="A63" s="63" t="str">
        <f>IF(INDEX(Rohdaten_tab1!$A:$A,ROW(Rohdaten_tab1!$A49),COLUMN(Rohdaten_tab1!$A:$A))&lt;&gt;"",INDEX(Rohdaten_tab1!$A:$A,ROW(Rohdaten_tab1!$A49),COLUMN(Rohdaten_tab1!$A:$A)),"")</f>
        <v>März 2007</v>
      </c>
      <c r="B63" s="60"/>
      <c r="C63" s="71">
        <f>INDEX(Rohdaten_tab1!$1:$1048576,ROW(Rohdaten_tab1!B49),COLUMN(Rohdaten_tab1!B49)+(5*(Steuerung!$A$3-1)))</f>
        <v>3816</v>
      </c>
      <c r="D63" s="72">
        <f>INDEX(Rohdaten_tab1!$1:$1048576,ROW(Rohdaten_tab1!C49),COLUMN(Rohdaten_tab1!C49)+(5*(Steuerung!$A$3-1)))</f>
        <v>3744</v>
      </c>
      <c r="E63" s="72">
        <f>INDEX(Rohdaten_tab1!$1:$1048576,ROW(Rohdaten_tab1!D49),COLUMN(Rohdaten_tab1!D49)+(5*(Steuerung!$A$3-1)))</f>
        <v>3607</v>
      </c>
      <c r="F63" s="72">
        <f>INDEX(Rohdaten_tab1!$1:$1048576,ROW(Rohdaten_tab1!E49),COLUMN(Rohdaten_tab1!E49)+(5*(Steuerung!$A$3-1)))</f>
        <v>137</v>
      </c>
      <c r="G63" s="73">
        <f>INDEX(Rohdaten_tab1!$1:$1048576,ROW(Rohdaten_tab1!F49),COLUMN(Rohdaten_tab1!F49)+(5*(Steuerung!$A$3-1)))</f>
        <v>72</v>
      </c>
    </row>
    <row r="64" spans="1:7" ht="15" customHeight="1" x14ac:dyDescent="0.25">
      <c r="A64" s="63" t="str">
        <f>IF(INDEX(Rohdaten_tab1!$A:$A,ROW(Rohdaten_tab1!$A50),COLUMN(Rohdaten_tab1!$A:$A))&lt;&gt;"",INDEX(Rohdaten_tab1!$A:$A,ROW(Rohdaten_tab1!$A50),COLUMN(Rohdaten_tab1!$A:$A)),"")</f>
        <v>April 2007</v>
      </c>
      <c r="B64" s="60"/>
      <c r="C64" s="71">
        <f>INDEX(Rohdaten_tab1!$1:$1048576,ROW(Rohdaten_tab1!B50),COLUMN(Rohdaten_tab1!B50)+(5*(Steuerung!$A$3-1)))</f>
        <v>3595</v>
      </c>
      <c r="D64" s="72">
        <f>INDEX(Rohdaten_tab1!$1:$1048576,ROW(Rohdaten_tab1!C50),COLUMN(Rohdaten_tab1!C50)+(5*(Steuerung!$A$3-1)))</f>
        <v>3520</v>
      </c>
      <c r="E64" s="72">
        <f>INDEX(Rohdaten_tab1!$1:$1048576,ROW(Rohdaten_tab1!D50),COLUMN(Rohdaten_tab1!D50)+(5*(Steuerung!$A$3-1)))</f>
        <v>3415</v>
      </c>
      <c r="F64" s="72">
        <f>INDEX(Rohdaten_tab1!$1:$1048576,ROW(Rohdaten_tab1!E50),COLUMN(Rohdaten_tab1!E50)+(5*(Steuerung!$A$3-1)))</f>
        <v>105</v>
      </c>
      <c r="G64" s="73">
        <f>INDEX(Rohdaten_tab1!$1:$1048576,ROW(Rohdaten_tab1!F50),COLUMN(Rohdaten_tab1!F50)+(5*(Steuerung!$A$3-1)))</f>
        <v>75</v>
      </c>
    </row>
    <row r="65" spans="1:7" ht="15" customHeight="1" x14ac:dyDescent="0.25">
      <c r="A65" s="63" t="str">
        <f>IF(INDEX(Rohdaten_tab1!$A:$A,ROW(Rohdaten_tab1!$A51),COLUMN(Rohdaten_tab1!$A:$A))&lt;&gt;"",INDEX(Rohdaten_tab1!$A:$A,ROW(Rohdaten_tab1!$A51),COLUMN(Rohdaten_tab1!$A:$A)),"")</f>
        <v>Mai 2007</v>
      </c>
      <c r="B65" s="60"/>
      <c r="C65" s="71">
        <f>INDEX(Rohdaten_tab1!$1:$1048576,ROW(Rohdaten_tab1!B51),COLUMN(Rohdaten_tab1!B51)+(5*(Steuerung!$A$3-1)))</f>
        <v>3429</v>
      </c>
      <c r="D65" s="72">
        <f>INDEX(Rohdaten_tab1!$1:$1048576,ROW(Rohdaten_tab1!C51),COLUMN(Rohdaten_tab1!C51)+(5*(Steuerung!$A$3-1)))</f>
        <v>3346</v>
      </c>
      <c r="E65" s="72">
        <f>INDEX(Rohdaten_tab1!$1:$1048576,ROW(Rohdaten_tab1!D51),COLUMN(Rohdaten_tab1!D51)+(5*(Steuerung!$A$3-1)))</f>
        <v>3235</v>
      </c>
      <c r="F65" s="72">
        <f>INDEX(Rohdaten_tab1!$1:$1048576,ROW(Rohdaten_tab1!E51),COLUMN(Rohdaten_tab1!E51)+(5*(Steuerung!$A$3-1)))</f>
        <v>111</v>
      </c>
      <c r="G65" s="73">
        <f>INDEX(Rohdaten_tab1!$1:$1048576,ROW(Rohdaten_tab1!F51),COLUMN(Rohdaten_tab1!F51)+(5*(Steuerung!$A$3-1)))</f>
        <v>83</v>
      </c>
    </row>
    <row r="66" spans="1:7" ht="15" customHeight="1" x14ac:dyDescent="0.25">
      <c r="A66" s="63" t="str">
        <f>IF(INDEX(Rohdaten_tab1!$A:$A,ROW(Rohdaten_tab1!$A52),COLUMN(Rohdaten_tab1!$A:$A))&lt;&gt;"",INDEX(Rohdaten_tab1!$A:$A,ROW(Rohdaten_tab1!$A52),COLUMN(Rohdaten_tab1!$A:$A)),"")</f>
        <v>Juni 2007</v>
      </c>
      <c r="B66" s="60"/>
      <c r="C66" s="71">
        <f>INDEX(Rohdaten_tab1!$1:$1048576,ROW(Rohdaten_tab1!B52),COLUMN(Rohdaten_tab1!B52)+(5*(Steuerung!$A$3-1)))</f>
        <v>3250</v>
      </c>
      <c r="D66" s="72">
        <f>INDEX(Rohdaten_tab1!$1:$1048576,ROW(Rohdaten_tab1!C52),COLUMN(Rohdaten_tab1!C52)+(5*(Steuerung!$A$3-1)))</f>
        <v>3168</v>
      </c>
      <c r="E66" s="72">
        <f>INDEX(Rohdaten_tab1!$1:$1048576,ROW(Rohdaten_tab1!D52),COLUMN(Rohdaten_tab1!D52)+(5*(Steuerung!$A$3-1)))</f>
        <v>3056</v>
      </c>
      <c r="F66" s="72">
        <f>INDEX(Rohdaten_tab1!$1:$1048576,ROW(Rohdaten_tab1!E52),COLUMN(Rohdaten_tab1!E52)+(5*(Steuerung!$A$3-1)))</f>
        <v>112</v>
      </c>
      <c r="G66" s="73">
        <f>INDEX(Rohdaten_tab1!$1:$1048576,ROW(Rohdaten_tab1!F52),COLUMN(Rohdaten_tab1!F52)+(5*(Steuerung!$A$3-1)))</f>
        <v>82</v>
      </c>
    </row>
    <row r="67" spans="1:7" ht="15" customHeight="1" x14ac:dyDescent="0.25">
      <c r="A67" s="63" t="str">
        <f>IF(INDEX(Rohdaten_tab1!$A:$A,ROW(Rohdaten_tab1!$A53),COLUMN(Rohdaten_tab1!$A:$A))&lt;&gt;"",INDEX(Rohdaten_tab1!$A:$A,ROW(Rohdaten_tab1!$A53),COLUMN(Rohdaten_tab1!$A:$A)),"")</f>
        <v>Juli 2007</v>
      </c>
      <c r="B67" s="60"/>
      <c r="C67" s="71">
        <f>INDEX(Rohdaten_tab1!$1:$1048576,ROW(Rohdaten_tab1!B53),COLUMN(Rohdaten_tab1!B53)+(5*(Steuerung!$A$3-1)))</f>
        <v>3196</v>
      </c>
      <c r="D67" s="72">
        <f>INDEX(Rohdaten_tab1!$1:$1048576,ROW(Rohdaten_tab1!C53),COLUMN(Rohdaten_tab1!C53)+(5*(Steuerung!$A$3-1)))</f>
        <v>3121</v>
      </c>
      <c r="E67" s="72">
        <f>INDEX(Rohdaten_tab1!$1:$1048576,ROW(Rohdaten_tab1!D53),COLUMN(Rohdaten_tab1!D53)+(5*(Steuerung!$A$3-1)))</f>
        <v>3014</v>
      </c>
      <c r="F67" s="72">
        <f>INDEX(Rohdaten_tab1!$1:$1048576,ROW(Rohdaten_tab1!E53),COLUMN(Rohdaten_tab1!E53)+(5*(Steuerung!$A$3-1)))</f>
        <v>107</v>
      </c>
      <c r="G67" s="73">
        <f>INDEX(Rohdaten_tab1!$1:$1048576,ROW(Rohdaten_tab1!F53),COLUMN(Rohdaten_tab1!F53)+(5*(Steuerung!$A$3-1)))</f>
        <v>75</v>
      </c>
    </row>
    <row r="68" spans="1:7" ht="15" customHeight="1" x14ac:dyDescent="0.25">
      <c r="A68" s="63" t="str">
        <f>IF(INDEX(Rohdaten_tab1!$A:$A,ROW(Rohdaten_tab1!$A54),COLUMN(Rohdaten_tab1!$A:$A))&lt;&gt;"",INDEX(Rohdaten_tab1!$A:$A,ROW(Rohdaten_tab1!$A54),COLUMN(Rohdaten_tab1!$A:$A)),"")</f>
        <v>August 2007</v>
      </c>
      <c r="B68" s="60"/>
      <c r="C68" s="71">
        <f>INDEX(Rohdaten_tab1!$1:$1048576,ROW(Rohdaten_tab1!B54),COLUMN(Rohdaten_tab1!B54)+(5*(Steuerung!$A$3-1)))</f>
        <v>3204</v>
      </c>
      <c r="D68" s="72">
        <f>INDEX(Rohdaten_tab1!$1:$1048576,ROW(Rohdaten_tab1!C54),COLUMN(Rohdaten_tab1!C54)+(5*(Steuerung!$A$3-1)))</f>
        <v>3130</v>
      </c>
      <c r="E68" s="72">
        <f>INDEX(Rohdaten_tab1!$1:$1048576,ROW(Rohdaten_tab1!D54),COLUMN(Rohdaten_tab1!D54)+(5*(Steuerung!$A$3-1)))</f>
        <v>3028</v>
      </c>
      <c r="F68" s="72">
        <f>INDEX(Rohdaten_tab1!$1:$1048576,ROW(Rohdaten_tab1!E54),COLUMN(Rohdaten_tab1!E54)+(5*(Steuerung!$A$3-1)))</f>
        <v>102</v>
      </c>
      <c r="G68" s="73">
        <f>INDEX(Rohdaten_tab1!$1:$1048576,ROW(Rohdaten_tab1!F54),COLUMN(Rohdaten_tab1!F54)+(5*(Steuerung!$A$3-1)))</f>
        <v>74</v>
      </c>
    </row>
    <row r="69" spans="1:7" ht="15" customHeight="1" x14ac:dyDescent="0.25">
      <c r="A69" s="63" t="str">
        <f>IF(INDEX(Rohdaten_tab1!$A:$A,ROW(Rohdaten_tab1!$A55),COLUMN(Rohdaten_tab1!$A:$A))&lt;&gt;"",INDEX(Rohdaten_tab1!$A:$A,ROW(Rohdaten_tab1!$A55),COLUMN(Rohdaten_tab1!$A:$A)),"")</f>
        <v>September 2007</v>
      </c>
      <c r="B69" s="60"/>
      <c r="C69" s="71">
        <f>INDEX(Rohdaten_tab1!$1:$1048576,ROW(Rohdaten_tab1!B55),COLUMN(Rohdaten_tab1!B55)+(5*(Steuerung!$A$3-1)))</f>
        <v>2988</v>
      </c>
      <c r="D69" s="72">
        <f>INDEX(Rohdaten_tab1!$1:$1048576,ROW(Rohdaten_tab1!C55),COLUMN(Rohdaten_tab1!C55)+(5*(Steuerung!$A$3-1)))</f>
        <v>2911</v>
      </c>
      <c r="E69" s="72">
        <f>INDEX(Rohdaten_tab1!$1:$1048576,ROW(Rohdaten_tab1!D55),COLUMN(Rohdaten_tab1!D55)+(5*(Steuerung!$A$3-1)))</f>
        <v>2797</v>
      </c>
      <c r="F69" s="72">
        <f>INDEX(Rohdaten_tab1!$1:$1048576,ROW(Rohdaten_tab1!E55),COLUMN(Rohdaten_tab1!E55)+(5*(Steuerung!$A$3-1)))</f>
        <v>114</v>
      </c>
      <c r="G69" s="73">
        <f>INDEX(Rohdaten_tab1!$1:$1048576,ROW(Rohdaten_tab1!F55),COLUMN(Rohdaten_tab1!F55)+(5*(Steuerung!$A$3-1)))</f>
        <v>77</v>
      </c>
    </row>
    <row r="70" spans="1:7" ht="15" customHeight="1" x14ac:dyDescent="0.25">
      <c r="A70" s="63" t="str">
        <f>IF(INDEX(Rohdaten_tab1!$A:$A,ROW(Rohdaten_tab1!$A56),COLUMN(Rohdaten_tab1!$A:$A))&lt;&gt;"",INDEX(Rohdaten_tab1!$A:$A,ROW(Rohdaten_tab1!$A56),COLUMN(Rohdaten_tab1!$A:$A)),"")</f>
        <v>Oktober 2007</v>
      </c>
      <c r="B70" s="60"/>
      <c r="C70" s="71">
        <f>INDEX(Rohdaten_tab1!$1:$1048576,ROW(Rohdaten_tab1!B56),COLUMN(Rohdaten_tab1!B56)+(5*(Steuerung!$A$3-1)))</f>
        <v>2878</v>
      </c>
      <c r="D70" s="72">
        <f>INDEX(Rohdaten_tab1!$1:$1048576,ROW(Rohdaten_tab1!C56),COLUMN(Rohdaten_tab1!C56)+(5*(Steuerung!$A$3-1)))</f>
        <v>2794</v>
      </c>
      <c r="E70" s="72">
        <f>INDEX(Rohdaten_tab1!$1:$1048576,ROW(Rohdaten_tab1!D56),COLUMN(Rohdaten_tab1!D56)+(5*(Steuerung!$A$3-1)))</f>
        <v>2601</v>
      </c>
      <c r="F70" s="72">
        <f>INDEX(Rohdaten_tab1!$1:$1048576,ROW(Rohdaten_tab1!E56),COLUMN(Rohdaten_tab1!E56)+(5*(Steuerung!$A$3-1)))</f>
        <v>193</v>
      </c>
      <c r="G70" s="73">
        <f>INDEX(Rohdaten_tab1!$1:$1048576,ROW(Rohdaten_tab1!F56),COLUMN(Rohdaten_tab1!F56)+(5*(Steuerung!$A$3-1)))</f>
        <v>84</v>
      </c>
    </row>
    <row r="71" spans="1:7" ht="15" customHeight="1" x14ac:dyDescent="0.25">
      <c r="A71" s="63" t="s">
        <v>206</v>
      </c>
      <c r="B71" s="60"/>
      <c r="C71" s="71">
        <f>INDEX(Rohdaten_tab1!$1:$1048576,ROW(Rohdaten_tab1!B57),COLUMN(Rohdaten_tab1!B57)+(5*(Steuerung!$A$3-1)))</f>
        <v>2830</v>
      </c>
      <c r="D71" s="72">
        <f>INDEX(Rohdaten_tab1!$1:$1048576,ROW(Rohdaten_tab1!C57),COLUMN(Rohdaten_tab1!C57)+(5*(Steuerung!$A$3-1)))</f>
        <v>2745</v>
      </c>
      <c r="E71" s="72">
        <f>INDEX(Rohdaten_tab1!$1:$1048576,ROW(Rohdaten_tab1!D57),COLUMN(Rohdaten_tab1!D57)+(5*(Steuerung!$A$3-1)))</f>
        <v>2553</v>
      </c>
      <c r="F71" s="72">
        <f>INDEX(Rohdaten_tab1!$1:$1048576,ROW(Rohdaten_tab1!E57),COLUMN(Rohdaten_tab1!E57)+(5*(Steuerung!$A$3-1)))</f>
        <v>192</v>
      </c>
      <c r="G71" s="73">
        <f>INDEX(Rohdaten_tab1!$1:$1048576,ROW(Rohdaten_tab1!F57),COLUMN(Rohdaten_tab1!F57)+(5*(Steuerung!$A$3-1)))</f>
        <v>85</v>
      </c>
    </row>
    <row r="72" spans="1:7" ht="15" customHeight="1" x14ac:dyDescent="0.25">
      <c r="A72" s="63" t="s">
        <v>207</v>
      </c>
      <c r="B72" s="60"/>
      <c r="C72" s="71">
        <f>INDEX(Rohdaten_tab1!$1:$1048576,ROW(Rohdaten_tab1!B58),COLUMN(Rohdaten_tab1!B58)+(5*(Steuerung!$A$3-1)))</f>
        <v>2890</v>
      </c>
      <c r="D72" s="72">
        <f>INDEX(Rohdaten_tab1!$1:$1048576,ROW(Rohdaten_tab1!C58),COLUMN(Rohdaten_tab1!C58)+(5*(Steuerung!$A$3-1)))</f>
        <v>2823</v>
      </c>
      <c r="E72" s="72">
        <f>INDEX(Rohdaten_tab1!$1:$1048576,ROW(Rohdaten_tab1!D58),COLUMN(Rohdaten_tab1!D58)+(5*(Steuerung!$A$3-1)))</f>
        <v>2645</v>
      </c>
      <c r="F72" s="72">
        <f>INDEX(Rohdaten_tab1!$1:$1048576,ROW(Rohdaten_tab1!E58),COLUMN(Rohdaten_tab1!E58)+(5*(Steuerung!$A$3-1)))</f>
        <v>178</v>
      </c>
      <c r="G72" s="73">
        <f>INDEX(Rohdaten_tab1!$1:$1048576,ROW(Rohdaten_tab1!F58),COLUMN(Rohdaten_tab1!F58)+(5*(Steuerung!$A$3-1)))</f>
        <v>67</v>
      </c>
    </row>
    <row r="73" spans="1:7" ht="15" customHeight="1" x14ac:dyDescent="0.25">
      <c r="A73" s="63" t="s">
        <v>208</v>
      </c>
      <c r="B73" s="60"/>
      <c r="C73" s="71">
        <f>INDEX(Rohdaten_tab1!$1:$1048576,ROW(Rohdaten_tab1!B59),COLUMN(Rohdaten_tab1!B59)+(5*(Steuerung!$A$3-1)))</f>
        <v>3255</v>
      </c>
      <c r="D73" s="72">
        <f>INDEX(Rohdaten_tab1!$1:$1048576,ROW(Rohdaten_tab1!C59),COLUMN(Rohdaten_tab1!C59)+(5*(Steuerung!$A$3-1)))</f>
        <v>3174</v>
      </c>
      <c r="E73" s="72">
        <f>INDEX(Rohdaten_tab1!$1:$1048576,ROW(Rohdaten_tab1!D59),COLUMN(Rohdaten_tab1!D59)+(5*(Steuerung!$A$3-1)))</f>
        <v>3018</v>
      </c>
      <c r="F73" s="72">
        <f>INDEX(Rohdaten_tab1!$1:$1048576,ROW(Rohdaten_tab1!E59),COLUMN(Rohdaten_tab1!E59)+(5*(Steuerung!$A$3-1)))</f>
        <v>156</v>
      </c>
      <c r="G73" s="73">
        <f>INDEX(Rohdaten_tab1!$1:$1048576,ROW(Rohdaten_tab1!F59),COLUMN(Rohdaten_tab1!F59)+(5*(Steuerung!$A$3-1)))</f>
        <v>81</v>
      </c>
    </row>
    <row r="74" spans="1:7" ht="15" customHeight="1" x14ac:dyDescent="0.25">
      <c r="A74" s="63" t="s">
        <v>209</v>
      </c>
      <c r="B74" s="60"/>
      <c r="C74" s="71">
        <f>INDEX(Rohdaten_tab1!$1:$1048576,ROW(Rohdaten_tab1!B60),COLUMN(Rohdaten_tab1!B60)+(5*(Steuerung!$A$3-1)))</f>
        <v>3185</v>
      </c>
      <c r="D74" s="72">
        <f>INDEX(Rohdaten_tab1!$1:$1048576,ROW(Rohdaten_tab1!C60),COLUMN(Rohdaten_tab1!C60)+(5*(Steuerung!$A$3-1)))</f>
        <v>3100</v>
      </c>
      <c r="E74" s="72">
        <f>INDEX(Rohdaten_tab1!$1:$1048576,ROW(Rohdaten_tab1!D60),COLUMN(Rohdaten_tab1!D60)+(5*(Steuerung!$A$3-1)))</f>
        <v>2940</v>
      </c>
      <c r="F74" s="72">
        <f>INDEX(Rohdaten_tab1!$1:$1048576,ROW(Rohdaten_tab1!E60),COLUMN(Rohdaten_tab1!E60)+(5*(Steuerung!$A$3-1)))</f>
        <v>160</v>
      </c>
      <c r="G74" s="73">
        <f>INDEX(Rohdaten_tab1!$1:$1048576,ROW(Rohdaten_tab1!F60),COLUMN(Rohdaten_tab1!F60)+(5*(Steuerung!$A$3-1)))</f>
        <v>85</v>
      </c>
    </row>
    <row r="75" spans="1:7" ht="15" customHeight="1" x14ac:dyDescent="0.25">
      <c r="A75" s="63" t="s">
        <v>210</v>
      </c>
      <c r="B75" s="60"/>
      <c r="C75" s="71">
        <f>INDEX(Rohdaten_tab1!$1:$1048576,ROW(Rohdaten_tab1!B61),COLUMN(Rohdaten_tab1!B61)+(5*(Steuerung!$A$3-1)))</f>
        <v>2975</v>
      </c>
      <c r="D75" s="72">
        <f>INDEX(Rohdaten_tab1!$1:$1048576,ROW(Rohdaten_tab1!C61),COLUMN(Rohdaten_tab1!C61)+(5*(Steuerung!$A$3-1)))</f>
        <v>2883</v>
      </c>
      <c r="E75" s="72">
        <f>INDEX(Rohdaten_tab1!$1:$1048576,ROW(Rohdaten_tab1!D61),COLUMN(Rohdaten_tab1!D61)+(5*(Steuerung!$A$3-1)))</f>
        <v>2716</v>
      </c>
      <c r="F75" s="72">
        <f>INDEX(Rohdaten_tab1!$1:$1048576,ROW(Rohdaten_tab1!E61),COLUMN(Rohdaten_tab1!E61)+(5*(Steuerung!$A$3-1)))</f>
        <v>167</v>
      </c>
      <c r="G75" s="73">
        <f>INDEX(Rohdaten_tab1!$1:$1048576,ROW(Rohdaten_tab1!F61),COLUMN(Rohdaten_tab1!F61)+(5*(Steuerung!$A$3-1)))</f>
        <v>92</v>
      </c>
    </row>
    <row r="76" spans="1:7" ht="15" customHeight="1" x14ac:dyDescent="0.25">
      <c r="A76" s="63" t="s">
        <v>211</v>
      </c>
      <c r="B76" s="60"/>
      <c r="C76" s="71">
        <f>INDEX(Rohdaten_tab1!$1:$1048576,ROW(Rohdaten_tab1!B62),COLUMN(Rohdaten_tab1!B62)+(5*(Steuerung!$A$3-1)))</f>
        <v>2798</v>
      </c>
      <c r="D76" s="72">
        <f>INDEX(Rohdaten_tab1!$1:$1048576,ROW(Rohdaten_tab1!C62),COLUMN(Rohdaten_tab1!C62)+(5*(Steuerung!$A$3-1)))</f>
        <v>2728</v>
      </c>
      <c r="E76" s="72">
        <f>INDEX(Rohdaten_tab1!$1:$1048576,ROW(Rohdaten_tab1!D62),COLUMN(Rohdaten_tab1!D62)+(5*(Steuerung!$A$3-1)))</f>
        <v>2568</v>
      </c>
      <c r="F76" s="72">
        <f>INDEX(Rohdaten_tab1!$1:$1048576,ROW(Rohdaten_tab1!E62),COLUMN(Rohdaten_tab1!E62)+(5*(Steuerung!$A$3-1)))</f>
        <v>160</v>
      </c>
      <c r="G76" s="73">
        <f>INDEX(Rohdaten_tab1!$1:$1048576,ROW(Rohdaten_tab1!F62),COLUMN(Rohdaten_tab1!F62)+(5*(Steuerung!$A$3-1)))</f>
        <v>70</v>
      </c>
    </row>
    <row r="77" spans="1:7" ht="15" customHeight="1" x14ac:dyDescent="0.25">
      <c r="A77" s="63" t="s">
        <v>212</v>
      </c>
      <c r="B77" s="60"/>
      <c r="C77" s="71">
        <f>INDEX(Rohdaten_tab1!$1:$1048576,ROW(Rohdaten_tab1!B63),COLUMN(Rohdaten_tab1!B63)+(5*(Steuerung!$A$3-1)))</f>
        <v>2739</v>
      </c>
      <c r="D77" s="72">
        <f>INDEX(Rohdaten_tab1!$1:$1048576,ROW(Rohdaten_tab1!C63),COLUMN(Rohdaten_tab1!C63)+(5*(Steuerung!$A$3-1)))</f>
        <v>2668</v>
      </c>
      <c r="E77" s="72">
        <f>INDEX(Rohdaten_tab1!$1:$1048576,ROW(Rohdaten_tab1!D63),COLUMN(Rohdaten_tab1!D63)+(5*(Steuerung!$A$3-1)))</f>
        <v>2533</v>
      </c>
      <c r="F77" s="72">
        <f>INDEX(Rohdaten_tab1!$1:$1048576,ROW(Rohdaten_tab1!E63),COLUMN(Rohdaten_tab1!E63)+(5*(Steuerung!$A$3-1)))</f>
        <v>135</v>
      </c>
      <c r="G77" s="73">
        <f>INDEX(Rohdaten_tab1!$1:$1048576,ROW(Rohdaten_tab1!F63),COLUMN(Rohdaten_tab1!F63)+(5*(Steuerung!$A$3-1)))</f>
        <v>71</v>
      </c>
    </row>
    <row r="78" spans="1:7" ht="15" customHeight="1" x14ac:dyDescent="0.25">
      <c r="A78" s="63" t="s">
        <v>213</v>
      </c>
      <c r="B78" s="60"/>
      <c r="C78" s="71">
        <f>INDEX(Rohdaten_tab1!$1:$1048576,ROW(Rohdaten_tab1!B64),COLUMN(Rohdaten_tab1!B64)+(5*(Steuerung!$A$3-1)))</f>
        <v>2638</v>
      </c>
      <c r="D78" s="72">
        <f>INDEX(Rohdaten_tab1!$1:$1048576,ROW(Rohdaten_tab1!C64),COLUMN(Rohdaten_tab1!C64)+(5*(Steuerung!$A$3-1)))</f>
        <v>2570</v>
      </c>
      <c r="E78" s="72">
        <f>INDEX(Rohdaten_tab1!$1:$1048576,ROW(Rohdaten_tab1!D64),COLUMN(Rohdaten_tab1!D64)+(5*(Steuerung!$A$3-1)))</f>
        <v>2413</v>
      </c>
      <c r="F78" s="72">
        <f>INDEX(Rohdaten_tab1!$1:$1048576,ROW(Rohdaten_tab1!E64),COLUMN(Rohdaten_tab1!E64)+(5*(Steuerung!$A$3-1)))</f>
        <v>157</v>
      </c>
      <c r="G78" s="73">
        <f>INDEX(Rohdaten_tab1!$1:$1048576,ROW(Rohdaten_tab1!F64),COLUMN(Rohdaten_tab1!F64)+(5*(Steuerung!$A$3-1)))</f>
        <v>68</v>
      </c>
    </row>
    <row r="79" spans="1:7" ht="15" customHeight="1" x14ac:dyDescent="0.25">
      <c r="A79" s="63" t="s">
        <v>214</v>
      </c>
      <c r="B79" s="60"/>
      <c r="C79" s="71">
        <f>INDEX(Rohdaten_tab1!$1:$1048576,ROW(Rohdaten_tab1!B65),COLUMN(Rohdaten_tab1!B65)+(5*(Steuerung!$A$3-1)))</f>
        <v>2640</v>
      </c>
      <c r="D79" s="72">
        <f>INDEX(Rohdaten_tab1!$1:$1048576,ROW(Rohdaten_tab1!C65),COLUMN(Rohdaten_tab1!C65)+(5*(Steuerung!$A$3-1)))</f>
        <v>2561</v>
      </c>
      <c r="E79" s="72">
        <f>INDEX(Rohdaten_tab1!$1:$1048576,ROW(Rohdaten_tab1!D65),COLUMN(Rohdaten_tab1!D65)+(5*(Steuerung!$A$3-1)))</f>
        <v>2410</v>
      </c>
      <c r="F79" s="72">
        <f>INDEX(Rohdaten_tab1!$1:$1048576,ROW(Rohdaten_tab1!E65),COLUMN(Rohdaten_tab1!E65)+(5*(Steuerung!$A$3-1)))</f>
        <v>151</v>
      </c>
      <c r="G79" s="73">
        <f>INDEX(Rohdaten_tab1!$1:$1048576,ROW(Rohdaten_tab1!F65),COLUMN(Rohdaten_tab1!F65)+(5*(Steuerung!$A$3-1)))</f>
        <v>79</v>
      </c>
    </row>
    <row r="80" spans="1:7" ht="15" customHeight="1" x14ac:dyDescent="0.25">
      <c r="A80" s="63" t="s">
        <v>215</v>
      </c>
      <c r="B80" s="60"/>
      <c r="C80" s="71">
        <f>INDEX(Rohdaten_tab1!$1:$1048576,ROW(Rohdaten_tab1!B66),COLUMN(Rohdaten_tab1!B66)+(5*(Steuerung!$A$3-1)))</f>
        <v>2659</v>
      </c>
      <c r="D80" s="72">
        <f>INDEX(Rohdaten_tab1!$1:$1048576,ROW(Rohdaten_tab1!C66),COLUMN(Rohdaten_tab1!C66)+(5*(Steuerung!$A$3-1)))</f>
        <v>2587</v>
      </c>
      <c r="E80" s="72">
        <f>INDEX(Rohdaten_tab1!$1:$1048576,ROW(Rohdaten_tab1!D66),COLUMN(Rohdaten_tab1!D66)+(5*(Steuerung!$A$3-1)))</f>
        <v>2454</v>
      </c>
      <c r="F80" s="72">
        <f>INDEX(Rohdaten_tab1!$1:$1048576,ROW(Rohdaten_tab1!E66),COLUMN(Rohdaten_tab1!E66)+(5*(Steuerung!$A$3-1)))</f>
        <v>133</v>
      </c>
      <c r="G80" s="73">
        <f>INDEX(Rohdaten_tab1!$1:$1048576,ROW(Rohdaten_tab1!F66),COLUMN(Rohdaten_tab1!F66)+(5*(Steuerung!$A$3-1)))</f>
        <v>72</v>
      </c>
    </row>
    <row r="81" spans="1:7" ht="15" customHeight="1" x14ac:dyDescent="0.25">
      <c r="A81" s="63" t="s">
        <v>216</v>
      </c>
      <c r="B81" s="60"/>
      <c r="C81" s="71">
        <f>INDEX(Rohdaten_tab1!$1:$1048576,ROW(Rohdaten_tab1!B67),COLUMN(Rohdaten_tab1!B67)+(5*(Steuerung!$A$3-1)))</f>
        <v>2527</v>
      </c>
      <c r="D81" s="72">
        <f>INDEX(Rohdaten_tab1!$1:$1048576,ROW(Rohdaten_tab1!C67),COLUMN(Rohdaten_tab1!C67)+(5*(Steuerung!$A$3-1)))</f>
        <v>2461</v>
      </c>
      <c r="E81" s="72">
        <f>INDEX(Rohdaten_tab1!$1:$1048576,ROW(Rohdaten_tab1!D67),COLUMN(Rohdaten_tab1!D67)+(5*(Steuerung!$A$3-1)))</f>
        <v>2322</v>
      </c>
      <c r="F81" s="72">
        <f>INDEX(Rohdaten_tab1!$1:$1048576,ROW(Rohdaten_tab1!E67),COLUMN(Rohdaten_tab1!E67)+(5*(Steuerung!$A$3-1)))</f>
        <v>139</v>
      </c>
      <c r="G81" s="73">
        <f>INDEX(Rohdaten_tab1!$1:$1048576,ROW(Rohdaten_tab1!F67),COLUMN(Rohdaten_tab1!F67)+(5*(Steuerung!$A$3-1)))</f>
        <v>66</v>
      </c>
    </row>
    <row r="82" spans="1:7" ht="15" customHeight="1" x14ac:dyDescent="0.25">
      <c r="A82" s="63" t="s">
        <v>217</v>
      </c>
      <c r="B82" s="60"/>
      <c r="C82" s="71">
        <f>INDEX(Rohdaten_tab1!$1:$1048576,ROW(Rohdaten_tab1!B68),COLUMN(Rohdaten_tab1!B68)+(5*(Steuerung!$A$3-1)))</f>
        <v>2420</v>
      </c>
      <c r="D82" s="72">
        <f>INDEX(Rohdaten_tab1!$1:$1048576,ROW(Rohdaten_tab1!C68),COLUMN(Rohdaten_tab1!C68)+(5*(Steuerung!$A$3-1)))</f>
        <v>2359</v>
      </c>
      <c r="E82" s="72">
        <f>INDEX(Rohdaten_tab1!$1:$1048576,ROW(Rohdaten_tab1!D68),COLUMN(Rohdaten_tab1!D68)+(5*(Steuerung!$A$3-1)))</f>
        <v>2149</v>
      </c>
      <c r="F82" s="72">
        <f>INDEX(Rohdaten_tab1!$1:$1048576,ROW(Rohdaten_tab1!E68),COLUMN(Rohdaten_tab1!E68)+(5*(Steuerung!$A$3-1)))</f>
        <v>210</v>
      </c>
      <c r="G82" s="73">
        <f>INDEX(Rohdaten_tab1!$1:$1048576,ROW(Rohdaten_tab1!F68),COLUMN(Rohdaten_tab1!F68)+(5*(Steuerung!$A$3-1)))</f>
        <v>61</v>
      </c>
    </row>
    <row r="83" spans="1:7" ht="15" customHeight="1" x14ac:dyDescent="0.25">
      <c r="A83" s="63" t="s">
        <v>218</v>
      </c>
      <c r="B83" s="60"/>
      <c r="C83" s="71">
        <f>INDEX(Rohdaten_tab1!$1:$1048576,ROW(Rohdaten_tab1!B69),COLUMN(Rohdaten_tab1!B69)+(5*(Steuerung!$A$3-1)))</f>
        <v>2477</v>
      </c>
      <c r="D83" s="72">
        <f>INDEX(Rohdaten_tab1!$1:$1048576,ROW(Rohdaten_tab1!C69),COLUMN(Rohdaten_tab1!C69)+(5*(Steuerung!$A$3-1)))</f>
        <v>2398</v>
      </c>
      <c r="E83" s="72">
        <f>INDEX(Rohdaten_tab1!$1:$1048576,ROW(Rohdaten_tab1!D69),COLUMN(Rohdaten_tab1!D69)+(5*(Steuerung!$A$3-1)))</f>
        <v>2187</v>
      </c>
      <c r="F83" s="72">
        <f>INDEX(Rohdaten_tab1!$1:$1048576,ROW(Rohdaten_tab1!E69),COLUMN(Rohdaten_tab1!E69)+(5*(Steuerung!$A$3-1)))</f>
        <v>211</v>
      </c>
      <c r="G83" s="73">
        <f>INDEX(Rohdaten_tab1!$1:$1048576,ROW(Rohdaten_tab1!F69),COLUMN(Rohdaten_tab1!F69)+(5*(Steuerung!$A$3-1)))</f>
        <v>79</v>
      </c>
    </row>
    <row r="84" spans="1:7" ht="15" customHeight="1" x14ac:dyDescent="0.25">
      <c r="A84" s="63" t="s">
        <v>219</v>
      </c>
      <c r="B84" s="60"/>
      <c r="C84" s="71">
        <f>INDEX(Rohdaten_tab1!$1:$1048576,ROW(Rohdaten_tab1!B70),COLUMN(Rohdaten_tab1!B70)+(5*(Steuerung!$A$3-1)))</f>
        <v>2621</v>
      </c>
      <c r="D84" s="72">
        <f>INDEX(Rohdaten_tab1!$1:$1048576,ROW(Rohdaten_tab1!C70),COLUMN(Rohdaten_tab1!C70)+(5*(Steuerung!$A$3-1)))</f>
        <v>2540</v>
      </c>
      <c r="E84" s="72">
        <f>INDEX(Rohdaten_tab1!$1:$1048576,ROW(Rohdaten_tab1!D70),COLUMN(Rohdaten_tab1!D70)+(5*(Steuerung!$A$3-1)))</f>
        <v>2322</v>
      </c>
      <c r="F84" s="72">
        <f>INDEX(Rohdaten_tab1!$1:$1048576,ROW(Rohdaten_tab1!E70),COLUMN(Rohdaten_tab1!E70)+(5*(Steuerung!$A$3-1)))</f>
        <v>218</v>
      </c>
      <c r="G84" s="73">
        <f>INDEX(Rohdaten_tab1!$1:$1048576,ROW(Rohdaten_tab1!F70),COLUMN(Rohdaten_tab1!F70)+(5*(Steuerung!$A$3-1)))</f>
        <v>81</v>
      </c>
    </row>
    <row r="85" spans="1:7" ht="15" customHeight="1" x14ac:dyDescent="0.25">
      <c r="A85" s="63" t="s">
        <v>220</v>
      </c>
      <c r="B85" s="60"/>
      <c r="C85" s="71">
        <f>INDEX(Rohdaten_tab1!$1:$1048576,ROW(Rohdaten_tab1!B71),COLUMN(Rohdaten_tab1!B71)+(5*(Steuerung!$A$3-1)))</f>
        <v>3124</v>
      </c>
      <c r="D85" s="72">
        <f>INDEX(Rohdaten_tab1!$1:$1048576,ROW(Rohdaten_tab1!C71),COLUMN(Rohdaten_tab1!C71)+(5*(Steuerung!$A$3-1)))</f>
        <v>3043</v>
      </c>
      <c r="E85" s="72">
        <f>INDEX(Rohdaten_tab1!$1:$1048576,ROW(Rohdaten_tab1!D71),COLUMN(Rohdaten_tab1!D71)+(5*(Steuerung!$A$3-1)))</f>
        <v>2829</v>
      </c>
      <c r="F85" s="72">
        <f>INDEX(Rohdaten_tab1!$1:$1048576,ROW(Rohdaten_tab1!E71),COLUMN(Rohdaten_tab1!E71)+(5*(Steuerung!$A$3-1)))</f>
        <v>214</v>
      </c>
      <c r="G85" s="73">
        <f>INDEX(Rohdaten_tab1!$1:$1048576,ROW(Rohdaten_tab1!F71),COLUMN(Rohdaten_tab1!F71)+(5*(Steuerung!$A$3-1)))</f>
        <v>81</v>
      </c>
    </row>
    <row r="86" spans="1:7" ht="15" customHeight="1" x14ac:dyDescent="0.25">
      <c r="A86" s="63" t="s">
        <v>221</v>
      </c>
      <c r="B86" s="60"/>
      <c r="C86" s="71">
        <f>INDEX(Rohdaten_tab1!$1:$1048576,ROW(Rohdaten_tab1!B72),COLUMN(Rohdaten_tab1!B72)+(5*(Steuerung!$A$3-1)))</f>
        <v>3310</v>
      </c>
      <c r="D86" s="72">
        <f>INDEX(Rohdaten_tab1!$1:$1048576,ROW(Rohdaten_tab1!C72),COLUMN(Rohdaten_tab1!C72)+(5*(Steuerung!$A$3-1)))</f>
        <v>3224</v>
      </c>
      <c r="E86" s="72">
        <f>INDEX(Rohdaten_tab1!$1:$1048576,ROW(Rohdaten_tab1!D72),COLUMN(Rohdaten_tab1!D72)+(5*(Steuerung!$A$3-1)))</f>
        <v>2991</v>
      </c>
      <c r="F86" s="72">
        <f>INDEX(Rohdaten_tab1!$1:$1048576,ROW(Rohdaten_tab1!E72),COLUMN(Rohdaten_tab1!E72)+(5*(Steuerung!$A$3-1)))</f>
        <v>233</v>
      </c>
      <c r="G86" s="73">
        <f>INDEX(Rohdaten_tab1!$1:$1048576,ROW(Rohdaten_tab1!F72),COLUMN(Rohdaten_tab1!F72)+(5*(Steuerung!$A$3-1)))</f>
        <v>86</v>
      </c>
    </row>
    <row r="87" spans="1:7" ht="15" customHeight="1" x14ac:dyDescent="0.25">
      <c r="A87" s="63" t="s">
        <v>222</v>
      </c>
      <c r="B87" s="60"/>
      <c r="C87" s="71">
        <f>INDEX(Rohdaten_tab1!$1:$1048576,ROW(Rohdaten_tab1!B73),COLUMN(Rohdaten_tab1!B73)+(5*(Steuerung!$A$3-1)))</f>
        <v>3366</v>
      </c>
      <c r="D87" s="72">
        <f>INDEX(Rohdaten_tab1!$1:$1048576,ROW(Rohdaten_tab1!C73),COLUMN(Rohdaten_tab1!C73)+(5*(Steuerung!$A$3-1)))</f>
        <v>3271</v>
      </c>
      <c r="E87" s="72">
        <f>INDEX(Rohdaten_tab1!$1:$1048576,ROW(Rohdaten_tab1!D73),COLUMN(Rohdaten_tab1!D73)+(5*(Steuerung!$A$3-1)))</f>
        <v>3009</v>
      </c>
      <c r="F87" s="72">
        <f>INDEX(Rohdaten_tab1!$1:$1048576,ROW(Rohdaten_tab1!E73),COLUMN(Rohdaten_tab1!E73)+(5*(Steuerung!$A$3-1)))</f>
        <v>262</v>
      </c>
      <c r="G87" s="73">
        <f>INDEX(Rohdaten_tab1!$1:$1048576,ROW(Rohdaten_tab1!F73),COLUMN(Rohdaten_tab1!F73)+(5*(Steuerung!$A$3-1)))</f>
        <v>95</v>
      </c>
    </row>
    <row r="88" spans="1:7" ht="15" customHeight="1" x14ac:dyDescent="0.25">
      <c r="A88" s="63" t="s">
        <v>223</v>
      </c>
      <c r="B88" s="60"/>
      <c r="C88" s="71">
        <f>INDEX(Rohdaten_tab1!$1:$1048576,ROW(Rohdaten_tab1!B74),COLUMN(Rohdaten_tab1!B74)+(5*(Steuerung!$A$3-1)))</f>
        <v>3306</v>
      </c>
      <c r="D88" s="72">
        <f>INDEX(Rohdaten_tab1!$1:$1048576,ROW(Rohdaten_tab1!C74),COLUMN(Rohdaten_tab1!C74)+(5*(Steuerung!$A$3-1)))</f>
        <v>3217</v>
      </c>
      <c r="E88" s="72">
        <f>INDEX(Rohdaten_tab1!$1:$1048576,ROW(Rohdaten_tab1!D74),COLUMN(Rohdaten_tab1!D74)+(5*(Steuerung!$A$3-1)))</f>
        <v>2969</v>
      </c>
      <c r="F88" s="72">
        <f>INDEX(Rohdaten_tab1!$1:$1048576,ROW(Rohdaten_tab1!E74),COLUMN(Rohdaten_tab1!E74)+(5*(Steuerung!$A$3-1)))</f>
        <v>248</v>
      </c>
      <c r="G88" s="73">
        <f>INDEX(Rohdaten_tab1!$1:$1048576,ROW(Rohdaten_tab1!F74),COLUMN(Rohdaten_tab1!F74)+(5*(Steuerung!$A$3-1)))</f>
        <v>89</v>
      </c>
    </row>
    <row r="89" spans="1:7" ht="15" customHeight="1" x14ac:dyDescent="0.25">
      <c r="A89" s="63" t="s">
        <v>224</v>
      </c>
      <c r="B89" s="60"/>
      <c r="C89" s="71">
        <f>INDEX(Rohdaten_tab1!$1:$1048576,ROW(Rohdaten_tab1!B75),COLUMN(Rohdaten_tab1!B75)+(5*(Steuerung!$A$3-1)))</f>
        <v>3189</v>
      </c>
      <c r="D89" s="72">
        <f>INDEX(Rohdaten_tab1!$1:$1048576,ROW(Rohdaten_tab1!C75),COLUMN(Rohdaten_tab1!C75)+(5*(Steuerung!$A$3-1)))</f>
        <v>3091</v>
      </c>
      <c r="E89" s="72">
        <f>INDEX(Rohdaten_tab1!$1:$1048576,ROW(Rohdaten_tab1!D75),COLUMN(Rohdaten_tab1!D75)+(5*(Steuerung!$A$3-1)))</f>
        <v>2833</v>
      </c>
      <c r="F89" s="72">
        <f>INDEX(Rohdaten_tab1!$1:$1048576,ROW(Rohdaten_tab1!E75),COLUMN(Rohdaten_tab1!E75)+(5*(Steuerung!$A$3-1)))</f>
        <v>258</v>
      </c>
      <c r="G89" s="73">
        <f>INDEX(Rohdaten_tab1!$1:$1048576,ROW(Rohdaten_tab1!F75),COLUMN(Rohdaten_tab1!F75)+(5*(Steuerung!$A$3-1)))</f>
        <v>98</v>
      </c>
    </row>
    <row r="90" spans="1:7" ht="15" customHeight="1" x14ac:dyDescent="0.25">
      <c r="A90" s="63" t="s">
        <v>225</v>
      </c>
      <c r="B90" s="60"/>
      <c r="C90" s="71">
        <f>INDEX(Rohdaten_tab1!$1:$1048576,ROW(Rohdaten_tab1!B76),COLUMN(Rohdaten_tab1!B76)+(5*(Steuerung!$A$3-1)))</f>
        <v>3216</v>
      </c>
      <c r="D90" s="72">
        <f>INDEX(Rohdaten_tab1!$1:$1048576,ROW(Rohdaten_tab1!C76),COLUMN(Rohdaten_tab1!C76)+(5*(Steuerung!$A$3-1)))</f>
        <v>3121</v>
      </c>
      <c r="E90" s="72">
        <f>INDEX(Rohdaten_tab1!$1:$1048576,ROW(Rohdaten_tab1!D76),COLUMN(Rohdaten_tab1!D76)+(5*(Steuerung!$A$3-1)))</f>
        <v>2878</v>
      </c>
      <c r="F90" s="72">
        <f>INDEX(Rohdaten_tab1!$1:$1048576,ROW(Rohdaten_tab1!E76),COLUMN(Rohdaten_tab1!E76)+(5*(Steuerung!$A$3-1)))</f>
        <v>243</v>
      </c>
      <c r="G90" s="73">
        <f>INDEX(Rohdaten_tab1!$1:$1048576,ROW(Rohdaten_tab1!F76),COLUMN(Rohdaten_tab1!F76)+(5*(Steuerung!$A$3-1)))</f>
        <v>95</v>
      </c>
    </row>
    <row r="91" spans="1:7" ht="15" customHeight="1" x14ac:dyDescent="0.25">
      <c r="A91" s="63" t="s">
        <v>226</v>
      </c>
      <c r="B91" s="60"/>
      <c r="C91" s="71">
        <f>INDEX(Rohdaten_tab1!$1:$1048576,ROW(Rohdaten_tab1!B77),COLUMN(Rohdaten_tab1!B77)+(5*(Steuerung!$A$3-1)))</f>
        <v>3375</v>
      </c>
      <c r="D91" s="72">
        <f>INDEX(Rohdaten_tab1!$1:$1048576,ROW(Rohdaten_tab1!C77),COLUMN(Rohdaten_tab1!C77)+(5*(Steuerung!$A$3-1)))</f>
        <v>3293</v>
      </c>
      <c r="E91" s="72">
        <f>INDEX(Rohdaten_tab1!$1:$1048576,ROW(Rohdaten_tab1!D77),COLUMN(Rohdaten_tab1!D77)+(5*(Steuerung!$A$3-1)))</f>
        <v>3084</v>
      </c>
      <c r="F91" s="72">
        <f>INDEX(Rohdaten_tab1!$1:$1048576,ROW(Rohdaten_tab1!E77),COLUMN(Rohdaten_tab1!E77)+(5*(Steuerung!$A$3-1)))</f>
        <v>209</v>
      </c>
      <c r="G91" s="73">
        <f>INDEX(Rohdaten_tab1!$1:$1048576,ROW(Rohdaten_tab1!F77),COLUMN(Rohdaten_tab1!F77)+(5*(Steuerung!$A$3-1)))</f>
        <v>82</v>
      </c>
    </row>
    <row r="92" spans="1:7" ht="15" customHeight="1" x14ac:dyDescent="0.25">
      <c r="A92" s="63" t="s">
        <v>227</v>
      </c>
      <c r="B92" s="60"/>
      <c r="C92" s="71">
        <f>INDEX(Rohdaten_tab1!$1:$1048576,ROW(Rohdaten_tab1!B78),COLUMN(Rohdaten_tab1!B78)+(5*(Steuerung!$A$3-1)))</f>
        <v>3569</v>
      </c>
      <c r="D92" s="72">
        <f>INDEX(Rohdaten_tab1!$1:$1048576,ROW(Rohdaten_tab1!C78),COLUMN(Rohdaten_tab1!C78)+(5*(Steuerung!$A$3-1)))</f>
        <v>3474</v>
      </c>
      <c r="E92" s="72">
        <f>INDEX(Rohdaten_tab1!$1:$1048576,ROW(Rohdaten_tab1!D78),COLUMN(Rohdaten_tab1!D78)+(5*(Steuerung!$A$3-1)))</f>
        <v>3321</v>
      </c>
      <c r="F92" s="72">
        <f>INDEX(Rohdaten_tab1!$1:$1048576,ROW(Rohdaten_tab1!E78),COLUMN(Rohdaten_tab1!E78)+(5*(Steuerung!$A$3-1)))</f>
        <v>153</v>
      </c>
      <c r="G92" s="73">
        <f>INDEX(Rohdaten_tab1!$1:$1048576,ROW(Rohdaten_tab1!F78),COLUMN(Rohdaten_tab1!F78)+(5*(Steuerung!$A$3-1)))</f>
        <v>95</v>
      </c>
    </row>
    <row r="93" spans="1:7" ht="15" customHeight="1" x14ac:dyDescent="0.25">
      <c r="A93" s="63" t="s">
        <v>228</v>
      </c>
      <c r="B93" s="60"/>
      <c r="C93" s="71">
        <f>INDEX(Rohdaten_tab1!$1:$1048576,ROW(Rohdaten_tab1!B79),COLUMN(Rohdaten_tab1!B79)+(5*(Steuerung!$A$3-1)))</f>
        <v>3553</v>
      </c>
      <c r="D93" s="72">
        <f>INDEX(Rohdaten_tab1!$1:$1048576,ROW(Rohdaten_tab1!C79),COLUMN(Rohdaten_tab1!C79)+(5*(Steuerung!$A$3-1)))</f>
        <v>3447</v>
      </c>
      <c r="E93" s="72">
        <f>INDEX(Rohdaten_tab1!$1:$1048576,ROW(Rohdaten_tab1!D79),COLUMN(Rohdaten_tab1!D79)+(5*(Steuerung!$A$3-1)))</f>
        <v>3341</v>
      </c>
      <c r="F93" s="72">
        <f>INDEX(Rohdaten_tab1!$1:$1048576,ROW(Rohdaten_tab1!E79),COLUMN(Rohdaten_tab1!E79)+(5*(Steuerung!$A$3-1)))</f>
        <v>106</v>
      </c>
      <c r="G93" s="73">
        <f>INDEX(Rohdaten_tab1!$1:$1048576,ROW(Rohdaten_tab1!F79),COLUMN(Rohdaten_tab1!F79)+(5*(Steuerung!$A$3-1)))</f>
        <v>106</v>
      </c>
    </row>
    <row r="94" spans="1:7" ht="15" customHeight="1" x14ac:dyDescent="0.25">
      <c r="A94" s="63" t="s">
        <v>229</v>
      </c>
      <c r="B94" s="60"/>
      <c r="C94" s="71">
        <f>INDEX(Rohdaten_tab1!$1:$1048576,ROW(Rohdaten_tab1!B80),COLUMN(Rohdaten_tab1!B80)+(5*(Steuerung!$A$3-1)))</f>
        <v>3450</v>
      </c>
      <c r="D94" s="72">
        <f>INDEX(Rohdaten_tab1!$1:$1048576,ROW(Rohdaten_tab1!C80),COLUMN(Rohdaten_tab1!C80)+(5*(Steuerung!$A$3-1)))</f>
        <v>3354</v>
      </c>
      <c r="E94" s="72">
        <f>INDEX(Rohdaten_tab1!$1:$1048576,ROW(Rohdaten_tab1!D80),COLUMN(Rohdaten_tab1!D80)+(5*(Steuerung!$A$3-1)))</f>
        <v>3255</v>
      </c>
      <c r="F94" s="72">
        <f>INDEX(Rohdaten_tab1!$1:$1048576,ROW(Rohdaten_tab1!E80),COLUMN(Rohdaten_tab1!E80)+(5*(Steuerung!$A$3-1)))</f>
        <v>99</v>
      </c>
      <c r="G94" s="73">
        <f>INDEX(Rohdaten_tab1!$1:$1048576,ROW(Rohdaten_tab1!F80),COLUMN(Rohdaten_tab1!F80)+(5*(Steuerung!$A$3-1)))</f>
        <v>96</v>
      </c>
    </row>
    <row r="95" spans="1:7" ht="15" customHeight="1" x14ac:dyDescent="0.25">
      <c r="A95" s="63" t="s">
        <v>230</v>
      </c>
      <c r="B95" s="60"/>
      <c r="C95" s="71">
        <f>INDEX(Rohdaten_tab1!$1:$1048576,ROW(Rohdaten_tab1!B81),COLUMN(Rohdaten_tab1!B81)+(5*(Steuerung!$A$3-1)))</f>
        <v>3461</v>
      </c>
      <c r="D95" s="72">
        <f>INDEX(Rohdaten_tab1!$1:$1048576,ROW(Rohdaten_tab1!C81),COLUMN(Rohdaten_tab1!C81)+(5*(Steuerung!$A$3-1)))</f>
        <v>3362</v>
      </c>
      <c r="E95" s="72">
        <f>INDEX(Rohdaten_tab1!$1:$1048576,ROW(Rohdaten_tab1!D81),COLUMN(Rohdaten_tab1!D81)+(5*(Steuerung!$A$3-1)))</f>
        <v>3257</v>
      </c>
      <c r="F95" s="72">
        <f>INDEX(Rohdaten_tab1!$1:$1048576,ROW(Rohdaten_tab1!E81),COLUMN(Rohdaten_tab1!E81)+(5*(Steuerung!$A$3-1)))</f>
        <v>105</v>
      </c>
      <c r="G95" s="73">
        <f>INDEX(Rohdaten_tab1!$1:$1048576,ROW(Rohdaten_tab1!F81),COLUMN(Rohdaten_tab1!F81)+(5*(Steuerung!$A$3-1)))</f>
        <v>99</v>
      </c>
    </row>
    <row r="96" spans="1:7" ht="15" customHeight="1" x14ac:dyDescent="0.25">
      <c r="A96" s="63" t="s">
        <v>231</v>
      </c>
      <c r="B96" s="60"/>
      <c r="C96" s="71">
        <f>INDEX(Rohdaten_tab1!$1:$1048576,ROW(Rohdaten_tab1!B82),COLUMN(Rohdaten_tab1!B82)+(5*(Steuerung!$A$3-1)))</f>
        <v>3482</v>
      </c>
      <c r="D96" s="72">
        <f>INDEX(Rohdaten_tab1!$1:$1048576,ROW(Rohdaten_tab1!C82),COLUMN(Rohdaten_tab1!C82)+(5*(Steuerung!$A$3-1)))</f>
        <v>3382</v>
      </c>
      <c r="E96" s="72">
        <f>INDEX(Rohdaten_tab1!$1:$1048576,ROW(Rohdaten_tab1!D82),COLUMN(Rohdaten_tab1!D82)+(5*(Steuerung!$A$3-1)))</f>
        <v>3294</v>
      </c>
      <c r="F96" s="72">
        <f>INDEX(Rohdaten_tab1!$1:$1048576,ROW(Rohdaten_tab1!E82),COLUMN(Rohdaten_tab1!E82)+(5*(Steuerung!$A$3-1)))</f>
        <v>88</v>
      </c>
      <c r="G96" s="73">
        <f>INDEX(Rohdaten_tab1!$1:$1048576,ROW(Rohdaten_tab1!F82),COLUMN(Rohdaten_tab1!F82)+(5*(Steuerung!$A$3-1)))</f>
        <v>100</v>
      </c>
    </row>
    <row r="97" spans="1:7" ht="15" customHeight="1" x14ac:dyDescent="0.25">
      <c r="A97" s="63" t="s">
        <v>232</v>
      </c>
      <c r="B97" s="60"/>
      <c r="C97" s="71">
        <f>INDEX(Rohdaten_tab1!$1:$1048576,ROW(Rohdaten_tab1!B83),COLUMN(Rohdaten_tab1!B83)+(5*(Steuerung!$A$3-1)))</f>
        <v>3932</v>
      </c>
      <c r="D97" s="72">
        <f>INDEX(Rohdaten_tab1!$1:$1048576,ROW(Rohdaten_tab1!C83),COLUMN(Rohdaten_tab1!C83)+(5*(Steuerung!$A$3-1)))</f>
        <v>3830</v>
      </c>
      <c r="E97" s="72">
        <f>INDEX(Rohdaten_tab1!$1:$1048576,ROW(Rohdaten_tab1!D83),COLUMN(Rohdaten_tab1!D83)+(5*(Steuerung!$A$3-1)))</f>
        <v>3749</v>
      </c>
      <c r="F97" s="72">
        <f>INDEX(Rohdaten_tab1!$1:$1048576,ROW(Rohdaten_tab1!E83),COLUMN(Rohdaten_tab1!E83)+(5*(Steuerung!$A$3-1)))</f>
        <v>81</v>
      </c>
      <c r="G97" s="73">
        <f>INDEX(Rohdaten_tab1!$1:$1048576,ROW(Rohdaten_tab1!F83),COLUMN(Rohdaten_tab1!F83)+(5*(Steuerung!$A$3-1)))</f>
        <v>102</v>
      </c>
    </row>
    <row r="98" spans="1:7" ht="15" customHeight="1" x14ac:dyDescent="0.25">
      <c r="A98" s="63" t="s">
        <v>233</v>
      </c>
      <c r="B98" s="60"/>
      <c r="C98" s="71">
        <f>INDEX(Rohdaten_tab1!$1:$1048576,ROW(Rohdaten_tab1!B84),COLUMN(Rohdaten_tab1!B84)+(5*(Steuerung!$A$3-1)))</f>
        <v>3835</v>
      </c>
      <c r="D98" s="72">
        <f>INDEX(Rohdaten_tab1!$1:$1048576,ROW(Rohdaten_tab1!C84),COLUMN(Rohdaten_tab1!C84)+(5*(Steuerung!$A$3-1)))</f>
        <v>3754</v>
      </c>
      <c r="E98" s="72">
        <f>INDEX(Rohdaten_tab1!$1:$1048576,ROW(Rohdaten_tab1!D84),COLUMN(Rohdaten_tab1!D84)+(5*(Steuerung!$A$3-1)))</f>
        <v>3667</v>
      </c>
      <c r="F98" s="72">
        <f>INDEX(Rohdaten_tab1!$1:$1048576,ROW(Rohdaten_tab1!E84),COLUMN(Rohdaten_tab1!E84)+(5*(Steuerung!$A$3-1)))</f>
        <v>87</v>
      </c>
      <c r="G98" s="73">
        <f>INDEX(Rohdaten_tab1!$1:$1048576,ROW(Rohdaten_tab1!F84),COLUMN(Rohdaten_tab1!F84)+(5*(Steuerung!$A$3-1)))</f>
        <v>81</v>
      </c>
    </row>
    <row r="99" spans="1:7" ht="15" customHeight="1" x14ac:dyDescent="0.25">
      <c r="A99" s="63" t="s">
        <v>234</v>
      </c>
      <c r="B99" s="60"/>
      <c r="C99" s="71">
        <f>INDEX(Rohdaten_tab1!$1:$1048576,ROW(Rohdaten_tab1!B85),COLUMN(Rohdaten_tab1!B85)+(5*(Steuerung!$A$3-1)))</f>
        <v>3673</v>
      </c>
      <c r="D99" s="72">
        <f>INDEX(Rohdaten_tab1!$1:$1048576,ROW(Rohdaten_tab1!C85),COLUMN(Rohdaten_tab1!C85)+(5*(Steuerung!$A$3-1)))</f>
        <v>3588</v>
      </c>
      <c r="E99" s="72">
        <f>INDEX(Rohdaten_tab1!$1:$1048576,ROW(Rohdaten_tab1!D85),COLUMN(Rohdaten_tab1!D85)+(5*(Steuerung!$A$3-1)))</f>
        <v>3482</v>
      </c>
      <c r="F99" s="72">
        <f>INDEX(Rohdaten_tab1!$1:$1048576,ROW(Rohdaten_tab1!E85),COLUMN(Rohdaten_tab1!E85)+(5*(Steuerung!$A$3-1)))</f>
        <v>106</v>
      </c>
      <c r="G99" s="73">
        <f>INDEX(Rohdaten_tab1!$1:$1048576,ROW(Rohdaten_tab1!F85),COLUMN(Rohdaten_tab1!F85)+(5*(Steuerung!$A$3-1)))</f>
        <v>85</v>
      </c>
    </row>
    <row r="100" spans="1:7" ht="15" customHeight="1" x14ac:dyDescent="0.25">
      <c r="A100" s="63" t="s">
        <v>235</v>
      </c>
      <c r="B100" s="60"/>
      <c r="C100" s="71">
        <f>INDEX(Rohdaten_tab1!$1:$1048576,ROW(Rohdaten_tab1!B86),COLUMN(Rohdaten_tab1!B86)+(5*(Steuerung!$A$3-1)))</f>
        <v>3412</v>
      </c>
      <c r="D100" s="72">
        <f>INDEX(Rohdaten_tab1!$1:$1048576,ROW(Rohdaten_tab1!C86),COLUMN(Rohdaten_tab1!C86)+(5*(Steuerung!$A$3-1)))</f>
        <v>3304</v>
      </c>
      <c r="E100" s="72">
        <f>INDEX(Rohdaten_tab1!$1:$1048576,ROW(Rohdaten_tab1!D86),COLUMN(Rohdaten_tab1!D86)+(5*(Steuerung!$A$3-1)))</f>
        <v>3169</v>
      </c>
      <c r="F100" s="72">
        <f>INDEX(Rohdaten_tab1!$1:$1048576,ROW(Rohdaten_tab1!E86),COLUMN(Rohdaten_tab1!E86)+(5*(Steuerung!$A$3-1)))</f>
        <v>135</v>
      </c>
      <c r="G100" s="73">
        <f>INDEX(Rohdaten_tab1!$1:$1048576,ROW(Rohdaten_tab1!F86),COLUMN(Rohdaten_tab1!F86)+(5*(Steuerung!$A$3-1)))</f>
        <v>108</v>
      </c>
    </row>
    <row r="101" spans="1:7" ht="15" customHeight="1" x14ac:dyDescent="0.25">
      <c r="A101" s="63" t="s">
        <v>236</v>
      </c>
      <c r="B101" s="60"/>
      <c r="C101" s="71">
        <f>INDEX(Rohdaten_tab1!$1:$1048576,ROW(Rohdaten_tab1!B87),COLUMN(Rohdaten_tab1!B87)+(5*(Steuerung!$A$3-1)))</f>
        <v>3164</v>
      </c>
      <c r="D101" s="72">
        <f>INDEX(Rohdaten_tab1!$1:$1048576,ROW(Rohdaten_tab1!C87),COLUMN(Rohdaten_tab1!C87)+(5*(Steuerung!$A$3-1)))</f>
        <v>3080</v>
      </c>
      <c r="E101" s="72">
        <f>INDEX(Rohdaten_tab1!$1:$1048576,ROW(Rohdaten_tab1!D87),COLUMN(Rohdaten_tab1!D87)+(5*(Steuerung!$A$3-1)))</f>
        <v>2921</v>
      </c>
      <c r="F101" s="72">
        <f>INDEX(Rohdaten_tab1!$1:$1048576,ROW(Rohdaten_tab1!E87),COLUMN(Rohdaten_tab1!E87)+(5*(Steuerung!$A$3-1)))</f>
        <v>159</v>
      </c>
      <c r="G101" s="73">
        <f>INDEX(Rohdaten_tab1!$1:$1048576,ROW(Rohdaten_tab1!F87),COLUMN(Rohdaten_tab1!F87)+(5*(Steuerung!$A$3-1)))</f>
        <v>84</v>
      </c>
    </row>
    <row r="102" spans="1:7" ht="15" customHeight="1" x14ac:dyDescent="0.25">
      <c r="A102" s="63" t="s">
        <v>237</v>
      </c>
      <c r="B102" s="60"/>
      <c r="C102" s="71">
        <f>INDEX(Rohdaten_tab1!$1:$1048576,ROW(Rohdaten_tab1!B88),COLUMN(Rohdaten_tab1!B88)+(5*(Steuerung!$A$3-1)))</f>
        <v>3018</v>
      </c>
      <c r="D102" s="72">
        <f>INDEX(Rohdaten_tab1!$1:$1048576,ROW(Rohdaten_tab1!C88),COLUMN(Rohdaten_tab1!C88)+(5*(Steuerung!$A$3-1)))</f>
        <v>2937</v>
      </c>
      <c r="E102" s="72">
        <f>INDEX(Rohdaten_tab1!$1:$1048576,ROW(Rohdaten_tab1!D88),COLUMN(Rohdaten_tab1!D88)+(5*(Steuerung!$A$3-1)))</f>
        <v>2765</v>
      </c>
      <c r="F102" s="72">
        <f>INDEX(Rohdaten_tab1!$1:$1048576,ROW(Rohdaten_tab1!E88),COLUMN(Rohdaten_tab1!E88)+(5*(Steuerung!$A$3-1)))</f>
        <v>172</v>
      </c>
      <c r="G102" s="73">
        <f>INDEX(Rohdaten_tab1!$1:$1048576,ROW(Rohdaten_tab1!F88),COLUMN(Rohdaten_tab1!F88)+(5*(Steuerung!$A$3-1)))</f>
        <v>81</v>
      </c>
    </row>
    <row r="103" spans="1:7" ht="15" customHeight="1" x14ac:dyDescent="0.25">
      <c r="A103" s="63" t="s">
        <v>238</v>
      </c>
      <c r="B103" s="60"/>
      <c r="C103" s="71">
        <f>INDEX(Rohdaten_tab1!$1:$1048576,ROW(Rohdaten_tab1!B89),COLUMN(Rohdaten_tab1!B89)+(5*(Steuerung!$A$3-1)))</f>
        <v>3063</v>
      </c>
      <c r="D103" s="72">
        <f>INDEX(Rohdaten_tab1!$1:$1048576,ROW(Rohdaten_tab1!C89),COLUMN(Rohdaten_tab1!C89)+(5*(Steuerung!$A$3-1)))</f>
        <v>2983</v>
      </c>
      <c r="E103" s="72">
        <f>INDEX(Rohdaten_tab1!$1:$1048576,ROW(Rohdaten_tab1!D89),COLUMN(Rohdaten_tab1!D89)+(5*(Steuerung!$A$3-1)))</f>
        <v>2822</v>
      </c>
      <c r="F103" s="72">
        <f>INDEX(Rohdaten_tab1!$1:$1048576,ROW(Rohdaten_tab1!E89),COLUMN(Rohdaten_tab1!E89)+(5*(Steuerung!$A$3-1)))</f>
        <v>161</v>
      </c>
      <c r="G103" s="73">
        <f>INDEX(Rohdaten_tab1!$1:$1048576,ROW(Rohdaten_tab1!F89),COLUMN(Rohdaten_tab1!F89)+(5*(Steuerung!$A$3-1)))</f>
        <v>80</v>
      </c>
    </row>
    <row r="104" spans="1:7" ht="15" customHeight="1" x14ac:dyDescent="0.25">
      <c r="A104" s="63" t="s">
        <v>239</v>
      </c>
      <c r="B104" s="60"/>
      <c r="C104" s="71">
        <f>INDEX(Rohdaten_tab1!$1:$1048576,ROW(Rohdaten_tab1!B90),COLUMN(Rohdaten_tab1!B90)+(5*(Steuerung!$A$3-1)))</f>
        <v>3110</v>
      </c>
      <c r="D104" s="72">
        <f>INDEX(Rohdaten_tab1!$1:$1048576,ROW(Rohdaten_tab1!C90),COLUMN(Rohdaten_tab1!C90)+(5*(Steuerung!$A$3-1)))</f>
        <v>3011</v>
      </c>
      <c r="E104" s="72">
        <f>INDEX(Rohdaten_tab1!$1:$1048576,ROW(Rohdaten_tab1!D90),COLUMN(Rohdaten_tab1!D90)+(5*(Steuerung!$A$3-1)))</f>
        <v>2863</v>
      </c>
      <c r="F104" s="72">
        <f>INDEX(Rohdaten_tab1!$1:$1048576,ROW(Rohdaten_tab1!E90),COLUMN(Rohdaten_tab1!E90)+(5*(Steuerung!$A$3-1)))</f>
        <v>148</v>
      </c>
      <c r="G104" s="73">
        <f>INDEX(Rohdaten_tab1!$1:$1048576,ROW(Rohdaten_tab1!F90),COLUMN(Rohdaten_tab1!F90)+(5*(Steuerung!$A$3-1)))</f>
        <v>99</v>
      </c>
    </row>
    <row r="105" spans="1:7" ht="15" customHeight="1" x14ac:dyDescent="0.25">
      <c r="A105" s="63" t="s">
        <v>240</v>
      </c>
      <c r="B105" s="60"/>
      <c r="C105" s="71">
        <f>INDEX(Rohdaten_tab1!$1:$1048576,ROW(Rohdaten_tab1!B91),COLUMN(Rohdaten_tab1!B91)+(5*(Steuerung!$A$3-1)))</f>
        <v>2815</v>
      </c>
      <c r="D105" s="72">
        <f>INDEX(Rohdaten_tab1!$1:$1048576,ROW(Rohdaten_tab1!C91),COLUMN(Rohdaten_tab1!C91)+(5*(Steuerung!$A$3-1)))</f>
        <v>2728</v>
      </c>
      <c r="E105" s="72">
        <f>INDEX(Rohdaten_tab1!$1:$1048576,ROW(Rohdaten_tab1!D91),COLUMN(Rohdaten_tab1!D91)+(5*(Steuerung!$A$3-1)))</f>
        <v>2577</v>
      </c>
      <c r="F105" s="72">
        <f>INDEX(Rohdaten_tab1!$1:$1048576,ROW(Rohdaten_tab1!E91),COLUMN(Rohdaten_tab1!E91)+(5*(Steuerung!$A$3-1)))</f>
        <v>151</v>
      </c>
      <c r="G105" s="73">
        <f>INDEX(Rohdaten_tab1!$1:$1048576,ROW(Rohdaten_tab1!F91),COLUMN(Rohdaten_tab1!F91)+(5*(Steuerung!$A$3-1)))</f>
        <v>87</v>
      </c>
    </row>
    <row r="106" spans="1:7" ht="15" customHeight="1" x14ac:dyDescent="0.25">
      <c r="A106" s="63" t="s">
        <v>241</v>
      </c>
      <c r="B106" s="60"/>
      <c r="C106" s="71">
        <f>INDEX(Rohdaten_tab1!$1:$1048576,ROW(Rohdaten_tab1!B92),COLUMN(Rohdaten_tab1!B92)+(5*(Steuerung!$A$3-1)))</f>
        <v>2743</v>
      </c>
      <c r="D106" s="72">
        <f>INDEX(Rohdaten_tab1!$1:$1048576,ROW(Rohdaten_tab1!C92),COLUMN(Rohdaten_tab1!C92)+(5*(Steuerung!$A$3-1)))</f>
        <v>2656</v>
      </c>
      <c r="E106" s="72">
        <f>INDEX(Rohdaten_tab1!$1:$1048576,ROW(Rohdaten_tab1!D92),COLUMN(Rohdaten_tab1!D92)+(5*(Steuerung!$A$3-1)))</f>
        <v>2481</v>
      </c>
      <c r="F106" s="72">
        <f>INDEX(Rohdaten_tab1!$1:$1048576,ROW(Rohdaten_tab1!E92),COLUMN(Rohdaten_tab1!E92)+(5*(Steuerung!$A$3-1)))</f>
        <v>175</v>
      </c>
      <c r="G106" s="73">
        <f>INDEX(Rohdaten_tab1!$1:$1048576,ROW(Rohdaten_tab1!F92),COLUMN(Rohdaten_tab1!F92)+(5*(Steuerung!$A$3-1)))</f>
        <v>87</v>
      </c>
    </row>
    <row r="107" spans="1:7" ht="15" customHeight="1" x14ac:dyDescent="0.25">
      <c r="A107" s="63" t="s">
        <v>242</v>
      </c>
      <c r="B107" s="60"/>
      <c r="C107" s="71">
        <f>INDEX(Rohdaten_tab1!$1:$1048576,ROW(Rohdaten_tab1!B93),COLUMN(Rohdaten_tab1!B93)+(5*(Steuerung!$A$3-1)))</f>
        <v>2700</v>
      </c>
      <c r="D107" s="72">
        <f>INDEX(Rohdaten_tab1!$1:$1048576,ROW(Rohdaten_tab1!C93),COLUMN(Rohdaten_tab1!C93)+(5*(Steuerung!$A$3-1)))</f>
        <v>2615</v>
      </c>
      <c r="E107" s="72">
        <f>INDEX(Rohdaten_tab1!$1:$1048576,ROW(Rohdaten_tab1!D93),COLUMN(Rohdaten_tab1!D93)+(5*(Steuerung!$A$3-1)))</f>
        <v>2424</v>
      </c>
      <c r="F107" s="72">
        <f>INDEX(Rohdaten_tab1!$1:$1048576,ROW(Rohdaten_tab1!E93),COLUMN(Rohdaten_tab1!E93)+(5*(Steuerung!$A$3-1)))</f>
        <v>191</v>
      </c>
      <c r="G107" s="73">
        <f>INDEX(Rohdaten_tab1!$1:$1048576,ROW(Rohdaten_tab1!F93),COLUMN(Rohdaten_tab1!F93)+(5*(Steuerung!$A$3-1)))</f>
        <v>85</v>
      </c>
    </row>
    <row r="108" spans="1:7" ht="15" customHeight="1" x14ac:dyDescent="0.25">
      <c r="A108" s="63" t="s">
        <v>243</v>
      </c>
      <c r="B108" s="60"/>
      <c r="C108" s="71">
        <f>INDEX(Rohdaten_tab1!$1:$1048576,ROW(Rohdaten_tab1!B94),COLUMN(Rohdaten_tab1!B94)+(5*(Steuerung!$A$3-1)))</f>
        <v>2751</v>
      </c>
      <c r="D108" s="72">
        <f>INDEX(Rohdaten_tab1!$1:$1048576,ROW(Rohdaten_tab1!C94),COLUMN(Rohdaten_tab1!C94)+(5*(Steuerung!$A$3-1)))</f>
        <v>2683</v>
      </c>
      <c r="E108" s="72">
        <f>INDEX(Rohdaten_tab1!$1:$1048576,ROW(Rohdaten_tab1!D94),COLUMN(Rohdaten_tab1!D94)+(5*(Steuerung!$A$3-1)))</f>
        <v>2498</v>
      </c>
      <c r="F108" s="72">
        <f>INDEX(Rohdaten_tab1!$1:$1048576,ROW(Rohdaten_tab1!E94),COLUMN(Rohdaten_tab1!E94)+(5*(Steuerung!$A$3-1)))</f>
        <v>185</v>
      </c>
      <c r="G108" s="73">
        <f>INDEX(Rohdaten_tab1!$1:$1048576,ROW(Rohdaten_tab1!F94),COLUMN(Rohdaten_tab1!F94)+(5*(Steuerung!$A$3-1)))</f>
        <v>68</v>
      </c>
    </row>
    <row r="109" spans="1:7" ht="15" customHeight="1" x14ac:dyDescent="0.25">
      <c r="A109" s="63" t="s">
        <v>244</v>
      </c>
      <c r="B109" s="60"/>
      <c r="C109" s="71">
        <f>INDEX(Rohdaten_tab1!$1:$1048576,ROW(Rohdaten_tab1!B95),COLUMN(Rohdaten_tab1!B95)+(5*(Steuerung!$A$3-1)))</f>
        <v>3083</v>
      </c>
      <c r="D109" s="72">
        <f>INDEX(Rohdaten_tab1!$1:$1048576,ROW(Rohdaten_tab1!C95),COLUMN(Rohdaten_tab1!C95)+(5*(Steuerung!$A$3-1)))</f>
        <v>2996</v>
      </c>
      <c r="E109" s="72">
        <f>INDEX(Rohdaten_tab1!$1:$1048576,ROW(Rohdaten_tab1!D95),COLUMN(Rohdaten_tab1!D95)+(5*(Steuerung!$A$3-1)))</f>
        <v>2810</v>
      </c>
      <c r="F109" s="72">
        <f>INDEX(Rohdaten_tab1!$1:$1048576,ROW(Rohdaten_tab1!E95),COLUMN(Rohdaten_tab1!E95)+(5*(Steuerung!$A$3-1)))</f>
        <v>186</v>
      </c>
      <c r="G109" s="73">
        <f>INDEX(Rohdaten_tab1!$1:$1048576,ROW(Rohdaten_tab1!F95),COLUMN(Rohdaten_tab1!F95)+(5*(Steuerung!$A$3-1)))</f>
        <v>87</v>
      </c>
    </row>
    <row r="110" spans="1:7" ht="15" customHeight="1" x14ac:dyDescent="0.25">
      <c r="A110" s="63" t="s">
        <v>245</v>
      </c>
      <c r="B110" s="60"/>
      <c r="C110" s="71">
        <f>INDEX(Rohdaten_tab1!$1:$1048576,ROW(Rohdaten_tab1!B96),COLUMN(Rohdaten_tab1!B96)+(5*(Steuerung!$A$3-1)))</f>
        <v>3040</v>
      </c>
      <c r="D110" s="72">
        <f>INDEX(Rohdaten_tab1!$1:$1048576,ROW(Rohdaten_tab1!C96),COLUMN(Rohdaten_tab1!C96)+(5*(Steuerung!$A$3-1)))</f>
        <v>2970</v>
      </c>
      <c r="E110" s="72">
        <f>INDEX(Rohdaten_tab1!$1:$1048576,ROW(Rohdaten_tab1!D96),COLUMN(Rohdaten_tab1!D96)+(5*(Steuerung!$A$3-1)))</f>
        <v>2776</v>
      </c>
      <c r="F110" s="72">
        <f>INDEX(Rohdaten_tab1!$1:$1048576,ROW(Rohdaten_tab1!E96),COLUMN(Rohdaten_tab1!E96)+(5*(Steuerung!$A$3-1)))</f>
        <v>194</v>
      </c>
      <c r="G110" s="73">
        <f>INDEX(Rohdaten_tab1!$1:$1048576,ROW(Rohdaten_tab1!F96),COLUMN(Rohdaten_tab1!F96)+(5*(Steuerung!$A$3-1)))</f>
        <v>70</v>
      </c>
    </row>
    <row r="111" spans="1:7" ht="15" customHeight="1" x14ac:dyDescent="0.25">
      <c r="A111" s="63" t="s">
        <v>246</v>
      </c>
      <c r="B111" s="60"/>
      <c r="C111" s="71">
        <f>INDEX(Rohdaten_tab1!$1:$1048576,ROW(Rohdaten_tab1!B97),COLUMN(Rohdaten_tab1!B97)+(5*(Steuerung!$A$3-1)))</f>
        <v>2853</v>
      </c>
      <c r="D111" s="72">
        <f>INDEX(Rohdaten_tab1!$1:$1048576,ROW(Rohdaten_tab1!C97),COLUMN(Rohdaten_tab1!C97)+(5*(Steuerung!$A$3-1)))</f>
        <v>2786</v>
      </c>
      <c r="E111" s="72">
        <f>INDEX(Rohdaten_tab1!$1:$1048576,ROW(Rohdaten_tab1!D97),COLUMN(Rohdaten_tab1!D97)+(5*(Steuerung!$A$3-1)))</f>
        <v>2596</v>
      </c>
      <c r="F111" s="72">
        <f>INDEX(Rohdaten_tab1!$1:$1048576,ROW(Rohdaten_tab1!E97),COLUMN(Rohdaten_tab1!E97)+(5*(Steuerung!$A$3-1)))</f>
        <v>190</v>
      </c>
      <c r="G111" s="73">
        <f>INDEX(Rohdaten_tab1!$1:$1048576,ROW(Rohdaten_tab1!F97),COLUMN(Rohdaten_tab1!F97)+(5*(Steuerung!$A$3-1)))</f>
        <v>67</v>
      </c>
    </row>
    <row r="112" spans="1:7" ht="15" customHeight="1" x14ac:dyDescent="0.25">
      <c r="A112" s="63" t="s">
        <v>247</v>
      </c>
      <c r="B112" s="60"/>
      <c r="C112" s="71">
        <f>INDEX(Rohdaten_tab1!$1:$1048576,ROW(Rohdaten_tab1!B98),COLUMN(Rohdaten_tab1!B98)+(5*(Steuerung!$A$3-1)))</f>
        <v>2680</v>
      </c>
      <c r="D112" s="72">
        <f>INDEX(Rohdaten_tab1!$1:$1048576,ROW(Rohdaten_tab1!C98),COLUMN(Rohdaten_tab1!C98)+(5*(Steuerung!$A$3-1)))</f>
        <v>2618</v>
      </c>
      <c r="E112" s="72">
        <f>INDEX(Rohdaten_tab1!$1:$1048576,ROW(Rohdaten_tab1!D98),COLUMN(Rohdaten_tab1!D98)+(5*(Steuerung!$A$3-1)))</f>
        <v>2425</v>
      </c>
      <c r="F112" s="72">
        <f>INDEX(Rohdaten_tab1!$1:$1048576,ROW(Rohdaten_tab1!E98),COLUMN(Rohdaten_tab1!E98)+(5*(Steuerung!$A$3-1)))</f>
        <v>193</v>
      </c>
      <c r="G112" s="73">
        <f>INDEX(Rohdaten_tab1!$1:$1048576,ROW(Rohdaten_tab1!F98),COLUMN(Rohdaten_tab1!F98)+(5*(Steuerung!$A$3-1)))</f>
        <v>62</v>
      </c>
    </row>
    <row r="113" spans="1:7" ht="15" customHeight="1" x14ac:dyDescent="0.25">
      <c r="A113" s="63" t="s">
        <v>248</v>
      </c>
      <c r="B113" s="60"/>
      <c r="C113" s="71">
        <f>INDEX(Rohdaten_tab1!$1:$1048576,ROW(Rohdaten_tab1!B99),COLUMN(Rohdaten_tab1!B99)+(5*(Steuerung!$A$3-1)))</f>
        <v>2495</v>
      </c>
      <c r="D113" s="72">
        <f>INDEX(Rohdaten_tab1!$1:$1048576,ROW(Rohdaten_tab1!C99),COLUMN(Rohdaten_tab1!C99)+(5*(Steuerung!$A$3-1)))</f>
        <v>2449</v>
      </c>
      <c r="E113" s="72">
        <f>INDEX(Rohdaten_tab1!$1:$1048576,ROW(Rohdaten_tab1!D99),COLUMN(Rohdaten_tab1!D99)+(5*(Steuerung!$A$3-1)))</f>
        <v>2273</v>
      </c>
      <c r="F113" s="72">
        <f>INDEX(Rohdaten_tab1!$1:$1048576,ROW(Rohdaten_tab1!E99),COLUMN(Rohdaten_tab1!E99)+(5*(Steuerung!$A$3-1)))</f>
        <v>176</v>
      </c>
      <c r="G113" s="73">
        <f>INDEX(Rohdaten_tab1!$1:$1048576,ROW(Rohdaten_tab1!F99),COLUMN(Rohdaten_tab1!F99)+(5*(Steuerung!$A$3-1)))</f>
        <v>46</v>
      </c>
    </row>
    <row r="114" spans="1:7" ht="15" customHeight="1" x14ac:dyDescent="0.25">
      <c r="A114" s="63" t="s">
        <v>249</v>
      </c>
      <c r="B114" s="60"/>
      <c r="C114" s="71">
        <f>INDEX(Rohdaten_tab1!$1:$1048576,ROW(Rohdaten_tab1!B100),COLUMN(Rohdaten_tab1!B100)+(5*(Steuerung!$A$3-1)))</f>
        <v>2342</v>
      </c>
      <c r="D114" s="72">
        <f>INDEX(Rohdaten_tab1!$1:$1048576,ROW(Rohdaten_tab1!C100),COLUMN(Rohdaten_tab1!C100)+(5*(Steuerung!$A$3-1)))</f>
        <v>2289</v>
      </c>
      <c r="E114" s="72">
        <f>INDEX(Rohdaten_tab1!$1:$1048576,ROW(Rohdaten_tab1!D100),COLUMN(Rohdaten_tab1!D100)+(5*(Steuerung!$A$3-1)))</f>
        <v>2117</v>
      </c>
      <c r="F114" s="72">
        <f>INDEX(Rohdaten_tab1!$1:$1048576,ROW(Rohdaten_tab1!E100),COLUMN(Rohdaten_tab1!E100)+(5*(Steuerung!$A$3-1)))</f>
        <v>172</v>
      </c>
      <c r="G114" s="73">
        <f>INDEX(Rohdaten_tab1!$1:$1048576,ROW(Rohdaten_tab1!F100),COLUMN(Rohdaten_tab1!F100)+(5*(Steuerung!$A$3-1)))</f>
        <v>53</v>
      </c>
    </row>
    <row r="115" spans="1:7" ht="15" customHeight="1" x14ac:dyDescent="0.25">
      <c r="A115" s="63" t="s">
        <v>250</v>
      </c>
      <c r="B115" s="60"/>
      <c r="C115" s="71">
        <f>INDEX(Rohdaten_tab1!$1:$1048576,ROW(Rohdaten_tab1!B101),COLUMN(Rohdaten_tab1!B101)+(5*(Steuerung!$A$3-1)))</f>
        <v>2473</v>
      </c>
      <c r="D115" s="72">
        <f>INDEX(Rohdaten_tab1!$1:$1048576,ROW(Rohdaten_tab1!C101),COLUMN(Rohdaten_tab1!C101)+(5*(Steuerung!$A$3-1)))</f>
        <v>2402</v>
      </c>
      <c r="E115" s="72">
        <f>INDEX(Rohdaten_tab1!$1:$1048576,ROW(Rohdaten_tab1!D101),COLUMN(Rohdaten_tab1!D101)+(5*(Steuerung!$A$3-1)))</f>
        <v>2241</v>
      </c>
      <c r="F115" s="72">
        <f>INDEX(Rohdaten_tab1!$1:$1048576,ROW(Rohdaten_tab1!E101),COLUMN(Rohdaten_tab1!E101)+(5*(Steuerung!$A$3-1)))</f>
        <v>161</v>
      </c>
      <c r="G115" s="73">
        <f>INDEX(Rohdaten_tab1!$1:$1048576,ROW(Rohdaten_tab1!F101),COLUMN(Rohdaten_tab1!F101)+(5*(Steuerung!$A$3-1)))</f>
        <v>71</v>
      </c>
    </row>
    <row r="116" spans="1:7" ht="15" customHeight="1" x14ac:dyDescent="0.25">
      <c r="A116" s="63" t="s">
        <v>251</v>
      </c>
      <c r="B116" s="60"/>
      <c r="C116" s="71">
        <f>INDEX(Rohdaten_tab1!$1:$1048576,ROW(Rohdaten_tab1!B102),COLUMN(Rohdaten_tab1!B102)+(5*(Steuerung!$A$3-1)))</f>
        <v>2554</v>
      </c>
      <c r="D116" s="72">
        <f>INDEX(Rohdaten_tab1!$1:$1048576,ROW(Rohdaten_tab1!C102),COLUMN(Rohdaten_tab1!C102)+(5*(Steuerung!$A$3-1)))</f>
        <v>2481</v>
      </c>
      <c r="E116" s="72">
        <f>INDEX(Rohdaten_tab1!$1:$1048576,ROW(Rohdaten_tab1!D102),COLUMN(Rohdaten_tab1!D102)+(5*(Steuerung!$A$3-1)))</f>
        <v>2342</v>
      </c>
      <c r="F116" s="72">
        <f>INDEX(Rohdaten_tab1!$1:$1048576,ROW(Rohdaten_tab1!E102),COLUMN(Rohdaten_tab1!E102)+(5*(Steuerung!$A$3-1)))</f>
        <v>139</v>
      </c>
      <c r="G116" s="73">
        <f>INDEX(Rohdaten_tab1!$1:$1048576,ROW(Rohdaten_tab1!F102),COLUMN(Rohdaten_tab1!F102)+(5*(Steuerung!$A$3-1)))</f>
        <v>73</v>
      </c>
    </row>
    <row r="117" spans="1:7" ht="15" customHeight="1" x14ac:dyDescent="0.25">
      <c r="A117" s="63" t="s">
        <v>252</v>
      </c>
      <c r="B117" s="60"/>
      <c r="C117" s="71">
        <f>INDEX(Rohdaten_tab1!$1:$1048576,ROW(Rohdaten_tab1!B103),COLUMN(Rohdaten_tab1!B103)+(5*(Steuerung!$A$3-1)))</f>
        <v>2358</v>
      </c>
      <c r="D117" s="72">
        <f>INDEX(Rohdaten_tab1!$1:$1048576,ROW(Rohdaten_tab1!C103),COLUMN(Rohdaten_tab1!C103)+(5*(Steuerung!$A$3-1)))</f>
        <v>2283</v>
      </c>
      <c r="E117" s="72">
        <f>INDEX(Rohdaten_tab1!$1:$1048576,ROW(Rohdaten_tab1!D103),COLUMN(Rohdaten_tab1!D103)+(5*(Steuerung!$A$3-1)))</f>
        <v>2120</v>
      </c>
      <c r="F117" s="72">
        <f>INDEX(Rohdaten_tab1!$1:$1048576,ROW(Rohdaten_tab1!E103),COLUMN(Rohdaten_tab1!E103)+(5*(Steuerung!$A$3-1)))</f>
        <v>163</v>
      </c>
      <c r="G117" s="73">
        <f>INDEX(Rohdaten_tab1!$1:$1048576,ROW(Rohdaten_tab1!F103),COLUMN(Rohdaten_tab1!F103)+(5*(Steuerung!$A$3-1)))</f>
        <v>75</v>
      </c>
    </row>
    <row r="118" spans="1:7" ht="15" customHeight="1" x14ac:dyDescent="0.25">
      <c r="A118" s="63" t="s">
        <v>253</v>
      </c>
      <c r="B118" s="60"/>
      <c r="C118" s="71">
        <f>INDEX(Rohdaten_tab1!$1:$1048576,ROW(Rohdaten_tab1!B104),COLUMN(Rohdaten_tab1!B104)+(5*(Steuerung!$A$3-1)))</f>
        <v>2320</v>
      </c>
      <c r="D118" s="72">
        <f>INDEX(Rohdaten_tab1!$1:$1048576,ROW(Rohdaten_tab1!C104),COLUMN(Rohdaten_tab1!C104)+(5*(Steuerung!$A$3-1)))</f>
        <v>2238</v>
      </c>
      <c r="E118" s="72">
        <f>INDEX(Rohdaten_tab1!$1:$1048576,ROW(Rohdaten_tab1!D104),COLUMN(Rohdaten_tab1!D104)+(5*(Steuerung!$A$3-1)))</f>
        <v>2065</v>
      </c>
      <c r="F118" s="72">
        <f>INDEX(Rohdaten_tab1!$1:$1048576,ROW(Rohdaten_tab1!E104),COLUMN(Rohdaten_tab1!E104)+(5*(Steuerung!$A$3-1)))</f>
        <v>173</v>
      </c>
      <c r="G118" s="73">
        <f>INDEX(Rohdaten_tab1!$1:$1048576,ROW(Rohdaten_tab1!F104),COLUMN(Rohdaten_tab1!F104)+(5*(Steuerung!$A$3-1)))</f>
        <v>82</v>
      </c>
    </row>
    <row r="119" spans="1:7" ht="15" customHeight="1" x14ac:dyDescent="0.25">
      <c r="A119" s="63" t="s">
        <v>254</v>
      </c>
      <c r="B119" s="60"/>
      <c r="C119" s="71">
        <f>INDEX(Rohdaten_tab1!$1:$1048576,ROW(Rohdaten_tab1!B105),COLUMN(Rohdaten_tab1!B105)+(5*(Steuerung!$A$3-1)))</f>
        <v>2211</v>
      </c>
      <c r="D119" s="72">
        <f>INDEX(Rohdaten_tab1!$1:$1048576,ROW(Rohdaten_tab1!C105),COLUMN(Rohdaten_tab1!C105)+(5*(Steuerung!$A$3-1)))</f>
        <v>2150</v>
      </c>
      <c r="E119" s="72">
        <f>INDEX(Rohdaten_tab1!$1:$1048576,ROW(Rohdaten_tab1!D105),COLUMN(Rohdaten_tab1!D105)+(5*(Steuerung!$A$3-1)))</f>
        <v>1963</v>
      </c>
      <c r="F119" s="72">
        <f>INDEX(Rohdaten_tab1!$1:$1048576,ROW(Rohdaten_tab1!E105),COLUMN(Rohdaten_tab1!E105)+(5*(Steuerung!$A$3-1)))</f>
        <v>187</v>
      </c>
      <c r="G119" s="73">
        <f>INDEX(Rohdaten_tab1!$1:$1048576,ROW(Rohdaten_tab1!F105),COLUMN(Rohdaten_tab1!F105)+(5*(Steuerung!$A$3-1)))</f>
        <v>61</v>
      </c>
    </row>
    <row r="120" spans="1:7" ht="15" customHeight="1" x14ac:dyDescent="0.25">
      <c r="A120" s="63" t="s">
        <v>255</v>
      </c>
      <c r="B120" s="60"/>
      <c r="C120" s="71">
        <f>INDEX(Rohdaten_tab1!$1:$1048576,ROW(Rohdaten_tab1!B106),COLUMN(Rohdaten_tab1!B106)+(5*(Steuerung!$A$3-1)))</f>
        <v>2355</v>
      </c>
      <c r="D120" s="72">
        <f>INDEX(Rohdaten_tab1!$1:$1048576,ROW(Rohdaten_tab1!C106),COLUMN(Rohdaten_tab1!C106)+(5*(Steuerung!$A$3-1)))</f>
        <v>2291</v>
      </c>
      <c r="E120" s="72">
        <f>INDEX(Rohdaten_tab1!$1:$1048576,ROW(Rohdaten_tab1!D106),COLUMN(Rohdaten_tab1!D106)+(5*(Steuerung!$A$3-1)))</f>
        <v>2106</v>
      </c>
      <c r="F120" s="72">
        <f>INDEX(Rohdaten_tab1!$1:$1048576,ROW(Rohdaten_tab1!E106),COLUMN(Rohdaten_tab1!E106)+(5*(Steuerung!$A$3-1)))</f>
        <v>185</v>
      </c>
      <c r="G120" s="73">
        <f>INDEX(Rohdaten_tab1!$1:$1048576,ROW(Rohdaten_tab1!F106),COLUMN(Rohdaten_tab1!F106)+(5*(Steuerung!$A$3-1)))</f>
        <v>64</v>
      </c>
    </row>
    <row r="121" spans="1:7" ht="15" customHeight="1" x14ac:dyDescent="0.25">
      <c r="A121" s="63" t="s">
        <v>256</v>
      </c>
      <c r="B121" s="60"/>
      <c r="C121" s="71">
        <f>INDEX(Rohdaten_tab1!$1:$1048576,ROW(Rohdaten_tab1!B107),COLUMN(Rohdaten_tab1!B107)+(5*(Steuerung!$A$3-1)))</f>
        <v>2774</v>
      </c>
      <c r="D121" s="72">
        <f>INDEX(Rohdaten_tab1!$1:$1048576,ROW(Rohdaten_tab1!C107),COLUMN(Rohdaten_tab1!C107)+(5*(Steuerung!$A$3-1)))</f>
        <v>2703</v>
      </c>
      <c r="E121" s="72">
        <f>INDEX(Rohdaten_tab1!$1:$1048576,ROW(Rohdaten_tab1!D107),COLUMN(Rohdaten_tab1!D107)+(5*(Steuerung!$A$3-1)))</f>
        <v>2527</v>
      </c>
      <c r="F121" s="72">
        <f>INDEX(Rohdaten_tab1!$1:$1048576,ROW(Rohdaten_tab1!E107),COLUMN(Rohdaten_tab1!E107)+(5*(Steuerung!$A$3-1)))</f>
        <v>176</v>
      </c>
      <c r="G121" s="73">
        <f>INDEX(Rohdaten_tab1!$1:$1048576,ROW(Rohdaten_tab1!F107),COLUMN(Rohdaten_tab1!F107)+(5*(Steuerung!$A$3-1)))</f>
        <v>71</v>
      </c>
    </row>
    <row r="122" spans="1:7" ht="15" customHeight="1" x14ac:dyDescent="0.25">
      <c r="A122" s="63" t="s">
        <v>257</v>
      </c>
      <c r="B122" s="60"/>
      <c r="C122" s="71">
        <f>INDEX(Rohdaten_tab1!$1:$1048576,ROW(Rohdaten_tab1!B108),COLUMN(Rohdaten_tab1!B108)+(5*(Steuerung!$A$3-1)))</f>
        <v>2749</v>
      </c>
      <c r="D122" s="72">
        <f>INDEX(Rohdaten_tab1!$1:$1048576,ROW(Rohdaten_tab1!C108),COLUMN(Rohdaten_tab1!C108)+(5*(Steuerung!$A$3-1)))</f>
        <v>2666</v>
      </c>
      <c r="E122" s="72">
        <f>INDEX(Rohdaten_tab1!$1:$1048576,ROW(Rohdaten_tab1!D108),COLUMN(Rohdaten_tab1!D108)+(5*(Steuerung!$A$3-1)))</f>
        <v>2476</v>
      </c>
      <c r="F122" s="72">
        <f>INDEX(Rohdaten_tab1!$1:$1048576,ROW(Rohdaten_tab1!E108),COLUMN(Rohdaten_tab1!E108)+(5*(Steuerung!$A$3-1)))</f>
        <v>190</v>
      </c>
      <c r="G122" s="73">
        <f>INDEX(Rohdaten_tab1!$1:$1048576,ROW(Rohdaten_tab1!F108),COLUMN(Rohdaten_tab1!F108)+(5*(Steuerung!$A$3-1)))</f>
        <v>83</v>
      </c>
    </row>
    <row r="123" spans="1:7" ht="15" customHeight="1" x14ac:dyDescent="0.25">
      <c r="A123" s="63" t="s">
        <v>258</v>
      </c>
      <c r="B123" s="60"/>
      <c r="C123" s="71">
        <f>INDEX(Rohdaten_tab1!$1:$1048576,ROW(Rohdaten_tab1!B109),COLUMN(Rohdaten_tab1!B109)+(5*(Steuerung!$A$3-1)))</f>
        <v>2637</v>
      </c>
      <c r="D123" s="72">
        <f>INDEX(Rohdaten_tab1!$1:$1048576,ROW(Rohdaten_tab1!C109),COLUMN(Rohdaten_tab1!C109)+(5*(Steuerung!$A$3-1)))</f>
        <v>2570</v>
      </c>
      <c r="E123" s="72">
        <f>INDEX(Rohdaten_tab1!$1:$1048576,ROW(Rohdaten_tab1!D109),COLUMN(Rohdaten_tab1!D109)+(5*(Steuerung!$A$3-1)))</f>
        <v>2373</v>
      </c>
      <c r="F123" s="72">
        <f>INDEX(Rohdaten_tab1!$1:$1048576,ROW(Rohdaten_tab1!E109),COLUMN(Rohdaten_tab1!E109)+(5*(Steuerung!$A$3-1)))</f>
        <v>197</v>
      </c>
      <c r="G123" s="73">
        <f>INDEX(Rohdaten_tab1!$1:$1048576,ROW(Rohdaten_tab1!F109),COLUMN(Rohdaten_tab1!F109)+(5*(Steuerung!$A$3-1)))</f>
        <v>67</v>
      </c>
    </row>
    <row r="124" spans="1:7" ht="15" customHeight="1" x14ac:dyDescent="0.25">
      <c r="A124" s="63" t="s">
        <v>259</v>
      </c>
      <c r="B124" s="60"/>
      <c r="C124" s="71">
        <f>INDEX(Rohdaten_tab1!$1:$1048576,ROW(Rohdaten_tab1!B110),COLUMN(Rohdaten_tab1!B110)+(5*(Steuerung!$A$3-1)))</f>
        <v>2570</v>
      </c>
      <c r="D124" s="72">
        <f>INDEX(Rohdaten_tab1!$1:$1048576,ROW(Rohdaten_tab1!C110),COLUMN(Rohdaten_tab1!C110)+(5*(Steuerung!$A$3-1)))</f>
        <v>2516</v>
      </c>
      <c r="E124" s="72">
        <f>INDEX(Rohdaten_tab1!$1:$1048576,ROW(Rohdaten_tab1!D110),COLUMN(Rohdaten_tab1!D110)+(5*(Steuerung!$A$3-1)))</f>
        <v>2330</v>
      </c>
      <c r="F124" s="72">
        <f>INDEX(Rohdaten_tab1!$1:$1048576,ROW(Rohdaten_tab1!E110),COLUMN(Rohdaten_tab1!E110)+(5*(Steuerung!$A$3-1)))</f>
        <v>186</v>
      </c>
      <c r="G124" s="73">
        <f>INDEX(Rohdaten_tab1!$1:$1048576,ROW(Rohdaten_tab1!F110),COLUMN(Rohdaten_tab1!F110)+(5*(Steuerung!$A$3-1)))</f>
        <v>54</v>
      </c>
    </row>
    <row r="125" spans="1:7" ht="15" customHeight="1" x14ac:dyDescent="0.25">
      <c r="A125" s="63" t="s">
        <v>260</v>
      </c>
      <c r="B125" s="60"/>
      <c r="C125" s="71">
        <f>INDEX(Rohdaten_tab1!$1:$1048576,ROW(Rohdaten_tab1!B111),COLUMN(Rohdaten_tab1!B111)+(5*(Steuerung!$A$3-1)))</f>
        <v>2434</v>
      </c>
      <c r="D125" s="72">
        <f>INDEX(Rohdaten_tab1!$1:$1048576,ROW(Rohdaten_tab1!C111),COLUMN(Rohdaten_tab1!C111)+(5*(Steuerung!$A$3-1)))</f>
        <v>2365</v>
      </c>
      <c r="E125" s="72">
        <f>INDEX(Rohdaten_tab1!$1:$1048576,ROW(Rohdaten_tab1!D111),COLUMN(Rohdaten_tab1!D111)+(5*(Steuerung!$A$3-1)))</f>
        <v>2161</v>
      </c>
      <c r="F125" s="72">
        <f>INDEX(Rohdaten_tab1!$1:$1048576,ROW(Rohdaten_tab1!E111),COLUMN(Rohdaten_tab1!E111)+(5*(Steuerung!$A$3-1)))</f>
        <v>204</v>
      </c>
      <c r="G125" s="73">
        <f>INDEX(Rohdaten_tab1!$1:$1048576,ROW(Rohdaten_tab1!F111),COLUMN(Rohdaten_tab1!F111)+(5*(Steuerung!$A$3-1)))</f>
        <v>69</v>
      </c>
    </row>
    <row r="126" spans="1:7" ht="15" customHeight="1" x14ac:dyDescent="0.25">
      <c r="A126" s="63" t="s">
        <v>261</v>
      </c>
      <c r="B126" s="60"/>
      <c r="C126" s="71">
        <f>INDEX(Rohdaten_tab1!$1:$1048576,ROW(Rohdaten_tab1!B112),COLUMN(Rohdaten_tab1!B112)+(5*(Steuerung!$A$3-1)))</f>
        <v>2455</v>
      </c>
      <c r="D126" s="72">
        <f>INDEX(Rohdaten_tab1!$1:$1048576,ROW(Rohdaten_tab1!C112),COLUMN(Rohdaten_tab1!C112)+(5*(Steuerung!$A$3-1)))</f>
        <v>2389</v>
      </c>
      <c r="E126" s="72">
        <f>INDEX(Rohdaten_tab1!$1:$1048576,ROW(Rohdaten_tab1!D112),COLUMN(Rohdaten_tab1!D112)+(5*(Steuerung!$A$3-1)))</f>
        <v>2190</v>
      </c>
      <c r="F126" s="72">
        <f>INDEX(Rohdaten_tab1!$1:$1048576,ROW(Rohdaten_tab1!E112),COLUMN(Rohdaten_tab1!E112)+(5*(Steuerung!$A$3-1)))</f>
        <v>199</v>
      </c>
      <c r="G126" s="73">
        <f>INDEX(Rohdaten_tab1!$1:$1048576,ROW(Rohdaten_tab1!F112),COLUMN(Rohdaten_tab1!F112)+(5*(Steuerung!$A$3-1)))</f>
        <v>66</v>
      </c>
    </row>
    <row r="127" spans="1:7" ht="15" customHeight="1" x14ac:dyDescent="0.25">
      <c r="A127" s="63" t="s">
        <v>262</v>
      </c>
      <c r="B127" s="60"/>
      <c r="C127" s="71">
        <f>INDEX(Rohdaten_tab1!$1:$1048576,ROW(Rohdaten_tab1!B113),COLUMN(Rohdaten_tab1!B113)+(5*(Steuerung!$A$3-1)))</f>
        <v>2554</v>
      </c>
      <c r="D127" s="72">
        <f>INDEX(Rohdaten_tab1!$1:$1048576,ROW(Rohdaten_tab1!C113),COLUMN(Rohdaten_tab1!C113)+(5*(Steuerung!$A$3-1)))</f>
        <v>2483</v>
      </c>
      <c r="E127" s="72">
        <f>INDEX(Rohdaten_tab1!$1:$1048576,ROW(Rohdaten_tab1!D113),COLUMN(Rohdaten_tab1!D113)+(5*(Steuerung!$A$3-1)))</f>
        <v>2303</v>
      </c>
      <c r="F127" s="72">
        <f>INDEX(Rohdaten_tab1!$1:$1048576,ROW(Rohdaten_tab1!E113),COLUMN(Rohdaten_tab1!E113)+(5*(Steuerung!$A$3-1)))</f>
        <v>180</v>
      </c>
      <c r="G127" s="73">
        <f>INDEX(Rohdaten_tab1!$1:$1048576,ROW(Rohdaten_tab1!F113),COLUMN(Rohdaten_tab1!F113)+(5*(Steuerung!$A$3-1)))</f>
        <v>71</v>
      </c>
    </row>
    <row r="128" spans="1:7" ht="15" customHeight="1" x14ac:dyDescent="0.25">
      <c r="A128" s="63" t="s">
        <v>263</v>
      </c>
      <c r="B128" s="60"/>
      <c r="C128" s="71">
        <f>INDEX(Rohdaten_tab1!$1:$1048576,ROW(Rohdaten_tab1!B114),COLUMN(Rohdaten_tab1!B114)+(5*(Steuerung!$A$3-1)))</f>
        <v>2643</v>
      </c>
      <c r="D128" s="72">
        <f>INDEX(Rohdaten_tab1!$1:$1048576,ROW(Rohdaten_tab1!C114),COLUMN(Rohdaten_tab1!C114)+(5*(Steuerung!$A$3-1)))</f>
        <v>2556</v>
      </c>
      <c r="E128" s="72">
        <f>INDEX(Rohdaten_tab1!$1:$1048576,ROW(Rohdaten_tab1!D114),COLUMN(Rohdaten_tab1!D114)+(5*(Steuerung!$A$3-1)))</f>
        <v>2410</v>
      </c>
      <c r="F128" s="72">
        <f>INDEX(Rohdaten_tab1!$1:$1048576,ROW(Rohdaten_tab1!E114),COLUMN(Rohdaten_tab1!E114)+(5*(Steuerung!$A$3-1)))</f>
        <v>146</v>
      </c>
      <c r="G128" s="73">
        <f>INDEX(Rohdaten_tab1!$1:$1048576,ROW(Rohdaten_tab1!F114),COLUMN(Rohdaten_tab1!F114)+(5*(Steuerung!$A$3-1)))</f>
        <v>87</v>
      </c>
    </row>
    <row r="129" spans="1:7" ht="15" customHeight="1" x14ac:dyDescent="0.25">
      <c r="A129" s="63" t="s">
        <v>264</v>
      </c>
      <c r="B129" s="60"/>
      <c r="C129" s="71">
        <f>INDEX(Rohdaten_tab1!$1:$1048576,ROW(Rohdaten_tab1!B115),COLUMN(Rohdaten_tab1!B115)+(5*(Steuerung!$A$3-1)))</f>
        <v>2512</v>
      </c>
      <c r="D129" s="72">
        <f>INDEX(Rohdaten_tab1!$1:$1048576,ROW(Rohdaten_tab1!C115),COLUMN(Rohdaten_tab1!C115)+(5*(Steuerung!$A$3-1)))</f>
        <v>2432</v>
      </c>
      <c r="E129" s="72">
        <f>INDEX(Rohdaten_tab1!$1:$1048576,ROW(Rohdaten_tab1!D115),COLUMN(Rohdaten_tab1!D115)+(5*(Steuerung!$A$3-1)))</f>
        <v>2268</v>
      </c>
      <c r="F129" s="72">
        <f>INDEX(Rohdaten_tab1!$1:$1048576,ROW(Rohdaten_tab1!E115),COLUMN(Rohdaten_tab1!E115)+(5*(Steuerung!$A$3-1)))</f>
        <v>164</v>
      </c>
      <c r="G129" s="73">
        <f>INDEX(Rohdaten_tab1!$1:$1048576,ROW(Rohdaten_tab1!F115),COLUMN(Rohdaten_tab1!F115)+(5*(Steuerung!$A$3-1)))</f>
        <v>80</v>
      </c>
    </row>
    <row r="130" spans="1:7" ht="15" customHeight="1" x14ac:dyDescent="0.25">
      <c r="A130" s="63" t="s">
        <v>265</v>
      </c>
      <c r="B130" s="60"/>
      <c r="C130" s="71">
        <f>INDEX(Rohdaten_tab1!$1:$1048576,ROW(Rohdaten_tab1!B116),COLUMN(Rohdaten_tab1!B116)+(5*(Steuerung!$A$3-1)))</f>
        <v>2492</v>
      </c>
      <c r="D130" s="72">
        <f>INDEX(Rohdaten_tab1!$1:$1048576,ROW(Rohdaten_tab1!C116),COLUMN(Rohdaten_tab1!C116)+(5*(Steuerung!$A$3-1)))</f>
        <v>2423</v>
      </c>
      <c r="E130" s="72">
        <f>INDEX(Rohdaten_tab1!$1:$1048576,ROW(Rohdaten_tab1!D116),COLUMN(Rohdaten_tab1!D116)+(5*(Steuerung!$A$3-1)))</f>
        <v>2230</v>
      </c>
      <c r="F130" s="72">
        <f>INDEX(Rohdaten_tab1!$1:$1048576,ROW(Rohdaten_tab1!E116),COLUMN(Rohdaten_tab1!E116)+(5*(Steuerung!$A$3-1)))</f>
        <v>193</v>
      </c>
      <c r="G130" s="73">
        <f>INDEX(Rohdaten_tab1!$1:$1048576,ROW(Rohdaten_tab1!F116),COLUMN(Rohdaten_tab1!F116)+(5*(Steuerung!$A$3-1)))</f>
        <v>69</v>
      </c>
    </row>
    <row r="131" spans="1:7" ht="15" customHeight="1" x14ac:dyDescent="0.25">
      <c r="A131" s="63" t="s">
        <v>266</v>
      </c>
      <c r="B131" s="60"/>
      <c r="C131" s="71">
        <f>INDEX(Rohdaten_tab1!$1:$1048576,ROW(Rohdaten_tab1!B117),COLUMN(Rohdaten_tab1!B117)+(5*(Steuerung!$A$3-1)))</f>
        <v>2535</v>
      </c>
      <c r="D131" s="72">
        <f>INDEX(Rohdaten_tab1!$1:$1048576,ROW(Rohdaten_tab1!C117),COLUMN(Rohdaten_tab1!C117)+(5*(Steuerung!$A$3-1)))</f>
        <v>2473</v>
      </c>
      <c r="E131" s="72">
        <f>INDEX(Rohdaten_tab1!$1:$1048576,ROW(Rohdaten_tab1!D117),COLUMN(Rohdaten_tab1!D117)+(5*(Steuerung!$A$3-1)))</f>
        <v>2222</v>
      </c>
      <c r="F131" s="72">
        <f>INDEX(Rohdaten_tab1!$1:$1048576,ROW(Rohdaten_tab1!E117),COLUMN(Rohdaten_tab1!E117)+(5*(Steuerung!$A$3-1)))</f>
        <v>251</v>
      </c>
      <c r="G131" s="73">
        <f>INDEX(Rohdaten_tab1!$1:$1048576,ROW(Rohdaten_tab1!F117),COLUMN(Rohdaten_tab1!F117)+(5*(Steuerung!$A$3-1)))</f>
        <v>62</v>
      </c>
    </row>
    <row r="132" spans="1:7" ht="15" customHeight="1" x14ac:dyDescent="0.25">
      <c r="A132" s="63" t="s">
        <v>267</v>
      </c>
      <c r="B132" s="60"/>
      <c r="C132" s="71">
        <f>INDEX(Rohdaten_tab1!$1:$1048576,ROW(Rohdaten_tab1!B118),COLUMN(Rohdaten_tab1!B118)+(5*(Steuerung!$A$3-1)))</f>
        <v>2668</v>
      </c>
      <c r="D132" s="72">
        <f>INDEX(Rohdaten_tab1!$1:$1048576,ROW(Rohdaten_tab1!C118),COLUMN(Rohdaten_tab1!C118)+(5*(Steuerung!$A$3-1)))</f>
        <v>2609</v>
      </c>
      <c r="E132" s="72">
        <f>INDEX(Rohdaten_tab1!$1:$1048576,ROW(Rohdaten_tab1!D118),COLUMN(Rohdaten_tab1!D118)+(5*(Steuerung!$A$3-1)))</f>
        <v>2331</v>
      </c>
      <c r="F132" s="72">
        <f>INDEX(Rohdaten_tab1!$1:$1048576,ROW(Rohdaten_tab1!E118),COLUMN(Rohdaten_tab1!E118)+(5*(Steuerung!$A$3-1)))</f>
        <v>278</v>
      </c>
      <c r="G132" s="73">
        <f>INDEX(Rohdaten_tab1!$1:$1048576,ROW(Rohdaten_tab1!F118),COLUMN(Rohdaten_tab1!F118)+(5*(Steuerung!$A$3-1)))</f>
        <v>59</v>
      </c>
    </row>
    <row r="133" spans="1:7" ht="15" customHeight="1" x14ac:dyDescent="0.25">
      <c r="A133" s="63" t="s">
        <v>268</v>
      </c>
      <c r="B133" s="60"/>
      <c r="C133" s="71">
        <f>INDEX(Rohdaten_tab1!$1:$1048576,ROW(Rohdaten_tab1!B119),COLUMN(Rohdaten_tab1!B119)+(5*(Steuerung!$A$3-1)))</f>
        <v>3106</v>
      </c>
      <c r="D133" s="72">
        <f>INDEX(Rohdaten_tab1!$1:$1048576,ROW(Rohdaten_tab1!C119),COLUMN(Rohdaten_tab1!C119)+(5*(Steuerung!$A$3-1)))</f>
        <v>3043</v>
      </c>
      <c r="E133" s="72">
        <f>INDEX(Rohdaten_tab1!$1:$1048576,ROW(Rohdaten_tab1!D119),COLUMN(Rohdaten_tab1!D119)+(5*(Steuerung!$A$3-1)))</f>
        <v>2770</v>
      </c>
      <c r="F133" s="72">
        <f>INDEX(Rohdaten_tab1!$1:$1048576,ROW(Rohdaten_tab1!E119),COLUMN(Rohdaten_tab1!E119)+(5*(Steuerung!$A$3-1)))</f>
        <v>273</v>
      </c>
      <c r="G133" s="73">
        <f>INDEX(Rohdaten_tab1!$1:$1048576,ROW(Rohdaten_tab1!F119),COLUMN(Rohdaten_tab1!F119)+(5*(Steuerung!$A$3-1)))</f>
        <v>63</v>
      </c>
    </row>
    <row r="134" spans="1:7" ht="15" customHeight="1" x14ac:dyDescent="0.25">
      <c r="A134" s="63" t="s">
        <v>269</v>
      </c>
      <c r="B134" s="60"/>
      <c r="C134" s="71">
        <f>INDEX(Rohdaten_tab1!$1:$1048576,ROW(Rohdaten_tab1!B120),COLUMN(Rohdaten_tab1!B120)+(5*(Steuerung!$A$3-1)))</f>
        <v>3135</v>
      </c>
      <c r="D134" s="72">
        <f>INDEX(Rohdaten_tab1!$1:$1048576,ROW(Rohdaten_tab1!C120),COLUMN(Rohdaten_tab1!C120)+(5*(Steuerung!$A$3-1)))</f>
        <v>3065</v>
      </c>
      <c r="E134" s="72">
        <f>INDEX(Rohdaten_tab1!$1:$1048576,ROW(Rohdaten_tab1!D120),COLUMN(Rohdaten_tab1!D120)+(5*(Steuerung!$A$3-1)))</f>
        <v>2820</v>
      </c>
      <c r="F134" s="72">
        <f>INDEX(Rohdaten_tab1!$1:$1048576,ROW(Rohdaten_tab1!E120),COLUMN(Rohdaten_tab1!E120)+(5*(Steuerung!$A$3-1)))</f>
        <v>245</v>
      </c>
      <c r="G134" s="73">
        <f>INDEX(Rohdaten_tab1!$1:$1048576,ROW(Rohdaten_tab1!F120),COLUMN(Rohdaten_tab1!F120)+(5*(Steuerung!$A$3-1)))</f>
        <v>70</v>
      </c>
    </row>
    <row r="135" spans="1:7" ht="15" customHeight="1" x14ac:dyDescent="0.25">
      <c r="A135" s="63" t="s">
        <v>270</v>
      </c>
      <c r="B135" s="60"/>
      <c r="C135" s="71">
        <f>INDEX(Rohdaten_tab1!$1:$1048576,ROW(Rohdaten_tab1!B121),COLUMN(Rohdaten_tab1!B121)+(5*(Steuerung!$A$3-1)))</f>
        <v>2986</v>
      </c>
      <c r="D135" s="72">
        <f>INDEX(Rohdaten_tab1!$1:$1048576,ROW(Rohdaten_tab1!C121),COLUMN(Rohdaten_tab1!C121)+(5*(Steuerung!$A$3-1)))</f>
        <v>2918</v>
      </c>
      <c r="E135" s="72">
        <f>INDEX(Rohdaten_tab1!$1:$1048576,ROW(Rohdaten_tab1!D121),COLUMN(Rohdaten_tab1!D121)+(5*(Steuerung!$A$3-1)))</f>
        <v>2654</v>
      </c>
      <c r="F135" s="72">
        <f>INDEX(Rohdaten_tab1!$1:$1048576,ROW(Rohdaten_tab1!E121),COLUMN(Rohdaten_tab1!E121)+(5*(Steuerung!$A$3-1)))</f>
        <v>264</v>
      </c>
      <c r="G135" s="73">
        <f>INDEX(Rohdaten_tab1!$1:$1048576,ROW(Rohdaten_tab1!F121),COLUMN(Rohdaten_tab1!F121)+(5*(Steuerung!$A$3-1)))</f>
        <v>68</v>
      </c>
    </row>
    <row r="136" spans="1:7" ht="15" customHeight="1" x14ac:dyDescent="0.25">
      <c r="A136" s="63" t="s">
        <v>271</v>
      </c>
      <c r="B136" s="60"/>
      <c r="C136" s="71">
        <f>INDEX(Rohdaten_tab1!$1:$1048576,ROW(Rohdaten_tab1!B122),COLUMN(Rohdaten_tab1!B122)+(5*(Steuerung!$A$3-1)))</f>
        <v>2864</v>
      </c>
      <c r="D136" s="72">
        <f>INDEX(Rohdaten_tab1!$1:$1048576,ROW(Rohdaten_tab1!C122),COLUMN(Rohdaten_tab1!C122)+(5*(Steuerung!$A$3-1)))</f>
        <v>2796</v>
      </c>
      <c r="E136" s="72">
        <f>INDEX(Rohdaten_tab1!$1:$1048576,ROW(Rohdaten_tab1!D122),COLUMN(Rohdaten_tab1!D122)+(5*(Steuerung!$A$3-1)))</f>
        <v>2536</v>
      </c>
      <c r="F136" s="72">
        <f>INDEX(Rohdaten_tab1!$1:$1048576,ROW(Rohdaten_tab1!E122),COLUMN(Rohdaten_tab1!E122)+(5*(Steuerung!$A$3-1)))</f>
        <v>260</v>
      </c>
      <c r="G136" s="73">
        <f>INDEX(Rohdaten_tab1!$1:$1048576,ROW(Rohdaten_tab1!F122),COLUMN(Rohdaten_tab1!F122)+(5*(Steuerung!$A$3-1)))</f>
        <v>68</v>
      </c>
    </row>
    <row r="137" spans="1:7" ht="15" customHeight="1" x14ac:dyDescent="0.25">
      <c r="A137" s="63" t="s">
        <v>272</v>
      </c>
      <c r="B137" s="60"/>
      <c r="C137" s="71">
        <f>INDEX(Rohdaten_tab1!$1:$1048576,ROW(Rohdaten_tab1!B123),COLUMN(Rohdaten_tab1!B123)+(5*(Steuerung!$A$3-1)))</f>
        <v>2679</v>
      </c>
      <c r="D137" s="72">
        <f>INDEX(Rohdaten_tab1!$1:$1048576,ROW(Rohdaten_tab1!C123),COLUMN(Rohdaten_tab1!C123)+(5*(Steuerung!$A$3-1)))</f>
        <v>2620</v>
      </c>
      <c r="E137" s="72">
        <f>INDEX(Rohdaten_tab1!$1:$1048576,ROW(Rohdaten_tab1!D123),COLUMN(Rohdaten_tab1!D123)+(5*(Steuerung!$A$3-1)))</f>
        <v>2359</v>
      </c>
      <c r="F137" s="72">
        <f>INDEX(Rohdaten_tab1!$1:$1048576,ROW(Rohdaten_tab1!E123),COLUMN(Rohdaten_tab1!E123)+(5*(Steuerung!$A$3-1)))</f>
        <v>261</v>
      </c>
      <c r="G137" s="73">
        <f>INDEX(Rohdaten_tab1!$1:$1048576,ROW(Rohdaten_tab1!F123),COLUMN(Rohdaten_tab1!F123)+(5*(Steuerung!$A$3-1)))</f>
        <v>59</v>
      </c>
    </row>
    <row r="138" spans="1:7" ht="15" customHeight="1" x14ac:dyDescent="0.25">
      <c r="A138" s="63" t="s">
        <v>273</v>
      </c>
      <c r="B138" s="60"/>
      <c r="C138" s="71">
        <f>INDEX(Rohdaten_tab1!$1:$1048576,ROW(Rohdaten_tab1!B124),COLUMN(Rohdaten_tab1!B124)+(5*(Steuerung!$A$3-1)))</f>
        <v>2614</v>
      </c>
      <c r="D138" s="72">
        <f>INDEX(Rohdaten_tab1!$1:$1048576,ROW(Rohdaten_tab1!C124),COLUMN(Rohdaten_tab1!C124)+(5*(Steuerung!$A$3-1)))</f>
        <v>2557</v>
      </c>
      <c r="E138" s="72">
        <f>INDEX(Rohdaten_tab1!$1:$1048576,ROW(Rohdaten_tab1!D124),COLUMN(Rohdaten_tab1!D124)+(5*(Steuerung!$A$3-1)))</f>
        <v>2296</v>
      </c>
      <c r="F138" s="72">
        <f>INDEX(Rohdaten_tab1!$1:$1048576,ROW(Rohdaten_tab1!E124),COLUMN(Rohdaten_tab1!E124)+(5*(Steuerung!$A$3-1)))</f>
        <v>261</v>
      </c>
      <c r="G138" s="73">
        <f>INDEX(Rohdaten_tab1!$1:$1048576,ROW(Rohdaten_tab1!F124),COLUMN(Rohdaten_tab1!F124)+(5*(Steuerung!$A$3-1)))</f>
        <v>57</v>
      </c>
    </row>
    <row r="139" spans="1:7" ht="15" customHeight="1" x14ac:dyDescent="0.25">
      <c r="A139" s="63" t="s">
        <v>274</v>
      </c>
      <c r="B139" s="60"/>
      <c r="C139" s="71">
        <f>INDEX(Rohdaten_tab1!$1:$1048576,ROW(Rohdaten_tab1!B125),COLUMN(Rohdaten_tab1!B125)+(5*(Steuerung!$A$3-1)))</f>
        <v>2743</v>
      </c>
      <c r="D139" s="72">
        <f>INDEX(Rohdaten_tab1!$1:$1048576,ROW(Rohdaten_tab1!C125),COLUMN(Rohdaten_tab1!C125)+(5*(Steuerung!$A$3-1)))</f>
        <v>2664</v>
      </c>
      <c r="E139" s="72">
        <f>INDEX(Rohdaten_tab1!$1:$1048576,ROW(Rohdaten_tab1!D125),COLUMN(Rohdaten_tab1!D125)+(5*(Steuerung!$A$3-1)))</f>
        <v>2429</v>
      </c>
      <c r="F139" s="72">
        <f>INDEX(Rohdaten_tab1!$1:$1048576,ROW(Rohdaten_tab1!E125),COLUMN(Rohdaten_tab1!E125)+(5*(Steuerung!$A$3-1)))</f>
        <v>235</v>
      </c>
      <c r="G139" s="73">
        <f>INDEX(Rohdaten_tab1!$1:$1048576,ROW(Rohdaten_tab1!F125),COLUMN(Rohdaten_tab1!F125)+(5*(Steuerung!$A$3-1)))</f>
        <v>79</v>
      </c>
    </row>
    <row r="140" spans="1:7" ht="15" customHeight="1" x14ac:dyDescent="0.25">
      <c r="A140" s="63" t="s">
        <v>275</v>
      </c>
      <c r="B140" s="60"/>
      <c r="C140" s="71">
        <f>INDEX(Rohdaten_tab1!$1:$1048576,ROW(Rohdaten_tab1!B126),COLUMN(Rohdaten_tab1!B126)+(5*(Steuerung!$A$3-1)))</f>
        <v>2800</v>
      </c>
      <c r="D140" s="72">
        <f>INDEX(Rohdaten_tab1!$1:$1048576,ROW(Rohdaten_tab1!C126),COLUMN(Rohdaten_tab1!C126)+(5*(Steuerung!$A$3-1)))</f>
        <v>2731</v>
      </c>
      <c r="E140" s="72">
        <f>INDEX(Rohdaten_tab1!$1:$1048576,ROW(Rohdaten_tab1!D126),COLUMN(Rohdaten_tab1!D126)+(5*(Steuerung!$A$3-1)))</f>
        <v>2531</v>
      </c>
      <c r="F140" s="72">
        <f>INDEX(Rohdaten_tab1!$1:$1048576,ROW(Rohdaten_tab1!E126),COLUMN(Rohdaten_tab1!E126)+(5*(Steuerung!$A$3-1)))</f>
        <v>200</v>
      </c>
      <c r="G140" s="73">
        <f>INDEX(Rohdaten_tab1!$1:$1048576,ROW(Rohdaten_tab1!F126),COLUMN(Rohdaten_tab1!F126)+(5*(Steuerung!$A$3-1)))</f>
        <v>69</v>
      </c>
    </row>
    <row r="141" spans="1:7" ht="15" customHeight="1" x14ac:dyDescent="0.25">
      <c r="A141" s="63" t="s">
        <v>276</v>
      </c>
      <c r="B141" s="60"/>
      <c r="C141" s="71">
        <f>INDEX(Rohdaten_tab1!$1:$1048576,ROW(Rohdaten_tab1!B127),COLUMN(Rohdaten_tab1!B127)+(5*(Steuerung!$A$3-1)))</f>
        <v>2714</v>
      </c>
      <c r="D141" s="72">
        <f>INDEX(Rohdaten_tab1!$1:$1048576,ROW(Rohdaten_tab1!C127),COLUMN(Rohdaten_tab1!C127)+(5*(Steuerung!$A$3-1)))</f>
        <v>2643</v>
      </c>
      <c r="E141" s="72">
        <f>INDEX(Rohdaten_tab1!$1:$1048576,ROW(Rohdaten_tab1!D127),COLUMN(Rohdaten_tab1!D127)+(5*(Steuerung!$A$3-1)))</f>
        <v>2425</v>
      </c>
      <c r="F141" s="72">
        <f>INDEX(Rohdaten_tab1!$1:$1048576,ROW(Rohdaten_tab1!E127),COLUMN(Rohdaten_tab1!E127)+(5*(Steuerung!$A$3-1)))</f>
        <v>218</v>
      </c>
      <c r="G141" s="73">
        <f>INDEX(Rohdaten_tab1!$1:$1048576,ROW(Rohdaten_tab1!F127),COLUMN(Rohdaten_tab1!F127)+(5*(Steuerung!$A$3-1)))</f>
        <v>71</v>
      </c>
    </row>
    <row r="142" spans="1:7" ht="15" customHeight="1" x14ac:dyDescent="0.25">
      <c r="A142" s="63" t="s">
        <v>277</v>
      </c>
      <c r="B142" s="60"/>
      <c r="C142" s="71">
        <f>INDEX(Rohdaten_tab1!$1:$1048576,ROW(Rohdaten_tab1!B128),COLUMN(Rohdaten_tab1!B128)+(5*(Steuerung!$A$3-1)))</f>
        <v>2584</v>
      </c>
      <c r="D142" s="72">
        <f>INDEX(Rohdaten_tab1!$1:$1048576,ROW(Rohdaten_tab1!C128),COLUMN(Rohdaten_tab1!C128)+(5*(Steuerung!$A$3-1)))</f>
        <v>2514</v>
      </c>
      <c r="E142" s="72">
        <f>INDEX(Rohdaten_tab1!$1:$1048576,ROW(Rohdaten_tab1!D128),COLUMN(Rohdaten_tab1!D128)+(5*(Steuerung!$A$3-1)))</f>
        <v>2261</v>
      </c>
      <c r="F142" s="72">
        <f>INDEX(Rohdaten_tab1!$1:$1048576,ROW(Rohdaten_tab1!E128),COLUMN(Rohdaten_tab1!E128)+(5*(Steuerung!$A$3-1)))</f>
        <v>253</v>
      </c>
      <c r="G142" s="73">
        <f>INDEX(Rohdaten_tab1!$1:$1048576,ROW(Rohdaten_tab1!F128),COLUMN(Rohdaten_tab1!F128)+(5*(Steuerung!$A$3-1)))</f>
        <v>70</v>
      </c>
    </row>
    <row r="143" spans="1:7" ht="15" customHeight="1" x14ac:dyDescent="0.25">
      <c r="A143" s="63" t="s">
        <v>278</v>
      </c>
      <c r="B143" s="60"/>
      <c r="C143" s="71">
        <f>INDEX(Rohdaten_tab1!$1:$1048576,ROW(Rohdaten_tab1!B129),COLUMN(Rohdaten_tab1!B129)+(5*(Steuerung!$A$3-1)))</f>
        <v>2637</v>
      </c>
      <c r="D143" s="72">
        <f>INDEX(Rohdaten_tab1!$1:$1048576,ROW(Rohdaten_tab1!C129),COLUMN(Rohdaten_tab1!C129)+(5*(Steuerung!$A$3-1)))</f>
        <v>2573</v>
      </c>
      <c r="E143" s="72">
        <f>INDEX(Rohdaten_tab1!$1:$1048576,ROW(Rohdaten_tab1!D129),COLUMN(Rohdaten_tab1!D129)+(5*(Steuerung!$A$3-1)))</f>
        <v>2302</v>
      </c>
      <c r="F143" s="72">
        <f>INDEX(Rohdaten_tab1!$1:$1048576,ROW(Rohdaten_tab1!E129),COLUMN(Rohdaten_tab1!E129)+(5*(Steuerung!$A$3-1)))</f>
        <v>271</v>
      </c>
      <c r="G143" s="73">
        <f>INDEX(Rohdaten_tab1!$1:$1048576,ROW(Rohdaten_tab1!F129),COLUMN(Rohdaten_tab1!F129)+(5*(Steuerung!$A$3-1)))</f>
        <v>64</v>
      </c>
    </row>
    <row r="144" spans="1:7" ht="15" customHeight="1" x14ac:dyDescent="0.25">
      <c r="A144" s="63" t="s">
        <v>279</v>
      </c>
      <c r="B144" s="60"/>
      <c r="C144" s="71">
        <f>INDEX(Rohdaten_tab1!$1:$1048576,ROW(Rohdaten_tab1!B130),COLUMN(Rohdaten_tab1!B130)+(5*(Steuerung!$A$3-1)))</f>
        <v>2712</v>
      </c>
      <c r="D144" s="72">
        <f>INDEX(Rohdaten_tab1!$1:$1048576,ROW(Rohdaten_tab1!C130),COLUMN(Rohdaten_tab1!C130)+(5*(Steuerung!$A$3-1)))</f>
        <v>2643</v>
      </c>
      <c r="E144" s="72">
        <f>INDEX(Rohdaten_tab1!$1:$1048576,ROW(Rohdaten_tab1!D130),COLUMN(Rohdaten_tab1!D130)+(5*(Steuerung!$A$3-1)))</f>
        <v>2374</v>
      </c>
      <c r="F144" s="72">
        <f>INDEX(Rohdaten_tab1!$1:$1048576,ROW(Rohdaten_tab1!E130),COLUMN(Rohdaten_tab1!E130)+(5*(Steuerung!$A$3-1)))</f>
        <v>269</v>
      </c>
      <c r="G144" s="73">
        <f>INDEX(Rohdaten_tab1!$1:$1048576,ROW(Rohdaten_tab1!F130),COLUMN(Rohdaten_tab1!F130)+(5*(Steuerung!$A$3-1)))</f>
        <v>69</v>
      </c>
    </row>
    <row r="145" spans="1:7" ht="15" customHeight="1" x14ac:dyDescent="0.25">
      <c r="A145" s="63" t="s">
        <v>280</v>
      </c>
      <c r="B145" s="60"/>
      <c r="C145" s="71">
        <f>INDEX(Rohdaten_tab1!$1:$1048576,ROW(Rohdaten_tab1!B131),COLUMN(Rohdaten_tab1!B131)+(5*(Steuerung!$A$3-1)))</f>
        <v>3158</v>
      </c>
      <c r="D145" s="72">
        <f>INDEX(Rohdaten_tab1!$1:$1048576,ROW(Rohdaten_tab1!C131),COLUMN(Rohdaten_tab1!C131)+(5*(Steuerung!$A$3-1)))</f>
        <v>3093</v>
      </c>
      <c r="E145" s="72">
        <f>INDEX(Rohdaten_tab1!$1:$1048576,ROW(Rohdaten_tab1!D131),COLUMN(Rohdaten_tab1!D131)+(5*(Steuerung!$A$3-1)))</f>
        <v>2829</v>
      </c>
      <c r="F145" s="72">
        <f>INDEX(Rohdaten_tab1!$1:$1048576,ROW(Rohdaten_tab1!E131),COLUMN(Rohdaten_tab1!E131)+(5*(Steuerung!$A$3-1)))</f>
        <v>264</v>
      </c>
      <c r="G145" s="73">
        <f>INDEX(Rohdaten_tab1!$1:$1048576,ROW(Rohdaten_tab1!F131),COLUMN(Rohdaten_tab1!F131)+(5*(Steuerung!$A$3-1)))</f>
        <v>65</v>
      </c>
    </row>
    <row r="146" spans="1:7" ht="15" customHeight="1" x14ac:dyDescent="0.25">
      <c r="A146" s="63" t="s">
        <v>281</v>
      </c>
      <c r="B146" s="60"/>
      <c r="C146" s="71">
        <f>INDEX(Rohdaten_tab1!$1:$1048576,ROW(Rohdaten_tab1!B132),COLUMN(Rohdaten_tab1!B132)+(5*(Steuerung!$A$3-1)))</f>
        <v>3203</v>
      </c>
      <c r="D146" s="72">
        <f>INDEX(Rohdaten_tab1!$1:$1048576,ROW(Rohdaten_tab1!C132),COLUMN(Rohdaten_tab1!C132)+(5*(Steuerung!$A$3-1)))</f>
        <v>3125</v>
      </c>
      <c r="E146" s="72">
        <f>INDEX(Rohdaten_tab1!$1:$1048576,ROW(Rohdaten_tab1!D132),COLUMN(Rohdaten_tab1!D132)+(5*(Steuerung!$A$3-1)))</f>
        <v>2867</v>
      </c>
      <c r="F146" s="72">
        <f>INDEX(Rohdaten_tab1!$1:$1048576,ROW(Rohdaten_tab1!E132),COLUMN(Rohdaten_tab1!E132)+(5*(Steuerung!$A$3-1)))</f>
        <v>258</v>
      </c>
      <c r="G146" s="73">
        <f>INDEX(Rohdaten_tab1!$1:$1048576,ROW(Rohdaten_tab1!F132),COLUMN(Rohdaten_tab1!F132)+(5*(Steuerung!$A$3-1)))</f>
        <v>78</v>
      </c>
    </row>
    <row r="147" spans="1:7" ht="15" customHeight="1" x14ac:dyDescent="0.25">
      <c r="A147" s="63" t="s">
        <v>282</v>
      </c>
      <c r="B147" s="60"/>
      <c r="C147" s="71">
        <f>INDEX(Rohdaten_tab1!$1:$1048576,ROW(Rohdaten_tab1!B133),COLUMN(Rohdaten_tab1!B133)+(5*(Steuerung!$A$3-1)))</f>
        <v>3035</v>
      </c>
      <c r="D147" s="72">
        <f>INDEX(Rohdaten_tab1!$1:$1048576,ROW(Rohdaten_tab1!C133),COLUMN(Rohdaten_tab1!C133)+(5*(Steuerung!$A$3-1)))</f>
        <v>2972</v>
      </c>
      <c r="E147" s="72">
        <f>INDEX(Rohdaten_tab1!$1:$1048576,ROW(Rohdaten_tab1!D133),COLUMN(Rohdaten_tab1!D133)+(5*(Steuerung!$A$3-1)))</f>
        <v>2718</v>
      </c>
      <c r="F147" s="72">
        <f>INDEX(Rohdaten_tab1!$1:$1048576,ROW(Rohdaten_tab1!E133),COLUMN(Rohdaten_tab1!E133)+(5*(Steuerung!$A$3-1)))</f>
        <v>254</v>
      </c>
      <c r="G147" s="73">
        <f>INDEX(Rohdaten_tab1!$1:$1048576,ROW(Rohdaten_tab1!F133),COLUMN(Rohdaten_tab1!F133)+(5*(Steuerung!$A$3-1)))</f>
        <v>63</v>
      </c>
    </row>
    <row r="148" spans="1:7" ht="15" customHeight="1" x14ac:dyDescent="0.25">
      <c r="A148" s="63" t="s">
        <v>283</v>
      </c>
      <c r="B148" s="60"/>
      <c r="C148" s="71">
        <f>INDEX(Rohdaten_tab1!$1:$1048576,ROW(Rohdaten_tab1!B134),COLUMN(Rohdaten_tab1!B134)+(5*(Steuerung!$A$3-1)))</f>
        <v>2897</v>
      </c>
      <c r="D148" s="72">
        <f>INDEX(Rohdaten_tab1!$1:$1048576,ROW(Rohdaten_tab1!C134),COLUMN(Rohdaten_tab1!C134)+(5*(Steuerung!$A$3-1)))</f>
        <v>2834</v>
      </c>
      <c r="E148" s="72">
        <f>INDEX(Rohdaten_tab1!$1:$1048576,ROW(Rohdaten_tab1!D134),COLUMN(Rohdaten_tab1!D134)+(5*(Steuerung!$A$3-1)))</f>
        <v>2578</v>
      </c>
      <c r="F148" s="72">
        <f>INDEX(Rohdaten_tab1!$1:$1048576,ROW(Rohdaten_tab1!E134),COLUMN(Rohdaten_tab1!E134)+(5*(Steuerung!$A$3-1)))</f>
        <v>256</v>
      </c>
      <c r="G148" s="73">
        <f>INDEX(Rohdaten_tab1!$1:$1048576,ROW(Rohdaten_tab1!F134),COLUMN(Rohdaten_tab1!F134)+(5*(Steuerung!$A$3-1)))</f>
        <v>63</v>
      </c>
    </row>
    <row r="149" spans="1:7" ht="15" customHeight="1" x14ac:dyDescent="0.25">
      <c r="A149" s="63" t="s">
        <v>284</v>
      </c>
      <c r="B149" s="60"/>
      <c r="C149" s="71">
        <f>INDEX(Rohdaten_tab1!$1:$1048576,ROW(Rohdaten_tab1!B135),COLUMN(Rohdaten_tab1!B135)+(5*(Steuerung!$A$3-1)))</f>
        <v>2826</v>
      </c>
      <c r="D149" s="72">
        <f>INDEX(Rohdaten_tab1!$1:$1048576,ROW(Rohdaten_tab1!C135),COLUMN(Rohdaten_tab1!C135)+(5*(Steuerung!$A$3-1)))</f>
        <v>2748</v>
      </c>
      <c r="E149" s="72">
        <f>INDEX(Rohdaten_tab1!$1:$1048576,ROW(Rohdaten_tab1!D135),COLUMN(Rohdaten_tab1!D135)+(5*(Steuerung!$A$3-1)))</f>
        <v>2494</v>
      </c>
      <c r="F149" s="72">
        <f>INDEX(Rohdaten_tab1!$1:$1048576,ROW(Rohdaten_tab1!E135),COLUMN(Rohdaten_tab1!E135)+(5*(Steuerung!$A$3-1)))</f>
        <v>254</v>
      </c>
      <c r="G149" s="73">
        <f>INDEX(Rohdaten_tab1!$1:$1048576,ROW(Rohdaten_tab1!F135),COLUMN(Rohdaten_tab1!F135)+(5*(Steuerung!$A$3-1)))</f>
        <v>78</v>
      </c>
    </row>
    <row r="150" spans="1:7" ht="15" customHeight="1" x14ac:dyDescent="0.25">
      <c r="A150" s="63" t="s">
        <v>285</v>
      </c>
      <c r="B150" s="60"/>
      <c r="C150" s="71">
        <f>INDEX(Rohdaten_tab1!$1:$1048576,ROW(Rohdaten_tab1!B136),COLUMN(Rohdaten_tab1!B136)+(5*(Steuerung!$A$3-1)))</f>
        <v>2776</v>
      </c>
      <c r="D150" s="72">
        <f>INDEX(Rohdaten_tab1!$1:$1048576,ROW(Rohdaten_tab1!C136),COLUMN(Rohdaten_tab1!C136)+(5*(Steuerung!$A$3-1)))</f>
        <v>2690</v>
      </c>
      <c r="E150" s="72">
        <f>INDEX(Rohdaten_tab1!$1:$1048576,ROW(Rohdaten_tab1!D136),COLUMN(Rohdaten_tab1!D136)+(5*(Steuerung!$A$3-1)))</f>
        <v>2446</v>
      </c>
      <c r="F150" s="72">
        <f>INDEX(Rohdaten_tab1!$1:$1048576,ROW(Rohdaten_tab1!E136),COLUMN(Rohdaten_tab1!E136)+(5*(Steuerung!$A$3-1)))</f>
        <v>244</v>
      </c>
      <c r="G150" s="73">
        <f>INDEX(Rohdaten_tab1!$1:$1048576,ROW(Rohdaten_tab1!F136),COLUMN(Rohdaten_tab1!F136)+(5*(Steuerung!$A$3-1)))</f>
        <v>86</v>
      </c>
    </row>
    <row r="151" spans="1:7" ht="15" customHeight="1" x14ac:dyDescent="0.25">
      <c r="A151" s="63" t="s">
        <v>286</v>
      </c>
      <c r="B151" s="60"/>
      <c r="C151" s="71">
        <f>INDEX(Rohdaten_tab1!$1:$1048576,ROW(Rohdaten_tab1!B137),COLUMN(Rohdaten_tab1!B137)+(5*(Steuerung!$A$3-1)))</f>
        <v>2785</v>
      </c>
      <c r="D151" s="72">
        <f>INDEX(Rohdaten_tab1!$1:$1048576,ROW(Rohdaten_tab1!C137),COLUMN(Rohdaten_tab1!C137)+(5*(Steuerung!$A$3-1)))</f>
        <v>2698</v>
      </c>
      <c r="E151" s="72">
        <f>INDEX(Rohdaten_tab1!$1:$1048576,ROW(Rohdaten_tab1!D137),COLUMN(Rohdaten_tab1!D137)+(5*(Steuerung!$A$3-1)))</f>
        <v>2462</v>
      </c>
      <c r="F151" s="72">
        <f>INDEX(Rohdaten_tab1!$1:$1048576,ROW(Rohdaten_tab1!E137),COLUMN(Rohdaten_tab1!E137)+(5*(Steuerung!$A$3-1)))</f>
        <v>236</v>
      </c>
      <c r="G151" s="73">
        <f>INDEX(Rohdaten_tab1!$1:$1048576,ROW(Rohdaten_tab1!F137),COLUMN(Rohdaten_tab1!F137)+(5*(Steuerung!$A$3-1)))</f>
        <v>87</v>
      </c>
    </row>
    <row r="152" spans="1:7" ht="15" customHeight="1" x14ac:dyDescent="0.25">
      <c r="A152" s="63" t="s">
        <v>287</v>
      </c>
      <c r="B152" s="60"/>
      <c r="C152" s="71">
        <f>INDEX(Rohdaten_tab1!$1:$1048576,ROW(Rohdaten_tab1!B138),COLUMN(Rohdaten_tab1!B138)+(5*(Steuerung!$A$3-1)))</f>
        <v>2891</v>
      </c>
      <c r="D152" s="72">
        <f>INDEX(Rohdaten_tab1!$1:$1048576,ROW(Rohdaten_tab1!C138),COLUMN(Rohdaten_tab1!C138)+(5*(Steuerung!$A$3-1)))</f>
        <v>2784</v>
      </c>
      <c r="E152" s="72">
        <f>INDEX(Rohdaten_tab1!$1:$1048576,ROW(Rohdaten_tab1!D138),COLUMN(Rohdaten_tab1!D138)+(5*(Steuerung!$A$3-1)))</f>
        <v>2563</v>
      </c>
      <c r="F152" s="72">
        <f>INDEX(Rohdaten_tab1!$1:$1048576,ROW(Rohdaten_tab1!E138),COLUMN(Rohdaten_tab1!E138)+(5*(Steuerung!$A$3-1)))</f>
        <v>221</v>
      </c>
      <c r="G152" s="73">
        <f>INDEX(Rohdaten_tab1!$1:$1048576,ROW(Rohdaten_tab1!F138),COLUMN(Rohdaten_tab1!F138)+(5*(Steuerung!$A$3-1)))</f>
        <v>107</v>
      </c>
    </row>
    <row r="153" spans="1:7" ht="15" customHeight="1" x14ac:dyDescent="0.25">
      <c r="A153" s="63" t="s">
        <v>288</v>
      </c>
      <c r="B153" s="60"/>
      <c r="C153" s="71">
        <f>INDEX(Rohdaten_tab1!$1:$1048576,ROW(Rohdaten_tab1!B139),COLUMN(Rohdaten_tab1!B139)+(5*(Steuerung!$A$3-1)))</f>
        <v>2797</v>
      </c>
      <c r="D153" s="72">
        <f>INDEX(Rohdaten_tab1!$1:$1048576,ROW(Rohdaten_tab1!C139),COLUMN(Rohdaten_tab1!C139)+(5*(Steuerung!$A$3-1)))</f>
        <v>2704</v>
      </c>
      <c r="E153" s="72">
        <f>INDEX(Rohdaten_tab1!$1:$1048576,ROW(Rohdaten_tab1!D139),COLUMN(Rohdaten_tab1!D139)+(5*(Steuerung!$A$3-1)))</f>
        <v>2492</v>
      </c>
      <c r="F153" s="72">
        <f>INDEX(Rohdaten_tab1!$1:$1048576,ROW(Rohdaten_tab1!E139),COLUMN(Rohdaten_tab1!E139)+(5*(Steuerung!$A$3-1)))</f>
        <v>212</v>
      </c>
      <c r="G153" s="73">
        <f>INDEX(Rohdaten_tab1!$1:$1048576,ROW(Rohdaten_tab1!F139),COLUMN(Rohdaten_tab1!F139)+(5*(Steuerung!$A$3-1)))</f>
        <v>93</v>
      </c>
    </row>
    <row r="154" spans="1:7" ht="15" customHeight="1" x14ac:dyDescent="0.25">
      <c r="A154" s="63" t="s">
        <v>289</v>
      </c>
      <c r="B154" s="60"/>
      <c r="C154" s="71">
        <f>INDEX(Rohdaten_tab1!$1:$1048576,ROW(Rohdaten_tab1!B140),COLUMN(Rohdaten_tab1!B140)+(5*(Steuerung!$A$3-1)))</f>
        <v>2712</v>
      </c>
      <c r="D154" s="72">
        <f>INDEX(Rohdaten_tab1!$1:$1048576,ROW(Rohdaten_tab1!C140),COLUMN(Rohdaten_tab1!C140)+(5*(Steuerung!$A$3-1)))</f>
        <v>2606</v>
      </c>
      <c r="E154" s="72">
        <f>INDEX(Rohdaten_tab1!$1:$1048576,ROW(Rohdaten_tab1!D140),COLUMN(Rohdaten_tab1!D140)+(5*(Steuerung!$A$3-1)))</f>
        <v>2353</v>
      </c>
      <c r="F154" s="72">
        <f>INDEX(Rohdaten_tab1!$1:$1048576,ROW(Rohdaten_tab1!E140),COLUMN(Rohdaten_tab1!E140)+(5*(Steuerung!$A$3-1)))</f>
        <v>253</v>
      </c>
      <c r="G154" s="73">
        <f>INDEX(Rohdaten_tab1!$1:$1048576,ROW(Rohdaten_tab1!F140),COLUMN(Rohdaten_tab1!F140)+(5*(Steuerung!$A$3-1)))</f>
        <v>106</v>
      </c>
    </row>
    <row r="155" spans="1:7" ht="15" customHeight="1" x14ac:dyDescent="0.25">
      <c r="A155" s="63" t="s">
        <v>290</v>
      </c>
      <c r="B155" s="60"/>
      <c r="C155" s="71">
        <f>INDEX(Rohdaten_tab1!$1:$1048576,ROW(Rohdaten_tab1!B141),COLUMN(Rohdaten_tab1!B141)+(5*(Steuerung!$A$3-1)))</f>
        <v>2708</v>
      </c>
      <c r="D155" s="72">
        <f>INDEX(Rohdaten_tab1!$1:$1048576,ROW(Rohdaten_tab1!C141),COLUMN(Rohdaten_tab1!C141)+(5*(Steuerung!$A$3-1)))</f>
        <v>2606</v>
      </c>
      <c r="E155" s="72">
        <f>INDEX(Rohdaten_tab1!$1:$1048576,ROW(Rohdaten_tab1!D141),COLUMN(Rohdaten_tab1!D141)+(5*(Steuerung!$A$3-1)))</f>
        <v>2360</v>
      </c>
      <c r="F155" s="72">
        <f>INDEX(Rohdaten_tab1!$1:$1048576,ROW(Rohdaten_tab1!E141),COLUMN(Rohdaten_tab1!E141)+(5*(Steuerung!$A$3-1)))</f>
        <v>246</v>
      </c>
      <c r="G155" s="73">
        <f>INDEX(Rohdaten_tab1!$1:$1048576,ROW(Rohdaten_tab1!F141),COLUMN(Rohdaten_tab1!F141)+(5*(Steuerung!$A$3-1)))</f>
        <v>102</v>
      </c>
    </row>
    <row r="156" spans="1:7" ht="15" customHeight="1" x14ac:dyDescent="0.25">
      <c r="A156" s="63" t="s">
        <v>291</v>
      </c>
      <c r="B156" s="60"/>
      <c r="C156" s="71">
        <f>INDEX(Rohdaten_tab1!$1:$1048576,ROW(Rohdaten_tab1!B142),COLUMN(Rohdaten_tab1!B142)+(5*(Steuerung!$A$3-1)))</f>
        <v>2817</v>
      </c>
      <c r="D156" s="72">
        <f>INDEX(Rohdaten_tab1!$1:$1048576,ROW(Rohdaten_tab1!C142),COLUMN(Rohdaten_tab1!C142)+(5*(Steuerung!$A$3-1)))</f>
        <v>2723</v>
      </c>
      <c r="E156" s="72">
        <f>INDEX(Rohdaten_tab1!$1:$1048576,ROW(Rohdaten_tab1!D142),COLUMN(Rohdaten_tab1!D142)+(5*(Steuerung!$A$3-1)))</f>
        <v>2471</v>
      </c>
      <c r="F156" s="72">
        <f>INDEX(Rohdaten_tab1!$1:$1048576,ROW(Rohdaten_tab1!E142),COLUMN(Rohdaten_tab1!E142)+(5*(Steuerung!$A$3-1)))</f>
        <v>252</v>
      </c>
      <c r="G156" s="73">
        <f>INDEX(Rohdaten_tab1!$1:$1048576,ROW(Rohdaten_tab1!F142),COLUMN(Rohdaten_tab1!F142)+(5*(Steuerung!$A$3-1)))</f>
        <v>94</v>
      </c>
    </row>
    <row r="157" spans="1:7" ht="15" customHeight="1" x14ac:dyDescent="0.25">
      <c r="A157" s="63" t="s">
        <v>292</v>
      </c>
      <c r="B157" s="60"/>
      <c r="C157" s="71">
        <f>INDEX(Rohdaten_tab1!$1:$1048576,ROW(Rohdaten_tab1!B143),COLUMN(Rohdaten_tab1!B143)+(5*(Steuerung!$A$3-1)))</f>
        <v>3263</v>
      </c>
      <c r="D157" s="72">
        <f>INDEX(Rohdaten_tab1!$1:$1048576,ROW(Rohdaten_tab1!C143),COLUMN(Rohdaten_tab1!C143)+(5*(Steuerung!$A$3-1)))</f>
        <v>3170</v>
      </c>
      <c r="E157" s="72">
        <f>INDEX(Rohdaten_tab1!$1:$1048576,ROW(Rohdaten_tab1!D143),COLUMN(Rohdaten_tab1!D143)+(5*(Steuerung!$A$3-1)))</f>
        <v>2918</v>
      </c>
      <c r="F157" s="72">
        <f>INDEX(Rohdaten_tab1!$1:$1048576,ROW(Rohdaten_tab1!E143),COLUMN(Rohdaten_tab1!E143)+(5*(Steuerung!$A$3-1)))</f>
        <v>252</v>
      </c>
      <c r="G157" s="73">
        <f>INDEX(Rohdaten_tab1!$1:$1048576,ROW(Rohdaten_tab1!F143),COLUMN(Rohdaten_tab1!F143)+(5*(Steuerung!$A$3-1)))</f>
        <v>93</v>
      </c>
    </row>
    <row r="158" spans="1:7" ht="15" customHeight="1" x14ac:dyDescent="0.25">
      <c r="A158" s="63" t="s">
        <v>293</v>
      </c>
      <c r="B158" s="60"/>
      <c r="C158" s="71">
        <f>INDEX(Rohdaten_tab1!$1:$1048576,ROW(Rohdaten_tab1!B144),COLUMN(Rohdaten_tab1!B144)+(5*(Steuerung!$A$3-1)))</f>
        <v>3247</v>
      </c>
      <c r="D158" s="72">
        <f>INDEX(Rohdaten_tab1!$1:$1048576,ROW(Rohdaten_tab1!C144),COLUMN(Rohdaten_tab1!C144)+(5*(Steuerung!$A$3-1)))</f>
        <v>3165</v>
      </c>
      <c r="E158" s="72">
        <f>INDEX(Rohdaten_tab1!$1:$1048576,ROW(Rohdaten_tab1!D144),COLUMN(Rohdaten_tab1!D144)+(5*(Steuerung!$A$3-1)))</f>
        <v>2920</v>
      </c>
      <c r="F158" s="72">
        <f>INDEX(Rohdaten_tab1!$1:$1048576,ROW(Rohdaten_tab1!E144),COLUMN(Rohdaten_tab1!E144)+(5*(Steuerung!$A$3-1)))</f>
        <v>245</v>
      </c>
      <c r="G158" s="73">
        <f>INDEX(Rohdaten_tab1!$1:$1048576,ROW(Rohdaten_tab1!F144),COLUMN(Rohdaten_tab1!F144)+(5*(Steuerung!$A$3-1)))</f>
        <v>82</v>
      </c>
    </row>
    <row r="159" spans="1:7" ht="15" customHeight="1" x14ac:dyDescent="0.25">
      <c r="A159" s="63" t="s">
        <v>294</v>
      </c>
      <c r="B159" s="60"/>
      <c r="C159" s="71">
        <f>INDEX(Rohdaten_tab1!$1:$1048576,ROW(Rohdaten_tab1!B145),COLUMN(Rohdaten_tab1!B145)+(5*(Steuerung!$A$3-1)))</f>
        <v>3076</v>
      </c>
      <c r="D159" s="72">
        <f>INDEX(Rohdaten_tab1!$1:$1048576,ROW(Rohdaten_tab1!C145),COLUMN(Rohdaten_tab1!C145)+(5*(Steuerung!$A$3-1)))</f>
        <v>3004</v>
      </c>
      <c r="E159" s="72">
        <f>INDEX(Rohdaten_tab1!$1:$1048576,ROW(Rohdaten_tab1!D145),COLUMN(Rohdaten_tab1!D145)+(5*(Steuerung!$A$3-1)))</f>
        <v>2773</v>
      </c>
      <c r="F159" s="72">
        <f>INDEX(Rohdaten_tab1!$1:$1048576,ROW(Rohdaten_tab1!E145),COLUMN(Rohdaten_tab1!E145)+(5*(Steuerung!$A$3-1)))</f>
        <v>231</v>
      </c>
      <c r="G159" s="73">
        <f>INDEX(Rohdaten_tab1!$1:$1048576,ROW(Rohdaten_tab1!F145),COLUMN(Rohdaten_tab1!F145)+(5*(Steuerung!$A$3-1)))</f>
        <v>72</v>
      </c>
    </row>
    <row r="160" spans="1:7" ht="15" customHeight="1" x14ac:dyDescent="0.25">
      <c r="A160" s="63" t="s">
        <v>295</v>
      </c>
      <c r="B160" s="60"/>
      <c r="C160" s="71">
        <f>INDEX(Rohdaten_tab1!$1:$1048576,ROW(Rohdaten_tab1!B146),COLUMN(Rohdaten_tab1!B146)+(5*(Steuerung!$A$3-1)))</f>
        <v>2920</v>
      </c>
      <c r="D160" s="72">
        <f>INDEX(Rohdaten_tab1!$1:$1048576,ROW(Rohdaten_tab1!C146),COLUMN(Rohdaten_tab1!C146)+(5*(Steuerung!$A$3-1)))</f>
        <v>2836</v>
      </c>
      <c r="E160" s="72">
        <f>INDEX(Rohdaten_tab1!$1:$1048576,ROW(Rohdaten_tab1!D146),COLUMN(Rohdaten_tab1!D146)+(5*(Steuerung!$A$3-1)))</f>
        <v>2608</v>
      </c>
      <c r="F160" s="72">
        <f>INDEX(Rohdaten_tab1!$1:$1048576,ROW(Rohdaten_tab1!E146),COLUMN(Rohdaten_tab1!E146)+(5*(Steuerung!$A$3-1)))</f>
        <v>228</v>
      </c>
      <c r="G160" s="73">
        <f>INDEX(Rohdaten_tab1!$1:$1048576,ROW(Rohdaten_tab1!F146),COLUMN(Rohdaten_tab1!F146)+(5*(Steuerung!$A$3-1)))</f>
        <v>84</v>
      </c>
    </row>
    <row r="161" spans="1:7" ht="15" customHeight="1" x14ac:dyDescent="0.25">
      <c r="A161" s="63" t="s">
        <v>296</v>
      </c>
      <c r="B161" s="60"/>
      <c r="C161" s="71">
        <f>INDEX(Rohdaten_tab1!$1:$1048576,ROW(Rohdaten_tab1!B147),COLUMN(Rohdaten_tab1!B147)+(5*(Steuerung!$A$3-1)))</f>
        <v>2824</v>
      </c>
      <c r="D161" s="72">
        <f>INDEX(Rohdaten_tab1!$1:$1048576,ROW(Rohdaten_tab1!C147),COLUMN(Rohdaten_tab1!C147)+(5*(Steuerung!$A$3-1)))</f>
        <v>2728</v>
      </c>
      <c r="E161" s="72">
        <f>INDEX(Rohdaten_tab1!$1:$1048576,ROW(Rohdaten_tab1!D147),COLUMN(Rohdaten_tab1!D147)+(5*(Steuerung!$A$3-1)))</f>
        <v>2488</v>
      </c>
      <c r="F161" s="72">
        <f>INDEX(Rohdaten_tab1!$1:$1048576,ROW(Rohdaten_tab1!E147),COLUMN(Rohdaten_tab1!E147)+(5*(Steuerung!$A$3-1)))</f>
        <v>240</v>
      </c>
      <c r="G161" s="73">
        <f>INDEX(Rohdaten_tab1!$1:$1048576,ROW(Rohdaten_tab1!F147),COLUMN(Rohdaten_tab1!F147)+(5*(Steuerung!$A$3-1)))</f>
        <v>96</v>
      </c>
    </row>
    <row r="162" spans="1:7" ht="15" customHeight="1" x14ac:dyDescent="0.25">
      <c r="A162" s="63" t="s">
        <v>297</v>
      </c>
      <c r="B162" s="60"/>
      <c r="C162" s="71">
        <f>INDEX(Rohdaten_tab1!$1:$1048576,ROW(Rohdaten_tab1!B148),COLUMN(Rohdaten_tab1!B148)+(5*(Steuerung!$A$3-1)))</f>
        <v>2767</v>
      </c>
      <c r="D162" s="72">
        <f>INDEX(Rohdaten_tab1!$1:$1048576,ROW(Rohdaten_tab1!C148),COLUMN(Rohdaten_tab1!C148)+(5*(Steuerung!$A$3-1)))</f>
        <v>2675</v>
      </c>
      <c r="E162" s="72">
        <f>INDEX(Rohdaten_tab1!$1:$1048576,ROW(Rohdaten_tab1!D148),COLUMN(Rohdaten_tab1!D148)+(5*(Steuerung!$A$3-1)))</f>
        <v>2452</v>
      </c>
      <c r="F162" s="72">
        <f>INDEX(Rohdaten_tab1!$1:$1048576,ROW(Rohdaten_tab1!E148),COLUMN(Rohdaten_tab1!E148)+(5*(Steuerung!$A$3-1)))</f>
        <v>223</v>
      </c>
      <c r="G162" s="73">
        <f>INDEX(Rohdaten_tab1!$1:$1048576,ROW(Rohdaten_tab1!F148),COLUMN(Rohdaten_tab1!F148)+(5*(Steuerung!$A$3-1)))</f>
        <v>92</v>
      </c>
    </row>
    <row r="163" spans="1:7" ht="15" customHeight="1" x14ac:dyDescent="0.25">
      <c r="A163" s="63" t="s">
        <v>298</v>
      </c>
      <c r="B163" s="60"/>
      <c r="C163" s="71">
        <f>INDEX(Rohdaten_tab1!$1:$1048576,ROW(Rohdaten_tab1!B149),COLUMN(Rohdaten_tab1!B149)+(5*(Steuerung!$A$3-1)))</f>
        <v>2827</v>
      </c>
      <c r="D163" s="72">
        <f>INDEX(Rohdaten_tab1!$1:$1048576,ROW(Rohdaten_tab1!C149),COLUMN(Rohdaten_tab1!C149)+(5*(Steuerung!$A$3-1)))</f>
        <v>2734</v>
      </c>
      <c r="E163" s="72">
        <f>INDEX(Rohdaten_tab1!$1:$1048576,ROW(Rohdaten_tab1!D149),COLUMN(Rohdaten_tab1!D149)+(5*(Steuerung!$A$3-1)))</f>
        <v>2530</v>
      </c>
      <c r="F163" s="72">
        <f>INDEX(Rohdaten_tab1!$1:$1048576,ROW(Rohdaten_tab1!E149),COLUMN(Rohdaten_tab1!E149)+(5*(Steuerung!$A$3-1)))</f>
        <v>204</v>
      </c>
      <c r="G163" s="73">
        <f>INDEX(Rohdaten_tab1!$1:$1048576,ROW(Rohdaten_tab1!F149),COLUMN(Rohdaten_tab1!F149)+(5*(Steuerung!$A$3-1)))</f>
        <v>93</v>
      </c>
    </row>
    <row r="164" spans="1:7" ht="15" customHeight="1" x14ac:dyDescent="0.25">
      <c r="A164" s="63" t="s">
        <v>299</v>
      </c>
      <c r="B164" s="60"/>
      <c r="C164" s="71">
        <f>INDEX(Rohdaten_tab1!$1:$1048576,ROW(Rohdaten_tab1!B150),COLUMN(Rohdaten_tab1!B150)+(5*(Steuerung!$A$3-1)))</f>
        <v>2899</v>
      </c>
      <c r="D164" s="72">
        <f>INDEX(Rohdaten_tab1!$1:$1048576,ROW(Rohdaten_tab1!C150),COLUMN(Rohdaten_tab1!C150)+(5*(Steuerung!$A$3-1)))</f>
        <v>2785</v>
      </c>
      <c r="E164" s="72">
        <f>INDEX(Rohdaten_tab1!$1:$1048576,ROW(Rohdaten_tab1!D150),COLUMN(Rohdaten_tab1!D150)+(5*(Steuerung!$A$3-1)))</f>
        <v>2624</v>
      </c>
      <c r="F164" s="72">
        <f>INDEX(Rohdaten_tab1!$1:$1048576,ROW(Rohdaten_tab1!E150),COLUMN(Rohdaten_tab1!E150)+(5*(Steuerung!$A$3-1)))</f>
        <v>161</v>
      </c>
      <c r="G164" s="73">
        <f>INDEX(Rohdaten_tab1!$1:$1048576,ROW(Rohdaten_tab1!F150),COLUMN(Rohdaten_tab1!F150)+(5*(Steuerung!$A$3-1)))</f>
        <v>114</v>
      </c>
    </row>
    <row r="165" spans="1:7" ht="15" customHeight="1" x14ac:dyDescent="0.25">
      <c r="A165" s="63" t="s">
        <v>300</v>
      </c>
      <c r="B165" s="60"/>
      <c r="C165" s="71">
        <f>INDEX(Rohdaten_tab1!$1:$1048576,ROW(Rohdaten_tab1!B151),COLUMN(Rohdaten_tab1!B151)+(5*(Steuerung!$A$3-1)))</f>
        <v>2762</v>
      </c>
      <c r="D165" s="72">
        <f>INDEX(Rohdaten_tab1!$1:$1048576,ROW(Rohdaten_tab1!C151),COLUMN(Rohdaten_tab1!C151)+(5*(Steuerung!$A$3-1)))</f>
        <v>2665</v>
      </c>
      <c r="E165" s="72">
        <f>INDEX(Rohdaten_tab1!$1:$1048576,ROW(Rohdaten_tab1!D151),COLUMN(Rohdaten_tab1!D151)+(5*(Steuerung!$A$3-1)))</f>
        <v>2490</v>
      </c>
      <c r="F165" s="72">
        <f>INDEX(Rohdaten_tab1!$1:$1048576,ROW(Rohdaten_tab1!E151),COLUMN(Rohdaten_tab1!E151)+(5*(Steuerung!$A$3-1)))</f>
        <v>175</v>
      </c>
      <c r="G165" s="73">
        <f>INDEX(Rohdaten_tab1!$1:$1048576,ROW(Rohdaten_tab1!F151),COLUMN(Rohdaten_tab1!F151)+(5*(Steuerung!$A$3-1)))</f>
        <v>97</v>
      </c>
    </row>
    <row r="166" spans="1:7" ht="15" customHeight="1" x14ac:dyDescent="0.25">
      <c r="A166" s="63" t="s">
        <v>301</v>
      </c>
      <c r="B166" s="60"/>
      <c r="C166" s="71">
        <f>INDEX(Rohdaten_tab1!$1:$1048576,ROW(Rohdaten_tab1!B152),COLUMN(Rohdaten_tab1!B152)+(5*(Steuerung!$A$3-1)))</f>
        <v>2674</v>
      </c>
      <c r="D166" s="72">
        <f>INDEX(Rohdaten_tab1!$1:$1048576,ROW(Rohdaten_tab1!C152),COLUMN(Rohdaten_tab1!C152)+(5*(Steuerung!$A$3-1)))</f>
        <v>2584</v>
      </c>
      <c r="E166" s="72">
        <f>INDEX(Rohdaten_tab1!$1:$1048576,ROW(Rohdaten_tab1!D152),COLUMN(Rohdaten_tab1!D152)+(5*(Steuerung!$A$3-1)))</f>
        <v>2386</v>
      </c>
      <c r="F166" s="72">
        <f>INDEX(Rohdaten_tab1!$1:$1048576,ROW(Rohdaten_tab1!E152),COLUMN(Rohdaten_tab1!E152)+(5*(Steuerung!$A$3-1)))</f>
        <v>198</v>
      </c>
      <c r="G166" s="73">
        <f>INDEX(Rohdaten_tab1!$1:$1048576,ROW(Rohdaten_tab1!F152),COLUMN(Rohdaten_tab1!F152)+(5*(Steuerung!$A$3-1)))</f>
        <v>90</v>
      </c>
    </row>
    <row r="167" spans="1:7" ht="15" customHeight="1" x14ac:dyDescent="0.25">
      <c r="A167" s="63" t="s">
        <v>302</v>
      </c>
      <c r="B167" s="60"/>
      <c r="C167" s="71">
        <f>INDEX(Rohdaten_tab1!$1:$1048576,ROW(Rohdaten_tab1!B153),COLUMN(Rohdaten_tab1!B153)+(5*(Steuerung!$A$3-1)))</f>
        <v>2684</v>
      </c>
      <c r="D167" s="72">
        <f>INDEX(Rohdaten_tab1!$1:$1048576,ROW(Rohdaten_tab1!C153),COLUMN(Rohdaten_tab1!C153)+(5*(Steuerung!$A$3-1)))</f>
        <v>2603</v>
      </c>
      <c r="E167" s="72">
        <f>INDEX(Rohdaten_tab1!$1:$1048576,ROW(Rohdaten_tab1!D153),COLUMN(Rohdaten_tab1!D153)+(5*(Steuerung!$A$3-1)))</f>
        <v>2413</v>
      </c>
      <c r="F167" s="72">
        <f>INDEX(Rohdaten_tab1!$1:$1048576,ROW(Rohdaten_tab1!E153),COLUMN(Rohdaten_tab1!E153)+(5*(Steuerung!$A$3-1)))</f>
        <v>190</v>
      </c>
      <c r="G167" s="73">
        <f>INDEX(Rohdaten_tab1!$1:$1048576,ROW(Rohdaten_tab1!F153),COLUMN(Rohdaten_tab1!F153)+(5*(Steuerung!$A$3-1)))</f>
        <v>81</v>
      </c>
    </row>
    <row r="168" spans="1:7" ht="15" customHeight="1" x14ac:dyDescent="0.25">
      <c r="A168" s="63" t="s">
        <v>303</v>
      </c>
      <c r="B168" s="60"/>
      <c r="C168" s="71">
        <f>INDEX(Rohdaten_tab1!$1:$1048576,ROW(Rohdaten_tab1!B154),COLUMN(Rohdaten_tab1!B154)+(5*(Steuerung!$A$3-1)))</f>
        <v>2776</v>
      </c>
      <c r="D168" s="72">
        <f>INDEX(Rohdaten_tab1!$1:$1048576,ROW(Rohdaten_tab1!C154),COLUMN(Rohdaten_tab1!C154)+(5*(Steuerung!$A$3-1)))</f>
        <v>2678</v>
      </c>
      <c r="E168" s="72">
        <f>INDEX(Rohdaten_tab1!$1:$1048576,ROW(Rohdaten_tab1!D154),COLUMN(Rohdaten_tab1!D154)+(5*(Steuerung!$A$3-1)))</f>
        <v>2486</v>
      </c>
      <c r="F168" s="72">
        <f>INDEX(Rohdaten_tab1!$1:$1048576,ROW(Rohdaten_tab1!E154),COLUMN(Rohdaten_tab1!E154)+(5*(Steuerung!$A$3-1)))</f>
        <v>192</v>
      </c>
      <c r="G168" s="73">
        <f>INDEX(Rohdaten_tab1!$1:$1048576,ROW(Rohdaten_tab1!F154),COLUMN(Rohdaten_tab1!F154)+(5*(Steuerung!$A$3-1)))</f>
        <v>98</v>
      </c>
    </row>
    <row r="169" spans="1:7" ht="15" customHeight="1" x14ac:dyDescent="0.25">
      <c r="A169" s="63" t="s">
        <v>304</v>
      </c>
      <c r="B169" s="60"/>
      <c r="C169" s="71">
        <f>INDEX(Rohdaten_tab1!$1:$1048576,ROW(Rohdaten_tab1!B155),COLUMN(Rohdaten_tab1!B155)+(5*(Steuerung!$A$3-1)))</f>
        <v>3187</v>
      </c>
      <c r="D169" s="72">
        <f>INDEX(Rohdaten_tab1!$1:$1048576,ROW(Rohdaten_tab1!C155),COLUMN(Rohdaten_tab1!C155)+(5*(Steuerung!$A$3-1)))</f>
        <v>3081</v>
      </c>
      <c r="E169" s="72">
        <f>INDEX(Rohdaten_tab1!$1:$1048576,ROW(Rohdaten_tab1!D155),COLUMN(Rohdaten_tab1!D155)+(5*(Steuerung!$A$3-1)))</f>
        <v>2911</v>
      </c>
      <c r="F169" s="72">
        <f>INDEX(Rohdaten_tab1!$1:$1048576,ROW(Rohdaten_tab1!E155),COLUMN(Rohdaten_tab1!E155)+(5*(Steuerung!$A$3-1)))</f>
        <v>170</v>
      </c>
      <c r="G169" s="73">
        <f>INDEX(Rohdaten_tab1!$1:$1048576,ROW(Rohdaten_tab1!F155),COLUMN(Rohdaten_tab1!F155)+(5*(Steuerung!$A$3-1)))</f>
        <v>106</v>
      </c>
    </row>
    <row r="170" spans="1:7" ht="15" customHeight="1" x14ac:dyDescent="0.25">
      <c r="A170" s="63" t="s">
        <v>305</v>
      </c>
      <c r="B170" s="60"/>
      <c r="C170" s="71">
        <f>INDEX(Rohdaten_tab1!$1:$1048576,ROW(Rohdaten_tab1!B156),COLUMN(Rohdaten_tab1!B156)+(5*(Steuerung!$A$3-1)))</f>
        <v>3085</v>
      </c>
      <c r="D170" s="72">
        <f>INDEX(Rohdaten_tab1!$1:$1048576,ROW(Rohdaten_tab1!C156),COLUMN(Rohdaten_tab1!C156)+(5*(Steuerung!$A$3-1)))</f>
        <v>2986</v>
      </c>
      <c r="E170" s="72">
        <f>INDEX(Rohdaten_tab1!$1:$1048576,ROW(Rohdaten_tab1!D156),COLUMN(Rohdaten_tab1!D156)+(5*(Steuerung!$A$3-1)))</f>
        <v>2801</v>
      </c>
      <c r="F170" s="72">
        <f>INDEX(Rohdaten_tab1!$1:$1048576,ROW(Rohdaten_tab1!E156),COLUMN(Rohdaten_tab1!E156)+(5*(Steuerung!$A$3-1)))</f>
        <v>185</v>
      </c>
      <c r="G170" s="73">
        <f>INDEX(Rohdaten_tab1!$1:$1048576,ROW(Rohdaten_tab1!F156),COLUMN(Rohdaten_tab1!F156)+(5*(Steuerung!$A$3-1)))</f>
        <v>99</v>
      </c>
    </row>
    <row r="171" spans="1:7" ht="15" customHeight="1" x14ac:dyDescent="0.25">
      <c r="A171" s="63" t="s">
        <v>306</v>
      </c>
      <c r="B171" s="60"/>
      <c r="C171" s="71">
        <f>INDEX(Rohdaten_tab1!$1:$1048576,ROW(Rohdaten_tab1!B157),COLUMN(Rohdaten_tab1!B157)+(5*(Steuerung!$A$3-1)))</f>
        <v>2968</v>
      </c>
      <c r="D171" s="72">
        <f>INDEX(Rohdaten_tab1!$1:$1048576,ROW(Rohdaten_tab1!C157),COLUMN(Rohdaten_tab1!C157)+(5*(Steuerung!$A$3-1)))</f>
        <v>2865</v>
      </c>
      <c r="E171" s="72">
        <f>INDEX(Rohdaten_tab1!$1:$1048576,ROW(Rohdaten_tab1!D157),COLUMN(Rohdaten_tab1!D157)+(5*(Steuerung!$A$3-1)))</f>
        <v>2676</v>
      </c>
      <c r="F171" s="72">
        <f>INDEX(Rohdaten_tab1!$1:$1048576,ROW(Rohdaten_tab1!E157),COLUMN(Rohdaten_tab1!E157)+(5*(Steuerung!$A$3-1)))</f>
        <v>189</v>
      </c>
      <c r="G171" s="73">
        <f>INDEX(Rohdaten_tab1!$1:$1048576,ROW(Rohdaten_tab1!F157),COLUMN(Rohdaten_tab1!F157)+(5*(Steuerung!$A$3-1)))</f>
        <v>103</v>
      </c>
    </row>
    <row r="172" spans="1:7" ht="15" customHeight="1" x14ac:dyDescent="0.25">
      <c r="A172" s="63" t="s">
        <v>307</v>
      </c>
      <c r="B172" s="60"/>
      <c r="C172" s="71">
        <f>INDEX(Rohdaten_tab1!$1:$1048576,ROW(Rohdaten_tab1!B158),COLUMN(Rohdaten_tab1!B158)+(5*(Steuerung!$A$3-1)))</f>
        <v>2807</v>
      </c>
      <c r="D172" s="72">
        <f>INDEX(Rohdaten_tab1!$1:$1048576,ROW(Rohdaten_tab1!C158),COLUMN(Rohdaten_tab1!C158)+(5*(Steuerung!$A$3-1)))</f>
        <v>2704</v>
      </c>
      <c r="E172" s="72">
        <f>INDEX(Rohdaten_tab1!$1:$1048576,ROW(Rohdaten_tab1!D158),COLUMN(Rohdaten_tab1!D158)+(5*(Steuerung!$A$3-1)))</f>
        <v>2512</v>
      </c>
      <c r="F172" s="72">
        <f>INDEX(Rohdaten_tab1!$1:$1048576,ROW(Rohdaten_tab1!E158),COLUMN(Rohdaten_tab1!E158)+(5*(Steuerung!$A$3-1)))</f>
        <v>192</v>
      </c>
      <c r="G172" s="73">
        <f>INDEX(Rohdaten_tab1!$1:$1048576,ROW(Rohdaten_tab1!F158),COLUMN(Rohdaten_tab1!F158)+(5*(Steuerung!$A$3-1)))</f>
        <v>103</v>
      </c>
    </row>
    <row r="173" spans="1:7" ht="15" customHeight="1" x14ac:dyDescent="0.25">
      <c r="A173" s="63" t="s">
        <v>308</v>
      </c>
      <c r="B173" s="60"/>
      <c r="C173" s="71">
        <f>INDEX(Rohdaten_tab1!$1:$1048576,ROW(Rohdaten_tab1!B159),COLUMN(Rohdaten_tab1!B159)+(5*(Steuerung!$A$3-1)))</f>
        <v>2685</v>
      </c>
      <c r="D173" s="72">
        <f>INDEX(Rohdaten_tab1!$1:$1048576,ROW(Rohdaten_tab1!C159),COLUMN(Rohdaten_tab1!C159)+(5*(Steuerung!$A$3-1)))</f>
        <v>2611</v>
      </c>
      <c r="E173" s="72">
        <f>INDEX(Rohdaten_tab1!$1:$1048576,ROW(Rohdaten_tab1!D159),COLUMN(Rohdaten_tab1!D159)+(5*(Steuerung!$A$3-1)))</f>
        <v>2417</v>
      </c>
      <c r="F173" s="72">
        <f>INDEX(Rohdaten_tab1!$1:$1048576,ROW(Rohdaten_tab1!E159),COLUMN(Rohdaten_tab1!E159)+(5*(Steuerung!$A$3-1)))</f>
        <v>194</v>
      </c>
      <c r="G173" s="73">
        <f>INDEX(Rohdaten_tab1!$1:$1048576,ROW(Rohdaten_tab1!F159),COLUMN(Rohdaten_tab1!F159)+(5*(Steuerung!$A$3-1)))</f>
        <v>74</v>
      </c>
    </row>
    <row r="174" spans="1:7" ht="15" customHeight="1" x14ac:dyDescent="0.25">
      <c r="A174" s="63" t="s">
        <v>309</v>
      </c>
      <c r="B174" s="60"/>
      <c r="C174" s="71">
        <f>INDEX(Rohdaten_tab1!$1:$1048576,ROW(Rohdaten_tab1!B160),COLUMN(Rohdaten_tab1!B160)+(5*(Steuerung!$A$3-1)))</f>
        <v>2602</v>
      </c>
      <c r="D174" s="72">
        <f>INDEX(Rohdaten_tab1!$1:$1048576,ROW(Rohdaten_tab1!C160),COLUMN(Rohdaten_tab1!C160)+(5*(Steuerung!$A$3-1)))</f>
        <v>2508</v>
      </c>
      <c r="E174" s="72">
        <f>INDEX(Rohdaten_tab1!$1:$1048576,ROW(Rohdaten_tab1!D160),COLUMN(Rohdaten_tab1!D160)+(5*(Steuerung!$A$3-1)))</f>
        <v>2286</v>
      </c>
      <c r="F174" s="72">
        <f>INDEX(Rohdaten_tab1!$1:$1048576,ROW(Rohdaten_tab1!E160),COLUMN(Rohdaten_tab1!E160)+(5*(Steuerung!$A$3-1)))</f>
        <v>222</v>
      </c>
      <c r="G174" s="73">
        <f>INDEX(Rohdaten_tab1!$1:$1048576,ROW(Rohdaten_tab1!F160),COLUMN(Rohdaten_tab1!F160)+(5*(Steuerung!$A$3-1)))</f>
        <v>94</v>
      </c>
    </row>
    <row r="175" spans="1:7" ht="15" customHeight="1" x14ac:dyDescent="0.25">
      <c r="A175" s="63" t="s">
        <v>310</v>
      </c>
      <c r="B175" s="60"/>
      <c r="C175" s="71">
        <f>INDEX(Rohdaten_tab1!$1:$1048576,ROW(Rohdaten_tab1!B161),COLUMN(Rohdaten_tab1!B161)+(5*(Steuerung!$A$3-1)))</f>
        <v>2693</v>
      </c>
      <c r="D175" s="72">
        <f>INDEX(Rohdaten_tab1!$1:$1048576,ROW(Rohdaten_tab1!C161),COLUMN(Rohdaten_tab1!C161)+(5*(Steuerung!$A$3-1)))</f>
        <v>2600</v>
      </c>
      <c r="E175" s="72">
        <f>INDEX(Rohdaten_tab1!$1:$1048576,ROW(Rohdaten_tab1!D161),COLUMN(Rohdaten_tab1!D161)+(5*(Steuerung!$A$3-1)))</f>
        <v>2381</v>
      </c>
      <c r="F175" s="72">
        <f>INDEX(Rohdaten_tab1!$1:$1048576,ROW(Rohdaten_tab1!E161),COLUMN(Rohdaten_tab1!E161)+(5*(Steuerung!$A$3-1)))</f>
        <v>219</v>
      </c>
      <c r="G175" s="73">
        <f>INDEX(Rohdaten_tab1!$1:$1048576,ROW(Rohdaten_tab1!F161),COLUMN(Rohdaten_tab1!F161)+(5*(Steuerung!$A$3-1)))</f>
        <v>93</v>
      </c>
    </row>
    <row r="176" spans="1:7" ht="15" customHeight="1" x14ac:dyDescent="0.25">
      <c r="A176" s="63" t="s">
        <v>311</v>
      </c>
      <c r="B176" s="60"/>
      <c r="C176" s="71">
        <f>INDEX(Rohdaten_tab1!$1:$1048576,ROW(Rohdaten_tab1!B162),COLUMN(Rohdaten_tab1!B162)+(5*(Steuerung!$A$3-1)))</f>
        <v>2811</v>
      </c>
      <c r="D176" s="72">
        <f>INDEX(Rohdaten_tab1!$1:$1048576,ROW(Rohdaten_tab1!C162),COLUMN(Rohdaten_tab1!C162)+(5*(Steuerung!$A$3-1)))</f>
        <v>2711</v>
      </c>
      <c r="E176" s="72">
        <f>INDEX(Rohdaten_tab1!$1:$1048576,ROW(Rohdaten_tab1!D162),COLUMN(Rohdaten_tab1!D162)+(5*(Steuerung!$A$3-1)))</f>
        <v>2501</v>
      </c>
      <c r="F176" s="72">
        <f>INDEX(Rohdaten_tab1!$1:$1048576,ROW(Rohdaten_tab1!E162),COLUMN(Rohdaten_tab1!E162)+(5*(Steuerung!$A$3-1)))</f>
        <v>210</v>
      </c>
      <c r="G176" s="73">
        <f>INDEX(Rohdaten_tab1!$1:$1048576,ROW(Rohdaten_tab1!F162),COLUMN(Rohdaten_tab1!F162)+(5*(Steuerung!$A$3-1)))</f>
        <v>100</v>
      </c>
    </row>
    <row r="177" spans="1:7" ht="15" customHeight="1" x14ac:dyDescent="0.25">
      <c r="A177" s="63" t="s">
        <v>312</v>
      </c>
      <c r="B177" s="60"/>
      <c r="C177" s="71">
        <f>INDEX(Rohdaten_tab1!$1:$1048576,ROW(Rohdaten_tab1!B163),COLUMN(Rohdaten_tab1!B163)+(5*(Steuerung!$A$3-1)))</f>
        <v>2649</v>
      </c>
      <c r="D177" s="72">
        <f>INDEX(Rohdaten_tab1!$1:$1048576,ROW(Rohdaten_tab1!C163),COLUMN(Rohdaten_tab1!C163)+(5*(Steuerung!$A$3-1)))</f>
        <v>2547</v>
      </c>
      <c r="E177" s="72">
        <f>INDEX(Rohdaten_tab1!$1:$1048576,ROW(Rohdaten_tab1!D163),COLUMN(Rohdaten_tab1!D163)+(5*(Steuerung!$A$3-1)))</f>
        <v>2318</v>
      </c>
      <c r="F177" s="72">
        <f>INDEX(Rohdaten_tab1!$1:$1048576,ROW(Rohdaten_tab1!E163),COLUMN(Rohdaten_tab1!E163)+(5*(Steuerung!$A$3-1)))</f>
        <v>229</v>
      </c>
      <c r="G177" s="73">
        <f>INDEX(Rohdaten_tab1!$1:$1048576,ROW(Rohdaten_tab1!F163),COLUMN(Rohdaten_tab1!F163)+(5*(Steuerung!$A$3-1)))</f>
        <v>102</v>
      </c>
    </row>
    <row r="178" spans="1:7" ht="15" customHeight="1" x14ac:dyDescent="0.25">
      <c r="A178" s="63" t="s">
        <v>313</v>
      </c>
      <c r="B178" s="60"/>
      <c r="C178" s="71">
        <f>INDEX(Rohdaten_tab1!$1:$1048576,ROW(Rohdaten_tab1!B164),COLUMN(Rohdaten_tab1!B164)+(5*(Steuerung!$A$3-1)))</f>
        <v>2551</v>
      </c>
      <c r="D178" s="72">
        <f>INDEX(Rohdaten_tab1!$1:$1048576,ROW(Rohdaten_tab1!C164),COLUMN(Rohdaten_tab1!C164)+(5*(Steuerung!$A$3-1)))</f>
        <v>2472</v>
      </c>
      <c r="E178" s="72">
        <f>INDEX(Rohdaten_tab1!$1:$1048576,ROW(Rohdaten_tab1!D164),COLUMN(Rohdaten_tab1!D164)+(5*(Steuerung!$A$3-1)))</f>
        <v>2214</v>
      </c>
      <c r="F178" s="72">
        <f>INDEX(Rohdaten_tab1!$1:$1048576,ROW(Rohdaten_tab1!E164),COLUMN(Rohdaten_tab1!E164)+(5*(Steuerung!$A$3-1)))</f>
        <v>258</v>
      </c>
      <c r="G178" s="73">
        <f>INDEX(Rohdaten_tab1!$1:$1048576,ROW(Rohdaten_tab1!F164),COLUMN(Rohdaten_tab1!F164)+(5*(Steuerung!$A$3-1)))</f>
        <v>79</v>
      </c>
    </row>
    <row r="179" spans="1:7" ht="15" customHeight="1" x14ac:dyDescent="0.25">
      <c r="A179" s="63" t="s">
        <v>314</v>
      </c>
      <c r="B179" s="60"/>
      <c r="C179" s="71">
        <f>INDEX(Rohdaten_tab1!$1:$1048576,ROW(Rohdaten_tab1!B165),COLUMN(Rohdaten_tab1!B165)+(5*(Steuerung!$A$3-1)))</f>
        <v>2558</v>
      </c>
      <c r="D179" s="72">
        <f>INDEX(Rohdaten_tab1!$1:$1048576,ROW(Rohdaten_tab1!C165),COLUMN(Rohdaten_tab1!C165)+(5*(Steuerung!$A$3-1)))</f>
        <v>2471</v>
      </c>
      <c r="E179" s="72">
        <f>INDEX(Rohdaten_tab1!$1:$1048576,ROW(Rohdaten_tab1!D165),COLUMN(Rohdaten_tab1!D165)+(5*(Steuerung!$A$3-1)))</f>
        <v>2204</v>
      </c>
      <c r="F179" s="72">
        <f>INDEX(Rohdaten_tab1!$1:$1048576,ROW(Rohdaten_tab1!E165),COLUMN(Rohdaten_tab1!E165)+(5*(Steuerung!$A$3-1)))</f>
        <v>267</v>
      </c>
      <c r="G179" s="73">
        <f>INDEX(Rohdaten_tab1!$1:$1048576,ROW(Rohdaten_tab1!F165),COLUMN(Rohdaten_tab1!F165)+(5*(Steuerung!$A$3-1)))</f>
        <v>87</v>
      </c>
    </row>
    <row r="180" spans="1:7" ht="15" customHeight="1" x14ac:dyDescent="0.25">
      <c r="A180" s="63" t="s">
        <v>315</v>
      </c>
      <c r="B180" s="60"/>
      <c r="C180" s="71">
        <f>INDEX(Rohdaten_tab1!$1:$1048576,ROW(Rohdaten_tab1!B166),COLUMN(Rohdaten_tab1!B166)+(5*(Steuerung!$A$3-1)))</f>
        <v>2659</v>
      </c>
      <c r="D180" s="72">
        <f>INDEX(Rohdaten_tab1!$1:$1048576,ROW(Rohdaten_tab1!C166),COLUMN(Rohdaten_tab1!C166)+(5*(Steuerung!$A$3-1)))</f>
        <v>2582</v>
      </c>
      <c r="E180" s="72">
        <f>INDEX(Rohdaten_tab1!$1:$1048576,ROW(Rohdaten_tab1!D166),COLUMN(Rohdaten_tab1!D166)+(5*(Steuerung!$A$3-1)))</f>
        <v>2308</v>
      </c>
      <c r="F180" s="72">
        <f>INDEX(Rohdaten_tab1!$1:$1048576,ROW(Rohdaten_tab1!E166),COLUMN(Rohdaten_tab1!E166)+(5*(Steuerung!$A$3-1)))</f>
        <v>274</v>
      </c>
      <c r="G180" s="73">
        <f>INDEX(Rohdaten_tab1!$1:$1048576,ROW(Rohdaten_tab1!F166),COLUMN(Rohdaten_tab1!F166)+(5*(Steuerung!$A$3-1)))</f>
        <v>77</v>
      </c>
    </row>
    <row r="181" spans="1:7" ht="15" customHeight="1" x14ac:dyDescent="0.25">
      <c r="A181" s="63" t="s">
        <v>316</v>
      </c>
      <c r="B181" s="60"/>
      <c r="C181" s="71">
        <f>INDEX(Rohdaten_tab1!$1:$1048576,ROW(Rohdaten_tab1!B167),COLUMN(Rohdaten_tab1!B167)+(5*(Steuerung!$A$3-1)))</f>
        <v>3024</v>
      </c>
      <c r="D181" s="72">
        <f>INDEX(Rohdaten_tab1!$1:$1048576,ROW(Rohdaten_tab1!C167),COLUMN(Rohdaten_tab1!C167)+(5*(Steuerung!$A$3-1)))</f>
        <v>2939</v>
      </c>
      <c r="E181" s="72">
        <f>INDEX(Rohdaten_tab1!$1:$1048576,ROW(Rohdaten_tab1!D167),COLUMN(Rohdaten_tab1!D167)+(5*(Steuerung!$A$3-1)))</f>
        <v>2668</v>
      </c>
      <c r="F181" s="72">
        <f>INDEX(Rohdaten_tab1!$1:$1048576,ROW(Rohdaten_tab1!E167),COLUMN(Rohdaten_tab1!E167)+(5*(Steuerung!$A$3-1)))</f>
        <v>271</v>
      </c>
      <c r="G181" s="73">
        <f>INDEX(Rohdaten_tab1!$1:$1048576,ROW(Rohdaten_tab1!F167),COLUMN(Rohdaten_tab1!F167)+(5*(Steuerung!$A$3-1)))</f>
        <v>85</v>
      </c>
    </row>
    <row r="182" spans="1:7" ht="15" customHeight="1" x14ac:dyDescent="0.25">
      <c r="A182" s="63" t="s">
        <v>317</v>
      </c>
      <c r="B182" s="60"/>
      <c r="C182" s="71">
        <f>INDEX(Rohdaten_tab1!$1:$1048576,ROW(Rohdaten_tab1!B168),COLUMN(Rohdaten_tab1!B168)+(5*(Steuerung!$A$3-1)))</f>
        <v>3002</v>
      </c>
      <c r="D182" s="72">
        <f>INDEX(Rohdaten_tab1!$1:$1048576,ROW(Rohdaten_tab1!C168),COLUMN(Rohdaten_tab1!C168)+(5*(Steuerung!$A$3-1)))</f>
        <v>2892</v>
      </c>
      <c r="E182" s="72">
        <f>INDEX(Rohdaten_tab1!$1:$1048576,ROW(Rohdaten_tab1!D168),COLUMN(Rohdaten_tab1!D168)+(5*(Steuerung!$A$3-1)))</f>
        <v>2626</v>
      </c>
      <c r="F182" s="72">
        <f>INDEX(Rohdaten_tab1!$1:$1048576,ROW(Rohdaten_tab1!E168),COLUMN(Rohdaten_tab1!E168)+(5*(Steuerung!$A$3-1)))</f>
        <v>266</v>
      </c>
      <c r="G182" s="73">
        <f>INDEX(Rohdaten_tab1!$1:$1048576,ROW(Rohdaten_tab1!F168),COLUMN(Rohdaten_tab1!F168)+(5*(Steuerung!$A$3-1)))</f>
        <v>110</v>
      </c>
    </row>
    <row r="183" spans="1:7" ht="15" customHeight="1" x14ac:dyDescent="0.25">
      <c r="A183" s="63" t="s">
        <v>318</v>
      </c>
      <c r="B183" s="60"/>
      <c r="C183" s="71">
        <f>INDEX(Rohdaten_tab1!$1:$1048576,ROW(Rohdaten_tab1!B169),COLUMN(Rohdaten_tab1!B169)+(5*(Steuerung!$A$3-1)))</f>
        <v>2773</v>
      </c>
      <c r="D183" s="72">
        <f>INDEX(Rohdaten_tab1!$1:$1048576,ROW(Rohdaten_tab1!C169),COLUMN(Rohdaten_tab1!C169)+(5*(Steuerung!$A$3-1)))</f>
        <v>2668</v>
      </c>
      <c r="E183" s="72">
        <f>INDEX(Rohdaten_tab1!$1:$1048576,ROW(Rohdaten_tab1!D169),COLUMN(Rohdaten_tab1!D169)+(5*(Steuerung!$A$3-1)))</f>
        <v>2395</v>
      </c>
      <c r="F183" s="72">
        <f>INDEX(Rohdaten_tab1!$1:$1048576,ROW(Rohdaten_tab1!E169),COLUMN(Rohdaten_tab1!E169)+(5*(Steuerung!$A$3-1)))</f>
        <v>273</v>
      </c>
      <c r="G183" s="73">
        <f>INDEX(Rohdaten_tab1!$1:$1048576,ROW(Rohdaten_tab1!F169),COLUMN(Rohdaten_tab1!F169)+(5*(Steuerung!$A$3-1)))</f>
        <v>105</v>
      </c>
    </row>
    <row r="184" spans="1:7" ht="15" customHeight="1" x14ac:dyDescent="0.25">
      <c r="A184" s="63" t="s">
        <v>319</v>
      </c>
      <c r="B184" s="60"/>
      <c r="C184" s="71">
        <f>INDEX(Rohdaten_tab1!$1:$1048576,ROW(Rohdaten_tab1!B170),COLUMN(Rohdaten_tab1!B170)+(5*(Steuerung!$A$3-1)))</f>
        <v>2654</v>
      </c>
      <c r="D184" s="72">
        <f>INDEX(Rohdaten_tab1!$1:$1048576,ROW(Rohdaten_tab1!C170),COLUMN(Rohdaten_tab1!C170)+(5*(Steuerung!$A$3-1)))</f>
        <v>2545</v>
      </c>
      <c r="E184" s="72">
        <f>INDEX(Rohdaten_tab1!$1:$1048576,ROW(Rohdaten_tab1!D170),COLUMN(Rohdaten_tab1!D170)+(5*(Steuerung!$A$3-1)))</f>
        <v>2268</v>
      </c>
      <c r="F184" s="72">
        <f>INDEX(Rohdaten_tab1!$1:$1048576,ROW(Rohdaten_tab1!E170),COLUMN(Rohdaten_tab1!E170)+(5*(Steuerung!$A$3-1)))</f>
        <v>277</v>
      </c>
      <c r="G184" s="73">
        <f>INDEX(Rohdaten_tab1!$1:$1048576,ROW(Rohdaten_tab1!F170),COLUMN(Rohdaten_tab1!F170)+(5*(Steuerung!$A$3-1)))</f>
        <v>109</v>
      </c>
    </row>
    <row r="185" spans="1:7" ht="15" customHeight="1" x14ac:dyDescent="0.25">
      <c r="A185" s="63" t="s">
        <v>320</v>
      </c>
      <c r="B185" s="60"/>
      <c r="C185" s="71">
        <f>INDEX(Rohdaten_tab1!$1:$1048576,ROW(Rohdaten_tab1!B171),COLUMN(Rohdaten_tab1!B171)+(5*(Steuerung!$A$3-1)))</f>
        <v>2472</v>
      </c>
      <c r="D185" s="72">
        <f>INDEX(Rohdaten_tab1!$1:$1048576,ROW(Rohdaten_tab1!C171),COLUMN(Rohdaten_tab1!C171)+(5*(Steuerung!$A$3-1)))</f>
        <v>2388</v>
      </c>
      <c r="E185" s="72">
        <f>INDEX(Rohdaten_tab1!$1:$1048576,ROW(Rohdaten_tab1!D171),COLUMN(Rohdaten_tab1!D171)+(5*(Steuerung!$A$3-1)))</f>
        <v>2136</v>
      </c>
      <c r="F185" s="72">
        <f>INDEX(Rohdaten_tab1!$1:$1048576,ROW(Rohdaten_tab1!E171),COLUMN(Rohdaten_tab1!E171)+(5*(Steuerung!$A$3-1)))</f>
        <v>252</v>
      </c>
      <c r="G185" s="73">
        <f>INDEX(Rohdaten_tab1!$1:$1048576,ROW(Rohdaten_tab1!F171),COLUMN(Rohdaten_tab1!F171)+(5*(Steuerung!$A$3-1)))</f>
        <v>84</v>
      </c>
    </row>
    <row r="186" spans="1:7" ht="15" customHeight="1" x14ac:dyDescent="0.25">
      <c r="A186" s="63" t="s">
        <v>321</v>
      </c>
      <c r="B186" s="60"/>
      <c r="C186" s="71">
        <f>INDEX(Rohdaten_tab1!$1:$1048576,ROW(Rohdaten_tab1!B172),COLUMN(Rohdaten_tab1!B172)+(5*(Steuerung!$A$3-1)))</f>
        <v>2464</v>
      </c>
      <c r="D186" s="72">
        <f>INDEX(Rohdaten_tab1!$1:$1048576,ROW(Rohdaten_tab1!C172),COLUMN(Rohdaten_tab1!C172)+(5*(Steuerung!$A$3-1)))</f>
        <v>2381</v>
      </c>
      <c r="E186" s="72">
        <f>INDEX(Rohdaten_tab1!$1:$1048576,ROW(Rohdaten_tab1!D172),COLUMN(Rohdaten_tab1!D172)+(5*(Steuerung!$A$3-1)))</f>
        <v>2157</v>
      </c>
      <c r="F186" s="72">
        <f>INDEX(Rohdaten_tab1!$1:$1048576,ROW(Rohdaten_tab1!E172),COLUMN(Rohdaten_tab1!E172)+(5*(Steuerung!$A$3-1)))</f>
        <v>224</v>
      </c>
      <c r="G186" s="73">
        <f>INDEX(Rohdaten_tab1!$1:$1048576,ROW(Rohdaten_tab1!F172),COLUMN(Rohdaten_tab1!F172)+(5*(Steuerung!$A$3-1)))</f>
        <v>83</v>
      </c>
    </row>
    <row r="187" spans="1:7" ht="15" customHeight="1" x14ac:dyDescent="0.25">
      <c r="A187" s="63" t="s">
        <v>322</v>
      </c>
      <c r="B187" s="60"/>
      <c r="C187" s="71">
        <f>INDEX(Rohdaten_tab1!$1:$1048576,ROW(Rohdaten_tab1!B173),COLUMN(Rohdaten_tab1!B173)+(5*(Steuerung!$A$3-1)))</f>
        <v>2528</v>
      </c>
      <c r="D187" s="72">
        <f>INDEX(Rohdaten_tab1!$1:$1048576,ROW(Rohdaten_tab1!C173),COLUMN(Rohdaten_tab1!C173)+(5*(Steuerung!$A$3-1)))</f>
        <v>2440</v>
      </c>
      <c r="E187" s="72">
        <f>INDEX(Rohdaten_tab1!$1:$1048576,ROW(Rohdaten_tab1!D173),COLUMN(Rohdaten_tab1!D173)+(5*(Steuerung!$A$3-1)))</f>
        <v>2234</v>
      </c>
      <c r="F187" s="72">
        <f>INDEX(Rohdaten_tab1!$1:$1048576,ROW(Rohdaten_tab1!E173),COLUMN(Rohdaten_tab1!E173)+(5*(Steuerung!$A$3-1)))</f>
        <v>206</v>
      </c>
      <c r="G187" s="73">
        <f>INDEX(Rohdaten_tab1!$1:$1048576,ROW(Rohdaten_tab1!F173),COLUMN(Rohdaten_tab1!F173)+(5*(Steuerung!$A$3-1)))</f>
        <v>88</v>
      </c>
    </row>
    <row r="188" spans="1:7" ht="15" customHeight="1" x14ac:dyDescent="0.25">
      <c r="A188" s="63" t="s">
        <v>323</v>
      </c>
      <c r="B188" s="60"/>
      <c r="C188" s="71">
        <f>INDEX(Rohdaten_tab1!$1:$1048576,ROW(Rohdaten_tab1!B174),COLUMN(Rohdaten_tab1!B174)+(5*(Steuerung!$A$3-1)))</f>
        <v>2564</v>
      </c>
      <c r="D188" s="72">
        <f>INDEX(Rohdaten_tab1!$1:$1048576,ROW(Rohdaten_tab1!C174),COLUMN(Rohdaten_tab1!C174)+(5*(Steuerung!$A$3-1)))</f>
        <v>2466</v>
      </c>
      <c r="E188" s="72">
        <f>INDEX(Rohdaten_tab1!$1:$1048576,ROW(Rohdaten_tab1!D174),COLUMN(Rohdaten_tab1!D174)+(5*(Steuerung!$A$3-1)))</f>
        <v>2292</v>
      </c>
      <c r="F188" s="72">
        <f>INDEX(Rohdaten_tab1!$1:$1048576,ROW(Rohdaten_tab1!E174),COLUMN(Rohdaten_tab1!E174)+(5*(Steuerung!$A$3-1)))</f>
        <v>174</v>
      </c>
      <c r="G188" s="73">
        <f>INDEX(Rohdaten_tab1!$1:$1048576,ROW(Rohdaten_tab1!F174),COLUMN(Rohdaten_tab1!F174)+(5*(Steuerung!$A$3-1)))</f>
        <v>98</v>
      </c>
    </row>
    <row r="189" spans="1:7" ht="15" customHeight="1" x14ac:dyDescent="0.25">
      <c r="A189" s="63" t="s">
        <v>324</v>
      </c>
      <c r="B189" s="60"/>
      <c r="C189" s="71">
        <f>INDEX(Rohdaten_tab1!$1:$1048576,ROW(Rohdaten_tab1!B175),COLUMN(Rohdaten_tab1!B175)+(5*(Steuerung!$A$3-1)))</f>
        <v>2416</v>
      </c>
      <c r="D189" s="72">
        <f>INDEX(Rohdaten_tab1!$1:$1048576,ROW(Rohdaten_tab1!C175),COLUMN(Rohdaten_tab1!C175)+(5*(Steuerung!$A$3-1)))</f>
        <v>2305</v>
      </c>
      <c r="E189" s="72">
        <f>INDEX(Rohdaten_tab1!$1:$1048576,ROW(Rohdaten_tab1!D175),COLUMN(Rohdaten_tab1!D175)+(5*(Steuerung!$A$3-1)))</f>
        <v>2127</v>
      </c>
      <c r="F189" s="72">
        <f>INDEX(Rohdaten_tab1!$1:$1048576,ROW(Rohdaten_tab1!E175),COLUMN(Rohdaten_tab1!E175)+(5*(Steuerung!$A$3-1)))</f>
        <v>178</v>
      </c>
      <c r="G189" s="73">
        <f>INDEX(Rohdaten_tab1!$1:$1048576,ROW(Rohdaten_tab1!F175),COLUMN(Rohdaten_tab1!F175)+(5*(Steuerung!$A$3-1)))</f>
        <v>111</v>
      </c>
    </row>
    <row r="190" spans="1:7" ht="15" customHeight="1" x14ac:dyDescent="0.25">
      <c r="A190" s="63" t="s">
        <v>325</v>
      </c>
      <c r="B190" s="60"/>
      <c r="C190" s="71">
        <f>INDEX(Rohdaten_tab1!$1:$1048576,ROW(Rohdaten_tab1!B176),COLUMN(Rohdaten_tab1!B176)+(5*(Steuerung!$A$3-1)))</f>
        <v>2398</v>
      </c>
      <c r="D190" s="72">
        <f>INDEX(Rohdaten_tab1!$1:$1048576,ROW(Rohdaten_tab1!C176),COLUMN(Rohdaten_tab1!C176)+(5*(Steuerung!$A$3-1)))</f>
        <v>2293</v>
      </c>
      <c r="E190" s="72">
        <f>INDEX(Rohdaten_tab1!$1:$1048576,ROW(Rohdaten_tab1!D176),COLUMN(Rohdaten_tab1!D176)+(5*(Steuerung!$A$3-1)))</f>
        <v>2090</v>
      </c>
      <c r="F190" s="72">
        <f>INDEX(Rohdaten_tab1!$1:$1048576,ROW(Rohdaten_tab1!E176),COLUMN(Rohdaten_tab1!E176)+(5*(Steuerung!$A$3-1)))</f>
        <v>203</v>
      </c>
      <c r="G190" s="73">
        <f>INDEX(Rohdaten_tab1!$1:$1048576,ROW(Rohdaten_tab1!F176),COLUMN(Rohdaten_tab1!F176)+(5*(Steuerung!$A$3-1)))</f>
        <v>105</v>
      </c>
    </row>
    <row r="191" spans="1:7" ht="15" customHeight="1" x14ac:dyDescent="0.25">
      <c r="A191" s="63" t="s">
        <v>326</v>
      </c>
      <c r="B191" s="60"/>
      <c r="C191" s="71">
        <f>INDEX(Rohdaten_tab1!$1:$1048576,ROW(Rohdaten_tab1!B177),COLUMN(Rohdaten_tab1!B177)+(5*(Steuerung!$A$3-1)))</f>
        <v>2395</v>
      </c>
      <c r="D191" s="72">
        <f>INDEX(Rohdaten_tab1!$1:$1048576,ROW(Rohdaten_tab1!C177),COLUMN(Rohdaten_tab1!C177)+(5*(Steuerung!$A$3-1)))</f>
        <v>2298</v>
      </c>
      <c r="E191" s="72">
        <f>INDEX(Rohdaten_tab1!$1:$1048576,ROW(Rohdaten_tab1!D177),COLUMN(Rohdaten_tab1!D177)+(5*(Steuerung!$A$3-1)))</f>
        <v>2089</v>
      </c>
      <c r="F191" s="72">
        <f>INDEX(Rohdaten_tab1!$1:$1048576,ROW(Rohdaten_tab1!E177),COLUMN(Rohdaten_tab1!E177)+(5*(Steuerung!$A$3-1)))</f>
        <v>209</v>
      </c>
      <c r="G191" s="73">
        <f>INDEX(Rohdaten_tab1!$1:$1048576,ROW(Rohdaten_tab1!F177),COLUMN(Rohdaten_tab1!F177)+(5*(Steuerung!$A$3-1)))</f>
        <v>97</v>
      </c>
    </row>
    <row r="192" spans="1:7" ht="15" customHeight="1" x14ac:dyDescent="0.25">
      <c r="A192" s="63" t="s">
        <v>327</v>
      </c>
      <c r="B192" s="60"/>
      <c r="C192" s="71">
        <f>INDEX(Rohdaten_tab1!$1:$1048576,ROW(Rohdaten_tab1!B178),COLUMN(Rohdaten_tab1!B178)+(5*(Steuerung!$A$3-1)))</f>
        <v>2446</v>
      </c>
      <c r="D192" s="72">
        <f>INDEX(Rohdaten_tab1!$1:$1048576,ROW(Rohdaten_tab1!C178),COLUMN(Rohdaten_tab1!C178)+(5*(Steuerung!$A$3-1)))</f>
        <v>2361</v>
      </c>
      <c r="E192" s="72">
        <f>INDEX(Rohdaten_tab1!$1:$1048576,ROW(Rohdaten_tab1!D178),COLUMN(Rohdaten_tab1!D178)+(5*(Steuerung!$A$3-1)))</f>
        <v>2145</v>
      </c>
      <c r="F192" s="72">
        <f>INDEX(Rohdaten_tab1!$1:$1048576,ROW(Rohdaten_tab1!E178),COLUMN(Rohdaten_tab1!E178)+(5*(Steuerung!$A$3-1)))</f>
        <v>216</v>
      </c>
      <c r="G192" s="73">
        <f>INDEX(Rohdaten_tab1!$1:$1048576,ROW(Rohdaten_tab1!F178),COLUMN(Rohdaten_tab1!F178)+(5*(Steuerung!$A$3-1)))</f>
        <v>85</v>
      </c>
    </row>
    <row r="193" spans="1:7" ht="15" customHeight="1" x14ac:dyDescent="0.25">
      <c r="A193" s="63" t="s">
        <v>328</v>
      </c>
      <c r="B193" s="60"/>
      <c r="C193" s="71">
        <f>INDEX(Rohdaten_tab1!$1:$1048576,ROW(Rohdaten_tab1!B179),COLUMN(Rohdaten_tab1!B179)+(5*(Steuerung!$A$3-1)))</f>
        <v>2921</v>
      </c>
      <c r="D193" s="72">
        <f>INDEX(Rohdaten_tab1!$1:$1048576,ROW(Rohdaten_tab1!C179),COLUMN(Rohdaten_tab1!C179)+(5*(Steuerung!$A$3-1)))</f>
        <v>2816</v>
      </c>
      <c r="E193" s="72">
        <f>INDEX(Rohdaten_tab1!$1:$1048576,ROW(Rohdaten_tab1!D179),COLUMN(Rohdaten_tab1!D179)+(5*(Steuerung!$A$3-1)))</f>
        <v>2605</v>
      </c>
      <c r="F193" s="72">
        <f>INDEX(Rohdaten_tab1!$1:$1048576,ROW(Rohdaten_tab1!E179),COLUMN(Rohdaten_tab1!E179)+(5*(Steuerung!$A$3-1)))</f>
        <v>211</v>
      </c>
      <c r="G193" s="73">
        <f>INDEX(Rohdaten_tab1!$1:$1048576,ROW(Rohdaten_tab1!F179),COLUMN(Rohdaten_tab1!F179)+(5*(Steuerung!$A$3-1)))</f>
        <v>105</v>
      </c>
    </row>
    <row r="194" spans="1:7" ht="15" customHeight="1" x14ac:dyDescent="0.25">
      <c r="A194" s="63" t="s">
        <v>329</v>
      </c>
      <c r="B194" s="60"/>
      <c r="C194" s="71">
        <f>INDEX(Rohdaten_tab1!$1:$1048576,ROW(Rohdaten_tab1!B180),COLUMN(Rohdaten_tab1!B180)+(5*(Steuerung!$A$3-1)))</f>
        <v>2874</v>
      </c>
      <c r="D194" s="72">
        <f>INDEX(Rohdaten_tab1!$1:$1048576,ROW(Rohdaten_tab1!C180),COLUMN(Rohdaten_tab1!C180)+(5*(Steuerung!$A$3-1)))</f>
        <v>2778</v>
      </c>
      <c r="E194" s="72">
        <f>INDEX(Rohdaten_tab1!$1:$1048576,ROW(Rohdaten_tab1!D180),COLUMN(Rohdaten_tab1!D180)+(5*(Steuerung!$A$3-1)))</f>
        <v>2556</v>
      </c>
      <c r="F194" s="72">
        <f>INDEX(Rohdaten_tab1!$1:$1048576,ROW(Rohdaten_tab1!E180),COLUMN(Rohdaten_tab1!E180)+(5*(Steuerung!$A$3-1)))</f>
        <v>222</v>
      </c>
      <c r="G194" s="73">
        <f>INDEX(Rohdaten_tab1!$1:$1048576,ROW(Rohdaten_tab1!F180),COLUMN(Rohdaten_tab1!F180)+(5*(Steuerung!$A$3-1)))</f>
        <v>96</v>
      </c>
    </row>
    <row r="195" spans="1:7" ht="15" customHeight="1" x14ac:dyDescent="0.25">
      <c r="A195" s="63" t="s">
        <v>330</v>
      </c>
      <c r="B195" s="60"/>
      <c r="C195" s="71">
        <f>INDEX(Rohdaten_tab1!$1:$1048576,ROW(Rohdaten_tab1!B181),COLUMN(Rohdaten_tab1!B181)+(5*(Steuerung!$A$3-1)))</f>
        <v>2672</v>
      </c>
      <c r="D195" s="72">
        <f>INDEX(Rohdaten_tab1!$1:$1048576,ROW(Rohdaten_tab1!C181),COLUMN(Rohdaten_tab1!C181)+(5*(Steuerung!$A$3-1)))</f>
        <v>2572</v>
      </c>
      <c r="E195" s="72">
        <f>INDEX(Rohdaten_tab1!$1:$1048576,ROW(Rohdaten_tab1!D181),COLUMN(Rohdaten_tab1!D181)+(5*(Steuerung!$A$3-1)))</f>
        <v>2339</v>
      </c>
      <c r="F195" s="72">
        <f>INDEX(Rohdaten_tab1!$1:$1048576,ROW(Rohdaten_tab1!E181),COLUMN(Rohdaten_tab1!E181)+(5*(Steuerung!$A$3-1)))</f>
        <v>233</v>
      </c>
      <c r="G195" s="73">
        <f>INDEX(Rohdaten_tab1!$1:$1048576,ROW(Rohdaten_tab1!F181),COLUMN(Rohdaten_tab1!F181)+(5*(Steuerung!$A$3-1)))</f>
        <v>100</v>
      </c>
    </row>
    <row r="196" spans="1:7" ht="15" customHeight="1" x14ac:dyDescent="0.25">
      <c r="A196" s="63" t="s">
        <v>331</v>
      </c>
      <c r="B196" s="60"/>
      <c r="C196" s="71">
        <f>INDEX(Rohdaten_tab1!$1:$1048576,ROW(Rohdaten_tab1!B182),COLUMN(Rohdaten_tab1!B182)+(5*(Steuerung!$A$3-1)))</f>
        <v>2517</v>
      </c>
      <c r="D196" s="72">
        <f>INDEX(Rohdaten_tab1!$1:$1048576,ROW(Rohdaten_tab1!C182),COLUMN(Rohdaten_tab1!C182)+(5*(Steuerung!$A$3-1)))</f>
        <v>2426</v>
      </c>
      <c r="E196" s="72">
        <f>INDEX(Rohdaten_tab1!$1:$1048576,ROW(Rohdaten_tab1!D182),COLUMN(Rohdaten_tab1!D182)+(5*(Steuerung!$A$3-1)))</f>
        <v>2208</v>
      </c>
      <c r="F196" s="72">
        <f>INDEX(Rohdaten_tab1!$1:$1048576,ROW(Rohdaten_tab1!E182),COLUMN(Rohdaten_tab1!E182)+(5*(Steuerung!$A$3-1)))</f>
        <v>218</v>
      </c>
      <c r="G196" s="73">
        <f>INDEX(Rohdaten_tab1!$1:$1048576,ROW(Rohdaten_tab1!F182),COLUMN(Rohdaten_tab1!F182)+(5*(Steuerung!$A$3-1)))</f>
        <v>91</v>
      </c>
    </row>
    <row r="197" spans="1:7" ht="15" customHeight="1" x14ac:dyDescent="0.25">
      <c r="A197" s="63" t="s">
        <v>332</v>
      </c>
      <c r="B197" s="60"/>
      <c r="C197" s="71">
        <f>INDEX(Rohdaten_tab1!$1:$1048576,ROW(Rohdaten_tab1!B183),COLUMN(Rohdaten_tab1!B183)+(5*(Steuerung!$A$3-1)))</f>
        <v>2403</v>
      </c>
      <c r="D197" s="72">
        <f>INDEX(Rohdaten_tab1!$1:$1048576,ROW(Rohdaten_tab1!C183),COLUMN(Rohdaten_tab1!C183)+(5*(Steuerung!$A$3-1)))</f>
        <v>2323</v>
      </c>
      <c r="E197" s="72">
        <f>INDEX(Rohdaten_tab1!$1:$1048576,ROW(Rohdaten_tab1!D183),COLUMN(Rohdaten_tab1!D183)+(5*(Steuerung!$A$3-1)))</f>
        <v>2125</v>
      </c>
      <c r="F197" s="72">
        <f>INDEX(Rohdaten_tab1!$1:$1048576,ROW(Rohdaten_tab1!E183),COLUMN(Rohdaten_tab1!E183)+(5*(Steuerung!$A$3-1)))</f>
        <v>198</v>
      </c>
      <c r="G197" s="73">
        <f>INDEX(Rohdaten_tab1!$1:$1048576,ROW(Rohdaten_tab1!F183),COLUMN(Rohdaten_tab1!F183)+(5*(Steuerung!$A$3-1)))</f>
        <v>80</v>
      </c>
    </row>
    <row r="198" spans="1:7" ht="15" customHeight="1" x14ac:dyDescent="0.25">
      <c r="A198" s="63" t="s">
        <v>333</v>
      </c>
      <c r="B198" s="60"/>
      <c r="C198" s="71">
        <f>INDEX(Rohdaten_tab1!$1:$1048576,ROW(Rohdaten_tab1!B184),COLUMN(Rohdaten_tab1!B184)+(5*(Steuerung!$A$3-1)))</f>
        <v>2316</v>
      </c>
      <c r="D198" s="72">
        <f>INDEX(Rohdaten_tab1!$1:$1048576,ROW(Rohdaten_tab1!C184),COLUMN(Rohdaten_tab1!C184)+(5*(Steuerung!$A$3-1)))</f>
        <v>2255</v>
      </c>
      <c r="E198" s="72">
        <f>INDEX(Rohdaten_tab1!$1:$1048576,ROW(Rohdaten_tab1!D184),COLUMN(Rohdaten_tab1!D184)+(5*(Steuerung!$A$3-1)))</f>
        <v>2062</v>
      </c>
      <c r="F198" s="72">
        <f>INDEX(Rohdaten_tab1!$1:$1048576,ROW(Rohdaten_tab1!E184),COLUMN(Rohdaten_tab1!E184)+(5*(Steuerung!$A$3-1)))</f>
        <v>193</v>
      </c>
      <c r="G198" s="73">
        <f>INDEX(Rohdaten_tab1!$1:$1048576,ROW(Rohdaten_tab1!F184),COLUMN(Rohdaten_tab1!F184)+(5*(Steuerung!$A$3-1)))</f>
        <v>61</v>
      </c>
    </row>
    <row r="199" spans="1:7" ht="15" customHeight="1" x14ac:dyDescent="0.25">
      <c r="A199" s="63" t="s">
        <v>334</v>
      </c>
      <c r="B199" s="60"/>
      <c r="C199" s="71">
        <f>INDEX(Rohdaten_tab1!$1:$1048576,ROW(Rohdaten_tab1!B185),COLUMN(Rohdaten_tab1!B185)+(5*(Steuerung!$A$3-1)))</f>
        <v>2389</v>
      </c>
      <c r="D199" s="72">
        <f>INDEX(Rohdaten_tab1!$1:$1048576,ROW(Rohdaten_tab1!C185),COLUMN(Rohdaten_tab1!C185)+(5*(Steuerung!$A$3-1)))</f>
        <v>2297</v>
      </c>
      <c r="E199" s="72">
        <f>INDEX(Rohdaten_tab1!$1:$1048576,ROW(Rohdaten_tab1!D185),COLUMN(Rohdaten_tab1!D185)+(5*(Steuerung!$A$3-1)))</f>
        <v>2115</v>
      </c>
      <c r="F199" s="72">
        <f>INDEX(Rohdaten_tab1!$1:$1048576,ROW(Rohdaten_tab1!E185),COLUMN(Rohdaten_tab1!E185)+(5*(Steuerung!$A$3-1)))</f>
        <v>182</v>
      </c>
      <c r="G199" s="73">
        <f>INDEX(Rohdaten_tab1!$1:$1048576,ROW(Rohdaten_tab1!F185),COLUMN(Rohdaten_tab1!F185)+(5*(Steuerung!$A$3-1)))</f>
        <v>92</v>
      </c>
    </row>
    <row r="200" spans="1:7" ht="15" customHeight="1" x14ac:dyDescent="0.25">
      <c r="A200" s="63" t="s">
        <v>335</v>
      </c>
      <c r="B200" s="60"/>
      <c r="C200" s="71">
        <f>INDEX(Rohdaten_tab1!$1:$1048576,ROW(Rohdaten_tab1!B186),COLUMN(Rohdaten_tab1!B186)+(5*(Steuerung!$A$3-1)))</f>
        <v>2495</v>
      </c>
      <c r="D200" s="72">
        <f>INDEX(Rohdaten_tab1!$1:$1048576,ROW(Rohdaten_tab1!C186),COLUMN(Rohdaten_tab1!C186)+(5*(Steuerung!$A$3-1)))</f>
        <v>2400</v>
      </c>
      <c r="E200" s="72">
        <f>INDEX(Rohdaten_tab1!$1:$1048576,ROW(Rohdaten_tab1!D186),COLUMN(Rohdaten_tab1!D186)+(5*(Steuerung!$A$3-1)))</f>
        <v>2226</v>
      </c>
      <c r="F200" s="72">
        <f>INDEX(Rohdaten_tab1!$1:$1048576,ROW(Rohdaten_tab1!E186),COLUMN(Rohdaten_tab1!E186)+(5*(Steuerung!$A$3-1)))</f>
        <v>174</v>
      </c>
      <c r="G200" s="73">
        <f>INDEX(Rohdaten_tab1!$1:$1048576,ROW(Rohdaten_tab1!F186),COLUMN(Rohdaten_tab1!F186)+(5*(Steuerung!$A$3-1)))</f>
        <v>95</v>
      </c>
    </row>
    <row r="201" spans="1:7" ht="15" customHeight="1" x14ac:dyDescent="0.25">
      <c r="A201" s="63" t="s">
        <v>336</v>
      </c>
      <c r="B201" s="60"/>
      <c r="C201" s="71">
        <f>INDEX(Rohdaten_tab1!$1:$1048576,ROW(Rohdaten_tab1!B187),COLUMN(Rohdaten_tab1!B187)+(5*(Steuerung!$A$3-1)))</f>
        <v>2410</v>
      </c>
      <c r="D201" s="72">
        <f>INDEX(Rohdaten_tab1!$1:$1048576,ROW(Rohdaten_tab1!C187),COLUMN(Rohdaten_tab1!C187)+(5*(Steuerung!$A$3-1)))</f>
        <v>2308</v>
      </c>
      <c r="E201" s="72">
        <f>INDEX(Rohdaten_tab1!$1:$1048576,ROW(Rohdaten_tab1!D187),COLUMN(Rohdaten_tab1!D187)+(5*(Steuerung!$A$3-1)))</f>
        <v>2133</v>
      </c>
      <c r="F201" s="72">
        <f>INDEX(Rohdaten_tab1!$1:$1048576,ROW(Rohdaten_tab1!E187),COLUMN(Rohdaten_tab1!E187)+(5*(Steuerung!$A$3-1)))</f>
        <v>175</v>
      </c>
      <c r="G201" s="73">
        <f>INDEX(Rohdaten_tab1!$1:$1048576,ROW(Rohdaten_tab1!F187),COLUMN(Rohdaten_tab1!F187)+(5*(Steuerung!$A$3-1)))</f>
        <v>102</v>
      </c>
    </row>
    <row r="202" spans="1:7" ht="15" customHeight="1" x14ac:dyDescent="0.25">
      <c r="A202" s="63" t="s">
        <v>337</v>
      </c>
      <c r="B202" s="60"/>
      <c r="C202" s="71">
        <f>INDEX(Rohdaten_tab1!$1:$1048576,ROW(Rohdaten_tab1!B188),COLUMN(Rohdaten_tab1!B188)+(5*(Steuerung!$A$3-1)))</f>
        <v>2336</v>
      </c>
      <c r="D202" s="72">
        <f>INDEX(Rohdaten_tab1!$1:$1048576,ROW(Rohdaten_tab1!C188),COLUMN(Rohdaten_tab1!C188)+(5*(Steuerung!$A$3-1)))</f>
        <v>2224</v>
      </c>
      <c r="E202" s="72">
        <f>INDEX(Rohdaten_tab1!$1:$1048576,ROW(Rohdaten_tab1!D188),COLUMN(Rohdaten_tab1!D188)+(5*(Steuerung!$A$3-1)))</f>
        <v>2045</v>
      </c>
      <c r="F202" s="72">
        <f>INDEX(Rohdaten_tab1!$1:$1048576,ROW(Rohdaten_tab1!E188),COLUMN(Rohdaten_tab1!E188)+(5*(Steuerung!$A$3-1)))</f>
        <v>179</v>
      </c>
      <c r="G202" s="73">
        <f>INDEX(Rohdaten_tab1!$1:$1048576,ROW(Rohdaten_tab1!F188),COLUMN(Rohdaten_tab1!F188)+(5*(Steuerung!$A$3-1)))</f>
        <v>112</v>
      </c>
    </row>
    <row r="203" spans="1:7" ht="15" customHeight="1" x14ac:dyDescent="0.25">
      <c r="A203" s="63" t="s">
        <v>338</v>
      </c>
      <c r="B203" s="60"/>
      <c r="C203" s="71">
        <f>INDEX(Rohdaten_tab1!$1:$1048576,ROW(Rohdaten_tab1!B189),COLUMN(Rohdaten_tab1!B189)+(5*(Steuerung!$A$3-1)))</f>
        <v>2303</v>
      </c>
      <c r="D203" s="72">
        <f>INDEX(Rohdaten_tab1!$1:$1048576,ROW(Rohdaten_tab1!C189),COLUMN(Rohdaten_tab1!C189)+(5*(Steuerung!$A$3-1)))</f>
        <v>2220</v>
      </c>
      <c r="E203" s="72">
        <f>INDEX(Rohdaten_tab1!$1:$1048576,ROW(Rohdaten_tab1!D189),COLUMN(Rohdaten_tab1!D189)+(5*(Steuerung!$A$3-1)))</f>
        <v>2019</v>
      </c>
      <c r="F203" s="72">
        <f>INDEX(Rohdaten_tab1!$1:$1048576,ROW(Rohdaten_tab1!E189),COLUMN(Rohdaten_tab1!E189)+(5*(Steuerung!$A$3-1)))</f>
        <v>201</v>
      </c>
      <c r="G203" s="73">
        <f>INDEX(Rohdaten_tab1!$1:$1048576,ROW(Rohdaten_tab1!F189),COLUMN(Rohdaten_tab1!F189)+(5*(Steuerung!$A$3-1)))</f>
        <v>83</v>
      </c>
    </row>
    <row r="204" spans="1:7" ht="15" customHeight="1" x14ac:dyDescent="0.25">
      <c r="A204" s="63" t="s">
        <v>339</v>
      </c>
      <c r="B204" s="60"/>
      <c r="C204" s="71">
        <f>INDEX(Rohdaten_tab1!$1:$1048576,ROW(Rohdaten_tab1!B190),COLUMN(Rohdaten_tab1!B190)+(5*(Steuerung!$A$3-1)))</f>
        <v>2344</v>
      </c>
      <c r="D204" s="72">
        <f>INDEX(Rohdaten_tab1!$1:$1048576,ROW(Rohdaten_tab1!C190),COLUMN(Rohdaten_tab1!C190)+(5*(Steuerung!$A$3-1)))</f>
        <v>2282</v>
      </c>
      <c r="E204" s="72">
        <f>INDEX(Rohdaten_tab1!$1:$1048576,ROW(Rohdaten_tab1!D190),COLUMN(Rohdaten_tab1!D190)+(5*(Steuerung!$A$3-1)))</f>
        <v>2092</v>
      </c>
      <c r="F204" s="72">
        <f>INDEX(Rohdaten_tab1!$1:$1048576,ROW(Rohdaten_tab1!E190),COLUMN(Rohdaten_tab1!E190)+(5*(Steuerung!$A$3-1)))</f>
        <v>190</v>
      </c>
      <c r="G204" s="73">
        <f>INDEX(Rohdaten_tab1!$1:$1048576,ROW(Rohdaten_tab1!F190),COLUMN(Rohdaten_tab1!F190)+(5*(Steuerung!$A$3-1)))</f>
        <v>62</v>
      </c>
    </row>
    <row r="205" spans="1:7" ht="15" customHeight="1" x14ac:dyDescent="0.25">
      <c r="A205" s="63" t="s">
        <v>340</v>
      </c>
      <c r="B205" s="60"/>
      <c r="C205" s="71">
        <f>INDEX(Rohdaten_tab1!$1:$1048576,ROW(Rohdaten_tab1!B191),COLUMN(Rohdaten_tab1!B191)+(5*(Steuerung!$A$3-1)))</f>
        <v>2771</v>
      </c>
      <c r="D205" s="72">
        <f>INDEX(Rohdaten_tab1!$1:$1048576,ROW(Rohdaten_tab1!C191),COLUMN(Rohdaten_tab1!C191)+(5*(Steuerung!$A$3-1)))</f>
        <v>2676</v>
      </c>
      <c r="E205" s="72">
        <f>INDEX(Rohdaten_tab1!$1:$1048576,ROW(Rohdaten_tab1!D191),COLUMN(Rohdaten_tab1!D191)+(5*(Steuerung!$A$3-1)))</f>
        <v>2488</v>
      </c>
      <c r="F205" s="72">
        <f>INDEX(Rohdaten_tab1!$1:$1048576,ROW(Rohdaten_tab1!E191),COLUMN(Rohdaten_tab1!E191)+(5*(Steuerung!$A$3-1)))</f>
        <v>188</v>
      </c>
      <c r="G205" s="73">
        <f>INDEX(Rohdaten_tab1!$1:$1048576,ROW(Rohdaten_tab1!F191),COLUMN(Rohdaten_tab1!F191)+(5*(Steuerung!$A$3-1)))</f>
        <v>95</v>
      </c>
    </row>
    <row r="206" spans="1:7" ht="15" customHeight="1" x14ac:dyDescent="0.25">
      <c r="A206" s="63" t="s">
        <v>341</v>
      </c>
      <c r="B206" s="60"/>
      <c r="C206" s="71">
        <f>INDEX(Rohdaten_tab1!$1:$1048576,ROW(Rohdaten_tab1!B192),COLUMN(Rohdaten_tab1!B192)+(5*(Steuerung!$A$3-1)))</f>
        <v>2715</v>
      </c>
      <c r="D206" s="72">
        <f>INDEX(Rohdaten_tab1!$1:$1048576,ROW(Rohdaten_tab1!C192),COLUMN(Rohdaten_tab1!C192)+(5*(Steuerung!$A$3-1)))</f>
        <v>2623</v>
      </c>
      <c r="E206" s="72">
        <f>INDEX(Rohdaten_tab1!$1:$1048576,ROW(Rohdaten_tab1!D192),COLUMN(Rohdaten_tab1!D192)+(5*(Steuerung!$A$3-1)))</f>
        <v>2429</v>
      </c>
      <c r="F206" s="72">
        <f>INDEX(Rohdaten_tab1!$1:$1048576,ROW(Rohdaten_tab1!E192),COLUMN(Rohdaten_tab1!E192)+(5*(Steuerung!$A$3-1)))</f>
        <v>194</v>
      </c>
      <c r="G206" s="73">
        <f>INDEX(Rohdaten_tab1!$1:$1048576,ROW(Rohdaten_tab1!F192),COLUMN(Rohdaten_tab1!F192)+(5*(Steuerung!$A$3-1)))</f>
        <v>92</v>
      </c>
    </row>
    <row r="207" spans="1:7" ht="15" customHeight="1" x14ac:dyDescent="0.25">
      <c r="A207" s="63" t="s">
        <v>342</v>
      </c>
      <c r="B207" s="60"/>
      <c r="C207" s="71">
        <f>INDEX(Rohdaten_tab1!$1:$1048576,ROW(Rohdaten_tab1!B193),COLUMN(Rohdaten_tab1!B193)+(5*(Steuerung!$A$3-1)))</f>
        <v>2478</v>
      </c>
      <c r="D207" s="72">
        <f>INDEX(Rohdaten_tab1!$1:$1048576,ROW(Rohdaten_tab1!C193),COLUMN(Rohdaten_tab1!C193)+(5*(Steuerung!$A$3-1)))</f>
        <v>2386</v>
      </c>
      <c r="E207" s="72">
        <f>INDEX(Rohdaten_tab1!$1:$1048576,ROW(Rohdaten_tab1!D193),COLUMN(Rohdaten_tab1!D193)+(5*(Steuerung!$A$3-1)))</f>
        <v>2202</v>
      </c>
      <c r="F207" s="72">
        <f>INDEX(Rohdaten_tab1!$1:$1048576,ROW(Rohdaten_tab1!E193),COLUMN(Rohdaten_tab1!E193)+(5*(Steuerung!$A$3-1)))</f>
        <v>184</v>
      </c>
      <c r="G207" s="73">
        <f>INDEX(Rohdaten_tab1!$1:$1048576,ROW(Rohdaten_tab1!F193),COLUMN(Rohdaten_tab1!F193)+(5*(Steuerung!$A$3-1)))</f>
        <v>92</v>
      </c>
    </row>
    <row r="208" spans="1:7" ht="15" customHeight="1" x14ac:dyDescent="0.25">
      <c r="A208" s="63" t="s">
        <v>343</v>
      </c>
      <c r="B208" s="60"/>
      <c r="C208" s="71">
        <f>INDEX(Rohdaten_tab1!$1:$1048576,ROW(Rohdaten_tab1!B194),COLUMN(Rohdaten_tab1!B194)+(5*(Steuerung!$A$3-1)))</f>
        <v>2416</v>
      </c>
      <c r="D208" s="72">
        <f>INDEX(Rohdaten_tab1!$1:$1048576,ROW(Rohdaten_tab1!C194),COLUMN(Rohdaten_tab1!C194)+(5*(Steuerung!$A$3-1)))</f>
        <v>2315</v>
      </c>
      <c r="E208" s="72">
        <f>INDEX(Rohdaten_tab1!$1:$1048576,ROW(Rohdaten_tab1!D194),COLUMN(Rohdaten_tab1!D194)+(5*(Steuerung!$A$3-1)))</f>
        <v>2117</v>
      </c>
      <c r="F208" s="72">
        <f>INDEX(Rohdaten_tab1!$1:$1048576,ROW(Rohdaten_tab1!E194),COLUMN(Rohdaten_tab1!E194)+(5*(Steuerung!$A$3-1)))</f>
        <v>198</v>
      </c>
      <c r="G208" s="73">
        <f>INDEX(Rohdaten_tab1!$1:$1048576,ROW(Rohdaten_tab1!F194),COLUMN(Rohdaten_tab1!F194)+(5*(Steuerung!$A$3-1)))</f>
        <v>101</v>
      </c>
    </row>
    <row r="209" spans="1:7" ht="15" customHeight="1" x14ac:dyDescent="0.25">
      <c r="A209" s="63" t="s">
        <v>344</v>
      </c>
      <c r="B209" s="60"/>
      <c r="C209" s="71">
        <f>INDEX(Rohdaten_tab1!$1:$1048576,ROW(Rohdaten_tab1!B195),COLUMN(Rohdaten_tab1!B195)+(5*(Steuerung!$A$3-1)))</f>
        <v>2412</v>
      </c>
      <c r="D209" s="72">
        <f>INDEX(Rohdaten_tab1!$1:$1048576,ROW(Rohdaten_tab1!C195),COLUMN(Rohdaten_tab1!C195)+(5*(Steuerung!$A$3-1)))</f>
        <v>2303</v>
      </c>
      <c r="E209" s="72">
        <f>INDEX(Rohdaten_tab1!$1:$1048576,ROW(Rohdaten_tab1!D195),COLUMN(Rohdaten_tab1!D195)+(5*(Steuerung!$A$3-1)))</f>
        <v>2096</v>
      </c>
      <c r="F209" s="72">
        <f>INDEX(Rohdaten_tab1!$1:$1048576,ROW(Rohdaten_tab1!E195),COLUMN(Rohdaten_tab1!E195)+(5*(Steuerung!$A$3-1)))</f>
        <v>207</v>
      </c>
      <c r="G209" s="73">
        <f>INDEX(Rohdaten_tab1!$1:$1048576,ROW(Rohdaten_tab1!F195),COLUMN(Rohdaten_tab1!F195)+(5*(Steuerung!$A$3-1)))</f>
        <v>109</v>
      </c>
    </row>
    <row r="210" spans="1:7" ht="15" customHeight="1" x14ac:dyDescent="0.25">
      <c r="A210" s="63" t="s">
        <v>345</v>
      </c>
      <c r="B210" s="60"/>
      <c r="C210" s="71">
        <f>INDEX(Rohdaten_tab1!$1:$1048576,ROW(Rohdaten_tab1!B196),COLUMN(Rohdaten_tab1!B196)+(5*(Steuerung!$A$3-1)))</f>
        <v>2456</v>
      </c>
      <c r="D210" s="72">
        <f>INDEX(Rohdaten_tab1!$1:$1048576,ROW(Rohdaten_tab1!C196),COLUMN(Rohdaten_tab1!C196)+(5*(Steuerung!$A$3-1)))</f>
        <v>2347</v>
      </c>
      <c r="E210" s="72">
        <f>INDEX(Rohdaten_tab1!$1:$1048576,ROW(Rohdaten_tab1!D196),COLUMN(Rohdaten_tab1!D196)+(5*(Steuerung!$A$3-1)))</f>
        <v>2132</v>
      </c>
      <c r="F210" s="72">
        <f>INDEX(Rohdaten_tab1!$1:$1048576,ROW(Rohdaten_tab1!E196),COLUMN(Rohdaten_tab1!E196)+(5*(Steuerung!$A$3-1)))</f>
        <v>215</v>
      </c>
      <c r="G210" s="73">
        <f>INDEX(Rohdaten_tab1!$1:$1048576,ROW(Rohdaten_tab1!F196),COLUMN(Rohdaten_tab1!F196)+(5*(Steuerung!$A$3-1)))</f>
        <v>109</v>
      </c>
    </row>
    <row r="211" spans="1:7" ht="15" customHeight="1" x14ac:dyDescent="0.25">
      <c r="A211" s="63" t="s">
        <v>346</v>
      </c>
      <c r="B211" s="60"/>
      <c r="C211" s="71">
        <f>INDEX(Rohdaten_tab1!$1:$1048576,ROW(Rohdaten_tab1!B197),COLUMN(Rohdaten_tab1!B197)+(5*(Steuerung!$A$3-1)))</f>
        <v>2542</v>
      </c>
      <c r="D211" s="72">
        <f>INDEX(Rohdaten_tab1!$1:$1048576,ROW(Rohdaten_tab1!C197),COLUMN(Rohdaten_tab1!C197)+(5*(Steuerung!$A$3-1)))</f>
        <v>2425</v>
      </c>
      <c r="E211" s="72">
        <f>INDEX(Rohdaten_tab1!$1:$1048576,ROW(Rohdaten_tab1!D197),COLUMN(Rohdaten_tab1!D197)+(5*(Steuerung!$A$3-1)))</f>
        <v>2228</v>
      </c>
      <c r="F211" s="72">
        <f>INDEX(Rohdaten_tab1!$1:$1048576,ROW(Rohdaten_tab1!E197),COLUMN(Rohdaten_tab1!E197)+(5*(Steuerung!$A$3-1)))</f>
        <v>197</v>
      </c>
      <c r="G211" s="73">
        <f>INDEX(Rohdaten_tab1!$1:$1048576,ROW(Rohdaten_tab1!F197),COLUMN(Rohdaten_tab1!F197)+(5*(Steuerung!$A$3-1)))</f>
        <v>117</v>
      </c>
    </row>
    <row r="212" spans="1:7" ht="15" customHeight="1" x14ac:dyDescent="0.25">
      <c r="A212" s="63" t="s">
        <v>347</v>
      </c>
      <c r="B212" s="60"/>
      <c r="C212" s="71">
        <f>INDEX(Rohdaten_tab1!$1:$1048576,ROW(Rohdaten_tab1!B198),COLUMN(Rohdaten_tab1!B198)+(5*(Steuerung!$A$3-1)))</f>
        <v>2632</v>
      </c>
      <c r="D212" s="72">
        <f>INDEX(Rohdaten_tab1!$1:$1048576,ROW(Rohdaten_tab1!C198),COLUMN(Rohdaten_tab1!C198)+(5*(Steuerung!$A$3-1)))</f>
        <v>2539</v>
      </c>
      <c r="E212" s="72">
        <f>INDEX(Rohdaten_tab1!$1:$1048576,ROW(Rohdaten_tab1!D198),COLUMN(Rohdaten_tab1!D198)+(5*(Steuerung!$A$3-1)))</f>
        <v>2349</v>
      </c>
      <c r="F212" s="72">
        <f>INDEX(Rohdaten_tab1!$1:$1048576,ROW(Rohdaten_tab1!E198),COLUMN(Rohdaten_tab1!E198)+(5*(Steuerung!$A$3-1)))</f>
        <v>190</v>
      </c>
      <c r="G212" s="73">
        <f>INDEX(Rohdaten_tab1!$1:$1048576,ROW(Rohdaten_tab1!F198),COLUMN(Rohdaten_tab1!F198)+(5*(Steuerung!$A$3-1)))</f>
        <v>93</v>
      </c>
    </row>
    <row r="213" spans="1:7" ht="15" customHeight="1" x14ac:dyDescent="0.25">
      <c r="A213" s="63" t="s">
        <v>348</v>
      </c>
      <c r="B213" s="60"/>
      <c r="C213" s="71">
        <f>INDEX(Rohdaten_tab1!$1:$1048576,ROW(Rohdaten_tab1!B199),COLUMN(Rohdaten_tab1!B199)+(5*(Steuerung!$A$3-1)))</f>
        <v>2545</v>
      </c>
      <c r="D213" s="72">
        <f>INDEX(Rohdaten_tab1!$1:$1048576,ROW(Rohdaten_tab1!C199),COLUMN(Rohdaten_tab1!C199)+(5*(Steuerung!$A$3-1)))</f>
        <v>2459</v>
      </c>
      <c r="E213" s="72">
        <f>INDEX(Rohdaten_tab1!$1:$1048576,ROW(Rohdaten_tab1!D199),COLUMN(Rohdaten_tab1!D199)+(5*(Steuerung!$A$3-1)))</f>
        <v>2256</v>
      </c>
      <c r="F213" s="72">
        <f>INDEX(Rohdaten_tab1!$1:$1048576,ROW(Rohdaten_tab1!E199),COLUMN(Rohdaten_tab1!E199)+(5*(Steuerung!$A$3-1)))</f>
        <v>203</v>
      </c>
      <c r="G213" s="73">
        <f>INDEX(Rohdaten_tab1!$1:$1048576,ROW(Rohdaten_tab1!F199),COLUMN(Rohdaten_tab1!F199)+(5*(Steuerung!$A$3-1)))</f>
        <v>86</v>
      </c>
    </row>
    <row r="214" spans="1:7" ht="15" customHeight="1" x14ac:dyDescent="0.25">
      <c r="A214" s="63" t="s">
        <v>349</v>
      </c>
      <c r="B214" s="60"/>
      <c r="C214" s="71">
        <f>INDEX(Rohdaten_tab1!$1:$1048576,ROW(Rohdaten_tab1!B200),COLUMN(Rohdaten_tab1!B200)+(5*(Steuerung!$A$3-1)))</f>
        <v>2491</v>
      </c>
      <c r="D214" s="72">
        <f>INDEX(Rohdaten_tab1!$1:$1048576,ROW(Rohdaten_tab1!C200),COLUMN(Rohdaten_tab1!C200)+(5*(Steuerung!$A$3-1)))</f>
        <v>2412</v>
      </c>
      <c r="E214" s="72">
        <f>INDEX(Rohdaten_tab1!$1:$1048576,ROW(Rohdaten_tab1!D200),COLUMN(Rohdaten_tab1!D200)+(5*(Steuerung!$A$3-1)))</f>
        <v>2204</v>
      </c>
      <c r="F214" s="72">
        <f>INDEX(Rohdaten_tab1!$1:$1048576,ROW(Rohdaten_tab1!E200),COLUMN(Rohdaten_tab1!E200)+(5*(Steuerung!$A$3-1)))</f>
        <v>208</v>
      </c>
      <c r="G214" s="73">
        <f>INDEX(Rohdaten_tab1!$1:$1048576,ROW(Rohdaten_tab1!F200),COLUMN(Rohdaten_tab1!F200)+(5*(Steuerung!$A$3-1)))</f>
        <v>79</v>
      </c>
    </row>
    <row r="215" spans="1:7" ht="15" customHeight="1" x14ac:dyDescent="0.25">
      <c r="A215" s="63" t="s">
        <v>350</v>
      </c>
      <c r="B215" s="60"/>
      <c r="C215" s="71">
        <f>INDEX(Rohdaten_tab1!$1:$1048576,ROW(Rohdaten_tab1!B201),COLUMN(Rohdaten_tab1!B201)+(5*(Steuerung!$A$3-1)))</f>
        <v>2487</v>
      </c>
      <c r="D215" s="72">
        <f>INDEX(Rohdaten_tab1!$1:$1048576,ROW(Rohdaten_tab1!C201),COLUMN(Rohdaten_tab1!C201)+(5*(Steuerung!$A$3-1)))</f>
        <v>2409</v>
      </c>
      <c r="E215" s="72">
        <f>INDEX(Rohdaten_tab1!$1:$1048576,ROW(Rohdaten_tab1!D201),COLUMN(Rohdaten_tab1!D201)+(5*(Steuerung!$A$3-1)))</f>
        <v>2193</v>
      </c>
      <c r="F215" s="72">
        <f>INDEX(Rohdaten_tab1!$1:$1048576,ROW(Rohdaten_tab1!E201),COLUMN(Rohdaten_tab1!E201)+(5*(Steuerung!$A$3-1)))</f>
        <v>216</v>
      </c>
      <c r="G215" s="73">
        <f>INDEX(Rohdaten_tab1!$1:$1048576,ROW(Rohdaten_tab1!F201),COLUMN(Rohdaten_tab1!F201)+(5*(Steuerung!$A$3-1)))</f>
        <v>78</v>
      </c>
    </row>
    <row r="216" spans="1:7" ht="15" customHeight="1" x14ac:dyDescent="0.25">
      <c r="A216" s="63" t="s">
        <v>351</v>
      </c>
      <c r="B216" s="60"/>
      <c r="C216" s="71">
        <f>INDEX(Rohdaten_tab1!$1:$1048576,ROW(Rohdaten_tab1!B202),COLUMN(Rohdaten_tab1!B202)+(5*(Steuerung!$A$3-1)))</f>
        <v>2639</v>
      </c>
      <c r="D216" s="72">
        <f>INDEX(Rohdaten_tab1!$1:$1048576,ROW(Rohdaten_tab1!C202),COLUMN(Rohdaten_tab1!C202)+(5*(Steuerung!$A$3-1)))</f>
        <v>2554</v>
      </c>
      <c r="E216" s="72">
        <f>INDEX(Rohdaten_tab1!$1:$1048576,ROW(Rohdaten_tab1!D202),COLUMN(Rohdaten_tab1!D202)+(5*(Steuerung!$A$3-1)))</f>
        <v>2338</v>
      </c>
      <c r="F216" s="72">
        <f>INDEX(Rohdaten_tab1!$1:$1048576,ROW(Rohdaten_tab1!E202),COLUMN(Rohdaten_tab1!E202)+(5*(Steuerung!$A$3-1)))</f>
        <v>216</v>
      </c>
      <c r="G216" s="73">
        <f>INDEX(Rohdaten_tab1!$1:$1048576,ROW(Rohdaten_tab1!F202),COLUMN(Rohdaten_tab1!F202)+(5*(Steuerung!$A$3-1)))</f>
        <v>85</v>
      </c>
    </row>
    <row r="217" spans="1:7" ht="15" customHeight="1" x14ac:dyDescent="0.25">
      <c r="A217" s="63" t="s">
        <v>352</v>
      </c>
      <c r="B217" s="60"/>
      <c r="C217" s="71">
        <f>INDEX(Rohdaten_tab1!$1:$1048576,ROW(Rohdaten_tab1!B203),COLUMN(Rohdaten_tab1!B203)+(5*(Steuerung!$A$3-1)))</f>
        <v>3108</v>
      </c>
      <c r="D217" s="72">
        <f>INDEX(Rohdaten_tab1!$1:$1048576,ROW(Rohdaten_tab1!C203),COLUMN(Rohdaten_tab1!C203)+(5*(Steuerung!$A$3-1)))</f>
        <v>3012</v>
      </c>
      <c r="E217" s="72">
        <f>INDEX(Rohdaten_tab1!$1:$1048576,ROW(Rohdaten_tab1!D203),COLUMN(Rohdaten_tab1!D203)+(5*(Steuerung!$A$3-1)))</f>
        <v>2808</v>
      </c>
      <c r="F217" s="72">
        <f>INDEX(Rohdaten_tab1!$1:$1048576,ROW(Rohdaten_tab1!E203),COLUMN(Rohdaten_tab1!E203)+(5*(Steuerung!$A$3-1)))</f>
        <v>204</v>
      </c>
      <c r="G217" s="73">
        <f>INDEX(Rohdaten_tab1!$1:$1048576,ROW(Rohdaten_tab1!F203),COLUMN(Rohdaten_tab1!F203)+(5*(Steuerung!$A$3-1)))</f>
        <v>96</v>
      </c>
    </row>
    <row r="218" spans="1:7" ht="15" customHeight="1" x14ac:dyDescent="0.25">
      <c r="A218" s="63" t="s">
        <v>353</v>
      </c>
      <c r="B218" s="60"/>
      <c r="C218" s="71">
        <f>INDEX(Rohdaten_tab1!$1:$1048576,ROW(Rohdaten_tab1!B204),COLUMN(Rohdaten_tab1!B204)+(5*(Steuerung!$A$3-1)))</f>
        <v>3034</v>
      </c>
      <c r="D218" s="72">
        <f>INDEX(Rohdaten_tab1!$1:$1048576,ROW(Rohdaten_tab1!C204),COLUMN(Rohdaten_tab1!C204)+(5*(Steuerung!$A$3-1)))</f>
        <v>2937</v>
      </c>
      <c r="E218" s="72">
        <f>INDEX(Rohdaten_tab1!$1:$1048576,ROW(Rohdaten_tab1!D204),COLUMN(Rohdaten_tab1!D204)+(5*(Steuerung!$A$3-1)))</f>
        <v>2735</v>
      </c>
      <c r="F218" s="72">
        <f>INDEX(Rohdaten_tab1!$1:$1048576,ROW(Rohdaten_tab1!E204),COLUMN(Rohdaten_tab1!E204)+(5*(Steuerung!$A$3-1)))</f>
        <v>202</v>
      </c>
      <c r="G218" s="73">
        <f>INDEX(Rohdaten_tab1!$1:$1048576,ROW(Rohdaten_tab1!F204),COLUMN(Rohdaten_tab1!F204)+(5*(Steuerung!$A$3-1)))</f>
        <v>97</v>
      </c>
    </row>
    <row r="219" spans="1:7" ht="15" customHeight="1" x14ac:dyDescent="0.25">
      <c r="A219" s="63" t="s">
        <v>354</v>
      </c>
      <c r="B219" s="60"/>
      <c r="C219" s="71">
        <f>INDEX(Rohdaten_tab1!$1:$1048576,ROW(Rohdaten_tab1!B205),COLUMN(Rohdaten_tab1!B205)+(5*(Steuerung!$A$3-1)))</f>
        <v>3011</v>
      </c>
      <c r="D219" s="72">
        <f>INDEX(Rohdaten_tab1!$1:$1048576,ROW(Rohdaten_tab1!C205),COLUMN(Rohdaten_tab1!C205)+(5*(Steuerung!$A$3-1)))</f>
        <v>2914</v>
      </c>
      <c r="E219" s="72">
        <f>INDEX(Rohdaten_tab1!$1:$1048576,ROW(Rohdaten_tab1!D205),COLUMN(Rohdaten_tab1!D205)+(5*(Steuerung!$A$3-1)))</f>
        <v>2713</v>
      </c>
      <c r="F219" s="72">
        <f>INDEX(Rohdaten_tab1!$1:$1048576,ROW(Rohdaten_tab1!E205),COLUMN(Rohdaten_tab1!E205)+(5*(Steuerung!$A$3-1)))</f>
        <v>201</v>
      </c>
      <c r="G219" s="73">
        <f>INDEX(Rohdaten_tab1!$1:$1048576,ROW(Rohdaten_tab1!F205),COLUMN(Rohdaten_tab1!F205)+(5*(Steuerung!$A$3-1)))</f>
        <v>97</v>
      </c>
    </row>
    <row r="220" spans="1:7" ht="15" customHeight="1" x14ac:dyDescent="0.25">
      <c r="A220" s="63" t="s">
        <v>355</v>
      </c>
      <c r="B220" s="60"/>
      <c r="C220" s="71">
        <f>INDEX(Rohdaten_tab1!$1:$1048576,ROW(Rohdaten_tab1!B206),COLUMN(Rohdaten_tab1!B206)+(5*(Steuerung!$A$3-1)))</f>
        <v>3519</v>
      </c>
      <c r="D220" s="72">
        <f>INDEX(Rohdaten_tab1!$1:$1048576,ROW(Rohdaten_tab1!C206),COLUMN(Rohdaten_tab1!C206)+(5*(Steuerung!$A$3-1)))</f>
        <v>3422</v>
      </c>
      <c r="E220" s="72">
        <f>INDEX(Rohdaten_tab1!$1:$1048576,ROW(Rohdaten_tab1!D206),COLUMN(Rohdaten_tab1!D206)+(5*(Steuerung!$A$3-1)))</f>
        <v>3244</v>
      </c>
      <c r="F220" s="72">
        <f>INDEX(Rohdaten_tab1!$1:$1048576,ROW(Rohdaten_tab1!E206),COLUMN(Rohdaten_tab1!E206)+(5*(Steuerung!$A$3-1)))</f>
        <v>178</v>
      </c>
      <c r="G220" s="73">
        <f>INDEX(Rohdaten_tab1!$1:$1048576,ROW(Rohdaten_tab1!F206),COLUMN(Rohdaten_tab1!F206)+(5*(Steuerung!$A$3-1)))</f>
        <v>97</v>
      </c>
    </row>
    <row r="221" spans="1:7" ht="15" customHeight="1" x14ac:dyDescent="0.25">
      <c r="A221" s="63" t="s">
        <v>356</v>
      </c>
      <c r="B221" s="60"/>
      <c r="C221" s="71">
        <f>INDEX(Rohdaten_tab1!$1:$1048576,ROW(Rohdaten_tab1!B207),COLUMN(Rohdaten_tab1!B207)+(5*(Steuerung!$A$3-1)))</f>
        <v>3801</v>
      </c>
      <c r="D221" s="72">
        <f>INDEX(Rohdaten_tab1!$1:$1048576,ROW(Rohdaten_tab1!C207),COLUMN(Rohdaten_tab1!C207)+(5*(Steuerung!$A$3-1)))</f>
        <v>3711</v>
      </c>
      <c r="E221" s="72">
        <f>INDEX(Rohdaten_tab1!$1:$1048576,ROW(Rohdaten_tab1!D207),COLUMN(Rohdaten_tab1!D207)+(5*(Steuerung!$A$3-1)))</f>
        <v>3531</v>
      </c>
      <c r="F221" s="72">
        <f>INDEX(Rohdaten_tab1!$1:$1048576,ROW(Rohdaten_tab1!E207),COLUMN(Rohdaten_tab1!E207)+(5*(Steuerung!$A$3-1)))</f>
        <v>180</v>
      </c>
      <c r="G221" s="73">
        <f>INDEX(Rohdaten_tab1!$1:$1048576,ROW(Rohdaten_tab1!F207),COLUMN(Rohdaten_tab1!F207)+(5*(Steuerung!$A$3-1)))</f>
        <v>90</v>
      </c>
    </row>
    <row r="222" spans="1:7" ht="15" customHeight="1" x14ac:dyDescent="0.25">
      <c r="A222" s="63" t="s">
        <v>357</v>
      </c>
      <c r="B222" s="60"/>
      <c r="C222" s="71">
        <f>INDEX(Rohdaten_tab1!$1:$1048576,ROW(Rohdaten_tab1!B208),COLUMN(Rohdaten_tab1!B208)+(5*(Steuerung!$A$3-1)))</f>
        <v>3922</v>
      </c>
      <c r="D222" s="72">
        <f>INDEX(Rohdaten_tab1!$1:$1048576,ROW(Rohdaten_tab1!C208),COLUMN(Rohdaten_tab1!C208)+(5*(Steuerung!$A$3-1)))</f>
        <v>3838</v>
      </c>
      <c r="E222" s="72">
        <f>INDEX(Rohdaten_tab1!$1:$1048576,ROW(Rohdaten_tab1!D208),COLUMN(Rohdaten_tab1!D208)+(5*(Steuerung!$A$3-1)))</f>
        <v>3651</v>
      </c>
      <c r="F222" s="72">
        <f>INDEX(Rohdaten_tab1!$1:$1048576,ROW(Rohdaten_tab1!E208),COLUMN(Rohdaten_tab1!E208)+(5*(Steuerung!$A$3-1)))</f>
        <v>187</v>
      </c>
      <c r="G222" s="73">
        <f>INDEX(Rohdaten_tab1!$1:$1048576,ROW(Rohdaten_tab1!F208),COLUMN(Rohdaten_tab1!F208)+(5*(Steuerung!$A$3-1)))</f>
        <v>84</v>
      </c>
    </row>
    <row r="223" spans="1:7" ht="15" customHeight="1" x14ac:dyDescent="0.25">
      <c r="A223" s="63" t="s">
        <v>358</v>
      </c>
      <c r="B223" s="60"/>
      <c r="C223" s="71">
        <f>INDEX(Rohdaten_tab1!$1:$1048576,ROW(Rohdaten_tab1!B209),COLUMN(Rohdaten_tab1!B209)+(5*(Steuerung!$A$3-1)))</f>
        <v>4147</v>
      </c>
      <c r="D223" s="72">
        <f>INDEX(Rohdaten_tab1!$1:$1048576,ROW(Rohdaten_tab1!C209),COLUMN(Rohdaten_tab1!C209)+(5*(Steuerung!$A$3-1)))</f>
        <v>4072</v>
      </c>
      <c r="E223" s="72">
        <f>INDEX(Rohdaten_tab1!$1:$1048576,ROW(Rohdaten_tab1!D209),COLUMN(Rohdaten_tab1!D209)+(5*(Steuerung!$A$3-1)))</f>
        <v>3891</v>
      </c>
      <c r="F223" s="72">
        <f>INDEX(Rohdaten_tab1!$1:$1048576,ROW(Rohdaten_tab1!E209),COLUMN(Rohdaten_tab1!E209)+(5*(Steuerung!$A$3-1)))</f>
        <v>181</v>
      </c>
      <c r="G223" s="73">
        <f>INDEX(Rohdaten_tab1!$1:$1048576,ROW(Rohdaten_tab1!F209),COLUMN(Rohdaten_tab1!F209)+(5*(Steuerung!$A$3-1)))</f>
        <v>75</v>
      </c>
    </row>
    <row r="224" spans="1:7" ht="15" customHeight="1" x14ac:dyDescent="0.25">
      <c r="A224" s="63" t="s">
        <v>359</v>
      </c>
      <c r="B224" s="60"/>
      <c r="C224" s="71">
        <f>INDEX(Rohdaten_tab1!$1:$1048576,ROW(Rohdaten_tab1!B210),COLUMN(Rohdaten_tab1!B210)+(5*(Steuerung!$A$3-1)))</f>
        <v>4320</v>
      </c>
      <c r="D224" s="72">
        <f>INDEX(Rohdaten_tab1!$1:$1048576,ROW(Rohdaten_tab1!C210),COLUMN(Rohdaten_tab1!C210)+(5*(Steuerung!$A$3-1)))</f>
        <v>4246</v>
      </c>
      <c r="E224" s="72">
        <f>INDEX(Rohdaten_tab1!$1:$1048576,ROW(Rohdaten_tab1!D210),COLUMN(Rohdaten_tab1!D210)+(5*(Steuerung!$A$3-1)))</f>
        <v>4084</v>
      </c>
      <c r="F224" s="72">
        <f>INDEX(Rohdaten_tab1!$1:$1048576,ROW(Rohdaten_tab1!E210),COLUMN(Rohdaten_tab1!E210)+(5*(Steuerung!$A$3-1)))</f>
        <v>162</v>
      </c>
      <c r="G224" s="73">
        <f>INDEX(Rohdaten_tab1!$1:$1048576,ROW(Rohdaten_tab1!F210),COLUMN(Rohdaten_tab1!F210)+(5*(Steuerung!$A$3-1)))</f>
        <v>74</v>
      </c>
    </row>
    <row r="225" spans="1:7" ht="15" customHeight="1" x14ac:dyDescent="0.25">
      <c r="A225" s="63" t="s">
        <v>360</v>
      </c>
      <c r="B225" s="60"/>
      <c r="C225" s="71">
        <f>INDEX(Rohdaten_tab1!$1:$1048576,ROW(Rohdaten_tab1!B211),COLUMN(Rohdaten_tab1!B211)+(5*(Steuerung!$A$3-1)))</f>
        <v>4287</v>
      </c>
      <c r="D225" s="72">
        <f>INDEX(Rohdaten_tab1!$1:$1048576,ROW(Rohdaten_tab1!C211),COLUMN(Rohdaten_tab1!C211)+(5*(Steuerung!$A$3-1)))</f>
        <v>4199</v>
      </c>
      <c r="E225" s="72">
        <f>INDEX(Rohdaten_tab1!$1:$1048576,ROW(Rohdaten_tab1!D211),COLUMN(Rohdaten_tab1!D211)+(5*(Steuerung!$A$3-1)))</f>
        <v>4038</v>
      </c>
      <c r="F225" s="72">
        <f>INDEX(Rohdaten_tab1!$1:$1048576,ROW(Rohdaten_tab1!E211),COLUMN(Rohdaten_tab1!E211)+(5*(Steuerung!$A$3-1)))</f>
        <v>161</v>
      </c>
      <c r="G225" s="73">
        <f>INDEX(Rohdaten_tab1!$1:$1048576,ROW(Rohdaten_tab1!F211),COLUMN(Rohdaten_tab1!F211)+(5*(Steuerung!$A$3-1)))</f>
        <v>88</v>
      </c>
    </row>
    <row r="226" spans="1:7" ht="15" customHeight="1" x14ac:dyDescent="0.25">
      <c r="A226" s="63" t="s">
        <v>361</v>
      </c>
      <c r="B226" s="60"/>
      <c r="C226" s="71">
        <f>INDEX(Rohdaten_tab1!$1:$1048576,ROW(Rohdaten_tab1!B212),COLUMN(Rohdaten_tab1!B212)+(5*(Steuerung!$A$3-1)))</f>
        <v>4157</v>
      </c>
      <c r="D226" s="72">
        <f>INDEX(Rohdaten_tab1!$1:$1048576,ROW(Rohdaten_tab1!C212),COLUMN(Rohdaten_tab1!C212)+(5*(Steuerung!$A$3-1)))</f>
        <v>4053</v>
      </c>
      <c r="E226" s="72">
        <f>INDEX(Rohdaten_tab1!$1:$1048576,ROW(Rohdaten_tab1!D212),COLUMN(Rohdaten_tab1!D212)+(5*(Steuerung!$A$3-1)))</f>
        <v>3878</v>
      </c>
      <c r="F226" s="72">
        <f>INDEX(Rohdaten_tab1!$1:$1048576,ROW(Rohdaten_tab1!E212),COLUMN(Rohdaten_tab1!E212)+(5*(Steuerung!$A$3-1)))</f>
        <v>175</v>
      </c>
      <c r="G226" s="73">
        <f>INDEX(Rohdaten_tab1!$1:$1048576,ROW(Rohdaten_tab1!F212),COLUMN(Rohdaten_tab1!F212)+(5*(Steuerung!$A$3-1)))</f>
        <v>104</v>
      </c>
    </row>
    <row r="227" spans="1:7" ht="15" customHeight="1" x14ac:dyDescent="0.25">
      <c r="A227" s="63" t="s">
        <v>362</v>
      </c>
      <c r="B227" s="60"/>
      <c r="C227" s="71">
        <f>INDEX(Rohdaten_tab1!$1:$1048576,ROW(Rohdaten_tab1!B213),COLUMN(Rohdaten_tab1!B213)+(5*(Steuerung!$A$3-1)))</f>
        <v>4091</v>
      </c>
      <c r="D227" s="72">
        <f>INDEX(Rohdaten_tab1!$1:$1048576,ROW(Rohdaten_tab1!C213),COLUMN(Rohdaten_tab1!C213)+(5*(Steuerung!$A$3-1)))</f>
        <v>3990</v>
      </c>
      <c r="E227" s="72">
        <f>INDEX(Rohdaten_tab1!$1:$1048576,ROW(Rohdaten_tab1!D213),COLUMN(Rohdaten_tab1!D213)+(5*(Steuerung!$A$3-1)))</f>
        <v>3788</v>
      </c>
      <c r="F227" s="72">
        <f>INDEX(Rohdaten_tab1!$1:$1048576,ROW(Rohdaten_tab1!E213),COLUMN(Rohdaten_tab1!E213)+(5*(Steuerung!$A$3-1)))</f>
        <v>202</v>
      </c>
      <c r="G227" s="73">
        <f>INDEX(Rohdaten_tab1!$1:$1048576,ROW(Rohdaten_tab1!F213),COLUMN(Rohdaten_tab1!F213)+(5*(Steuerung!$A$3-1)))</f>
        <v>101</v>
      </c>
    </row>
    <row r="228" spans="1:7" ht="15" customHeight="1" x14ac:dyDescent="0.25">
      <c r="A228" s="63" t="s">
        <v>363</v>
      </c>
      <c r="B228" s="60"/>
      <c r="C228" s="71">
        <f>INDEX(Rohdaten_tab1!$1:$1048576,ROW(Rohdaten_tab1!B214),COLUMN(Rohdaten_tab1!B214)+(5*(Steuerung!$A$3-1)))</f>
        <v>4188</v>
      </c>
      <c r="D228" s="72">
        <f>INDEX(Rohdaten_tab1!$1:$1048576,ROW(Rohdaten_tab1!C214),COLUMN(Rohdaten_tab1!C214)+(5*(Steuerung!$A$3-1)))</f>
        <v>4091</v>
      </c>
      <c r="E228" s="72">
        <f>INDEX(Rohdaten_tab1!$1:$1048576,ROW(Rohdaten_tab1!D214),COLUMN(Rohdaten_tab1!D214)+(5*(Steuerung!$A$3-1)))</f>
        <v>3872</v>
      </c>
      <c r="F228" s="72">
        <f>INDEX(Rohdaten_tab1!$1:$1048576,ROW(Rohdaten_tab1!E214),COLUMN(Rohdaten_tab1!E214)+(5*(Steuerung!$A$3-1)))</f>
        <v>219</v>
      </c>
      <c r="G228" s="73">
        <f>INDEX(Rohdaten_tab1!$1:$1048576,ROW(Rohdaten_tab1!F214),COLUMN(Rohdaten_tab1!F214)+(5*(Steuerung!$A$3-1)))</f>
        <v>97</v>
      </c>
    </row>
    <row r="229" spans="1:7" ht="15" customHeight="1" x14ac:dyDescent="0.25">
      <c r="A229" s="63" t="s">
        <v>364</v>
      </c>
      <c r="B229" s="60"/>
      <c r="C229" s="71">
        <f>INDEX(Rohdaten_tab1!$1:$1048576,ROW(Rohdaten_tab1!B215),COLUMN(Rohdaten_tab1!B215)+(5*(Steuerung!$A$3-1)))</f>
        <v>4636</v>
      </c>
      <c r="D229" s="72">
        <f>INDEX(Rohdaten_tab1!$1:$1048576,ROW(Rohdaten_tab1!C215),COLUMN(Rohdaten_tab1!C215)+(5*(Steuerung!$A$3-1)))</f>
        <v>4553</v>
      </c>
      <c r="E229" s="72">
        <f>INDEX(Rohdaten_tab1!$1:$1048576,ROW(Rohdaten_tab1!D215),COLUMN(Rohdaten_tab1!D215)+(5*(Steuerung!$A$3-1)))</f>
        <v>4325</v>
      </c>
      <c r="F229" s="72">
        <f>INDEX(Rohdaten_tab1!$1:$1048576,ROW(Rohdaten_tab1!E215),COLUMN(Rohdaten_tab1!E215)+(5*(Steuerung!$A$3-1)))</f>
        <v>228</v>
      </c>
      <c r="G229" s="73">
        <f>INDEX(Rohdaten_tab1!$1:$1048576,ROW(Rohdaten_tab1!F215),COLUMN(Rohdaten_tab1!F215)+(5*(Steuerung!$A$3-1)))</f>
        <v>83</v>
      </c>
    </row>
    <row r="230" spans="1:7" ht="15" customHeight="1" x14ac:dyDescent="0.25">
      <c r="A230" s="63" t="s">
        <v>365</v>
      </c>
      <c r="B230" s="60"/>
      <c r="C230" s="71">
        <f>INDEX(Rohdaten_tab1!$1:$1048576,ROW(Rohdaten_tab1!B216),COLUMN(Rohdaten_tab1!B216)+(5*(Steuerung!$A$3-1)))</f>
        <v>4532</v>
      </c>
      <c r="D230" s="72">
        <f>INDEX(Rohdaten_tab1!$1:$1048576,ROW(Rohdaten_tab1!C216),COLUMN(Rohdaten_tab1!C216)+(5*(Steuerung!$A$3-1)))</f>
        <v>4449</v>
      </c>
      <c r="E230" s="72">
        <f>INDEX(Rohdaten_tab1!$1:$1048576,ROW(Rohdaten_tab1!D216),COLUMN(Rohdaten_tab1!D216)+(5*(Steuerung!$A$3-1)))</f>
        <v>4193</v>
      </c>
      <c r="F230" s="72">
        <f>INDEX(Rohdaten_tab1!$1:$1048576,ROW(Rohdaten_tab1!E216),COLUMN(Rohdaten_tab1!E216)+(5*(Steuerung!$A$3-1)))</f>
        <v>256</v>
      </c>
      <c r="G230" s="73">
        <f>INDEX(Rohdaten_tab1!$1:$1048576,ROW(Rohdaten_tab1!F216),COLUMN(Rohdaten_tab1!F216)+(5*(Steuerung!$A$3-1)))</f>
        <v>83</v>
      </c>
    </row>
    <row r="231" spans="1:7" ht="15" customHeight="1" x14ac:dyDescent="0.25">
      <c r="A231" s="63" t="s">
        <v>366</v>
      </c>
      <c r="B231" s="60"/>
      <c r="C231" s="71">
        <f>INDEX(Rohdaten_tab1!$1:$1048576,ROW(Rohdaten_tab1!B217),COLUMN(Rohdaten_tab1!B217)+(5*(Steuerung!$A$3-1)))</f>
        <v>4146</v>
      </c>
      <c r="D231" s="72">
        <f>INDEX(Rohdaten_tab1!$1:$1048576,ROW(Rohdaten_tab1!C217),COLUMN(Rohdaten_tab1!C217)+(5*(Steuerung!$A$3-1)))</f>
        <v>4057</v>
      </c>
      <c r="E231" s="72">
        <f>INDEX(Rohdaten_tab1!$1:$1048576,ROW(Rohdaten_tab1!D217),COLUMN(Rohdaten_tab1!D217)+(5*(Steuerung!$A$3-1)))</f>
        <v>3795</v>
      </c>
      <c r="F231" s="72">
        <f>INDEX(Rohdaten_tab1!$1:$1048576,ROW(Rohdaten_tab1!E217),COLUMN(Rohdaten_tab1!E217)+(5*(Steuerung!$A$3-1)))</f>
        <v>262</v>
      </c>
      <c r="G231" s="73">
        <f>INDEX(Rohdaten_tab1!$1:$1048576,ROW(Rohdaten_tab1!F217),COLUMN(Rohdaten_tab1!F217)+(5*(Steuerung!$A$3-1)))</f>
        <v>89</v>
      </c>
    </row>
    <row r="232" spans="1:7" ht="15" customHeight="1" x14ac:dyDescent="0.25">
      <c r="A232" s="63" t="s">
        <v>367</v>
      </c>
      <c r="B232" s="60"/>
      <c r="C232" s="71">
        <f>INDEX(Rohdaten_tab1!$1:$1048576,ROW(Rohdaten_tab1!B218),COLUMN(Rohdaten_tab1!B218)+(5*(Steuerung!$A$3-1)))</f>
        <v>3824</v>
      </c>
      <c r="D232" s="72">
        <f>INDEX(Rohdaten_tab1!$1:$1048576,ROW(Rohdaten_tab1!C218),COLUMN(Rohdaten_tab1!C218)+(5*(Steuerung!$A$3-1)))</f>
        <v>3750</v>
      </c>
      <c r="E232" s="72">
        <f>INDEX(Rohdaten_tab1!$1:$1048576,ROW(Rohdaten_tab1!D218),COLUMN(Rohdaten_tab1!D218)+(5*(Steuerung!$A$3-1)))</f>
        <v>3488</v>
      </c>
      <c r="F232" s="72">
        <f>INDEX(Rohdaten_tab1!$1:$1048576,ROW(Rohdaten_tab1!E218),COLUMN(Rohdaten_tab1!E218)+(5*(Steuerung!$A$3-1)))</f>
        <v>262</v>
      </c>
      <c r="G232" s="73">
        <f>INDEX(Rohdaten_tab1!$1:$1048576,ROW(Rohdaten_tab1!F218),COLUMN(Rohdaten_tab1!F218)+(5*(Steuerung!$A$3-1)))</f>
        <v>74</v>
      </c>
    </row>
    <row r="233" spans="1:7" ht="15" customHeight="1" x14ac:dyDescent="0.25">
      <c r="A233" s="63" t="s">
        <v>368</v>
      </c>
      <c r="B233" s="60"/>
      <c r="C233" s="71">
        <f>INDEX(Rohdaten_tab1!$1:$1048576,ROW(Rohdaten_tab1!B219),COLUMN(Rohdaten_tab1!B219)+(5*(Steuerung!$A$3-1)))</f>
        <v>3650</v>
      </c>
      <c r="D233" s="72">
        <f>INDEX(Rohdaten_tab1!$1:$1048576,ROW(Rohdaten_tab1!C219),COLUMN(Rohdaten_tab1!C219)+(5*(Steuerung!$A$3-1)))</f>
        <v>3576</v>
      </c>
      <c r="E233" s="72">
        <f>INDEX(Rohdaten_tab1!$1:$1048576,ROW(Rohdaten_tab1!D219),COLUMN(Rohdaten_tab1!D219)+(5*(Steuerung!$A$3-1)))</f>
        <v>3328</v>
      </c>
      <c r="F233" s="72">
        <f>INDEX(Rohdaten_tab1!$1:$1048576,ROW(Rohdaten_tab1!E219),COLUMN(Rohdaten_tab1!E219)+(5*(Steuerung!$A$3-1)))</f>
        <v>248</v>
      </c>
      <c r="G233" s="73">
        <f>INDEX(Rohdaten_tab1!$1:$1048576,ROW(Rohdaten_tab1!F219),COLUMN(Rohdaten_tab1!F219)+(5*(Steuerung!$A$3-1)))</f>
        <v>74</v>
      </c>
    </row>
    <row r="234" spans="1:7" ht="15" customHeight="1" x14ac:dyDescent="0.25">
      <c r="A234" s="63" t="s">
        <v>369</v>
      </c>
      <c r="B234" s="60"/>
      <c r="C234" s="71">
        <f>INDEX(Rohdaten_tab1!$1:$1048576,ROW(Rohdaten_tab1!B220),COLUMN(Rohdaten_tab1!B220)+(5*(Steuerung!$A$3-1)))</f>
        <v>3447</v>
      </c>
      <c r="D234" s="72">
        <f>INDEX(Rohdaten_tab1!$1:$1048576,ROW(Rohdaten_tab1!C220),COLUMN(Rohdaten_tab1!C220)+(5*(Steuerung!$A$3-1)))</f>
        <v>3381</v>
      </c>
      <c r="E234" s="72">
        <f>INDEX(Rohdaten_tab1!$1:$1048576,ROW(Rohdaten_tab1!D220),COLUMN(Rohdaten_tab1!D220)+(5*(Steuerung!$A$3-1)))</f>
        <v>3148</v>
      </c>
      <c r="F234" s="72">
        <f>INDEX(Rohdaten_tab1!$1:$1048576,ROW(Rohdaten_tab1!E220),COLUMN(Rohdaten_tab1!E220)+(5*(Steuerung!$A$3-1)))</f>
        <v>233</v>
      </c>
      <c r="G234" s="73">
        <f>INDEX(Rohdaten_tab1!$1:$1048576,ROW(Rohdaten_tab1!F220),COLUMN(Rohdaten_tab1!F220)+(5*(Steuerung!$A$3-1)))</f>
        <v>66</v>
      </c>
    </row>
    <row r="235" spans="1:7" ht="15" customHeight="1" x14ac:dyDescent="0.25">
      <c r="A235" s="63" t="s">
        <v>370</v>
      </c>
      <c r="B235" s="60"/>
      <c r="C235" s="71">
        <f>INDEX(Rohdaten_tab1!$1:$1048576,ROW(Rohdaten_tab1!B221),COLUMN(Rohdaten_tab1!B221)+(5*(Steuerung!$A$3-1)))</f>
        <v>3368</v>
      </c>
      <c r="D235" s="72">
        <f>INDEX(Rohdaten_tab1!$1:$1048576,ROW(Rohdaten_tab1!C221),COLUMN(Rohdaten_tab1!C221)+(5*(Steuerung!$A$3-1)))</f>
        <v>3276</v>
      </c>
      <c r="E235" s="72">
        <f>INDEX(Rohdaten_tab1!$1:$1048576,ROW(Rohdaten_tab1!D221),COLUMN(Rohdaten_tab1!D221)+(5*(Steuerung!$A$3-1)))</f>
        <v>3073</v>
      </c>
      <c r="F235" s="72">
        <f>INDEX(Rohdaten_tab1!$1:$1048576,ROW(Rohdaten_tab1!E221),COLUMN(Rohdaten_tab1!E221)+(5*(Steuerung!$A$3-1)))</f>
        <v>203</v>
      </c>
      <c r="G235" s="73">
        <f>INDEX(Rohdaten_tab1!$1:$1048576,ROW(Rohdaten_tab1!F221),COLUMN(Rohdaten_tab1!F221)+(5*(Steuerung!$A$3-1)))</f>
        <v>92</v>
      </c>
    </row>
    <row r="236" spans="1:7" ht="15" customHeight="1" x14ac:dyDescent="0.25">
      <c r="A236" s="63" t="s">
        <v>371</v>
      </c>
      <c r="B236" s="60"/>
      <c r="C236" s="71">
        <f>INDEX(Rohdaten_tab1!$1:$1048576,ROW(Rohdaten_tab1!B222),COLUMN(Rohdaten_tab1!B222)+(5*(Steuerung!$A$3-1)))</f>
        <v>3299</v>
      </c>
      <c r="D236" s="72">
        <f>INDEX(Rohdaten_tab1!$1:$1048576,ROW(Rohdaten_tab1!C222),COLUMN(Rohdaten_tab1!C222)+(5*(Steuerung!$A$3-1)))</f>
        <v>3207</v>
      </c>
      <c r="E236" s="72">
        <f>INDEX(Rohdaten_tab1!$1:$1048576,ROW(Rohdaten_tab1!D222),COLUMN(Rohdaten_tab1!D222)+(5*(Steuerung!$A$3-1)))</f>
        <v>3033</v>
      </c>
      <c r="F236" s="72">
        <f>INDEX(Rohdaten_tab1!$1:$1048576,ROW(Rohdaten_tab1!E222),COLUMN(Rohdaten_tab1!E222)+(5*(Steuerung!$A$3-1)))</f>
        <v>174</v>
      </c>
      <c r="G236" s="73">
        <f>INDEX(Rohdaten_tab1!$1:$1048576,ROW(Rohdaten_tab1!F222),COLUMN(Rohdaten_tab1!F222)+(5*(Steuerung!$A$3-1)))</f>
        <v>92</v>
      </c>
    </row>
    <row r="237" spans="1:7" ht="15" customHeight="1" x14ac:dyDescent="0.25">
      <c r="A237" s="63" t="s">
        <v>372</v>
      </c>
      <c r="B237" s="60"/>
      <c r="C237" s="71">
        <f>INDEX(Rohdaten_tab1!$1:$1048576,ROW(Rohdaten_tab1!B223),COLUMN(Rohdaten_tab1!B223)+(5*(Steuerung!$A$3-1)))</f>
        <v>3074</v>
      </c>
      <c r="D237" s="72">
        <f>INDEX(Rohdaten_tab1!$1:$1048576,ROW(Rohdaten_tab1!C223),COLUMN(Rohdaten_tab1!C223)+(5*(Steuerung!$A$3-1)))</f>
        <v>2985</v>
      </c>
      <c r="E237" s="72">
        <f>INDEX(Rohdaten_tab1!$1:$1048576,ROW(Rohdaten_tab1!D223),COLUMN(Rohdaten_tab1!D223)+(5*(Steuerung!$A$3-1)))</f>
        <v>2811</v>
      </c>
      <c r="F237" s="72">
        <f>INDEX(Rohdaten_tab1!$1:$1048576,ROW(Rohdaten_tab1!E223),COLUMN(Rohdaten_tab1!E223)+(5*(Steuerung!$A$3-1)))</f>
        <v>174</v>
      </c>
      <c r="G237" s="73">
        <f>INDEX(Rohdaten_tab1!$1:$1048576,ROW(Rohdaten_tab1!F223),COLUMN(Rohdaten_tab1!F223)+(5*(Steuerung!$A$3-1)))</f>
        <v>89</v>
      </c>
    </row>
    <row r="238" spans="1:7" ht="15" customHeight="1" x14ac:dyDescent="0.25">
      <c r="A238" s="63" t="s">
        <v>373</v>
      </c>
      <c r="B238" s="60"/>
      <c r="C238" s="71">
        <f>INDEX(Rohdaten_tab1!$1:$1048576,ROW(Rohdaten_tab1!B224),COLUMN(Rohdaten_tab1!B224)+(5*(Steuerung!$A$3-1)))</f>
        <v>2893</v>
      </c>
      <c r="D238" s="72">
        <f>INDEX(Rohdaten_tab1!$1:$1048576,ROW(Rohdaten_tab1!C224),COLUMN(Rohdaten_tab1!C224)+(5*(Steuerung!$A$3-1)))</f>
        <v>2794</v>
      </c>
      <c r="E238" s="72">
        <f>INDEX(Rohdaten_tab1!$1:$1048576,ROW(Rohdaten_tab1!D224),COLUMN(Rohdaten_tab1!D224)+(5*(Steuerung!$A$3-1)))</f>
        <v>2616</v>
      </c>
      <c r="F238" s="72">
        <f>INDEX(Rohdaten_tab1!$1:$1048576,ROW(Rohdaten_tab1!E224),COLUMN(Rohdaten_tab1!E224)+(5*(Steuerung!$A$3-1)))</f>
        <v>178</v>
      </c>
      <c r="G238" s="73">
        <f>INDEX(Rohdaten_tab1!$1:$1048576,ROW(Rohdaten_tab1!F224),COLUMN(Rohdaten_tab1!F224)+(5*(Steuerung!$A$3-1)))</f>
        <v>99</v>
      </c>
    </row>
    <row r="239" spans="1:7" ht="15" customHeight="1" x14ac:dyDescent="0.25">
      <c r="A239" s="63" t="s">
        <v>374</v>
      </c>
      <c r="B239" s="60"/>
      <c r="C239" s="71">
        <f>INDEX(Rohdaten_tab1!$1:$1048576,ROW(Rohdaten_tab1!B225),COLUMN(Rohdaten_tab1!B225)+(5*(Steuerung!$A$3-1)))</f>
        <v>2752</v>
      </c>
      <c r="D239" s="72">
        <f>INDEX(Rohdaten_tab1!$1:$1048576,ROW(Rohdaten_tab1!C225),COLUMN(Rohdaten_tab1!C225)+(5*(Steuerung!$A$3-1)))</f>
        <v>2663</v>
      </c>
      <c r="E239" s="72">
        <f>INDEX(Rohdaten_tab1!$1:$1048576,ROW(Rohdaten_tab1!D225),COLUMN(Rohdaten_tab1!D225)+(5*(Steuerung!$A$3-1)))</f>
        <v>2468</v>
      </c>
      <c r="F239" s="72">
        <f>INDEX(Rohdaten_tab1!$1:$1048576,ROW(Rohdaten_tab1!E225),COLUMN(Rohdaten_tab1!E225)+(5*(Steuerung!$A$3-1)))</f>
        <v>195</v>
      </c>
      <c r="G239" s="73">
        <f>INDEX(Rohdaten_tab1!$1:$1048576,ROW(Rohdaten_tab1!F225),COLUMN(Rohdaten_tab1!F225)+(5*(Steuerung!$A$3-1)))</f>
        <v>89</v>
      </c>
    </row>
    <row r="240" spans="1:7" ht="15" customHeight="1" x14ac:dyDescent="0.25">
      <c r="A240" s="63" t="s">
        <v>375</v>
      </c>
      <c r="B240" s="60"/>
      <c r="C240" s="71">
        <f>INDEX(Rohdaten_tab1!$1:$1048576,ROW(Rohdaten_tab1!B226),COLUMN(Rohdaten_tab1!B226)+(5*(Steuerung!$A$3-1)))</f>
        <v>2827</v>
      </c>
      <c r="D240" s="72">
        <f>INDEX(Rohdaten_tab1!$1:$1048576,ROW(Rohdaten_tab1!C226),COLUMN(Rohdaten_tab1!C226)+(5*(Steuerung!$A$3-1)))</f>
        <v>2725</v>
      </c>
      <c r="E240" s="72">
        <f>INDEX(Rohdaten_tab1!$1:$1048576,ROW(Rohdaten_tab1!D226),COLUMN(Rohdaten_tab1!D226)+(5*(Steuerung!$A$3-1)))</f>
        <v>2525</v>
      </c>
      <c r="F240" s="72">
        <f>INDEX(Rohdaten_tab1!$1:$1048576,ROW(Rohdaten_tab1!E226),COLUMN(Rohdaten_tab1!E226)+(5*(Steuerung!$A$3-1)))</f>
        <v>200</v>
      </c>
      <c r="G240" s="73">
        <f>INDEX(Rohdaten_tab1!$1:$1048576,ROW(Rohdaten_tab1!F226),COLUMN(Rohdaten_tab1!F226)+(5*(Steuerung!$A$3-1)))</f>
        <v>102</v>
      </c>
    </row>
    <row r="241" spans="1:7" ht="15" customHeight="1" x14ac:dyDescent="0.25">
      <c r="A241" s="63" t="s">
        <v>376</v>
      </c>
      <c r="B241" s="60"/>
      <c r="C241" s="71">
        <f>INDEX(Rohdaten_tab1!$1:$1048576,ROW(Rohdaten_tab1!B227),COLUMN(Rohdaten_tab1!B227)+(5*(Steuerung!$A$3-1)))</f>
        <v>3109</v>
      </c>
      <c r="D241" s="72">
        <f>INDEX(Rohdaten_tab1!$1:$1048576,ROW(Rohdaten_tab1!C227),COLUMN(Rohdaten_tab1!C227)+(5*(Steuerung!$A$3-1)))</f>
        <v>3010</v>
      </c>
      <c r="E241" s="72">
        <f>INDEX(Rohdaten_tab1!$1:$1048576,ROW(Rohdaten_tab1!D227),COLUMN(Rohdaten_tab1!D227)+(5*(Steuerung!$A$3-1)))</f>
        <v>2806</v>
      </c>
      <c r="F241" s="72">
        <f>INDEX(Rohdaten_tab1!$1:$1048576,ROW(Rohdaten_tab1!E227),COLUMN(Rohdaten_tab1!E227)+(5*(Steuerung!$A$3-1)))</f>
        <v>204</v>
      </c>
      <c r="G241" s="73">
        <f>INDEX(Rohdaten_tab1!$1:$1048576,ROW(Rohdaten_tab1!F227),COLUMN(Rohdaten_tab1!F227)+(5*(Steuerung!$A$3-1)))</f>
        <v>99</v>
      </c>
    </row>
    <row r="242" spans="1:7" ht="15" customHeight="1" x14ac:dyDescent="0.25">
      <c r="A242" s="63" t="s">
        <v>377</v>
      </c>
      <c r="B242" s="60"/>
      <c r="C242" s="71">
        <f>INDEX(Rohdaten_tab1!$1:$1048576,ROW(Rohdaten_tab1!B228),COLUMN(Rohdaten_tab1!B228)+(5*(Steuerung!$A$3-1)))</f>
        <v>3042</v>
      </c>
      <c r="D242" s="72">
        <f>INDEX(Rohdaten_tab1!$1:$1048576,ROW(Rohdaten_tab1!C228),COLUMN(Rohdaten_tab1!C228)+(5*(Steuerung!$A$3-1)))</f>
        <v>2933</v>
      </c>
      <c r="E242" s="72">
        <f>INDEX(Rohdaten_tab1!$1:$1048576,ROW(Rohdaten_tab1!D228),COLUMN(Rohdaten_tab1!D228)+(5*(Steuerung!$A$3-1)))</f>
        <v>2734</v>
      </c>
      <c r="F242" s="72">
        <f>INDEX(Rohdaten_tab1!$1:$1048576,ROW(Rohdaten_tab1!E228),COLUMN(Rohdaten_tab1!E228)+(5*(Steuerung!$A$3-1)))</f>
        <v>199</v>
      </c>
      <c r="G242" s="73">
        <f>INDEX(Rohdaten_tab1!$1:$1048576,ROW(Rohdaten_tab1!F228),COLUMN(Rohdaten_tab1!F228)+(5*(Steuerung!$A$3-1)))</f>
        <v>109</v>
      </c>
    </row>
    <row r="243" spans="1:7" ht="15" customHeight="1" x14ac:dyDescent="0.25">
      <c r="A243" s="63" t="s">
        <v>378</v>
      </c>
      <c r="B243" s="60"/>
      <c r="C243" s="71">
        <f>INDEX(Rohdaten_tab1!$1:$1048576,ROW(Rohdaten_tab1!B229),COLUMN(Rohdaten_tab1!B229)+(5*(Steuerung!$A$3-1)))</f>
        <v>2820</v>
      </c>
      <c r="D243" s="72">
        <f>INDEX(Rohdaten_tab1!$1:$1048576,ROW(Rohdaten_tab1!C229),COLUMN(Rohdaten_tab1!C229)+(5*(Steuerung!$A$3-1)))</f>
        <v>2715</v>
      </c>
      <c r="E243" s="72">
        <f>INDEX(Rohdaten_tab1!$1:$1048576,ROW(Rohdaten_tab1!D229),COLUMN(Rohdaten_tab1!D229)+(5*(Steuerung!$A$3-1)))</f>
        <v>2524</v>
      </c>
      <c r="F243" s="72">
        <f>INDEX(Rohdaten_tab1!$1:$1048576,ROW(Rohdaten_tab1!E229),COLUMN(Rohdaten_tab1!E229)+(5*(Steuerung!$A$3-1)))</f>
        <v>191</v>
      </c>
      <c r="G243" s="73">
        <f>INDEX(Rohdaten_tab1!$1:$1048576,ROW(Rohdaten_tab1!F229),COLUMN(Rohdaten_tab1!F229)+(5*(Steuerung!$A$3-1)))</f>
        <v>105</v>
      </c>
    </row>
    <row r="244" spans="1:7" ht="15" customHeight="1" x14ac:dyDescent="0.25">
      <c r="A244" s="63" t="s">
        <v>379</v>
      </c>
      <c r="B244" s="60"/>
      <c r="C244" s="71">
        <f>INDEX(Rohdaten_tab1!$1:$1048576,ROW(Rohdaten_tab1!B230),COLUMN(Rohdaten_tab1!B230)+(5*(Steuerung!$A$3-1)))</f>
        <v>2701</v>
      </c>
      <c r="D244" s="72">
        <f>INDEX(Rohdaten_tab1!$1:$1048576,ROW(Rohdaten_tab1!C230),COLUMN(Rohdaten_tab1!C230)+(5*(Steuerung!$A$3-1)))</f>
        <v>2594</v>
      </c>
      <c r="E244" s="72">
        <f>INDEX(Rohdaten_tab1!$1:$1048576,ROW(Rohdaten_tab1!D230),COLUMN(Rohdaten_tab1!D230)+(5*(Steuerung!$A$3-1)))</f>
        <v>2416</v>
      </c>
      <c r="F244" s="72">
        <f>INDEX(Rohdaten_tab1!$1:$1048576,ROW(Rohdaten_tab1!E230),COLUMN(Rohdaten_tab1!E230)+(5*(Steuerung!$A$3-1)))</f>
        <v>178</v>
      </c>
      <c r="G244" s="73">
        <f>INDEX(Rohdaten_tab1!$1:$1048576,ROW(Rohdaten_tab1!F230),COLUMN(Rohdaten_tab1!F230)+(5*(Steuerung!$A$3-1)))</f>
        <v>107</v>
      </c>
    </row>
    <row r="245" spans="1:7" ht="15" customHeight="1" x14ac:dyDescent="0.25">
      <c r="A245" s="63" t="s">
        <v>380</v>
      </c>
      <c r="B245" s="60"/>
      <c r="C245" s="71">
        <f>INDEX(Rohdaten_tab1!$1:$1048576,ROW(Rohdaten_tab1!B231),COLUMN(Rohdaten_tab1!B231)+(5*(Steuerung!$A$3-1)))</f>
        <v>2607</v>
      </c>
      <c r="D245" s="72">
        <f>INDEX(Rohdaten_tab1!$1:$1048576,ROW(Rohdaten_tab1!C231),COLUMN(Rohdaten_tab1!C231)+(5*(Steuerung!$A$3-1)))</f>
        <v>2497</v>
      </c>
      <c r="E245" s="72">
        <f>INDEX(Rohdaten_tab1!$1:$1048576,ROW(Rohdaten_tab1!D231),COLUMN(Rohdaten_tab1!D231)+(5*(Steuerung!$A$3-1)))</f>
        <v>2311</v>
      </c>
      <c r="F245" s="72">
        <f>INDEX(Rohdaten_tab1!$1:$1048576,ROW(Rohdaten_tab1!E231),COLUMN(Rohdaten_tab1!E231)+(5*(Steuerung!$A$3-1)))</f>
        <v>186</v>
      </c>
      <c r="G245" s="73">
        <f>INDEX(Rohdaten_tab1!$1:$1048576,ROW(Rohdaten_tab1!F231),COLUMN(Rohdaten_tab1!F231)+(5*(Steuerung!$A$3-1)))</f>
        <v>110</v>
      </c>
    </row>
    <row r="246" spans="1:7" ht="15" customHeight="1" x14ac:dyDescent="0.25">
      <c r="A246" s="63" t="s">
        <v>381</v>
      </c>
      <c r="B246" s="60"/>
      <c r="C246" s="71">
        <f>INDEX(Rohdaten_tab1!$1:$1048576,ROW(Rohdaten_tab1!B232),COLUMN(Rohdaten_tab1!B232)+(5*(Steuerung!$A$3-1)))</f>
        <v>2551</v>
      </c>
      <c r="D246" s="72">
        <f>INDEX(Rohdaten_tab1!$1:$1048576,ROW(Rohdaten_tab1!C232),COLUMN(Rohdaten_tab1!C232)+(5*(Steuerung!$A$3-1)))</f>
        <v>2454</v>
      </c>
      <c r="E246" s="72">
        <f>INDEX(Rohdaten_tab1!$1:$1048576,ROW(Rohdaten_tab1!D232),COLUMN(Rohdaten_tab1!D232)+(5*(Steuerung!$A$3-1)))</f>
        <v>2284</v>
      </c>
      <c r="F246" s="72">
        <f>INDEX(Rohdaten_tab1!$1:$1048576,ROW(Rohdaten_tab1!E232),COLUMN(Rohdaten_tab1!E232)+(5*(Steuerung!$A$3-1)))</f>
        <v>170</v>
      </c>
      <c r="G246" s="73">
        <f>INDEX(Rohdaten_tab1!$1:$1048576,ROW(Rohdaten_tab1!F232),COLUMN(Rohdaten_tab1!F232)+(5*(Steuerung!$A$3-1)))</f>
        <v>97</v>
      </c>
    </row>
    <row r="247" spans="1:7" ht="15" customHeight="1" x14ac:dyDescent="0.25">
      <c r="A247" s="63" t="s">
        <v>382</v>
      </c>
      <c r="B247" s="60"/>
      <c r="C247" s="71">
        <f>INDEX(Rohdaten_tab1!$1:$1048576,ROW(Rohdaten_tab1!B233),COLUMN(Rohdaten_tab1!B233)+(5*(Steuerung!$A$3-1)))</f>
        <v>2649</v>
      </c>
      <c r="D247" s="72">
        <f>INDEX(Rohdaten_tab1!$1:$1048576,ROW(Rohdaten_tab1!C233),COLUMN(Rohdaten_tab1!C233)+(5*(Steuerung!$A$3-1)))</f>
        <v>2545</v>
      </c>
      <c r="E247" s="72">
        <f>INDEX(Rohdaten_tab1!$1:$1048576,ROW(Rohdaten_tab1!D233),COLUMN(Rohdaten_tab1!D233)+(5*(Steuerung!$A$3-1)))</f>
        <v>2365</v>
      </c>
      <c r="F247" s="72">
        <f>INDEX(Rohdaten_tab1!$1:$1048576,ROW(Rohdaten_tab1!E233),COLUMN(Rohdaten_tab1!E233)+(5*(Steuerung!$A$3-1)))</f>
        <v>180</v>
      </c>
      <c r="G247" s="73">
        <f>INDEX(Rohdaten_tab1!$1:$1048576,ROW(Rohdaten_tab1!F233),COLUMN(Rohdaten_tab1!F233)+(5*(Steuerung!$A$3-1)))</f>
        <v>104</v>
      </c>
    </row>
    <row r="248" spans="1:7" ht="15" customHeight="1" x14ac:dyDescent="0.25">
      <c r="A248" s="63" t="s">
        <v>383</v>
      </c>
      <c r="B248" s="60"/>
      <c r="C248" s="71">
        <f>INDEX(Rohdaten_tab1!$1:$1048576,ROW(Rohdaten_tab1!B234),COLUMN(Rohdaten_tab1!B234)+(5*(Steuerung!$A$3-1)))</f>
        <v>2765</v>
      </c>
      <c r="D248" s="72">
        <f>INDEX(Rohdaten_tab1!$1:$1048576,ROW(Rohdaten_tab1!C234),COLUMN(Rohdaten_tab1!C234)+(5*(Steuerung!$A$3-1)))</f>
        <v>2663</v>
      </c>
      <c r="E248" s="72">
        <f>INDEX(Rohdaten_tab1!$1:$1048576,ROW(Rohdaten_tab1!D234),COLUMN(Rohdaten_tab1!D234)+(5*(Steuerung!$A$3-1)))</f>
        <v>2514</v>
      </c>
      <c r="F248" s="72">
        <f>INDEX(Rohdaten_tab1!$1:$1048576,ROW(Rohdaten_tab1!E234),COLUMN(Rohdaten_tab1!E234)+(5*(Steuerung!$A$3-1)))</f>
        <v>149</v>
      </c>
      <c r="G248" s="73">
        <f>INDEX(Rohdaten_tab1!$1:$1048576,ROW(Rohdaten_tab1!F234),COLUMN(Rohdaten_tab1!F234)+(5*(Steuerung!$A$3-1)))</f>
        <v>102</v>
      </c>
    </row>
    <row r="249" spans="1:7" ht="15" customHeight="1" x14ac:dyDescent="0.25">
      <c r="A249" s="63" t="s">
        <v>384</v>
      </c>
      <c r="B249" s="60"/>
      <c r="C249" s="71">
        <f>INDEX(Rohdaten_tab1!$1:$1048576,ROW(Rohdaten_tab1!B235),COLUMN(Rohdaten_tab1!B235)+(5*(Steuerung!$A$3-1)))</f>
        <v>2645</v>
      </c>
      <c r="D249" s="72">
        <f>INDEX(Rohdaten_tab1!$1:$1048576,ROW(Rohdaten_tab1!C235),COLUMN(Rohdaten_tab1!C235)+(5*(Steuerung!$A$3-1)))</f>
        <v>2542</v>
      </c>
      <c r="E249" s="72">
        <f>INDEX(Rohdaten_tab1!$1:$1048576,ROW(Rohdaten_tab1!D235),COLUMN(Rohdaten_tab1!D235)+(5*(Steuerung!$A$3-1)))</f>
        <v>2384</v>
      </c>
      <c r="F249" s="72">
        <f>INDEX(Rohdaten_tab1!$1:$1048576,ROW(Rohdaten_tab1!E235),COLUMN(Rohdaten_tab1!E235)+(5*(Steuerung!$A$3-1)))</f>
        <v>158</v>
      </c>
      <c r="G249" s="73">
        <f>INDEX(Rohdaten_tab1!$1:$1048576,ROW(Rohdaten_tab1!F235),COLUMN(Rohdaten_tab1!F235)+(5*(Steuerung!$A$3-1)))</f>
        <v>103</v>
      </c>
    </row>
    <row r="250" spans="1:7" ht="15" customHeight="1" x14ac:dyDescent="0.25">
      <c r="A250" s="63" t="s">
        <v>385</v>
      </c>
      <c r="B250" s="60"/>
      <c r="C250" s="71">
        <f>INDEX(Rohdaten_tab1!$1:$1048576,ROW(Rohdaten_tab1!B236),COLUMN(Rohdaten_tab1!B236)+(5*(Steuerung!$A$3-1)))</f>
        <v>2506</v>
      </c>
      <c r="D250" s="72">
        <f>INDEX(Rohdaten_tab1!$1:$1048576,ROW(Rohdaten_tab1!C236),COLUMN(Rohdaten_tab1!C236)+(5*(Steuerung!$A$3-1)))</f>
        <v>2391</v>
      </c>
      <c r="E250" s="72">
        <f>INDEX(Rohdaten_tab1!$1:$1048576,ROW(Rohdaten_tab1!D236),COLUMN(Rohdaten_tab1!D236)+(5*(Steuerung!$A$3-1)))</f>
        <v>2205</v>
      </c>
      <c r="F250" s="72">
        <f>INDEX(Rohdaten_tab1!$1:$1048576,ROW(Rohdaten_tab1!E236),COLUMN(Rohdaten_tab1!E236)+(5*(Steuerung!$A$3-1)))</f>
        <v>186</v>
      </c>
      <c r="G250" s="73">
        <f>INDEX(Rohdaten_tab1!$1:$1048576,ROW(Rohdaten_tab1!F236),COLUMN(Rohdaten_tab1!F236)+(5*(Steuerung!$A$3-1)))</f>
        <v>115</v>
      </c>
    </row>
    <row r="251" spans="1:7" ht="15" customHeight="1" x14ac:dyDescent="0.25">
      <c r="A251" s="63" t="s">
        <v>386</v>
      </c>
      <c r="B251" s="60"/>
      <c r="C251" s="71">
        <f>INDEX(Rohdaten_tab1!$1:$1048576,ROW(Rohdaten_tab1!B237),COLUMN(Rohdaten_tab1!B237)+(5*(Steuerung!$A$3-1)))</f>
        <v>2545</v>
      </c>
      <c r="D251" s="72">
        <f>INDEX(Rohdaten_tab1!$1:$1048576,ROW(Rohdaten_tab1!C237),COLUMN(Rohdaten_tab1!C237)+(5*(Steuerung!$A$3-1)))</f>
        <v>2439</v>
      </c>
      <c r="E251" s="72">
        <f>INDEX(Rohdaten_tab1!$1:$1048576,ROW(Rohdaten_tab1!D237),COLUMN(Rohdaten_tab1!D237)+(5*(Steuerung!$A$3-1)))</f>
        <v>2246</v>
      </c>
      <c r="F251" s="72">
        <f>INDEX(Rohdaten_tab1!$1:$1048576,ROW(Rohdaten_tab1!E237),COLUMN(Rohdaten_tab1!E237)+(5*(Steuerung!$A$3-1)))</f>
        <v>193</v>
      </c>
      <c r="G251" s="73">
        <f>INDEX(Rohdaten_tab1!$1:$1048576,ROW(Rohdaten_tab1!F237),COLUMN(Rohdaten_tab1!F237)+(5*(Steuerung!$A$3-1)))</f>
        <v>106</v>
      </c>
    </row>
    <row r="252" spans="1:7" ht="15" customHeight="1" x14ac:dyDescent="0.25">
      <c r="A252" s="63" t="s">
        <v>387</v>
      </c>
      <c r="B252" s="60"/>
      <c r="C252" s="71">
        <f>INDEX(Rohdaten_tab1!$1:$1048576,ROW(Rohdaten_tab1!B238),COLUMN(Rohdaten_tab1!B238)+(5*(Steuerung!$A$3-1)))</f>
        <v>2689</v>
      </c>
      <c r="D252" s="72">
        <f>INDEX(Rohdaten_tab1!$1:$1048576,ROW(Rohdaten_tab1!C238),COLUMN(Rohdaten_tab1!C238)+(5*(Steuerung!$A$3-1)))</f>
        <v>2583</v>
      </c>
      <c r="E252" s="72">
        <f>INDEX(Rohdaten_tab1!$1:$1048576,ROW(Rohdaten_tab1!D238),COLUMN(Rohdaten_tab1!D238)+(5*(Steuerung!$A$3-1)))</f>
        <v>2381</v>
      </c>
      <c r="F252" s="72">
        <f>INDEX(Rohdaten_tab1!$1:$1048576,ROW(Rohdaten_tab1!E238),COLUMN(Rohdaten_tab1!E238)+(5*(Steuerung!$A$3-1)))</f>
        <v>202</v>
      </c>
      <c r="G252" s="73">
        <f>INDEX(Rohdaten_tab1!$1:$1048576,ROW(Rohdaten_tab1!F238),COLUMN(Rohdaten_tab1!F238)+(5*(Steuerung!$A$3-1)))</f>
        <v>106</v>
      </c>
    </row>
    <row r="253" spans="1:7" ht="15" customHeight="1" x14ac:dyDescent="0.25">
      <c r="A253" s="63" t="s">
        <v>388</v>
      </c>
      <c r="B253" s="60"/>
      <c r="C253" s="71">
        <f>INDEX(Rohdaten_tab1!$1:$1048576,ROW(Rohdaten_tab1!B239),COLUMN(Rohdaten_tab1!B239)+(5*(Steuerung!$A$3-1)))</f>
        <v>3092</v>
      </c>
      <c r="D253" s="72">
        <f>INDEX(Rohdaten_tab1!$1:$1048576,ROW(Rohdaten_tab1!C239),COLUMN(Rohdaten_tab1!C239)+(5*(Steuerung!$A$3-1)))</f>
        <v>2975</v>
      </c>
      <c r="E253" s="72">
        <f>INDEX(Rohdaten_tab1!$1:$1048576,ROW(Rohdaten_tab1!D239),COLUMN(Rohdaten_tab1!D239)+(5*(Steuerung!$A$3-1)))</f>
        <v>2777</v>
      </c>
      <c r="F253" s="72">
        <f>INDEX(Rohdaten_tab1!$1:$1048576,ROW(Rohdaten_tab1!E239),COLUMN(Rohdaten_tab1!E239)+(5*(Steuerung!$A$3-1)))</f>
        <v>198</v>
      </c>
      <c r="G253" s="73">
        <f>INDEX(Rohdaten_tab1!$1:$1048576,ROW(Rohdaten_tab1!F239),COLUMN(Rohdaten_tab1!F239)+(5*(Steuerung!$A$3-1)))</f>
        <v>117</v>
      </c>
    </row>
    <row r="254" spans="1:7" ht="15" customHeight="1" x14ac:dyDescent="0.25">
      <c r="A254" s="63" t="s">
        <v>389</v>
      </c>
      <c r="B254" s="60"/>
      <c r="C254" s="71">
        <f>INDEX(Rohdaten_tab1!$1:$1048576,ROW(Rohdaten_tab1!B240),COLUMN(Rohdaten_tab1!B240)+(5*(Steuerung!$A$3-1)))</f>
        <v>2995</v>
      </c>
      <c r="D254" s="72">
        <f>INDEX(Rohdaten_tab1!$1:$1048576,ROW(Rohdaten_tab1!C240),COLUMN(Rohdaten_tab1!C240)+(5*(Steuerung!$A$3-1)))</f>
        <v>2879</v>
      </c>
      <c r="E254" s="72">
        <f>INDEX(Rohdaten_tab1!$1:$1048576,ROW(Rohdaten_tab1!D240),COLUMN(Rohdaten_tab1!D240)+(5*(Steuerung!$A$3-1)))</f>
        <v>2677</v>
      </c>
      <c r="F254" s="72">
        <f>INDEX(Rohdaten_tab1!$1:$1048576,ROW(Rohdaten_tab1!E240),COLUMN(Rohdaten_tab1!E240)+(5*(Steuerung!$A$3-1)))</f>
        <v>202</v>
      </c>
      <c r="G254" s="73">
        <f>INDEX(Rohdaten_tab1!$1:$1048576,ROW(Rohdaten_tab1!F240),COLUMN(Rohdaten_tab1!F240)+(5*(Steuerung!$A$3-1)))</f>
        <v>116</v>
      </c>
    </row>
    <row r="255" spans="1:7" ht="15" customHeight="1" x14ac:dyDescent="0.25">
      <c r="A255" s="63" t="s">
        <v>390</v>
      </c>
      <c r="B255" s="60"/>
      <c r="C255" s="71">
        <f>INDEX(Rohdaten_tab1!$1:$1048576,ROW(Rohdaten_tab1!B241),COLUMN(Rohdaten_tab1!B241)+(5*(Steuerung!$A$3-1)))</f>
        <v>2885</v>
      </c>
      <c r="D255" s="72">
        <f>INDEX(Rohdaten_tab1!$1:$1048576,ROW(Rohdaten_tab1!C241),COLUMN(Rohdaten_tab1!C241)+(5*(Steuerung!$A$3-1)))</f>
        <v>2783</v>
      </c>
      <c r="E255" s="72">
        <f>INDEX(Rohdaten_tab1!$1:$1048576,ROW(Rohdaten_tab1!D241),COLUMN(Rohdaten_tab1!D241)+(5*(Steuerung!$A$3-1)))</f>
        <v>2574</v>
      </c>
      <c r="F255" s="72">
        <f>INDEX(Rohdaten_tab1!$1:$1048576,ROW(Rohdaten_tab1!E241),COLUMN(Rohdaten_tab1!E241)+(5*(Steuerung!$A$3-1)))</f>
        <v>209</v>
      </c>
      <c r="G255" s="73">
        <f>INDEX(Rohdaten_tab1!$1:$1048576,ROW(Rohdaten_tab1!F241),COLUMN(Rohdaten_tab1!F241)+(5*(Steuerung!$A$3-1)))</f>
        <v>102</v>
      </c>
    </row>
    <row r="256" spans="1:7" ht="15" customHeight="1" x14ac:dyDescent="0.25">
      <c r="A256" s="63" t="s">
        <v>391</v>
      </c>
      <c r="B256" s="60"/>
      <c r="C256" s="71">
        <f>INDEX(Rohdaten_tab1!$1:$1048576,ROW(Rohdaten_tab1!B242),COLUMN(Rohdaten_tab1!B242)+(5*(Steuerung!$A$3-1)))</f>
        <v>2770</v>
      </c>
      <c r="D256" s="72">
        <f>INDEX(Rohdaten_tab1!$1:$1048576,ROW(Rohdaten_tab1!C242),COLUMN(Rohdaten_tab1!C242)+(5*(Steuerung!$A$3-1)))</f>
        <v>2683</v>
      </c>
      <c r="E256" s="72">
        <f>INDEX(Rohdaten_tab1!$1:$1048576,ROW(Rohdaten_tab1!D242),COLUMN(Rohdaten_tab1!D242)+(5*(Steuerung!$A$3-1)))</f>
        <v>2482</v>
      </c>
      <c r="F256" s="72">
        <f>INDEX(Rohdaten_tab1!$1:$1048576,ROW(Rohdaten_tab1!E242),COLUMN(Rohdaten_tab1!E242)+(5*(Steuerung!$A$3-1)))</f>
        <v>201</v>
      </c>
      <c r="G256" s="73">
        <f>INDEX(Rohdaten_tab1!$1:$1048576,ROW(Rohdaten_tab1!F242),COLUMN(Rohdaten_tab1!F242)+(5*(Steuerung!$A$3-1)))</f>
        <v>87</v>
      </c>
    </row>
    <row r="257" spans="1:7" ht="15" customHeight="1" x14ac:dyDescent="0.25">
      <c r="A257" s="63" t="s">
        <v>392</v>
      </c>
      <c r="B257" s="60"/>
      <c r="C257" s="71">
        <f>INDEX(Rohdaten_tab1!$1:$1048576,ROW(Rohdaten_tab1!B243),COLUMN(Rohdaten_tab1!B243)+(5*(Steuerung!$A$3-1)))</f>
        <v>2710</v>
      </c>
      <c r="D257" s="72">
        <f>INDEX(Rohdaten_tab1!$1:$1048576,ROW(Rohdaten_tab1!C243),COLUMN(Rohdaten_tab1!C243)+(5*(Steuerung!$A$3-1)))</f>
        <v>2625</v>
      </c>
      <c r="E257" s="72">
        <f>INDEX(Rohdaten_tab1!$1:$1048576,ROW(Rohdaten_tab1!D243),COLUMN(Rohdaten_tab1!D243)+(5*(Steuerung!$A$3-1)))</f>
        <v>2423</v>
      </c>
      <c r="F257" s="72">
        <f>INDEX(Rohdaten_tab1!$1:$1048576,ROW(Rohdaten_tab1!E243),COLUMN(Rohdaten_tab1!E243)+(5*(Steuerung!$A$3-1)))</f>
        <v>202</v>
      </c>
      <c r="G257" s="73">
        <f>INDEX(Rohdaten_tab1!$1:$1048576,ROW(Rohdaten_tab1!F243),COLUMN(Rohdaten_tab1!F243)+(5*(Steuerung!$A$3-1)))</f>
        <v>85</v>
      </c>
    </row>
    <row r="258" spans="1:7" ht="15" customHeight="1" x14ac:dyDescent="0.25">
      <c r="A258" s="63" t="s">
        <v>393</v>
      </c>
      <c r="B258" s="60"/>
      <c r="C258" s="71">
        <f>INDEX(Rohdaten_tab1!$1:$1048576,ROW(Rohdaten_tab1!B244),COLUMN(Rohdaten_tab1!B244)+(5*(Steuerung!$A$3-1)))</f>
        <v>2692</v>
      </c>
      <c r="D258" s="72">
        <f>INDEX(Rohdaten_tab1!$1:$1048576,ROW(Rohdaten_tab1!C244),COLUMN(Rohdaten_tab1!C244)+(5*(Steuerung!$A$3-1)))</f>
        <v>2596</v>
      </c>
      <c r="E258" s="72">
        <f>INDEX(Rohdaten_tab1!$1:$1048576,ROW(Rohdaten_tab1!D244),COLUMN(Rohdaten_tab1!D244)+(5*(Steuerung!$A$3-1)))</f>
        <v>2390</v>
      </c>
      <c r="F258" s="72">
        <f>INDEX(Rohdaten_tab1!$1:$1048576,ROW(Rohdaten_tab1!E244),COLUMN(Rohdaten_tab1!E244)+(5*(Steuerung!$A$3-1)))</f>
        <v>206</v>
      </c>
      <c r="G258" s="73">
        <f>INDEX(Rohdaten_tab1!$1:$1048576,ROW(Rohdaten_tab1!F244),COLUMN(Rohdaten_tab1!F244)+(5*(Steuerung!$A$3-1)))</f>
        <v>96</v>
      </c>
    </row>
    <row r="259" spans="1:7" ht="15" customHeight="1" x14ac:dyDescent="0.25">
      <c r="A259" s="63" t="s">
        <v>394</v>
      </c>
      <c r="B259" s="60"/>
      <c r="C259" s="71">
        <f>INDEX(Rohdaten_tab1!$1:$1048576,ROW(Rohdaten_tab1!B245),COLUMN(Rohdaten_tab1!B245)+(5*(Steuerung!$A$3-1)))</f>
        <v>2793</v>
      </c>
      <c r="D259" s="72">
        <f>INDEX(Rohdaten_tab1!$1:$1048576,ROW(Rohdaten_tab1!C245),COLUMN(Rohdaten_tab1!C245)+(5*(Steuerung!$A$3-1)))</f>
        <v>2698</v>
      </c>
      <c r="E259" s="72">
        <f>INDEX(Rohdaten_tab1!$1:$1048576,ROW(Rohdaten_tab1!D245),COLUMN(Rohdaten_tab1!D245)+(5*(Steuerung!$A$3-1)))</f>
        <v>2497</v>
      </c>
      <c r="F259" s="72">
        <f>INDEX(Rohdaten_tab1!$1:$1048576,ROW(Rohdaten_tab1!E245),COLUMN(Rohdaten_tab1!E245)+(5*(Steuerung!$A$3-1)))</f>
        <v>201</v>
      </c>
      <c r="G259" s="73">
        <f>INDEX(Rohdaten_tab1!$1:$1048576,ROW(Rohdaten_tab1!F245),COLUMN(Rohdaten_tab1!F245)+(5*(Steuerung!$A$3-1)))</f>
        <v>95</v>
      </c>
    </row>
    <row r="260" spans="1:7" ht="15" customHeight="1" x14ac:dyDescent="0.25">
      <c r="A260" s="63" t="s">
        <v>395</v>
      </c>
      <c r="B260" s="60"/>
      <c r="C260" s="71">
        <f>INDEX(Rohdaten_tab1!$1:$1048576,ROW(Rohdaten_tab1!B246),COLUMN(Rohdaten_tab1!B246)+(5*(Steuerung!$A$3-1)))</f>
        <v>2938</v>
      </c>
      <c r="D260" s="72">
        <f>INDEX(Rohdaten_tab1!$1:$1048576,ROW(Rohdaten_tab1!C246),COLUMN(Rohdaten_tab1!C246)+(5*(Steuerung!$A$3-1)))</f>
        <v>2852</v>
      </c>
      <c r="E260" s="72">
        <f>INDEX(Rohdaten_tab1!$1:$1048576,ROW(Rohdaten_tab1!D246),COLUMN(Rohdaten_tab1!D246)+(5*(Steuerung!$A$3-1)))</f>
        <v>2671</v>
      </c>
      <c r="F260" s="72">
        <f>INDEX(Rohdaten_tab1!$1:$1048576,ROW(Rohdaten_tab1!E246),COLUMN(Rohdaten_tab1!E246)+(5*(Steuerung!$A$3-1)))</f>
        <v>181</v>
      </c>
      <c r="G260" s="73">
        <f>INDEX(Rohdaten_tab1!$1:$1048576,ROW(Rohdaten_tab1!F246),COLUMN(Rohdaten_tab1!F246)+(5*(Steuerung!$A$3-1)))</f>
        <v>86</v>
      </c>
    </row>
    <row r="261" spans="1:7" ht="15" customHeight="1" x14ac:dyDescent="0.25">
      <c r="A261" s="63" t="s">
        <v>396</v>
      </c>
      <c r="B261" s="60"/>
      <c r="C261" s="71">
        <f>INDEX(Rohdaten_tab1!$1:$1048576,ROW(Rohdaten_tab1!B247),COLUMN(Rohdaten_tab1!B247)+(5*(Steuerung!$A$3-1)))</f>
        <v>2865</v>
      </c>
      <c r="D261" s="72">
        <f>INDEX(Rohdaten_tab1!$1:$1048576,ROW(Rohdaten_tab1!C247),COLUMN(Rohdaten_tab1!C247)+(5*(Steuerung!$A$3-1)))</f>
        <v>2755</v>
      </c>
      <c r="E261" s="72">
        <f>INDEX(Rohdaten_tab1!$1:$1048576,ROW(Rohdaten_tab1!D247),COLUMN(Rohdaten_tab1!D247)+(5*(Steuerung!$A$3-1)))</f>
        <v>2573</v>
      </c>
      <c r="F261" s="72">
        <f>INDEX(Rohdaten_tab1!$1:$1048576,ROW(Rohdaten_tab1!E247),COLUMN(Rohdaten_tab1!E247)+(5*(Steuerung!$A$3-1)))</f>
        <v>182</v>
      </c>
      <c r="G261" s="73">
        <f>INDEX(Rohdaten_tab1!$1:$1048576,ROW(Rohdaten_tab1!F247),COLUMN(Rohdaten_tab1!F247)+(5*(Steuerung!$A$3-1)))</f>
        <v>110</v>
      </c>
    </row>
    <row r="262" spans="1:7" ht="15" customHeight="1" x14ac:dyDescent="0.25">
      <c r="A262" s="63" t="s">
        <v>397</v>
      </c>
      <c r="B262" s="60"/>
      <c r="C262" s="71">
        <f>INDEX(Rohdaten_tab1!$1:$1048576,ROW(Rohdaten_tab1!B248),COLUMN(Rohdaten_tab1!B248)+(5*(Steuerung!$A$3-1)))</f>
        <v>2777</v>
      </c>
      <c r="D262" s="72">
        <f>INDEX(Rohdaten_tab1!$1:$1048576,ROW(Rohdaten_tab1!C248),COLUMN(Rohdaten_tab1!C248)+(5*(Steuerung!$A$3-1)))</f>
        <v>2674</v>
      </c>
      <c r="E262" s="72">
        <f>INDEX(Rohdaten_tab1!$1:$1048576,ROW(Rohdaten_tab1!D248),COLUMN(Rohdaten_tab1!D248)+(5*(Steuerung!$A$3-1)))</f>
        <v>2472</v>
      </c>
      <c r="F262" s="72">
        <f>INDEX(Rohdaten_tab1!$1:$1048576,ROW(Rohdaten_tab1!E248),COLUMN(Rohdaten_tab1!E248)+(5*(Steuerung!$A$3-1)))</f>
        <v>202</v>
      </c>
      <c r="G262" s="73">
        <f>INDEX(Rohdaten_tab1!$1:$1048576,ROW(Rohdaten_tab1!F248),COLUMN(Rohdaten_tab1!F248)+(5*(Steuerung!$A$3-1)))</f>
        <v>103</v>
      </c>
    </row>
    <row r="263" spans="1:7" ht="15" customHeight="1" x14ac:dyDescent="0.25">
      <c r="A263" s="63" t="s">
        <v>398</v>
      </c>
      <c r="B263" s="60"/>
      <c r="C263" s="71">
        <f>INDEX(Rohdaten_tab1!$1:$1048576,ROW(Rohdaten_tab1!B249),COLUMN(Rohdaten_tab1!B249)+(5*(Steuerung!$A$3-1)))</f>
        <v>2832</v>
      </c>
      <c r="D263" s="72">
        <f>INDEX(Rohdaten_tab1!$1:$1048576,ROW(Rohdaten_tab1!C249),COLUMN(Rohdaten_tab1!C249)+(5*(Steuerung!$A$3-1)))</f>
        <v>2711</v>
      </c>
      <c r="E263" s="72">
        <f>INDEX(Rohdaten_tab1!$1:$1048576,ROW(Rohdaten_tab1!D249),COLUMN(Rohdaten_tab1!D249)+(5*(Steuerung!$A$3-1)))</f>
        <v>2486</v>
      </c>
      <c r="F263" s="72">
        <f>INDEX(Rohdaten_tab1!$1:$1048576,ROW(Rohdaten_tab1!E249),COLUMN(Rohdaten_tab1!E249)+(5*(Steuerung!$A$3-1)))</f>
        <v>225</v>
      </c>
      <c r="G263" s="73">
        <f>INDEX(Rohdaten_tab1!$1:$1048576,ROW(Rohdaten_tab1!F249),COLUMN(Rohdaten_tab1!F249)+(5*(Steuerung!$A$3-1)))</f>
        <v>121</v>
      </c>
    </row>
    <row r="264" spans="1:7" ht="15" customHeight="1" x14ac:dyDescent="0.25">
      <c r="A264" s="63" t="s">
        <v>399</v>
      </c>
      <c r="B264" s="60"/>
      <c r="C264" s="71">
        <f>INDEX(Rohdaten_tab1!$1:$1048576,ROW(Rohdaten_tab1!B250),COLUMN(Rohdaten_tab1!B250)+(5*(Steuerung!$A$3-1)))</f>
        <v>2971</v>
      </c>
      <c r="D264" s="72">
        <f>INDEX(Rohdaten_tab1!$1:$1048576,ROW(Rohdaten_tab1!C250),COLUMN(Rohdaten_tab1!C250)+(5*(Steuerung!$A$3-1)))</f>
        <v>2855</v>
      </c>
      <c r="E264" s="72">
        <f>INDEX(Rohdaten_tab1!$1:$1048576,ROW(Rohdaten_tab1!D250),COLUMN(Rohdaten_tab1!D250)+(5*(Steuerung!$A$3-1)))</f>
        <v>2633</v>
      </c>
      <c r="F264" s="72">
        <f>INDEX(Rohdaten_tab1!$1:$1048576,ROW(Rohdaten_tab1!E250),COLUMN(Rohdaten_tab1!E250)+(5*(Steuerung!$A$3-1)))</f>
        <v>222</v>
      </c>
      <c r="G264" s="73">
        <f>INDEX(Rohdaten_tab1!$1:$1048576,ROW(Rohdaten_tab1!F250),COLUMN(Rohdaten_tab1!F250)+(5*(Steuerung!$A$3-1)))</f>
        <v>116</v>
      </c>
    </row>
    <row r="265" spans="1:7" ht="15" customHeight="1" x14ac:dyDescent="0.25">
      <c r="A265" s="63" t="s">
        <v>400</v>
      </c>
      <c r="B265" s="60"/>
      <c r="C265" s="71">
        <f>INDEX(Rohdaten_tab1!$1:$1048576,ROW(Rohdaten_tab1!B251),COLUMN(Rohdaten_tab1!B251)+(5*(Steuerung!$A$3-1)))</f>
        <v>3353</v>
      </c>
      <c r="D265" s="72">
        <f>INDEX(Rohdaten_tab1!$1:$1048576,ROW(Rohdaten_tab1!C251),COLUMN(Rohdaten_tab1!C251)+(5*(Steuerung!$A$3-1)))</f>
        <v>3229</v>
      </c>
      <c r="E265" s="72">
        <f>INDEX(Rohdaten_tab1!$1:$1048576,ROW(Rohdaten_tab1!D251),COLUMN(Rohdaten_tab1!D251)+(5*(Steuerung!$A$3-1)))</f>
        <v>3001</v>
      </c>
      <c r="F265" s="72">
        <f>INDEX(Rohdaten_tab1!$1:$1048576,ROW(Rohdaten_tab1!E251),COLUMN(Rohdaten_tab1!E251)+(5*(Steuerung!$A$3-1)))</f>
        <v>228</v>
      </c>
      <c r="G265" s="73">
        <f>INDEX(Rohdaten_tab1!$1:$1048576,ROW(Rohdaten_tab1!F251),COLUMN(Rohdaten_tab1!F251)+(5*(Steuerung!$A$3-1)))</f>
        <v>124</v>
      </c>
    </row>
    <row r="266" spans="1:7" ht="15" customHeight="1" x14ac:dyDescent="0.25">
      <c r="A266" s="63" t="s">
        <v>401</v>
      </c>
      <c r="B266" s="60"/>
      <c r="C266" s="71">
        <f>INDEX(Rohdaten_tab1!$1:$1048576,ROW(Rohdaten_tab1!B252),COLUMN(Rohdaten_tab1!B252)+(5*(Steuerung!$A$3-1)))</f>
        <v>3391</v>
      </c>
      <c r="D266" s="72">
        <f>INDEX(Rohdaten_tab1!$1:$1048576,ROW(Rohdaten_tab1!C252),COLUMN(Rohdaten_tab1!C252)+(5*(Steuerung!$A$3-1)))</f>
        <v>3257</v>
      </c>
      <c r="E266" s="72">
        <f>INDEX(Rohdaten_tab1!$1:$1048576,ROW(Rohdaten_tab1!D252),COLUMN(Rohdaten_tab1!D252)+(5*(Steuerung!$A$3-1)))</f>
        <v>3019</v>
      </c>
      <c r="F266" s="72">
        <f>INDEX(Rohdaten_tab1!$1:$1048576,ROW(Rohdaten_tab1!E252),COLUMN(Rohdaten_tab1!E252)+(5*(Steuerung!$A$3-1)))</f>
        <v>238</v>
      </c>
      <c r="G266" s="73">
        <f>INDEX(Rohdaten_tab1!$1:$1048576,ROW(Rohdaten_tab1!F252),COLUMN(Rohdaten_tab1!F252)+(5*(Steuerung!$A$3-1)))</f>
        <v>134</v>
      </c>
    </row>
    <row r="267" spans="1:7" ht="15" customHeight="1" x14ac:dyDescent="0.25">
      <c r="A267" s="63" t="s">
        <v>402</v>
      </c>
      <c r="B267" s="60"/>
      <c r="C267" s="71">
        <f>INDEX(Rohdaten_tab1!$1:$1048576,ROW(Rohdaten_tab1!B253),COLUMN(Rohdaten_tab1!B253)+(5*(Steuerung!$A$3-1)))</f>
        <v>3280</v>
      </c>
      <c r="D267" s="72">
        <f>INDEX(Rohdaten_tab1!$1:$1048576,ROW(Rohdaten_tab1!C253),COLUMN(Rohdaten_tab1!C253)+(5*(Steuerung!$A$3-1)))</f>
        <v>3145</v>
      </c>
      <c r="E267" s="72">
        <f>INDEX(Rohdaten_tab1!$1:$1048576,ROW(Rohdaten_tab1!D253),COLUMN(Rohdaten_tab1!D253)+(5*(Steuerung!$A$3-1)))</f>
        <v>2917</v>
      </c>
      <c r="F267" s="72">
        <f>INDEX(Rohdaten_tab1!$1:$1048576,ROW(Rohdaten_tab1!E253),COLUMN(Rohdaten_tab1!E253)+(5*(Steuerung!$A$3-1)))</f>
        <v>228</v>
      </c>
      <c r="G267" s="73">
        <f>INDEX(Rohdaten_tab1!$1:$1048576,ROW(Rohdaten_tab1!F253),COLUMN(Rohdaten_tab1!F253)+(5*(Steuerung!$A$3-1)))</f>
        <v>135</v>
      </c>
    </row>
    <row r="268" spans="1:7" ht="15" customHeight="1" x14ac:dyDescent="0.25">
      <c r="A268" s="63" t="s">
        <v>403</v>
      </c>
      <c r="B268" s="60"/>
      <c r="C268" s="71">
        <f>INDEX(Rohdaten_tab1!$1:$1048576,ROW(Rohdaten_tab1!B254),COLUMN(Rohdaten_tab1!B254)+(5*(Steuerung!$A$3-1)))</f>
        <v>3197</v>
      </c>
      <c r="D268" s="72">
        <f>INDEX(Rohdaten_tab1!$1:$1048576,ROW(Rohdaten_tab1!C254),COLUMN(Rohdaten_tab1!C254)+(5*(Steuerung!$A$3-1)))</f>
        <v>3075</v>
      </c>
      <c r="E268" s="72">
        <f>INDEX(Rohdaten_tab1!$1:$1048576,ROW(Rohdaten_tab1!D254),COLUMN(Rohdaten_tab1!D254)+(5*(Steuerung!$A$3-1)))</f>
        <v>2852</v>
      </c>
      <c r="F268" s="72">
        <f>INDEX(Rohdaten_tab1!$1:$1048576,ROW(Rohdaten_tab1!E254),COLUMN(Rohdaten_tab1!E254)+(5*(Steuerung!$A$3-1)))</f>
        <v>223</v>
      </c>
      <c r="G268" s="73">
        <f>INDEX(Rohdaten_tab1!$1:$1048576,ROW(Rohdaten_tab1!F254),COLUMN(Rohdaten_tab1!F254)+(5*(Steuerung!$A$3-1)))</f>
        <v>122</v>
      </c>
    </row>
    <row r="269" spans="1:7" ht="15" customHeight="1" x14ac:dyDescent="0.25">
      <c r="A269" s="63" t="s">
        <v>404</v>
      </c>
      <c r="B269" s="60"/>
      <c r="C269" s="71">
        <f>INDEX(Rohdaten_tab1!$1:$1048576,ROW(Rohdaten_tab1!B255),COLUMN(Rohdaten_tab1!B255)+(5*(Steuerung!$A$3-1)))</f>
        <v>3205</v>
      </c>
      <c r="D269" s="72">
        <f>INDEX(Rohdaten_tab1!$1:$1048576,ROW(Rohdaten_tab1!C255),COLUMN(Rohdaten_tab1!C255)+(5*(Steuerung!$A$3-1)))</f>
        <v>3077</v>
      </c>
      <c r="E269" s="72">
        <f>INDEX(Rohdaten_tab1!$1:$1048576,ROW(Rohdaten_tab1!D255),COLUMN(Rohdaten_tab1!D255)+(5*(Steuerung!$A$3-1)))</f>
        <v>2851</v>
      </c>
      <c r="F269" s="72">
        <f>INDEX(Rohdaten_tab1!$1:$1048576,ROW(Rohdaten_tab1!E255),COLUMN(Rohdaten_tab1!E255)+(5*(Steuerung!$A$3-1)))</f>
        <v>226</v>
      </c>
      <c r="G269" s="73">
        <f>INDEX(Rohdaten_tab1!$1:$1048576,ROW(Rohdaten_tab1!F255),COLUMN(Rohdaten_tab1!F255)+(5*(Steuerung!$A$3-1)))</f>
        <v>128</v>
      </c>
    </row>
    <row r="270" spans="1:7" ht="15" customHeight="1" x14ac:dyDescent="0.25">
      <c r="A270" s="63" t="s">
        <v>405</v>
      </c>
      <c r="B270" s="60"/>
      <c r="C270" s="71">
        <f>INDEX(Rohdaten_tab1!$1:$1048576,ROW(Rohdaten_tab1!B256),COLUMN(Rohdaten_tab1!B256)+(5*(Steuerung!$A$3-1)))</f>
        <v>3230</v>
      </c>
      <c r="D270" s="72">
        <f>INDEX(Rohdaten_tab1!$1:$1048576,ROW(Rohdaten_tab1!C256),COLUMN(Rohdaten_tab1!C256)+(5*(Steuerung!$A$3-1)))</f>
        <v>3079</v>
      </c>
      <c r="E270" s="72">
        <f>INDEX(Rohdaten_tab1!$1:$1048576,ROW(Rohdaten_tab1!D256),COLUMN(Rohdaten_tab1!D256)+(5*(Steuerung!$A$3-1)))</f>
        <v>2864</v>
      </c>
      <c r="F270" s="72">
        <f>INDEX(Rohdaten_tab1!$1:$1048576,ROW(Rohdaten_tab1!E256),COLUMN(Rohdaten_tab1!E256)+(5*(Steuerung!$A$3-1)))</f>
        <v>215</v>
      </c>
      <c r="G270" s="73">
        <f>INDEX(Rohdaten_tab1!$1:$1048576,ROW(Rohdaten_tab1!F256),COLUMN(Rohdaten_tab1!F256)+(5*(Steuerung!$A$3-1)))</f>
        <v>151</v>
      </c>
    </row>
    <row r="271" spans="1:7" ht="15" customHeight="1" x14ac:dyDescent="0.25">
      <c r="A271" s="63" t="s">
        <v>406</v>
      </c>
      <c r="B271" s="60"/>
      <c r="C271" s="71">
        <f>INDEX(Rohdaten_tab1!$1:$1048576,ROW(Rohdaten_tab1!B257),COLUMN(Rohdaten_tab1!B257)+(5*(Steuerung!$A$3-1)))</f>
        <v>3335</v>
      </c>
      <c r="D271" s="72">
        <f>INDEX(Rohdaten_tab1!$1:$1048576,ROW(Rohdaten_tab1!C257),COLUMN(Rohdaten_tab1!C257)+(5*(Steuerung!$A$3-1)))</f>
        <v>3202</v>
      </c>
      <c r="E271" s="72">
        <f>INDEX(Rohdaten_tab1!$1:$1048576,ROW(Rohdaten_tab1!D257),COLUMN(Rohdaten_tab1!D257)+(5*(Steuerung!$A$3-1)))</f>
        <v>2990</v>
      </c>
      <c r="F271" s="72">
        <f>INDEX(Rohdaten_tab1!$1:$1048576,ROW(Rohdaten_tab1!E257),COLUMN(Rohdaten_tab1!E257)+(5*(Steuerung!$A$3-1)))</f>
        <v>212</v>
      </c>
      <c r="G271" s="73">
        <f>INDEX(Rohdaten_tab1!$1:$1048576,ROW(Rohdaten_tab1!F257),COLUMN(Rohdaten_tab1!F257)+(5*(Steuerung!$A$3-1)))</f>
        <v>133</v>
      </c>
    </row>
    <row r="272" spans="1:7" ht="15" customHeight="1" x14ac:dyDescent="0.25">
      <c r="A272" s="63" t="s">
        <v>407</v>
      </c>
      <c r="B272" s="60"/>
      <c r="C272" s="71">
        <f>INDEX(Rohdaten_tab1!$1:$1048576,ROW(Rohdaten_tab1!B258),COLUMN(Rohdaten_tab1!B258)+(5*(Steuerung!$A$3-1)))</f>
        <v>3530</v>
      </c>
      <c r="D272" s="72">
        <f>INDEX(Rohdaten_tab1!$1:$1048576,ROW(Rohdaten_tab1!C258),COLUMN(Rohdaten_tab1!C258)+(5*(Steuerung!$A$3-1)))</f>
        <v>3376</v>
      </c>
      <c r="E272" s="72">
        <f>INDEX(Rohdaten_tab1!$1:$1048576,ROW(Rohdaten_tab1!D258),COLUMN(Rohdaten_tab1!D258)+(5*(Steuerung!$A$3-1)))</f>
        <v>3177</v>
      </c>
      <c r="F272" s="72">
        <f>INDEX(Rohdaten_tab1!$1:$1048576,ROW(Rohdaten_tab1!E258),COLUMN(Rohdaten_tab1!E258)+(5*(Steuerung!$A$3-1)))</f>
        <v>199</v>
      </c>
      <c r="G272" s="73">
        <f>INDEX(Rohdaten_tab1!$1:$1048576,ROW(Rohdaten_tab1!F258),COLUMN(Rohdaten_tab1!F258)+(5*(Steuerung!$A$3-1)))</f>
        <v>154</v>
      </c>
    </row>
    <row r="273" spans="1:7" ht="15" customHeight="1" x14ac:dyDescent="0.25">
      <c r="A273" s="63" t="s">
        <v>408</v>
      </c>
      <c r="B273" s="60"/>
      <c r="C273" s="71">
        <f>INDEX(Rohdaten_tab1!$1:$1048576,ROW(Rohdaten_tab1!B259),COLUMN(Rohdaten_tab1!B259)+(5*(Steuerung!$A$3-1)))</f>
        <v>3465</v>
      </c>
      <c r="D273" s="72">
        <f>INDEX(Rohdaten_tab1!$1:$1048576,ROW(Rohdaten_tab1!C259),COLUMN(Rohdaten_tab1!C259)+(5*(Steuerung!$A$3-1)))</f>
        <v>3339</v>
      </c>
      <c r="E273" s="72">
        <f>INDEX(Rohdaten_tab1!$1:$1048576,ROW(Rohdaten_tab1!D259),COLUMN(Rohdaten_tab1!D259)+(5*(Steuerung!$A$3-1)))</f>
        <v>3146</v>
      </c>
      <c r="F273" s="72">
        <f>INDEX(Rohdaten_tab1!$1:$1048576,ROW(Rohdaten_tab1!E259),COLUMN(Rohdaten_tab1!E259)+(5*(Steuerung!$A$3-1)))</f>
        <v>193</v>
      </c>
      <c r="G273" s="73">
        <f>INDEX(Rohdaten_tab1!$1:$1048576,ROW(Rohdaten_tab1!F259),COLUMN(Rohdaten_tab1!F259)+(5*(Steuerung!$A$3-1)))</f>
        <v>126</v>
      </c>
    </row>
    <row r="274" spans="1:7" ht="15" customHeight="1" x14ac:dyDescent="0.25">
      <c r="A274" s="63" t="s">
        <v>409</v>
      </c>
      <c r="B274" s="60"/>
      <c r="C274" s="71">
        <f>INDEX(Rohdaten_tab1!$1:$1048576,ROW(Rohdaten_tab1!B260),COLUMN(Rohdaten_tab1!B260)+(5*(Steuerung!$A$3-1)))</f>
        <v>3445</v>
      </c>
      <c r="D274" s="72">
        <f>INDEX(Rohdaten_tab1!$1:$1048576,ROW(Rohdaten_tab1!C260),COLUMN(Rohdaten_tab1!C260)+(5*(Steuerung!$A$3-1)))</f>
        <v>3312</v>
      </c>
      <c r="E274" s="72">
        <f>INDEX(Rohdaten_tab1!$1:$1048576,ROW(Rohdaten_tab1!D260),COLUMN(Rohdaten_tab1!D260)+(5*(Steuerung!$A$3-1)))</f>
        <v>3097</v>
      </c>
      <c r="F274" s="72">
        <f>INDEX(Rohdaten_tab1!$1:$1048576,ROW(Rohdaten_tab1!E260),COLUMN(Rohdaten_tab1!E260)+(5*(Steuerung!$A$3-1)))</f>
        <v>215</v>
      </c>
      <c r="G274" s="73">
        <f>INDEX(Rohdaten_tab1!$1:$1048576,ROW(Rohdaten_tab1!F260),COLUMN(Rohdaten_tab1!F260)+(5*(Steuerung!$A$3-1)))</f>
        <v>133</v>
      </c>
    </row>
    <row r="275" spans="1:7" ht="15" customHeight="1" x14ac:dyDescent="0.25">
      <c r="A275" s="63" t="s">
        <v>410</v>
      </c>
      <c r="B275" s="60"/>
      <c r="C275" s="71">
        <f>INDEX(Rohdaten_tab1!$1:$1048576,ROW(Rohdaten_tab1!B261),COLUMN(Rohdaten_tab1!B261)+(5*(Steuerung!$A$3-1)))</f>
        <v>3494</v>
      </c>
      <c r="D275" s="72">
        <f>INDEX(Rohdaten_tab1!$1:$1048576,ROW(Rohdaten_tab1!C261),COLUMN(Rohdaten_tab1!C261)+(5*(Steuerung!$A$3-1)))</f>
        <v>3359</v>
      </c>
      <c r="E275" s="72">
        <f>INDEX(Rohdaten_tab1!$1:$1048576,ROW(Rohdaten_tab1!D261),COLUMN(Rohdaten_tab1!D261)+(5*(Steuerung!$A$3-1)))</f>
        <v>3139</v>
      </c>
      <c r="F275" s="72">
        <f>INDEX(Rohdaten_tab1!$1:$1048576,ROW(Rohdaten_tab1!E261),COLUMN(Rohdaten_tab1!E261)+(5*(Steuerung!$A$3-1)))</f>
        <v>220</v>
      </c>
      <c r="G275" s="73">
        <f>INDEX(Rohdaten_tab1!$1:$1048576,ROW(Rohdaten_tab1!F261),COLUMN(Rohdaten_tab1!F261)+(5*(Steuerung!$A$3-1)))</f>
        <v>135</v>
      </c>
    </row>
    <row r="276" spans="1:7" ht="15" customHeight="1" x14ac:dyDescent="0.25">
      <c r="A276" s="63" t="s">
        <v>411</v>
      </c>
      <c r="B276" s="60"/>
      <c r="C276" s="71">
        <f>INDEX(Rohdaten_tab1!$1:$1048576,ROW(Rohdaten_tab1!B262),COLUMN(Rohdaten_tab1!B262)+(5*(Steuerung!$A$3-1)))</f>
        <v>3556</v>
      </c>
      <c r="D276" s="72">
        <f>INDEX(Rohdaten_tab1!$1:$1048576,ROW(Rohdaten_tab1!C262),COLUMN(Rohdaten_tab1!C262)+(5*(Steuerung!$A$3-1)))</f>
        <v>3435</v>
      </c>
      <c r="E276" s="72">
        <f>INDEX(Rohdaten_tab1!$1:$1048576,ROW(Rohdaten_tab1!D262),COLUMN(Rohdaten_tab1!D262)+(5*(Steuerung!$A$3-1)))</f>
        <v>3211</v>
      </c>
      <c r="F276" s="72">
        <f>INDEX(Rohdaten_tab1!$1:$1048576,ROW(Rohdaten_tab1!E262),COLUMN(Rohdaten_tab1!E262)+(5*(Steuerung!$A$3-1)))</f>
        <v>224</v>
      </c>
      <c r="G276" s="73">
        <f>INDEX(Rohdaten_tab1!$1:$1048576,ROW(Rohdaten_tab1!F262),COLUMN(Rohdaten_tab1!F262)+(5*(Steuerung!$A$3-1)))</f>
        <v>121</v>
      </c>
    </row>
    <row r="277" spans="1:7" ht="15" customHeight="1" x14ac:dyDescent="0.25">
      <c r="A277" s="63" t="s">
        <v>412</v>
      </c>
      <c r="B277" s="60"/>
      <c r="C277" s="71">
        <f>INDEX(Rohdaten_tab1!$1:$1048576,ROW(Rohdaten_tab1!B263),COLUMN(Rohdaten_tab1!B263)+(5*(Steuerung!$A$3-1)))</f>
        <v>4041</v>
      </c>
      <c r="D277" s="72">
        <f>INDEX(Rohdaten_tab1!$1:$1048576,ROW(Rohdaten_tab1!C263),COLUMN(Rohdaten_tab1!C263)+(5*(Steuerung!$A$3-1)))</f>
        <v>3899</v>
      </c>
      <c r="E277" s="72">
        <f>INDEX(Rohdaten_tab1!$1:$1048576,ROW(Rohdaten_tab1!D263),COLUMN(Rohdaten_tab1!D263)+(5*(Steuerung!$A$3-1)))</f>
        <v>3681</v>
      </c>
      <c r="F277" s="72">
        <f>INDEX(Rohdaten_tab1!$1:$1048576,ROW(Rohdaten_tab1!E263),COLUMN(Rohdaten_tab1!E263)+(5*(Steuerung!$A$3-1)))</f>
        <v>218</v>
      </c>
      <c r="G277" s="73">
        <f>INDEX(Rohdaten_tab1!$1:$1048576,ROW(Rohdaten_tab1!F263),COLUMN(Rohdaten_tab1!F263)+(5*(Steuerung!$A$3-1)))</f>
        <v>142</v>
      </c>
    </row>
    <row r="278" spans="1:7" ht="15" customHeight="1" x14ac:dyDescent="0.25">
      <c r="A278" s="63" t="s">
        <v>413</v>
      </c>
      <c r="B278" s="60"/>
      <c r="C278" s="71">
        <f>INDEX(Rohdaten_tab1!$1:$1048576,ROW(Rohdaten_tab1!B264),COLUMN(Rohdaten_tab1!B264)+(5*(Steuerung!$A$3-1)))</f>
        <v>4005</v>
      </c>
      <c r="D278" s="72">
        <f>INDEX(Rohdaten_tab1!$1:$1048576,ROW(Rohdaten_tab1!C264),COLUMN(Rohdaten_tab1!C264)+(5*(Steuerung!$A$3-1)))</f>
        <v>3891</v>
      </c>
      <c r="E278" s="72">
        <f>INDEX(Rohdaten_tab1!$1:$1048576,ROW(Rohdaten_tab1!D264),COLUMN(Rohdaten_tab1!D264)+(5*(Steuerung!$A$3-1)))</f>
        <v>3669</v>
      </c>
      <c r="F278" s="72">
        <f>INDEX(Rohdaten_tab1!$1:$1048576,ROW(Rohdaten_tab1!E264),COLUMN(Rohdaten_tab1!E264)+(5*(Steuerung!$A$3-1)))</f>
        <v>222</v>
      </c>
      <c r="G278" s="73">
        <f>INDEX(Rohdaten_tab1!$1:$1048576,ROW(Rohdaten_tab1!F264),COLUMN(Rohdaten_tab1!F264)+(5*(Steuerung!$A$3-1)))</f>
        <v>114</v>
      </c>
    </row>
    <row r="279" spans="1:7" ht="15" customHeight="1" x14ac:dyDescent="0.25">
      <c r="A279" s="63" t="s">
        <v>414</v>
      </c>
      <c r="B279" s="60"/>
      <c r="C279" s="71">
        <f>INDEX(Rohdaten_tab1!$1:$1048576,ROW(Rohdaten_tab1!B265),COLUMN(Rohdaten_tab1!B265)+(5*(Steuerung!$A$3-1)))</f>
        <v>3980</v>
      </c>
      <c r="D279" s="72">
        <f>INDEX(Rohdaten_tab1!$1:$1048576,ROW(Rohdaten_tab1!C265),COLUMN(Rohdaten_tab1!C265)+(5*(Steuerung!$A$3-1)))</f>
        <v>3865</v>
      </c>
      <c r="E279" s="72">
        <f>INDEX(Rohdaten_tab1!$1:$1048576,ROW(Rohdaten_tab1!D265),COLUMN(Rohdaten_tab1!D265)+(5*(Steuerung!$A$3-1)))</f>
        <v>3648</v>
      </c>
      <c r="F279" s="72">
        <f>INDEX(Rohdaten_tab1!$1:$1048576,ROW(Rohdaten_tab1!E265),COLUMN(Rohdaten_tab1!E265)+(5*(Steuerung!$A$3-1)))</f>
        <v>217</v>
      </c>
      <c r="G279" s="73">
        <f>INDEX(Rohdaten_tab1!$1:$1048576,ROW(Rohdaten_tab1!F265),COLUMN(Rohdaten_tab1!F265)+(5*(Steuerung!$A$3-1)))</f>
        <v>115</v>
      </c>
    </row>
    <row r="280" spans="1:7" ht="15" customHeight="1" x14ac:dyDescent="0.25">
      <c r="A280" s="63" t="s">
        <v>415</v>
      </c>
      <c r="B280" s="60"/>
      <c r="C280" s="71">
        <f>INDEX(Rohdaten_tab1!$1:$1048576,ROW(Rohdaten_tab1!B266),COLUMN(Rohdaten_tab1!B266)+(5*(Steuerung!$A$3-1)))</f>
        <v>3895</v>
      </c>
      <c r="D280" s="72">
        <f>INDEX(Rohdaten_tab1!$1:$1048576,ROW(Rohdaten_tab1!C266),COLUMN(Rohdaten_tab1!C266)+(5*(Steuerung!$A$3-1)))</f>
        <v>3767</v>
      </c>
      <c r="E280" s="72">
        <f>INDEX(Rohdaten_tab1!$1:$1048576,ROW(Rohdaten_tab1!D266),COLUMN(Rohdaten_tab1!D266)+(5*(Steuerung!$A$3-1)))</f>
        <v>3547</v>
      </c>
      <c r="F280" s="72">
        <f>INDEX(Rohdaten_tab1!$1:$1048576,ROW(Rohdaten_tab1!E266),COLUMN(Rohdaten_tab1!E266)+(5*(Steuerung!$A$3-1)))</f>
        <v>220</v>
      </c>
      <c r="G280" s="73">
        <f>INDEX(Rohdaten_tab1!$1:$1048576,ROW(Rohdaten_tab1!F266),COLUMN(Rohdaten_tab1!F266)+(5*(Steuerung!$A$3-1)))</f>
        <v>128</v>
      </c>
    </row>
    <row r="281" spans="1:7" ht="15" customHeight="1" x14ac:dyDescent="0.25">
      <c r="A281" s="63" t="s">
        <v>416</v>
      </c>
      <c r="B281" s="60"/>
      <c r="C281" s="71">
        <f>INDEX(Rohdaten_tab1!$1:$1048576,ROW(Rohdaten_tab1!B267),COLUMN(Rohdaten_tab1!B267)+(5*(Steuerung!$A$3-1)))</f>
        <v>3846</v>
      </c>
      <c r="D281" s="72">
        <f>INDEX(Rohdaten_tab1!$1:$1048576,ROW(Rohdaten_tab1!C267),COLUMN(Rohdaten_tab1!C267)+(5*(Steuerung!$A$3-1)))</f>
        <v>3713</v>
      </c>
      <c r="E281" s="72">
        <f>INDEX(Rohdaten_tab1!$1:$1048576,ROW(Rohdaten_tab1!D267),COLUMN(Rohdaten_tab1!D267)+(5*(Steuerung!$A$3-1)))</f>
        <v>3505</v>
      </c>
      <c r="F281" s="72">
        <f>INDEX(Rohdaten_tab1!$1:$1048576,ROW(Rohdaten_tab1!E267),COLUMN(Rohdaten_tab1!E267)+(5*(Steuerung!$A$3-1)))</f>
        <v>208</v>
      </c>
      <c r="G281" s="73">
        <f>INDEX(Rohdaten_tab1!$1:$1048576,ROW(Rohdaten_tab1!F267),COLUMN(Rohdaten_tab1!F267)+(5*(Steuerung!$A$3-1)))</f>
        <v>133</v>
      </c>
    </row>
    <row r="282" spans="1:7" ht="15" customHeight="1" x14ac:dyDescent="0.25">
      <c r="A282" s="63" t="s">
        <v>417</v>
      </c>
      <c r="B282" s="60"/>
      <c r="C282" s="71">
        <f>INDEX(Rohdaten_tab1!$1:$1048576,ROW(Rohdaten_tab1!B268),COLUMN(Rohdaten_tab1!B268)+(5*(Steuerung!$A$3-1)))</f>
        <v>3836</v>
      </c>
      <c r="D282" s="72">
        <f>INDEX(Rohdaten_tab1!$1:$1048576,ROW(Rohdaten_tab1!C268),COLUMN(Rohdaten_tab1!C268)+(5*(Steuerung!$A$3-1)))</f>
        <v>3715</v>
      </c>
      <c r="E282" s="72">
        <f>INDEX(Rohdaten_tab1!$1:$1048576,ROW(Rohdaten_tab1!D268),COLUMN(Rohdaten_tab1!D268)+(5*(Steuerung!$A$3-1)))</f>
        <v>3523</v>
      </c>
      <c r="F282" s="72">
        <f>INDEX(Rohdaten_tab1!$1:$1048576,ROW(Rohdaten_tab1!E268),COLUMN(Rohdaten_tab1!E268)+(5*(Steuerung!$A$3-1)))</f>
        <v>192</v>
      </c>
      <c r="G282" s="73">
        <f>INDEX(Rohdaten_tab1!$1:$1048576,ROW(Rohdaten_tab1!F268),COLUMN(Rohdaten_tab1!F268)+(5*(Steuerung!$A$3-1)))</f>
        <v>121</v>
      </c>
    </row>
    <row r="283" spans="1:7" ht="15" customHeight="1" x14ac:dyDescent="0.25">
      <c r="A283" s="63" t="s">
        <v>418</v>
      </c>
      <c r="B283" s="60"/>
      <c r="C283" s="71">
        <f>INDEX(Rohdaten_tab1!$1:$1048576,ROW(Rohdaten_tab1!B269),COLUMN(Rohdaten_tab1!B269)+(5*(Steuerung!$A$3-1)))</f>
        <v>4014</v>
      </c>
      <c r="D283" s="72">
        <f>INDEX(Rohdaten_tab1!$1:$1048576,ROW(Rohdaten_tab1!C269),COLUMN(Rohdaten_tab1!C269)+(5*(Steuerung!$A$3-1)))</f>
        <v>3886</v>
      </c>
      <c r="E283" s="72">
        <f>INDEX(Rohdaten_tab1!$1:$1048576,ROW(Rohdaten_tab1!D269),COLUMN(Rohdaten_tab1!D269)+(5*(Steuerung!$A$3-1)))</f>
        <v>3707</v>
      </c>
      <c r="F283" s="72">
        <f>INDEX(Rohdaten_tab1!$1:$1048576,ROW(Rohdaten_tab1!E269),COLUMN(Rohdaten_tab1!E269)+(5*(Steuerung!$A$3-1)))</f>
        <v>179</v>
      </c>
      <c r="G283" s="73">
        <f>INDEX(Rohdaten_tab1!$1:$1048576,ROW(Rohdaten_tab1!F269),COLUMN(Rohdaten_tab1!F269)+(5*(Steuerung!$A$3-1)))</f>
        <v>128</v>
      </c>
    </row>
    <row r="284" spans="1:7" ht="15" customHeight="1" x14ac:dyDescent="0.25">
      <c r="A284" s="63" t="s">
        <v>419</v>
      </c>
      <c r="B284" s="60"/>
      <c r="C284" s="71">
        <f>INDEX(Rohdaten_tab1!$1:$1048576,ROW(Rohdaten_tab1!B270),COLUMN(Rohdaten_tab1!B270)+(5*(Steuerung!$A$3-1)))</f>
        <v>4167</v>
      </c>
      <c r="D284" s="72">
        <f>INDEX(Rohdaten_tab1!$1:$1048576,ROW(Rohdaten_tab1!C270),COLUMN(Rohdaten_tab1!C270)+(5*(Steuerung!$A$3-1)))</f>
        <v>4028</v>
      </c>
      <c r="E284" s="72">
        <f>INDEX(Rohdaten_tab1!$1:$1048576,ROW(Rohdaten_tab1!D270),COLUMN(Rohdaten_tab1!D270)+(5*(Steuerung!$A$3-1)))</f>
        <v>3882</v>
      </c>
      <c r="F284" s="72">
        <f>INDEX(Rohdaten_tab1!$1:$1048576,ROW(Rohdaten_tab1!E270),COLUMN(Rohdaten_tab1!E270)+(5*(Steuerung!$A$3-1)))</f>
        <v>146</v>
      </c>
      <c r="G284" s="73">
        <f>INDEX(Rohdaten_tab1!$1:$1048576,ROW(Rohdaten_tab1!F270),COLUMN(Rohdaten_tab1!F270)+(5*(Steuerung!$A$3-1)))</f>
        <v>139</v>
      </c>
    </row>
    <row r="285" spans="1:7" ht="15" customHeight="1" x14ac:dyDescent="0.25">
      <c r="A285" s="63" t="s">
        <v>420</v>
      </c>
      <c r="B285" s="60"/>
      <c r="C285" s="71">
        <f>INDEX(Rohdaten_tab1!$1:$1048576,ROW(Rohdaten_tab1!B271),COLUMN(Rohdaten_tab1!B271)+(5*(Steuerung!$A$3-1)))</f>
        <v>4113</v>
      </c>
      <c r="D285" s="72">
        <f>INDEX(Rohdaten_tab1!$1:$1048576,ROW(Rohdaten_tab1!C271),COLUMN(Rohdaten_tab1!C271)+(5*(Steuerung!$A$3-1)))</f>
        <v>3959</v>
      </c>
      <c r="E285" s="72">
        <f>INDEX(Rohdaten_tab1!$1:$1048576,ROW(Rohdaten_tab1!D271),COLUMN(Rohdaten_tab1!D271)+(5*(Steuerung!$A$3-1)))</f>
        <v>3822</v>
      </c>
      <c r="F285" s="72">
        <f>INDEX(Rohdaten_tab1!$1:$1048576,ROW(Rohdaten_tab1!E271),COLUMN(Rohdaten_tab1!E271)+(5*(Steuerung!$A$3-1)))</f>
        <v>137</v>
      </c>
      <c r="G285" s="73">
        <f>INDEX(Rohdaten_tab1!$1:$1048576,ROW(Rohdaten_tab1!F271),COLUMN(Rohdaten_tab1!F271)+(5*(Steuerung!$A$3-1)))</f>
        <v>154</v>
      </c>
    </row>
    <row r="286" spans="1:7" ht="15" customHeight="1" x14ac:dyDescent="0.25">
      <c r="A286" s="63" t="s">
        <v>421</v>
      </c>
      <c r="B286" s="60"/>
      <c r="C286" s="71">
        <f>INDEX(Rohdaten_tab1!$1:$1048576,ROW(Rohdaten_tab1!B272),COLUMN(Rohdaten_tab1!B272)+(5*(Steuerung!$A$3-1)))</f>
        <v>3991</v>
      </c>
      <c r="D286" s="72">
        <f>INDEX(Rohdaten_tab1!$1:$1048576,ROW(Rohdaten_tab1!C272),COLUMN(Rohdaten_tab1!C272)+(5*(Steuerung!$A$3-1)))</f>
        <v>3864</v>
      </c>
      <c r="E286" s="72">
        <f>INDEX(Rohdaten_tab1!$1:$1048576,ROW(Rohdaten_tab1!D272),COLUMN(Rohdaten_tab1!D272)+(5*(Steuerung!$A$3-1)))</f>
        <v>3716</v>
      </c>
      <c r="F286" s="72">
        <f>INDEX(Rohdaten_tab1!$1:$1048576,ROW(Rohdaten_tab1!E272),COLUMN(Rohdaten_tab1!E272)+(5*(Steuerung!$A$3-1)))</f>
        <v>148</v>
      </c>
      <c r="G286" s="73">
        <f>INDEX(Rohdaten_tab1!$1:$1048576,ROW(Rohdaten_tab1!F272),COLUMN(Rohdaten_tab1!F272)+(5*(Steuerung!$A$3-1)))</f>
        <v>127</v>
      </c>
    </row>
    <row r="287" spans="1:7" ht="15" customHeight="1" x14ac:dyDescent="0.25">
      <c r="A287" s="63" t="s">
        <v>422</v>
      </c>
      <c r="B287" s="60"/>
      <c r="C287" s="71">
        <f>INDEX(Rohdaten_tab1!$1:$1048576,ROW(Rohdaten_tab1!B273),COLUMN(Rohdaten_tab1!B273)+(5*(Steuerung!$A$3-1)))</f>
        <v>3998</v>
      </c>
      <c r="D287" s="72">
        <f>INDEX(Rohdaten_tab1!$1:$1048576,ROW(Rohdaten_tab1!C273),COLUMN(Rohdaten_tab1!C273)+(5*(Steuerung!$A$3-1)))</f>
        <v>3863</v>
      </c>
      <c r="E287" s="72">
        <f>INDEX(Rohdaten_tab1!$1:$1048576,ROW(Rohdaten_tab1!D273),COLUMN(Rohdaten_tab1!D273)+(5*(Steuerung!$A$3-1)))</f>
        <v>3711</v>
      </c>
      <c r="F287" s="72">
        <f>INDEX(Rohdaten_tab1!$1:$1048576,ROW(Rohdaten_tab1!E273),COLUMN(Rohdaten_tab1!E273)+(5*(Steuerung!$A$3-1)))</f>
        <v>152</v>
      </c>
      <c r="G287" s="73">
        <f>INDEX(Rohdaten_tab1!$1:$1048576,ROW(Rohdaten_tab1!F273),COLUMN(Rohdaten_tab1!F273)+(5*(Steuerung!$A$3-1)))</f>
        <v>135</v>
      </c>
    </row>
    <row r="288" spans="1:7" ht="15" customHeight="1" x14ac:dyDescent="0.25">
      <c r="A288" s="63" t="s">
        <v>423</v>
      </c>
      <c r="B288" s="60"/>
      <c r="C288" s="71">
        <f>INDEX(Rohdaten_tab1!$1:$1048576,ROW(Rohdaten_tab1!B274),COLUMN(Rohdaten_tab1!B274)+(5*(Steuerung!$A$3-1)))</f>
        <v>4124</v>
      </c>
      <c r="D288" s="72">
        <f>INDEX(Rohdaten_tab1!$1:$1048576,ROW(Rohdaten_tab1!C274),COLUMN(Rohdaten_tab1!C274)+(5*(Steuerung!$A$3-1)))</f>
        <v>4007</v>
      </c>
      <c r="E288" s="72">
        <f>INDEX(Rohdaten_tab1!$1:$1048576,ROW(Rohdaten_tab1!D274),COLUMN(Rohdaten_tab1!D274)+(5*(Steuerung!$A$3-1)))</f>
        <v>3842</v>
      </c>
      <c r="F288" s="72">
        <f>INDEX(Rohdaten_tab1!$1:$1048576,ROW(Rohdaten_tab1!E274),COLUMN(Rohdaten_tab1!E274)+(5*(Steuerung!$A$3-1)))</f>
        <v>165</v>
      </c>
      <c r="G288" s="73">
        <f>INDEX(Rohdaten_tab1!$1:$1048576,ROW(Rohdaten_tab1!F274),COLUMN(Rohdaten_tab1!F274)+(5*(Steuerung!$A$3-1)))</f>
        <v>117</v>
      </c>
    </row>
    <row r="289" spans="1:8" ht="15" customHeight="1" x14ac:dyDescent="0.25">
      <c r="A289" s="63" t="s">
        <v>424</v>
      </c>
      <c r="B289" s="60"/>
      <c r="C289" s="71">
        <f>INDEX(Rohdaten_tab1!$1:$1048576,ROW(Rohdaten_tab1!B275),COLUMN(Rohdaten_tab1!B275)+(5*(Steuerung!$A$3-1)))</f>
        <v>4608</v>
      </c>
      <c r="D289" s="72">
        <f>INDEX(Rohdaten_tab1!$1:$1048576,ROW(Rohdaten_tab1!C275),COLUMN(Rohdaten_tab1!C275)+(5*(Steuerung!$A$3-1)))</f>
        <v>4469</v>
      </c>
      <c r="E289" s="72">
        <f>INDEX(Rohdaten_tab1!$1:$1048576,ROW(Rohdaten_tab1!D275),COLUMN(Rohdaten_tab1!D275)+(5*(Steuerung!$A$3-1)))</f>
        <v>4302</v>
      </c>
      <c r="F289" s="72">
        <f>INDEX(Rohdaten_tab1!$1:$1048576,ROW(Rohdaten_tab1!E275),COLUMN(Rohdaten_tab1!E275)+(5*(Steuerung!$A$3-1)))</f>
        <v>167</v>
      </c>
      <c r="G289" s="73">
        <f>INDEX(Rohdaten_tab1!$1:$1048576,ROW(Rohdaten_tab1!F275),COLUMN(Rohdaten_tab1!F275)+(5*(Steuerung!$A$3-1)))</f>
        <v>139</v>
      </c>
    </row>
    <row r="290" spans="1:8" ht="15" customHeight="1" x14ac:dyDescent="0.25">
      <c r="A290" s="63" t="s">
        <v>425</v>
      </c>
      <c r="B290" s="60"/>
      <c r="C290" s="71">
        <f>INDEX(Rohdaten_tab1!$1:$1048576,ROW(Rohdaten_tab1!B276),COLUMN(Rohdaten_tab1!B276)+(5*(Steuerung!$A$3-1)))</f>
        <v>4647</v>
      </c>
      <c r="D290" s="72">
        <f>INDEX(Rohdaten_tab1!$1:$1048576,ROW(Rohdaten_tab1!C276),COLUMN(Rohdaten_tab1!C276)+(5*(Steuerung!$A$3-1)))</f>
        <v>4501</v>
      </c>
      <c r="E290" s="72">
        <f>INDEX(Rohdaten_tab1!$1:$1048576,ROW(Rohdaten_tab1!D276),COLUMN(Rohdaten_tab1!D276)+(5*(Steuerung!$A$3-1)))</f>
        <v>4329</v>
      </c>
      <c r="F290" s="72">
        <f>INDEX(Rohdaten_tab1!$1:$1048576,ROW(Rohdaten_tab1!E276),COLUMN(Rohdaten_tab1!E276)+(5*(Steuerung!$A$3-1)))</f>
        <v>172</v>
      </c>
      <c r="G290" s="73">
        <f>INDEX(Rohdaten_tab1!$1:$1048576,ROW(Rohdaten_tab1!F276),COLUMN(Rohdaten_tab1!F276)+(5*(Steuerung!$A$3-1)))</f>
        <v>146</v>
      </c>
    </row>
    <row r="291" spans="1:8" ht="15" customHeight="1" x14ac:dyDescent="0.25">
      <c r="A291" s="63" t="s">
        <v>426</v>
      </c>
      <c r="B291" s="60"/>
      <c r="C291" s="71">
        <f>INDEX(Rohdaten_tab1!$1:$1048576,ROW(Rohdaten_tab1!B277),COLUMN(Rohdaten_tab1!B277)+(5*(Steuerung!$A$3-1)))</f>
        <v>4541</v>
      </c>
      <c r="D291" s="72">
        <f>INDEX(Rohdaten_tab1!$1:$1048576,ROW(Rohdaten_tab1!C277),COLUMN(Rohdaten_tab1!C277)+(5*(Steuerung!$A$3-1)))</f>
        <v>4408</v>
      </c>
      <c r="E291" s="72">
        <f>INDEX(Rohdaten_tab1!$1:$1048576,ROW(Rohdaten_tab1!D277),COLUMN(Rohdaten_tab1!D277)+(5*(Steuerung!$A$3-1)))</f>
        <v>4223</v>
      </c>
      <c r="F291" s="72">
        <f>INDEX(Rohdaten_tab1!$1:$1048576,ROW(Rohdaten_tab1!E277),COLUMN(Rohdaten_tab1!E277)+(5*(Steuerung!$A$3-1)))</f>
        <v>185</v>
      </c>
      <c r="G291" s="73">
        <f>INDEX(Rohdaten_tab1!$1:$1048576,ROW(Rohdaten_tab1!F277),COLUMN(Rohdaten_tab1!F277)+(5*(Steuerung!$A$3-1)))</f>
        <v>133</v>
      </c>
    </row>
    <row r="292" spans="1:8" ht="15" customHeight="1" x14ac:dyDescent="0.25">
      <c r="A292" s="63" t="s">
        <v>427</v>
      </c>
      <c r="B292" s="60"/>
      <c r="C292" s="71">
        <f>INDEX(Rohdaten_tab1!$1:$1048576,ROW(Rohdaten_tab1!B278),COLUMN(Rohdaten_tab1!B278)+(5*(Steuerung!$A$3-1)))</f>
        <v>4502</v>
      </c>
      <c r="D292" s="72">
        <f>INDEX(Rohdaten_tab1!$1:$1048576,ROW(Rohdaten_tab1!C278),COLUMN(Rohdaten_tab1!C278)+(5*(Steuerung!$A$3-1)))</f>
        <v>4369</v>
      </c>
      <c r="E292" s="72">
        <f>INDEX(Rohdaten_tab1!$1:$1048576,ROW(Rohdaten_tab1!D278),COLUMN(Rohdaten_tab1!D278)+(5*(Steuerung!$A$3-1)))</f>
        <v>4165</v>
      </c>
      <c r="F292" s="72">
        <f>INDEX(Rohdaten_tab1!$1:$1048576,ROW(Rohdaten_tab1!E278),COLUMN(Rohdaten_tab1!E278)+(5*(Steuerung!$A$3-1)))</f>
        <v>204</v>
      </c>
      <c r="G292" s="73">
        <f>INDEX(Rohdaten_tab1!$1:$1048576,ROW(Rohdaten_tab1!F278),COLUMN(Rohdaten_tab1!F278)+(5*(Steuerung!$A$3-1)))</f>
        <v>133</v>
      </c>
    </row>
    <row r="293" spans="1:8" ht="15" customHeight="1" x14ac:dyDescent="0.25">
      <c r="A293" s="63" t="s">
        <v>428</v>
      </c>
      <c r="B293" s="60"/>
      <c r="C293" s="71">
        <f>INDEX(Rohdaten_tab1!$1:$1048576,ROW(Rohdaten_tab1!B279),COLUMN(Rohdaten_tab1!B279)+(5*(Steuerung!$A$3-1)))</f>
        <v>4533</v>
      </c>
      <c r="D293" s="72">
        <f>INDEX(Rohdaten_tab1!$1:$1048576,ROW(Rohdaten_tab1!C279),COLUMN(Rohdaten_tab1!C279)+(5*(Steuerung!$A$3-1)))</f>
        <v>4403</v>
      </c>
      <c r="E293" s="72">
        <f>INDEX(Rohdaten_tab1!$1:$1048576,ROW(Rohdaten_tab1!D279),COLUMN(Rohdaten_tab1!D279)+(5*(Steuerung!$A$3-1)))</f>
        <v>4188</v>
      </c>
      <c r="F293" s="72">
        <f>INDEX(Rohdaten_tab1!$1:$1048576,ROW(Rohdaten_tab1!E279),COLUMN(Rohdaten_tab1!E279)+(5*(Steuerung!$A$3-1)))</f>
        <v>215</v>
      </c>
      <c r="G293" s="73">
        <f>INDEX(Rohdaten_tab1!$1:$1048576,ROW(Rohdaten_tab1!F279),COLUMN(Rohdaten_tab1!F279)+(5*(Steuerung!$A$3-1)))</f>
        <v>130</v>
      </c>
    </row>
    <row r="294" spans="1:8" ht="15" customHeight="1" x14ac:dyDescent="0.25">
      <c r="A294" s="63" t="s">
        <v>429</v>
      </c>
      <c r="B294" s="60"/>
      <c r="C294" s="71">
        <f>INDEX(Rohdaten_tab1!$1:$1048576,ROW(Rohdaten_tab1!B280),COLUMN(Rohdaten_tab1!B280)+(5*(Steuerung!$A$3-1)))</f>
        <v>4518</v>
      </c>
      <c r="D294" s="72">
        <f>INDEX(Rohdaten_tab1!$1:$1048576,ROW(Rohdaten_tab1!C280),COLUMN(Rohdaten_tab1!C280)+(5*(Steuerung!$A$3-1)))</f>
        <v>4385</v>
      </c>
      <c r="E294" s="72">
        <f>INDEX(Rohdaten_tab1!$1:$1048576,ROW(Rohdaten_tab1!D280),COLUMN(Rohdaten_tab1!D280)+(5*(Steuerung!$A$3-1)))</f>
        <v>4166</v>
      </c>
      <c r="F294" s="72">
        <f>INDEX(Rohdaten_tab1!$1:$1048576,ROW(Rohdaten_tab1!E280),COLUMN(Rohdaten_tab1!E280)+(5*(Steuerung!$A$3-1)))</f>
        <v>219</v>
      </c>
      <c r="G294" s="73">
        <f>INDEX(Rohdaten_tab1!$1:$1048576,ROW(Rohdaten_tab1!F280),COLUMN(Rohdaten_tab1!F280)+(5*(Steuerung!$A$3-1)))</f>
        <v>133</v>
      </c>
    </row>
    <row r="295" spans="1:8" ht="15" customHeight="1" x14ac:dyDescent="0.25">
      <c r="A295" s="63" t="s">
        <v>430</v>
      </c>
      <c r="B295" s="60"/>
      <c r="C295" s="71">
        <f>INDEX(Rohdaten_tab1!$1:$1048576,ROW(Rohdaten_tab1!B281),COLUMN(Rohdaten_tab1!B281)+(5*(Steuerung!$A$3-1)))</f>
        <v>4626</v>
      </c>
      <c r="D295" s="72">
        <f>INDEX(Rohdaten_tab1!$1:$1048576,ROW(Rohdaten_tab1!C281),COLUMN(Rohdaten_tab1!C281)+(5*(Steuerung!$A$3-1)))</f>
        <v>4481</v>
      </c>
      <c r="E295" s="72">
        <f>INDEX(Rohdaten_tab1!$1:$1048576,ROW(Rohdaten_tab1!D281),COLUMN(Rohdaten_tab1!D281)+(5*(Steuerung!$A$3-1)))</f>
        <v>4270</v>
      </c>
      <c r="F295" s="72">
        <f>INDEX(Rohdaten_tab1!$1:$1048576,ROW(Rohdaten_tab1!E281),COLUMN(Rohdaten_tab1!E281)+(5*(Steuerung!$A$3-1)))</f>
        <v>211</v>
      </c>
      <c r="G295" s="73">
        <f>INDEX(Rohdaten_tab1!$1:$1048576,ROW(Rohdaten_tab1!F281),COLUMN(Rohdaten_tab1!F281)+(5*(Steuerung!$A$3-1)))</f>
        <v>145</v>
      </c>
    </row>
    <row r="296" spans="1:8" ht="15" customHeight="1" x14ac:dyDescent="0.25">
      <c r="A296" s="63" t="s">
        <v>431</v>
      </c>
      <c r="B296" s="60"/>
      <c r="C296" s="71">
        <f>INDEX(Rohdaten_tab1!$1:$1048576,ROW(Rohdaten_tab1!B282),COLUMN(Rohdaten_tab1!B282)+(5*(Steuerung!$A$3-1)))</f>
        <v>4814</v>
      </c>
      <c r="D296" s="72">
        <f>INDEX(Rohdaten_tab1!$1:$1048576,ROW(Rohdaten_tab1!C282),COLUMN(Rohdaten_tab1!C282)+(5*(Steuerung!$A$3-1)))</f>
        <v>4668</v>
      </c>
      <c r="E296" s="72">
        <f>INDEX(Rohdaten_tab1!$1:$1048576,ROW(Rohdaten_tab1!D282),COLUMN(Rohdaten_tab1!D282)+(5*(Steuerung!$A$3-1)))</f>
        <v>4471</v>
      </c>
      <c r="F296" s="72">
        <f>INDEX(Rohdaten_tab1!$1:$1048576,ROW(Rohdaten_tab1!E282),COLUMN(Rohdaten_tab1!E282)+(5*(Steuerung!$A$3-1)))</f>
        <v>197</v>
      </c>
      <c r="G296" s="73">
        <f>INDEX(Rohdaten_tab1!$1:$1048576,ROW(Rohdaten_tab1!F282),COLUMN(Rohdaten_tab1!F282)+(5*(Steuerung!$A$3-1)))</f>
        <v>146</v>
      </c>
    </row>
    <row r="297" spans="1:8" ht="15" customHeight="1" x14ac:dyDescent="0.25">
      <c r="A297" s="63" t="s">
        <v>432</v>
      </c>
      <c r="B297" s="60"/>
      <c r="C297" s="71" t="str">
        <f>INDEX(Rohdaten_tab1!$1:$1048576,ROW(Rohdaten_tab1!B283),COLUMN(Rohdaten_tab1!B283)+(5*(Steuerung!$A$3-1)))</f>
        <v>...</v>
      </c>
      <c r="D297" s="72" t="str">
        <f>INDEX(Rohdaten_tab1!$1:$1048576,ROW(Rohdaten_tab1!C283),COLUMN(Rohdaten_tab1!C283)+(5*(Steuerung!$A$3-1)))</f>
        <v>...</v>
      </c>
      <c r="E297" s="72">
        <f>INDEX(Rohdaten_tab1!$1:$1048576,ROW(Rohdaten_tab1!D283),COLUMN(Rohdaten_tab1!D283)+(5*(Steuerung!$A$3-1)))</f>
        <v>4318</v>
      </c>
      <c r="F297" s="72" t="str">
        <f>INDEX(Rohdaten_tab1!$1:$1048576,ROW(Rohdaten_tab1!E283),COLUMN(Rohdaten_tab1!E283)+(5*(Steuerung!$A$3-1)))</f>
        <v>...</v>
      </c>
      <c r="G297" s="73" t="str">
        <f>INDEX(Rohdaten_tab1!$1:$1048576,ROW(Rohdaten_tab1!F283),COLUMN(Rohdaten_tab1!F283)+(5*(Steuerung!$A$3-1)))</f>
        <v>...</v>
      </c>
    </row>
    <row r="298" spans="1:8" ht="15" customHeight="1" x14ac:dyDescent="0.25">
      <c r="A298" s="63" t="s">
        <v>434</v>
      </c>
      <c r="B298" s="60"/>
      <c r="C298" s="71" t="str">
        <f>INDEX(Rohdaten_tab1!$1:$1048576,ROW(Rohdaten_tab1!B284),COLUMN(Rohdaten_tab1!B284)+(5*(Steuerung!$A$3-1)))</f>
        <v>...</v>
      </c>
      <c r="D298" s="72" t="str">
        <f>INDEX(Rohdaten_tab1!$1:$1048576,ROW(Rohdaten_tab1!C284),COLUMN(Rohdaten_tab1!C284)+(5*(Steuerung!$A$3-1)))</f>
        <v>...</v>
      </c>
      <c r="E298" s="72">
        <f>INDEX(Rohdaten_tab1!$1:$1048576,ROW(Rohdaten_tab1!D284),COLUMN(Rohdaten_tab1!D284)+(5*(Steuerung!$A$3-1)))</f>
        <v>4226</v>
      </c>
      <c r="F298" s="72" t="str">
        <f>INDEX(Rohdaten_tab1!$1:$1048576,ROW(Rohdaten_tab1!E284),COLUMN(Rohdaten_tab1!E284)+(5*(Steuerung!$A$3-1)))</f>
        <v>...</v>
      </c>
      <c r="G298" s="73" t="str">
        <f>INDEX(Rohdaten_tab1!$1:$1048576,ROW(Rohdaten_tab1!F284),COLUMN(Rohdaten_tab1!F284)+(5*(Steuerung!$A$3-1)))</f>
        <v>...</v>
      </c>
    </row>
    <row r="299" spans="1:8" ht="11.25" customHeight="1" x14ac:dyDescent="0.25">
      <c r="A299" s="66"/>
      <c r="B299" s="66"/>
      <c r="C299" s="66"/>
      <c r="D299" s="66"/>
      <c r="E299" s="53"/>
      <c r="F299" s="53"/>
      <c r="G299" s="9" t="s">
        <v>18</v>
      </c>
    </row>
    <row r="300" spans="1:8" ht="11.25" customHeight="1" x14ac:dyDescent="0.25">
      <c r="A300" s="67"/>
    </row>
    <row r="301" spans="1:8" ht="30" customHeight="1" x14ac:dyDescent="0.25">
      <c r="A301" s="104" t="s">
        <v>91</v>
      </c>
      <c r="B301" s="104"/>
      <c r="C301" s="104"/>
      <c r="D301" s="104"/>
      <c r="E301" s="104"/>
      <c r="F301" s="104"/>
      <c r="G301" s="104"/>
    </row>
    <row r="302" spans="1:8" ht="30" customHeight="1" x14ac:dyDescent="0.25">
      <c r="A302" s="104" t="s">
        <v>96</v>
      </c>
      <c r="B302" s="104"/>
      <c r="C302" s="104"/>
      <c r="D302" s="104"/>
      <c r="E302" s="104"/>
      <c r="F302" s="104"/>
      <c r="G302" s="104"/>
    </row>
    <row r="303" spans="1:8" x14ac:dyDescent="0.25">
      <c r="A303" s="86" t="s">
        <v>100</v>
      </c>
      <c r="B303" s="86"/>
      <c r="C303" s="86"/>
      <c r="D303" s="86"/>
      <c r="E303" s="86"/>
      <c r="F303" s="86"/>
      <c r="G303" s="86"/>
      <c r="H303" s="86"/>
    </row>
    <row r="304" spans="1:8" ht="38.25" customHeight="1" x14ac:dyDescent="0.25">
      <c r="A304" s="104" t="s">
        <v>101</v>
      </c>
      <c r="B304" s="104"/>
      <c r="C304" s="104"/>
      <c r="D304" s="104"/>
      <c r="E304" s="104"/>
      <c r="F304" s="104"/>
      <c r="G304" s="104"/>
      <c r="H304" s="87"/>
    </row>
  </sheetData>
  <autoFilter ref="A15:B15" xr:uid="{00000000-0001-0000-0300-000000000000}"/>
  <mergeCells count="13">
    <mergeCell ref="A304:G304"/>
    <mergeCell ref="A301:G301"/>
    <mergeCell ref="A302:G302"/>
    <mergeCell ref="A3:G3"/>
    <mergeCell ref="A7:G7"/>
    <mergeCell ref="A12:A14"/>
    <mergeCell ref="E13:F13"/>
    <mergeCell ref="D13:D14"/>
    <mergeCell ref="C12:C14"/>
    <mergeCell ref="D12:G12"/>
    <mergeCell ref="G13:G14"/>
    <mergeCell ref="A4:G4"/>
    <mergeCell ref="A8:G8"/>
  </mergeCells>
  <hyperlinks>
    <hyperlink ref="A304" r:id="rId1" display="https://statistik.arbeitsagentur.de/DE/Navigation/Grundlagen/Methodik-Qualitaet/Methodenberichte/Uebergreifend/Methodenberichte-Uebergreifend-Nav.html" xr:uid="{00000000-0004-0000-0300-000000000000}"/>
  </hyperlinks>
  <printOptions horizontalCentered="1"/>
  <pageMargins left="0.70866141732283472" right="0.39370078740157483" top="0.39370078740157483" bottom="0.78740157480314965" header="0.51181102362204722" footer="0.51181102362204722"/>
  <pageSetup paperSize="9"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4098" r:id="rId5" name="Drop Down 2">
              <controlPr defaultSize="0" print="0" autoLine="0" autoPict="0">
                <anchor moveWithCells="1">
                  <from>
                    <xdr:col>5</xdr:col>
                    <xdr:colOff>488950</xdr:colOff>
                    <xdr:row>7</xdr:row>
                    <xdr:rowOff>298450</xdr:rowOff>
                  </from>
                  <to>
                    <xdr:col>6</xdr:col>
                    <xdr:colOff>1003300</xdr:colOff>
                    <xdr:row>10</xdr:row>
                    <xdr:rowOff>38100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pageSetUpPr autoPageBreaks="0"/>
  </sheetPr>
  <dimension ref="A1:H301"/>
  <sheetViews>
    <sheetView showGridLines="0" zoomScaleNormal="100" workbookViewId="0">
      <pane ySplit="15" topLeftCell="A16" activePane="bottomLeft" state="frozen"/>
      <selection activeCell="A475" sqref="A475"/>
      <selection pane="bottomLeft"/>
    </sheetView>
  </sheetViews>
  <sheetFormatPr baseColWidth="10" defaultColWidth="11.453125" defaultRowHeight="12.5" x14ac:dyDescent="0.25"/>
  <cols>
    <col min="1" max="1" width="15.1796875" style="51" customWidth="1"/>
    <col min="2" max="2" width="15.26953125" style="51" hidden="1" customWidth="1"/>
    <col min="3" max="6" width="18.81640625" style="51" customWidth="1"/>
    <col min="7" max="16384" width="11.453125" style="51"/>
  </cols>
  <sheetData>
    <row r="1" spans="1:6" ht="33.75" customHeight="1" x14ac:dyDescent="0.25">
      <c r="A1" s="50"/>
      <c r="B1" s="50"/>
      <c r="C1" s="50"/>
      <c r="D1" s="50"/>
      <c r="E1" s="50"/>
      <c r="F1" s="6" t="s">
        <v>95</v>
      </c>
    </row>
    <row r="2" spans="1:6" ht="11.25" customHeight="1" x14ac:dyDescent="0.25"/>
    <row r="3" spans="1:6" ht="15" customHeight="1" x14ac:dyDescent="0.25">
      <c r="A3" s="105" t="str">
        <f>CONCATENATE("2. Bestand an nicht arbeitslosen Leistungsbeziehenden",Auswahl_Text)</f>
        <v>2. Bestand an nicht arbeitslosen Leistungsbeziehenden</v>
      </c>
      <c r="B3" s="105"/>
      <c r="C3" s="105"/>
      <c r="D3" s="106"/>
      <c r="E3" s="106"/>
      <c r="F3" s="106"/>
    </row>
    <row r="4" spans="1:6" ht="11.25" customHeight="1" x14ac:dyDescent="0.25">
      <c r="A4" s="127" t="s">
        <v>631</v>
      </c>
      <c r="B4" s="127"/>
      <c r="C4" s="127"/>
      <c r="D4" s="127"/>
      <c r="E4" s="127"/>
      <c r="F4" s="127"/>
    </row>
    <row r="5" spans="1:6" ht="11.25" customHeight="1" x14ac:dyDescent="0.25">
      <c r="A5" s="7" t="s">
        <v>34</v>
      </c>
      <c r="B5" s="7"/>
      <c r="C5" s="7"/>
    </row>
    <row r="6" spans="1:6" ht="11.25" customHeight="1" x14ac:dyDescent="0.25"/>
    <row r="7" spans="1:6" ht="12.75" customHeight="1" x14ac:dyDescent="0.25">
      <c r="A7" s="107" t="s">
        <v>92</v>
      </c>
      <c r="B7" s="107"/>
      <c r="C7" s="107"/>
      <c r="D7" s="107"/>
      <c r="E7" s="107"/>
      <c r="F7" s="107"/>
    </row>
    <row r="8" spans="1:6" ht="12.75" hidden="1" customHeight="1" x14ac:dyDescent="0.25">
      <c r="A8" s="46"/>
      <c r="B8" s="46"/>
      <c r="C8" s="46"/>
      <c r="D8" s="46"/>
      <c r="E8" s="46"/>
      <c r="F8" s="46"/>
    </row>
    <row r="9" spans="1:6" ht="12.75" hidden="1" customHeight="1" x14ac:dyDescent="0.25">
      <c r="A9" s="46"/>
      <c r="B9" s="46"/>
      <c r="C9" s="46"/>
      <c r="D9" s="46"/>
      <c r="E9" s="46"/>
      <c r="F9" s="46"/>
    </row>
    <row r="10" spans="1:6" ht="15" hidden="1" customHeight="1" x14ac:dyDescent="0.25">
      <c r="A10" s="46"/>
      <c r="B10" s="46"/>
      <c r="C10" s="46"/>
      <c r="D10" s="46"/>
      <c r="E10" s="46"/>
      <c r="F10" s="46"/>
    </row>
    <row r="11" spans="1:6" ht="15" customHeight="1" x14ac:dyDescent="0.25">
      <c r="A11" s="46"/>
      <c r="B11" s="46"/>
      <c r="C11" s="46"/>
      <c r="D11" s="46"/>
      <c r="E11" s="46"/>
      <c r="F11" s="46"/>
    </row>
    <row r="12" spans="1:6" ht="11.25" customHeight="1" x14ac:dyDescent="0.25"/>
    <row r="13" spans="1:6" ht="12.75" customHeight="1" x14ac:dyDescent="0.25">
      <c r="A13" s="123" t="s">
        <v>35</v>
      </c>
      <c r="B13" s="47"/>
      <c r="C13" s="125" t="s">
        <v>85</v>
      </c>
      <c r="D13" s="126" t="s">
        <v>59</v>
      </c>
      <c r="E13" s="126"/>
      <c r="F13" s="126"/>
    </row>
    <row r="14" spans="1:6" ht="42.75" customHeight="1" x14ac:dyDescent="0.25">
      <c r="A14" s="124"/>
      <c r="B14" s="48"/>
      <c r="C14" s="125"/>
      <c r="D14" s="49" t="s">
        <v>88</v>
      </c>
      <c r="E14" s="49" t="s">
        <v>64</v>
      </c>
      <c r="F14" s="49" t="s">
        <v>45</v>
      </c>
    </row>
    <row r="15" spans="1:6" s="52" customFormat="1" ht="11.25" customHeight="1" x14ac:dyDescent="0.25">
      <c r="A15" s="45" t="s">
        <v>36</v>
      </c>
      <c r="B15" s="45"/>
      <c r="C15" s="4">
        <v>1</v>
      </c>
      <c r="D15" s="3">
        <v>2</v>
      </c>
      <c r="E15" s="4">
        <v>3</v>
      </c>
      <c r="F15" s="10">
        <v>4</v>
      </c>
    </row>
    <row r="16" spans="1:6" ht="15" customHeight="1" x14ac:dyDescent="0.25">
      <c r="A16" s="62" t="str">
        <f>IF(INDEX(Rohdaten_tab2!$A:$A,ROW(Rohdaten_tab2!$A2),COLUMN(Rohdaten_tab2!$A:$A))&lt;&gt;"",INDEX(Rohdaten_tab2!$A:$A,ROW(Rohdaten_tab2!$A2),COLUMN(Rohdaten_tab2!$A:$A)),"")</f>
        <v>2005</v>
      </c>
      <c r="B16" s="44"/>
      <c r="C16" s="68" t="str">
        <f>INDEX(Rohdaten_tab2!$1:$1048576,ROW(Rohdaten_tab2!B2),COLUMN(Rohdaten_tab2!B2)+(4*(Steuerung!$A$3-1)))</f>
        <v>X</v>
      </c>
      <c r="D16" s="69">
        <f>INDEX(Rohdaten_tab2!$1:$1048576,ROW(Rohdaten_tab2!C2),COLUMN(Rohdaten_tab2!C2)+(4*(Steuerung!$A$3-1)))</f>
        <v>132.333333333333</v>
      </c>
      <c r="E16" s="69">
        <f>INDEX(Rohdaten_tab2!$1:$1048576,ROW(Rohdaten_tab2!D2),COLUMN(Rohdaten_tab2!D2)+(4*(Steuerung!$A$3-1)))</f>
        <v>72.25</v>
      </c>
      <c r="F16" s="70">
        <f>INDEX(Rohdaten_tab2!$1:$1048576,ROW(Rohdaten_tab2!E2),COLUMN(Rohdaten_tab2!E2)+(4*(Steuerung!$A$3-1)))</f>
        <v>38.5833333333333</v>
      </c>
    </row>
    <row r="17" spans="1:6" ht="15" customHeight="1" x14ac:dyDescent="0.25">
      <c r="A17" s="63" t="str">
        <f>IF(INDEX(Rohdaten_tab2!$A:$A,ROW(Rohdaten_tab2!$A3),COLUMN(Rohdaten_tab2!$A:$A))&lt;&gt;"",INDEX(Rohdaten_tab2!$A:$A,ROW(Rohdaten_tab2!$A3),COLUMN(Rohdaten_tab2!$A:$A)),"")</f>
        <v>2006</v>
      </c>
      <c r="B17" s="43"/>
      <c r="C17" s="71" t="str">
        <f>INDEX(Rohdaten_tab2!$1:$1048576,ROW(Rohdaten_tab2!B3),COLUMN(Rohdaten_tab2!B3)+(4*(Steuerung!$A$3-1)))</f>
        <v>X</v>
      </c>
      <c r="D17" s="72">
        <f>INDEX(Rohdaten_tab2!$1:$1048576,ROW(Rohdaten_tab2!C3),COLUMN(Rohdaten_tab2!C3)+(4*(Steuerung!$A$3-1)))</f>
        <v>145</v>
      </c>
      <c r="E17" s="72">
        <f>INDEX(Rohdaten_tab2!$1:$1048576,ROW(Rohdaten_tab2!D3),COLUMN(Rohdaten_tab2!D3)+(4*(Steuerung!$A$3-1)))</f>
        <v>70</v>
      </c>
      <c r="F17" s="73">
        <f>INDEX(Rohdaten_tab2!$1:$1048576,ROW(Rohdaten_tab2!E3),COLUMN(Rohdaten_tab2!E3)+(4*(Steuerung!$A$3-1)))</f>
        <v>37.8333333333333</v>
      </c>
    </row>
    <row r="18" spans="1:6" ht="15" customHeight="1" x14ac:dyDescent="0.25">
      <c r="A18" s="63" t="str">
        <f>IF(INDEX(Rohdaten_tab2!$A:$A,ROW(Rohdaten_tab2!$A4),COLUMN(Rohdaten_tab2!$A:$A))&lt;&gt;"",INDEX(Rohdaten_tab2!$A:$A,ROW(Rohdaten_tab2!$A4),COLUMN(Rohdaten_tab2!$A:$A)),"")</f>
        <v>2007</v>
      </c>
      <c r="B18" s="42"/>
      <c r="C18" s="71">
        <f>INDEX(Rohdaten_tab2!$1:$1048576,ROW(Rohdaten_tab2!B4),COLUMN(Rohdaten_tab2!B4)+(4*(Steuerung!$A$3-1)))</f>
        <v>1145.3333333333301</v>
      </c>
      <c r="D18" s="72">
        <f>INDEX(Rohdaten_tab2!$1:$1048576,ROW(Rohdaten_tab2!C4),COLUMN(Rohdaten_tab2!C4)+(4*(Steuerung!$A$3-1)))</f>
        <v>138.666666666667</v>
      </c>
      <c r="E18" s="72">
        <f>INDEX(Rohdaten_tab2!$1:$1048576,ROW(Rohdaten_tab2!D4),COLUMN(Rohdaten_tab2!D4)+(4*(Steuerung!$A$3-1)))</f>
        <v>71.6666666666667</v>
      </c>
      <c r="F18" s="73">
        <f>INDEX(Rohdaten_tab2!$1:$1048576,ROW(Rohdaten_tab2!E4),COLUMN(Rohdaten_tab2!E4)+(4*(Steuerung!$A$3-1)))</f>
        <v>38.4166666666667</v>
      </c>
    </row>
    <row r="19" spans="1:6" ht="15" customHeight="1" x14ac:dyDescent="0.25">
      <c r="A19" s="63" t="str">
        <f>IF(INDEX(Rohdaten_tab2!$A:$A,ROW(Rohdaten_tab2!$A5),COLUMN(Rohdaten_tab2!$A:$A))&lt;&gt;"",INDEX(Rohdaten_tab2!$A:$A,ROW(Rohdaten_tab2!$A5),COLUMN(Rohdaten_tab2!$A:$A)),"")</f>
        <v>2008</v>
      </c>
      <c r="B19" s="43"/>
      <c r="C19" s="71">
        <f>INDEX(Rohdaten_tab2!$1:$1048576,ROW(Rohdaten_tab2!B5),COLUMN(Rohdaten_tab2!B5)+(4*(Steuerung!$A$3-1)))</f>
        <v>838.66666666666697</v>
      </c>
      <c r="D19" s="72">
        <f>INDEX(Rohdaten_tab2!$1:$1048576,ROW(Rohdaten_tab2!C5),COLUMN(Rohdaten_tab2!C5)+(4*(Steuerung!$A$3-1)))</f>
        <v>166.416666666667</v>
      </c>
      <c r="E19" s="72">
        <f>INDEX(Rohdaten_tab2!$1:$1048576,ROW(Rohdaten_tab2!D5),COLUMN(Rohdaten_tab2!D5)+(4*(Steuerung!$A$3-1)))</f>
        <v>71.75</v>
      </c>
      <c r="F19" s="73">
        <f>INDEX(Rohdaten_tab2!$1:$1048576,ROW(Rohdaten_tab2!E5),COLUMN(Rohdaten_tab2!E5)+(4*(Steuerung!$A$3-1)))</f>
        <v>36.6666666666667</v>
      </c>
    </row>
    <row r="20" spans="1:6" ht="15" customHeight="1" x14ac:dyDescent="0.25">
      <c r="A20" s="63" t="str">
        <f>IF(INDEX(Rohdaten_tab2!$A:$A,ROW(Rohdaten_tab2!$A6),COLUMN(Rohdaten_tab2!$A:$A))&lt;&gt;"",INDEX(Rohdaten_tab2!$A:$A,ROW(Rohdaten_tab2!$A6),COLUMN(Rohdaten_tab2!$A:$A)),"")</f>
        <v>2009</v>
      </c>
      <c r="B20" s="43"/>
      <c r="C20" s="71">
        <f>INDEX(Rohdaten_tab2!$1:$1048576,ROW(Rohdaten_tab2!B6),COLUMN(Rohdaten_tab2!B6)+(4*(Steuerung!$A$3-1)))</f>
        <v>588.25</v>
      </c>
      <c r="D20" s="72">
        <f>INDEX(Rohdaten_tab2!$1:$1048576,ROW(Rohdaten_tab2!C6),COLUMN(Rohdaten_tab2!C6)+(4*(Steuerung!$A$3-1)))</f>
        <v>184.833333333333</v>
      </c>
      <c r="E20" s="72">
        <f>INDEX(Rohdaten_tab2!$1:$1048576,ROW(Rohdaten_tab2!D6),COLUMN(Rohdaten_tab2!D6)+(4*(Steuerung!$A$3-1)))</f>
        <v>92.4166666666667</v>
      </c>
      <c r="F20" s="73">
        <f>INDEX(Rohdaten_tab2!$1:$1048576,ROW(Rohdaten_tab2!E6),COLUMN(Rohdaten_tab2!E6)+(4*(Steuerung!$A$3-1)))</f>
        <v>37.4166666666667</v>
      </c>
    </row>
    <row r="21" spans="1:6" ht="15" customHeight="1" x14ac:dyDescent="0.25">
      <c r="A21" s="63" t="str">
        <f>IF(INDEX(Rohdaten_tab2!$A:$A,ROW(Rohdaten_tab2!$A7),COLUMN(Rohdaten_tab2!$A:$A))&lt;&gt;"",INDEX(Rohdaten_tab2!$A:$A,ROW(Rohdaten_tab2!$A7),COLUMN(Rohdaten_tab2!$A:$A)),"")</f>
        <v>2010</v>
      </c>
      <c r="B21" s="43"/>
      <c r="C21" s="71">
        <f>INDEX(Rohdaten_tab2!$1:$1048576,ROW(Rohdaten_tab2!B7),COLUMN(Rohdaten_tab2!B7)+(4*(Steuerung!$A$3-1)))</f>
        <v>498.41666666666703</v>
      </c>
      <c r="D21" s="72">
        <f>INDEX(Rohdaten_tab2!$1:$1048576,ROW(Rohdaten_tab2!C7),COLUMN(Rohdaten_tab2!C7)+(4*(Steuerung!$A$3-1)))</f>
        <v>145.916666666667</v>
      </c>
      <c r="E21" s="72">
        <f>INDEX(Rohdaten_tab2!$1:$1048576,ROW(Rohdaten_tab2!D7),COLUMN(Rohdaten_tab2!D7)+(4*(Steuerung!$A$3-1)))</f>
        <v>95.3333333333333</v>
      </c>
      <c r="F21" s="73">
        <f>INDEX(Rohdaten_tab2!$1:$1048576,ROW(Rohdaten_tab2!E7),COLUMN(Rohdaten_tab2!E7)+(4*(Steuerung!$A$3-1)))</f>
        <v>40.5</v>
      </c>
    </row>
    <row r="22" spans="1:6" ht="15" customHeight="1" x14ac:dyDescent="0.25">
      <c r="A22" s="63" t="str">
        <f>IF(INDEX(Rohdaten_tab2!$A:$A,ROW(Rohdaten_tab2!$A8),COLUMN(Rohdaten_tab2!$A:$A))&lt;&gt;"",INDEX(Rohdaten_tab2!$A:$A,ROW(Rohdaten_tab2!$A8),COLUMN(Rohdaten_tab2!$A:$A)),"")</f>
        <v>2011</v>
      </c>
      <c r="B22" s="43"/>
      <c r="C22" s="71">
        <f>INDEX(Rohdaten_tab2!$1:$1048576,ROW(Rohdaten_tab2!B8),COLUMN(Rohdaten_tab2!B8)+(4*(Steuerung!$A$3-1)))</f>
        <v>429.75</v>
      </c>
      <c r="D22" s="72">
        <f>INDEX(Rohdaten_tab2!$1:$1048576,ROW(Rohdaten_tab2!C8),COLUMN(Rohdaten_tab2!C8)+(4*(Steuerung!$A$3-1)))</f>
        <v>176.583333333333</v>
      </c>
      <c r="E22" s="72">
        <f>INDEX(Rohdaten_tab2!$1:$1048576,ROW(Rohdaten_tab2!D8),COLUMN(Rohdaten_tab2!D8)+(4*(Steuerung!$A$3-1)))</f>
        <v>80.4166666666667</v>
      </c>
      <c r="F22" s="73">
        <f>INDEX(Rohdaten_tab2!$1:$1048576,ROW(Rohdaten_tab2!E8),COLUMN(Rohdaten_tab2!E8)+(4*(Steuerung!$A$3-1)))</f>
        <v>51.25</v>
      </c>
    </row>
    <row r="23" spans="1:6" ht="15" customHeight="1" x14ac:dyDescent="0.25">
      <c r="A23" s="63" t="str">
        <f>IF(INDEX(Rohdaten_tab2!$A:$A,ROW(Rohdaten_tab2!$A9),COLUMN(Rohdaten_tab2!$A:$A))&lt;&gt;"",INDEX(Rohdaten_tab2!$A:$A,ROW(Rohdaten_tab2!$A9),COLUMN(Rohdaten_tab2!$A:$A)),"")</f>
        <v>2012</v>
      </c>
      <c r="B23" s="43"/>
      <c r="C23" s="71">
        <f>INDEX(Rohdaten_tab2!$1:$1048576,ROW(Rohdaten_tab2!B9),COLUMN(Rohdaten_tab2!B9)+(4*(Steuerung!$A$3-1)))</f>
        <v>456.33333333333297</v>
      </c>
      <c r="D23" s="72">
        <f>INDEX(Rohdaten_tab2!$1:$1048576,ROW(Rohdaten_tab2!C9),COLUMN(Rohdaten_tab2!C9)+(4*(Steuerung!$A$3-1)))</f>
        <v>197</v>
      </c>
      <c r="E23" s="72">
        <f>INDEX(Rohdaten_tab2!$1:$1048576,ROW(Rohdaten_tab2!D9),COLUMN(Rohdaten_tab2!D9)+(4*(Steuerung!$A$3-1)))</f>
        <v>77.4166666666667</v>
      </c>
      <c r="F23" s="73">
        <f>INDEX(Rohdaten_tab2!$1:$1048576,ROW(Rohdaten_tab2!E9),COLUMN(Rohdaten_tab2!E9)+(4*(Steuerung!$A$3-1)))</f>
        <v>41.5</v>
      </c>
    </row>
    <row r="24" spans="1:6" ht="15" customHeight="1" x14ac:dyDescent="0.25">
      <c r="A24" s="63" t="str">
        <f>IF(INDEX(Rohdaten_tab2!$A:$A,ROW(Rohdaten_tab2!$A10),COLUMN(Rohdaten_tab2!$A:$A))&lt;&gt;"",INDEX(Rohdaten_tab2!$A:$A,ROW(Rohdaten_tab2!$A10),COLUMN(Rohdaten_tab2!$A:$A)),"")</f>
        <v>2013</v>
      </c>
      <c r="B24" s="43"/>
      <c r="C24" s="71">
        <f>INDEX(Rohdaten_tab2!$1:$1048576,ROW(Rohdaten_tab2!B10),COLUMN(Rohdaten_tab2!B10)+(4*(Steuerung!$A$3-1)))</f>
        <v>530.5</v>
      </c>
      <c r="D24" s="72">
        <f>INDEX(Rohdaten_tab2!$1:$1048576,ROW(Rohdaten_tab2!C10),COLUMN(Rohdaten_tab2!C10)+(4*(Steuerung!$A$3-1)))</f>
        <v>250.833333333333</v>
      </c>
      <c r="E24" s="72">
        <f>INDEX(Rohdaten_tab2!$1:$1048576,ROW(Rohdaten_tab2!D10),COLUMN(Rohdaten_tab2!D10)+(4*(Steuerung!$A$3-1)))</f>
        <v>83.4166666666667</v>
      </c>
      <c r="F24" s="73">
        <f>INDEX(Rohdaten_tab2!$1:$1048576,ROW(Rohdaten_tab2!E10),COLUMN(Rohdaten_tab2!E10)+(4*(Steuerung!$A$3-1)))</f>
        <v>48.75</v>
      </c>
    </row>
    <row r="25" spans="1:6" ht="15" customHeight="1" x14ac:dyDescent="0.25">
      <c r="A25" s="63" t="str">
        <f>IF(INDEX(Rohdaten_tab2!$A:$A,ROW(Rohdaten_tab2!$A11),COLUMN(Rohdaten_tab2!$A:$A))&lt;&gt;"",INDEX(Rohdaten_tab2!$A:$A,ROW(Rohdaten_tab2!$A11),COLUMN(Rohdaten_tab2!$A:$A)),"")</f>
        <v>2014</v>
      </c>
      <c r="B25" s="43"/>
      <c r="C25" s="71">
        <f>INDEX(Rohdaten_tab2!$1:$1048576,ROW(Rohdaten_tab2!B11),COLUMN(Rohdaten_tab2!B11)+(4*(Steuerung!$A$3-1)))</f>
        <v>554.83333333333303</v>
      </c>
      <c r="D25" s="72">
        <f>INDEX(Rohdaten_tab2!$1:$1048576,ROW(Rohdaten_tab2!C11),COLUMN(Rohdaten_tab2!C11)+(4*(Steuerung!$A$3-1)))</f>
        <v>245.833333333333</v>
      </c>
      <c r="E25" s="72">
        <f>INDEX(Rohdaten_tab2!$1:$1048576,ROW(Rohdaten_tab2!D11),COLUMN(Rohdaten_tab2!D11)+(4*(Steuerung!$A$3-1)))</f>
        <v>89.75</v>
      </c>
      <c r="F25" s="73">
        <f>INDEX(Rohdaten_tab2!$1:$1048576,ROW(Rohdaten_tab2!E11),COLUMN(Rohdaten_tab2!E11)+(4*(Steuerung!$A$3-1)))</f>
        <v>49.75</v>
      </c>
    </row>
    <row r="26" spans="1:6" ht="15" customHeight="1" x14ac:dyDescent="0.25">
      <c r="A26" s="63" t="str">
        <f>IF(INDEX(Rohdaten_tab2!$A:$A,ROW(Rohdaten_tab2!$A12),COLUMN(Rohdaten_tab2!$A:$A))&lt;&gt;"",INDEX(Rohdaten_tab2!$A:$A,ROW(Rohdaten_tab2!$A12),COLUMN(Rohdaten_tab2!$A:$A)),"")</f>
        <v>2015</v>
      </c>
      <c r="B26" s="43"/>
      <c r="C26" s="71">
        <f>INDEX(Rohdaten_tab2!$1:$1048576,ROW(Rohdaten_tab2!B12),COLUMN(Rohdaten_tab2!B12)+(4*(Steuerung!$A$3-1)))</f>
        <v>543.91666666666697</v>
      </c>
      <c r="D26" s="72">
        <f>INDEX(Rohdaten_tab2!$1:$1048576,ROW(Rohdaten_tab2!C12),COLUMN(Rohdaten_tab2!C12)+(4*(Steuerung!$A$3-1)))</f>
        <v>211.583333333333</v>
      </c>
      <c r="E26" s="72">
        <f>INDEX(Rohdaten_tab2!$1:$1048576,ROW(Rohdaten_tab2!D12),COLUMN(Rohdaten_tab2!D12)+(4*(Steuerung!$A$3-1)))</f>
        <v>84.3333333333333</v>
      </c>
      <c r="F26" s="73">
        <f>INDEX(Rohdaten_tab2!$1:$1048576,ROW(Rohdaten_tab2!E12),COLUMN(Rohdaten_tab2!E12)+(4*(Steuerung!$A$3-1)))</f>
        <v>52.5</v>
      </c>
    </row>
    <row r="27" spans="1:6" ht="15" customHeight="1" x14ac:dyDescent="0.25">
      <c r="A27" s="63" t="str">
        <f>IF(INDEX(Rohdaten_tab2!$A:$A,ROW(Rohdaten_tab2!$A13),COLUMN(Rohdaten_tab2!$A:$A))&lt;&gt;"",INDEX(Rohdaten_tab2!$A:$A,ROW(Rohdaten_tab2!$A13),COLUMN(Rohdaten_tab2!$A:$A)),"")</f>
        <v>2016</v>
      </c>
      <c r="B27" s="43"/>
      <c r="C27" s="71">
        <f>INDEX(Rohdaten_tab2!$1:$1048576,ROW(Rohdaten_tab2!B13),COLUMN(Rohdaten_tab2!B13)+(4*(Steuerung!$A$3-1)))</f>
        <v>543.91666666666697</v>
      </c>
      <c r="D27" s="72">
        <f>INDEX(Rohdaten_tab2!$1:$1048576,ROW(Rohdaten_tab2!C13),COLUMN(Rohdaten_tab2!C13)+(4*(Steuerung!$A$3-1)))</f>
        <v>217.416666666667</v>
      </c>
      <c r="E27" s="72">
        <f>INDEX(Rohdaten_tab2!$1:$1048576,ROW(Rohdaten_tab2!D13),COLUMN(Rohdaten_tab2!D13)+(4*(Steuerung!$A$3-1)))</f>
        <v>80.8333333333333</v>
      </c>
      <c r="F27" s="73">
        <f>INDEX(Rohdaten_tab2!$1:$1048576,ROW(Rohdaten_tab2!E13),COLUMN(Rohdaten_tab2!E13)+(4*(Steuerung!$A$3-1)))</f>
        <v>70</v>
      </c>
    </row>
    <row r="28" spans="1:6" ht="15" customHeight="1" x14ac:dyDescent="0.25">
      <c r="A28" s="63" t="str">
        <f>IF(INDEX(Rohdaten_tab2!$A:$A,ROW(Rohdaten_tab2!$A14),COLUMN(Rohdaten_tab2!$A:$A))&lt;&gt;"",INDEX(Rohdaten_tab2!$A:$A,ROW(Rohdaten_tab2!$A14),COLUMN(Rohdaten_tab2!$A:$A)),"")</f>
        <v>2017</v>
      </c>
      <c r="B28" s="43"/>
      <c r="C28" s="71">
        <f>INDEX(Rohdaten_tab2!$1:$1048576,ROW(Rohdaten_tab2!B14),COLUMN(Rohdaten_tab2!B14)+(4*(Steuerung!$A$3-1)))</f>
        <v>525.58333333333303</v>
      </c>
      <c r="D28" s="72">
        <f>INDEX(Rohdaten_tab2!$1:$1048576,ROW(Rohdaten_tab2!C14),COLUMN(Rohdaten_tab2!C14)+(4*(Steuerung!$A$3-1)))</f>
        <v>229.083333333333</v>
      </c>
      <c r="E28" s="72">
        <f>INDEX(Rohdaten_tab2!$1:$1048576,ROW(Rohdaten_tab2!D14),COLUMN(Rohdaten_tab2!D14)+(4*(Steuerung!$A$3-1)))</f>
        <v>84.4166666666667</v>
      </c>
      <c r="F28" s="73">
        <f>INDEX(Rohdaten_tab2!$1:$1048576,ROW(Rohdaten_tab2!E14),COLUMN(Rohdaten_tab2!E14)+(4*(Steuerung!$A$3-1)))</f>
        <v>66.9166666666667</v>
      </c>
    </row>
    <row r="29" spans="1:6" ht="15" customHeight="1" x14ac:dyDescent="0.25">
      <c r="A29" s="63" t="str">
        <f>IF(INDEX(Rohdaten_tab2!$A:$A,ROW(Rohdaten_tab2!$A15),COLUMN(Rohdaten_tab2!$A:$A))&lt;&gt;"",INDEX(Rohdaten_tab2!$A:$A,ROW(Rohdaten_tab2!$A15),COLUMN(Rohdaten_tab2!$A:$A)),"")</f>
        <v>2018</v>
      </c>
      <c r="B29" s="43"/>
      <c r="C29" s="71">
        <f>INDEX(Rohdaten_tab2!$1:$1048576,ROW(Rohdaten_tab2!B15),COLUMN(Rohdaten_tab2!B15)+(4*(Steuerung!$A$3-1)))</f>
        <v>517.16666666666697</v>
      </c>
      <c r="D29" s="72">
        <f>INDEX(Rohdaten_tab2!$1:$1048576,ROW(Rohdaten_tab2!C15),COLUMN(Rohdaten_tab2!C15)+(4*(Steuerung!$A$3-1)))</f>
        <v>198</v>
      </c>
      <c r="E29" s="72">
        <f>INDEX(Rohdaten_tab2!$1:$1048576,ROW(Rohdaten_tab2!D15),COLUMN(Rohdaten_tab2!D15)+(4*(Steuerung!$A$3-1)))</f>
        <v>88.5</v>
      </c>
      <c r="F29" s="73">
        <f>INDEX(Rohdaten_tab2!$1:$1048576,ROW(Rohdaten_tab2!E15),COLUMN(Rohdaten_tab2!E15)+(4*(Steuerung!$A$3-1)))</f>
        <v>59.8333333333333</v>
      </c>
    </row>
    <row r="30" spans="1:6" ht="15" customHeight="1" x14ac:dyDescent="0.25">
      <c r="A30" s="63" t="str">
        <f>IF(INDEX(Rohdaten_tab2!$A:$A,ROW(Rohdaten_tab2!$A16),COLUMN(Rohdaten_tab2!$A:$A))&lt;&gt;"",INDEX(Rohdaten_tab2!$A:$A,ROW(Rohdaten_tab2!$A16),COLUMN(Rohdaten_tab2!$A:$A)),"")</f>
        <v>2019</v>
      </c>
      <c r="B30" s="43"/>
      <c r="C30" s="71">
        <f>INDEX(Rohdaten_tab2!$1:$1048576,ROW(Rohdaten_tab2!B16),COLUMN(Rohdaten_tab2!B16)+(4*(Steuerung!$A$3-1)))</f>
        <v>565.16666666666697</v>
      </c>
      <c r="D30" s="72">
        <f>INDEX(Rohdaten_tab2!$1:$1048576,ROW(Rohdaten_tab2!C16),COLUMN(Rohdaten_tab2!C16)+(4*(Steuerung!$A$3-1)))</f>
        <v>201.333333333333</v>
      </c>
      <c r="E30" s="72">
        <f>INDEX(Rohdaten_tab2!$1:$1048576,ROW(Rohdaten_tab2!D16),COLUMN(Rohdaten_tab2!D16)+(4*(Steuerung!$A$3-1)))</f>
        <v>95.1666666666667</v>
      </c>
      <c r="F30" s="73">
        <f>INDEX(Rohdaten_tab2!$1:$1048576,ROW(Rohdaten_tab2!E16),COLUMN(Rohdaten_tab2!E16)+(4*(Steuerung!$A$3-1)))</f>
        <v>70.3333333333333</v>
      </c>
    </row>
    <row r="31" spans="1:6" ht="15" customHeight="1" x14ac:dyDescent="0.25">
      <c r="A31" s="63" t="str">
        <f>IF(INDEX(Rohdaten_tab2!$A:$A,ROW(Rohdaten_tab2!$A17),COLUMN(Rohdaten_tab2!$A:$A))&lt;&gt;"",INDEX(Rohdaten_tab2!$A:$A,ROW(Rohdaten_tab2!$A17),COLUMN(Rohdaten_tab2!$A:$A)),"")</f>
        <v>2020</v>
      </c>
      <c r="B31" s="43"/>
      <c r="C31" s="71">
        <f>INDEX(Rohdaten_tab2!$1:$1048576,ROW(Rohdaten_tab2!B17),COLUMN(Rohdaten_tab2!B17)+(4*(Steuerung!$A$3-1)))</f>
        <v>550.33333333333303</v>
      </c>
      <c r="D31" s="72">
        <f>INDEX(Rohdaten_tab2!$1:$1048576,ROW(Rohdaten_tab2!C17),COLUMN(Rohdaten_tab2!C17)+(4*(Steuerung!$A$3-1)))</f>
        <v>187.666666666667</v>
      </c>
      <c r="E31" s="72">
        <f>INDEX(Rohdaten_tab2!$1:$1048576,ROW(Rohdaten_tab2!D17),COLUMN(Rohdaten_tab2!D17)+(4*(Steuerung!$A$3-1)))</f>
        <v>76.25</v>
      </c>
      <c r="F31" s="73">
        <f>INDEX(Rohdaten_tab2!$1:$1048576,ROW(Rohdaten_tab2!E17),COLUMN(Rohdaten_tab2!E17)+(4*(Steuerung!$A$3-1)))</f>
        <v>81.9166666666667</v>
      </c>
    </row>
    <row r="32" spans="1:6" ht="15" customHeight="1" x14ac:dyDescent="0.25">
      <c r="A32" s="63" t="str">
        <f>IF(INDEX(Rohdaten_tab2!$A:$A,ROW(Rohdaten_tab2!$A18),COLUMN(Rohdaten_tab2!$A:$A))&lt;&gt;"",INDEX(Rohdaten_tab2!$A:$A,ROW(Rohdaten_tab2!$A18),COLUMN(Rohdaten_tab2!$A:$A)),"")</f>
        <v>2021</v>
      </c>
      <c r="B32" s="43"/>
      <c r="C32" s="71">
        <f>INDEX(Rohdaten_tab2!$1:$1048576,ROW(Rohdaten_tab2!B18),COLUMN(Rohdaten_tab2!B18)+(4*(Steuerung!$A$3-1)))</f>
        <v>611.08333333333303</v>
      </c>
      <c r="D32" s="72">
        <f>INDEX(Rohdaten_tab2!$1:$1048576,ROW(Rohdaten_tab2!C18),COLUMN(Rohdaten_tab2!C18)+(4*(Steuerung!$A$3-1)))</f>
        <v>217.75</v>
      </c>
      <c r="E32" s="72">
        <f>INDEX(Rohdaten_tab2!$1:$1048576,ROW(Rohdaten_tab2!D18),COLUMN(Rohdaten_tab2!D18)+(4*(Steuerung!$A$3-1)))</f>
        <v>74.0833333333333</v>
      </c>
      <c r="F32" s="73">
        <f>INDEX(Rohdaten_tab2!$1:$1048576,ROW(Rohdaten_tab2!E18),COLUMN(Rohdaten_tab2!E18)+(4*(Steuerung!$A$3-1)))</f>
        <v>89.4166666666667</v>
      </c>
    </row>
    <row r="33" spans="1:6" ht="15" customHeight="1" x14ac:dyDescent="0.25">
      <c r="A33" s="63" t="str">
        <f>IF(INDEX(Rohdaten_tab2!$A:$A,ROW(Rohdaten_tab2!$A19),COLUMN(Rohdaten_tab2!$A:$A))&lt;&gt;"",INDEX(Rohdaten_tab2!$A:$A,ROW(Rohdaten_tab2!$A19),COLUMN(Rohdaten_tab2!$A:$A)),"")</f>
        <v>2022</v>
      </c>
      <c r="B33" s="43"/>
      <c r="C33" s="71">
        <f>INDEX(Rohdaten_tab2!$1:$1048576,ROW(Rohdaten_tab2!B19),COLUMN(Rohdaten_tab2!B19)+(4*(Steuerung!$A$3-1)))</f>
        <v>543.83333333333303</v>
      </c>
      <c r="D33" s="72">
        <f>INDEX(Rohdaten_tab2!$1:$1048576,ROW(Rohdaten_tab2!C19),COLUMN(Rohdaten_tab2!C19)+(4*(Steuerung!$A$3-1)))</f>
        <v>183</v>
      </c>
      <c r="E33" s="72">
        <f>INDEX(Rohdaten_tab2!$1:$1048576,ROW(Rohdaten_tab2!D19),COLUMN(Rohdaten_tab2!D19)+(4*(Steuerung!$A$3-1)))</f>
        <v>84.8333333333333</v>
      </c>
      <c r="F33" s="73">
        <f>INDEX(Rohdaten_tab2!$1:$1048576,ROW(Rohdaten_tab2!E19),COLUMN(Rohdaten_tab2!E19)+(4*(Steuerung!$A$3-1)))</f>
        <v>76</v>
      </c>
    </row>
    <row r="34" spans="1:6" ht="15" customHeight="1" x14ac:dyDescent="0.25">
      <c r="A34" s="63" t="str">
        <f>IF(INDEX(Rohdaten_tab2!$A:$A,ROW(Rohdaten_tab2!$A20),COLUMN(Rohdaten_tab2!$A:$A))&lt;&gt;"",INDEX(Rohdaten_tab2!$A:$A,ROW(Rohdaten_tab2!$A20),COLUMN(Rohdaten_tab2!$A:$A)),"")</f>
        <v>2023</v>
      </c>
      <c r="B34" s="43"/>
      <c r="C34" s="71">
        <f>INDEX(Rohdaten_tab2!$1:$1048576,ROW(Rohdaten_tab2!B20),COLUMN(Rohdaten_tab2!B20)+(4*(Steuerung!$A$3-1)))</f>
        <v>552.75</v>
      </c>
      <c r="D34" s="72">
        <f>INDEX(Rohdaten_tab2!$1:$1048576,ROW(Rohdaten_tab2!C20),COLUMN(Rohdaten_tab2!C20)+(4*(Steuerung!$A$3-1)))</f>
        <v>202.583333333333</v>
      </c>
      <c r="E34" s="72">
        <f>INDEX(Rohdaten_tab2!$1:$1048576,ROW(Rohdaten_tab2!D20),COLUMN(Rohdaten_tab2!D20)+(4*(Steuerung!$A$3-1)))</f>
        <v>79.75</v>
      </c>
      <c r="F34" s="73">
        <f>INDEX(Rohdaten_tab2!$1:$1048576,ROW(Rohdaten_tab2!E20),COLUMN(Rohdaten_tab2!E20)+(4*(Steuerung!$A$3-1)))</f>
        <v>77</v>
      </c>
    </row>
    <row r="35" spans="1:6" ht="15" customHeight="1" x14ac:dyDescent="0.25">
      <c r="A35" s="63" t="str">
        <f>IF(INDEX(Rohdaten_tab2!$A:$A,ROW(Rohdaten_tab2!$A21),COLUMN(Rohdaten_tab2!$A:$A))&lt;&gt;"",INDEX(Rohdaten_tab2!$A:$A,ROW(Rohdaten_tab2!$A21),COLUMN(Rohdaten_tab2!$A:$A)),"")</f>
        <v>2024</v>
      </c>
      <c r="B35" s="43"/>
      <c r="C35" s="71">
        <f>INDEX(Rohdaten_tab2!$1:$1048576,ROW(Rohdaten_tab2!B21),COLUMN(Rohdaten_tab2!B21)+(4*(Steuerung!$A$3-1)))</f>
        <v>579.83333333333303</v>
      </c>
      <c r="D35" s="72">
        <f>INDEX(Rohdaten_tab2!$1:$1048576,ROW(Rohdaten_tab2!C21),COLUMN(Rohdaten_tab2!C21)+(4*(Steuerung!$A$3-1)))</f>
        <v>218.416666666667</v>
      </c>
      <c r="E35" s="72">
        <f>INDEX(Rohdaten_tab2!$1:$1048576,ROW(Rohdaten_tab2!D21),COLUMN(Rohdaten_tab2!D21)+(4*(Steuerung!$A$3-1)))</f>
        <v>67</v>
      </c>
      <c r="F35" s="73">
        <f>INDEX(Rohdaten_tab2!$1:$1048576,ROW(Rohdaten_tab2!E21),COLUMN(Rohdaten_tab2!E21)+(4*(Steuerung!$A$3-1)))</f>
        <v>71.1666666666667</v>
      </c>
    </row>
    <row r="36" spans="1:6" ht="15" customHeight="1" x14ac:dyDescent="0.25">
      <c r="A36" s="63" t="str">
        <f>IF(INDEX(Rohdaten_tab2!$A:$A,ROW(Rohdaten_tab2!$A22),COLUMN(Rohdaten_tab2!$A:$A))&lt;&gt;"",INDEX(Rohdaten_tab2!$A:$A,ROW(Rohdaten_tab2!$A22),COLUMN(Rohdaten_tab2!$A:$A)),"")</f>
        <v>2025</v>
      </c>
      <c r="B36" s="43"/>
      <c r="C36" s="71">
        <f>INDEX(Rohdaten_tab2!$1:$1048576,ROW(Rohdaten_tab2!B22),COLUMN(Rohdaten_tab2!B22)+(4*(Steuerung!$A$3-1)))</f>
        <v>604.16666666666697</v>
      </c>
      <c r="D36" s="72">
        <f>INDEX(Rohdaten_tab2!$1:$1048576,ROW(Rohdaten_tab2!C22),COLUMN(Rohdaten_tab2!C22)+(4*(Steuerung!$A$3-1)))</f>
        <v>183.666666666667</v>
      </c>
      <c r="E36" s="72">
        <f>INDEX(Rohdaten_tab2!$1:$1048576,ROW(Rohdaten_tab2!D22),COLUMN(Rohdaten_tab2!D22)+(4*(Steuerung!$A$3-1)))</f>
        <v>85.25</v>
      </c>
      <c r="F36" s="73">
        <f>INDEX(Rohdaten_tab2!$1:$1048576,ROW(Rohdaten_tab2!E22),COLUMN(Rohdaten_tab2!E22)+(4*(Steuerung!$A$3-1)))</f>
        <v>83.9166666666667</v>
      </c>
    </row>
    <row r="37" spans="1:6" ht="15" customHeight="1" x14ac:dyDescent="0.25">
      <c r="A37" s="63" t="str">
        <f>IF(INDEX(Rohdaten_tab2!$A:$A,ROW(Rohdaten_tab2!$A23),COLUMN(Rohdaten_tab2!$A:$A))&lt;&gt;"",INDEX(Rohdaten_tab2!$A:$A,ROW(Rohdaten_tab2!$A23),COLUMN(Rohdaten_tab2!$A:$A)),"")</f>
        <v>Januar 2005</v>
      </c>
      <c r="B37" s="43"/>
      <c r="C37" s="71" t="str">
        <f>INDEX(Rohdaten_tab2!$1:$1048576,ROW(Rohdaten_tab2!B23),COLUMN(Rohdaten_tab2!B23)+(4*(Steuerung!$A$3-1)))</f>
        <v>X</v>
      </c>
      <c r="D37" s="72">
        <f>INDEX(Rohdaten_tab2!$1:$1048576,ROW(Rohdaten_tab2!C23),COLUMN(Rohdaten_tab2!C23)+(4*(Steuerung!$A$3-1)))</f>
        <v>168</v>
      </c>
      <c r="E37" s="72">
        <f>INDEX(Rohdaten_tab2!$1:$1048576,ROW(Rohdaten_tab2!D23),COLUMN(Rohdaten_tab2!D23)+(4*(Steuerung!$A$3-1)))</f>
        <v>89</v>
      </c>
      <c r="F37" s="73">
        <f>INDEX(Rohdaten_tab2!$1:$1048576,ROW(Rohdaten_tab2!E23),COLUMN(Rohdaten_tab2!E23)+(4*(Steuerung!$A$3-1)))</f>
        <v>48</v>
      </c>
    </row>
    <row r="38" spans="1:6" ht="15" customHeight="1" x14ac:dyDescent="0.25">
      <c r="A38" s="63" t="str">
        <f>IF(INDEX(Rohdaten_tab2!$A:$A,ROW(Rohdaten_tab2!$A24),COLUMN(Rohdaten_tab2!$A:$A))&lt;&gt;"",INDEX(Rohdaten_tab2!$A:$A,ROW(Rohdaten_tab2!$A24),COLUMN(Rohdaten_tab2!$A:$A)),"")</f>
        <v>Februar 2005</v>
      </c>
      <c r="B38" s="43"/>
      <c r="C38" s="71" t="str">
        <f>INDEX(Rohdaten_tab2!$1:$1048576,ROW(Rohdaten_tab2!B24),COLUMN(Rohdaten_tab2!B24)+(4*(Steuerung!$A$3-1)))</f>
        <v>X</v>
      </c>
      <c r="D38" s="72">
        <f>INDEX(Rohdaten_tab2!$1:$1048576,ROW(Rohdaten_tab2!C24),COLUMN(Rohdaten_tab2!C24)+(4*(Steuerung!$A$3-1)))</f>
        <v>156</v>
      </c>
      <c r="E38" s="72">
        <f>INDEX(Rohdaten_tab2!$1:$1048576,ROW(Rohdaten_tab2!D24),COLUMN(Rohdaten_tab2!D24)+(4*(Steuerung!$A$3-1)))</f>
        <v>119</v>
      </c>
      <c r="F38" s="73">
        <f>INDEX(Rohdaten_tab2!$1:$1048576,ROW(Rohdaten_tab2!E24),COLUMN(Rohdaten_tab2!E24)+(4*(Steuerung!$A$3-1)))</f>
        <v>54</v>
      </c>
    </row>
    <row r="39" spans="1:6" ht="15" customHeight="1" x14ac:dyDescent="0.25">
      <c r="A39" s="63" t="str">
        <f>IF(INDEX(Rohdaten_tab2!$A:$A,ROW(Rohdaten_tab2!$A25),COLUMN(Rohdaten_tab2!$A:$A))&lt;&gt;"",INDEX(Rohdaten_tab2!$A:$A,ROW(Rohdaten_tab2!$A25),COLUMN(Rohdaten_tab2!$A:$A)),"")</f>
        <v>März 2005</v>
      </c>
      <c r="B39" s="43"/>
      <c r="C39" s="71" t="str">
        <f>INDEX(Rohdaten_tab2!$1:$1048576,ROW(Rohdaten_tab2!B25),COLUMN(Rohdaten_tab2!B25)+(4*(Steuerung!$A$3-1)))</f>
        <v>X</v>
      </c>
      <c r="D39" s="72">
        <f>INDEX(Rohdaten_tab2!$1:$1048576,ROW(Rohdaten_tab2!C25),COLUMN(Rohdaten_tab2!C25)+(4*(Steuerung!$A$3-1)))</f>
        <v>150</v>
      </c>
      <c r="E39" s="72">
        <f>INDEX(Rohdaten_tab2!$1:$1048576,ROW(Rohdaten_tab2!D25),COLUMN(Rohdaten_tab2!D25)+(4*(Steuerung!$A$3-1)))</f>
        <v>85</v>
      </c>
      <c r="F39" s="73">
        <f>INDEX(Rohdaten_tab2!$1:$1048576,ROW(Rohdaten_tab2!E25),COLUMN(Rohdaten_tab2!E25)+(4*(Steuerung!$A$3-1)))</f>
        <v>52</v>
      </c>
    </row>
    <row r="40" spans="1:6" ht="15" customHeight="1" x14ac:dyDescent="0.25">
      <c r="A40" s="63" t="str">
        <f>IF(INDEX(Rohdaten_tab2!$A:$A,ROW(Rohdaten_tab2!$A26),COLUMN(Rohdaten_tab2!$A:$A))&lt;&gt;"",INDEX(Rohdaten_tab2!$A:$A,ROW(Rohdaten_tab2!$A26),COLUMN(Rohdaten_tab2!$A:$A)),"")</f>
        <v>April 2005</v>
      </c>
      <c r="B40" s="43"/>
      <c r="C40" s="71" t="str">
        <f>INDEX(Rohdaten_tab2!$1:$1048576,ROW(Rohdaten_tab2!B26),COLUMN(Rohdaten_tab2!B26)+(4*(Steuerung!$A$3-1)))</f>
        <v>X</v>
      </c>
      <c r="D40" s="72">
        <f>INDEX(Rohdaten_tab2!$1:$1048576,ROW(Rohdaten_tab2!C26),COLUMN(Rohdaten_tab2!C26)+(4*(Steuerung!$A$3-1)))</f>
        <v>144</v>
      </c>
      <c r="E40" s="72">
        <f>INDEX(Rohdaten_tab2!$1:$1048576,ROW(Rohdaten_tab2!D26),COLUMN(Rohdaten_tab2!D26)+(4*(Steuerung!$A$3-1)))</f>
        <v>64</v>
      </c>
      <c r="F40" s="73">
        <f>INDEX(Rohdaten_tab2!$1:$1048576,ROW(Rohdaten_tab2!E26),COLUMN(Rohdaten_tab2!E26)+(4*(Steuerung!$A$3-1)))</f>
        <v>49</v>
      </c>
    </row>
    <row r="41" spans="1:6" ht="15" customHeight="1" x14ac:dyDescent="0.25">
      <c r="A41" s="63" t="str">
        <f>IF(INDEX(Rohdaten_tab2!$A:$A,ROW(Rohdaten_tab2!$A27),COLUMN(Rohdaten_tab2!$A:$A))&lt;&gt;"",INDEX(Rohdaten_tab2!$A:$A,ROW(Rohdaten_tab2!$A27),COLUMN(Rohdaten_tab2!$A:$A)),"")</f>
        <v>Mai 2005</v>
      </c>
      <c r="B41" s="43"/>
      <c r="C41" s="71" t="str">
        <f>INDEX(Rohdaten_tab2!$1:$1048576,ROW(Rohdaten_tab2!B27),COLUMN(Rohdaten_tab2!B27)+(4*(Steuerung!$A$3-1)))</f>
        <v>X</v>
      </c>
      <c r="D41" s="72">
        <f>INDEX(Rohdaten_tab2!$1:$1048576,ROW(Rohdaten_tab2!C27),COLUMN(Rohdaten_tab2!C27)+(4*(Steuerung!$A$3-1)))</f>
        <v>140</v>
      </c>
      <c r="E41" s="72">
        <f>INDEX(Rohdaten_tab2!$1:$1048576,ROW(Rohdaten_tab2!D27),COLUMN(Rohdaten_tab2!D27)+(4*(Steuerung!$A$3-1)))</f>
        <v>64</v>
      </c>
      <c r="F41" s="73">
        <f>INDEX(Rohdaten_tab2!$1:$1048576,ROW(Rohdaten_tab2!E27),COLUMN(Rohdaten_tab2!E27)+(4*(Steuerung!$A$3-1)))</f>
        <v>44</v>
      </c>
    </row>
    <row r="42" spans="1:6" ht="15" customHeight="1" x14ac:dyDescent="0.25">
      <c r="A42" s="63" t="str">
        <f>IF(INDEX(Rohdaten_tab2!$A:$A,ROW(Rohdaten_tab2!$A28),COLUMN(Rohdaten_tab2!$A:$A))&lt;&gt;"",INDEX(Rohdaten_tab2!$A:$A,ROW(Rohdaten_tab2!$A28),COLUMN(Rohdaten_tab2!$A:$A)),"")</f>
        <v>Juni 2005</v>
      </c>
      <c r="B42" s="43"/>
      <c r="C42" s="71" t="str">
        <f>INDEX(Rohdaten_tab2!$1:$1048576,ROW(Rohdaten_tab2!B28),COLUMN(Rohdaten_tab2!B28)+(4*(Steuerung!$A$3-1)))</f>
        <v>X</v>
      </c>
      <c r="D42" s="72">
        <f>INDEX(Rohdaten_tab2!$1:$1048576,ROW(Rohdaten_tab2!C28),COLUMN(Rohdaten_tab2!C28)+(4*(Steuerung!$A$3-1)))</f>
        <v>132</v>
      </c>
      <c r="E42" s="72">
        <f>INDEX(Rohdaten_tab2!$1:$1048576,ROW(Rohdaten_tab2!D28),COLUMN(Rohdaten_tab2!D28)+(4*(Steuerung!$A$3-1)))</f>
        <v>70</v>
      </c>
      <c r="F42" s="73">
        <f>INDEX(Rohdaten_tab2!$1:$1048576,ROW(Rohdaten_tab2!E28),COLUMN(Rohdaten_tab2!E28)+(4*(Steuerung!$A$3-1)))</f>
        <v>33</v>
      </c>
    </row>
    <row r="43" spans="1:6" ht="15" customHeight="1" x14ac:dyDescent="0.25">
      <c r="A43" s="63" t="str">
        <f>IF(INDEX(Rohdaten_tab2!$A:$A,ROW(Rohdaten_tab2!$A29),COLUMN(Rohdaten_tab2!$A:$A))&lt;&gt;"",INDEX(Rohdaten_tab2!$A:$A,ROW(Rohdaten_tab2!$A29),COLUMN(Rohdaten_tab2!$A:$A)),"")</f>
        <v>Juli 2005</v>
      </c>
      <c r="B43" s="43"/>
      <c r="C43" s="71" t="str">
        <f>INDEX(Rohdaten_tab2!$1:$1048576,ROW(Rohdaten_tab2!B29),COLUMN(Rohdaten_tab2!B29)+(4*(Steuerung!$A$3-1)))</f>
        <v>X</v>
      </c>
      <c r="D43" s="72">
        <f>INDEX(Rohdaten_tab2!$1:$1048576,ROW(Rohdaten_tab2!C29),COLUMN(Rohdaten_tab2!C29)+(4*(Steuerung!$A$3-1)))</f>
        <v>114</v>
      </c>
      <c r="E43" s="72">
        <f>INDEX(Rohdaten_tab2!$1:$1048576,ROW(Rohdaten_tab2!D29),COLUMN(Rohdaten_tab2!D29)+(4*(Steuerung!$A$3-1)))</f>
        <v>77</v>
      </c>
      <c r="F43" s="73">
        <f>INDEX(Rohdaten_tab2!$1:$1048576,ROW(Rohdaten_tab2!E29),COLUMN(Rohdaten_tab2!E29)+(4*(Steuerung!$A$3-1)))</f>
        <v>30</v>
      </c>
    </row>
    <row r="44" spans="1:6" ht="15" customHeight="1" x14ac:dyDescent="0.25">
      <c r="A44" s="63" t="str">
        <f>IF(INDEX(Rohdaten_tab2!$A:$A,ROW(Rohdaten_tab2!$A30),COLUMN(Rohdaten_tab2!$A:$A))&lt;&gt;"",INDEX(Rohdaten_tab2!$A:$A,ROW(Rohdaten_tab2!$A30),COLUMN(Rohdaten_tab2!$A:$A)),"")</f>
        <v>August 2005</v>
      </c>
      <c r="B44" s="43"/>
      <c r="C44" s="71" t="str">
        <f>INDEX(Rohdaten_tab2!$1:$1048576,ROW(Rohdaten_tab2!B30),COLUMN(Rohdaten_tab2!B30)+(4*(Steuerung!$A$3-1)))</f>
        <v>X</v>
      </c>
      <c r="D44" s="72">
        <f>INDEX(Rohdaten_tab2!$1:$1048576,ROW(Rohdaten_tab2!C30),COLUMN(Rohdaten_tab2!C30)+(4*(Steuerung!$A$3-1)))</f>
        <v>105</v>
      </c>
      <c r="E44" s="72">
        <f>INDEX(Rohdaten_tab2!$1:$1048576,ROW(Rohdaten_tab2!D30),COLUMN(Rohdaten_tab2!D30)+(4*(Steuerung!$A$3-1)))</f>
        <v>38</v>
      </c>
      <c r="F44" s="73">
        <f>INDEX(Rohdaten_tab2!$1:$1048576,ROW(Rohdaten_tab2!E30),COLUMN(Rohdaten_tab2!E30)+(4*(Steuerung!$A$3-1)))</f>
        <v>30</v>
      </c>
    </row>
    <row r="45" spans="1:6" ht="15" customHeight="1" x14ac:dyDescent="0.25">
      <c r="A45" s="63" t="str">
        <f>IF(INDEX(Rohdaten_tab2!$A:$A,ROW(Rohdaten_tab2!$A31),COLUMN(Rohdaten_tab2!$A:$A))&lt;&gt;"",INDEX(Rohdaten_tab2!$A:$A,ROW(Rohdaten_tab2!$A31),COLUMN(Rohdaten_tab2!$A:$A)),"")</f>
        <v>September 2005</v>
      </c>
      <c r="B45" s="43"/>
      <c r="C45" s="71" t="str">
        <f>INDEX(Rohdaten_tab2!$1:$1048576,ROW(Rohdaten_tab2!B31),COLUMN(Rohdaten_tab2!B31)+(4*(Steuerung!$A$3-1)))</f>
        <v>X</v>
      </c>
      <c r="D45" s="72">
        <f>INDEX(Rohdaten_tab2!$1:$1048576,ROW(Rohdaten_tab2!C31),COLUMN(Rohdaten_tab2!C31)+(4*(Steuerung!$A$3-1)))</f>
        <v>116</v>
      </c>
      <c r="E45" s="72">
        <f>INDEX(Rohdaten_tab2!$1:$1048576,ROW(Rohdaten_tab2!D31),COLUMN(Rohdaten_tab2!D31)+(4*(Steuerung!$A$3-1)))</f>
        <v>61</v>
      </c>
      <c r="F45" s="73">
        <f>INDEX(Rohdaten_tab2!$1:$1048576,ROW(Rohdaten_tab2!E31),COLUMN(Rohdaten_tab2!E31)+(4*(Steuerung!$A$3-1)))</f>
        <v>27</v>
      </c>
    </row>
    <row r="46" spans="1:6" ht="15" customHeight="1" x14ac:dyDescent="0.25">
      <c r="A46" s="63" t="str">
        <f>IF(INDEX(Rohdaten_tab2!$A:$A,ROW(Rohdaten_tab2!$A32),COLUMN(Rohdaten_tab2!$A:$A))&lt;&gt;"",INDEX(Rohdaten_tab2!$A:$A,ROW(Rohdaten_tab2!$A32),COLUMN(Rohdaten_tab2!$A:$A)),"")</f>
        <v>Oktober 2005</v>
      </c>
      <c r="B46" s="43"/>
      <c r="C46" s="71" t="str">
        <f>INDEX(Rohdaten_tab2!$1:$1048576,ROW(Rohdaten_tab2!B32),COLUMN(Rohdaten_tab2!B32)+(4*(Steuerung!$A$3-1)))</f>
        <v>X</v>
      </c>
      <c r="D46" s="72">
        <f>INDEX(Rohdaten_tab2!$1:$1048576,ROW(Rohdaten_tab2!C32),COLUMN(Rohdaten_tab2!C32)+(4*(Steuerung!$A$3-1)))</f>
        <v>118</v>
      </c>
      <c r="E46" s="72">
        <f>INDEX(Rohdaten_tab2!$1:$1048576,ROW(Rohdaten_tab2!D32),COLUMN(Rohdaten_tab2!D32)+(4*(Steuerung!$A$3-1)))</f>
        <v>69</v>
      </c>
      <c r="F46" s="73">
        <f>INDEX(Rohdaten_tab2!$1:$1048576,ROW(Rohdaten_tab2!E32),COLUMN(Rohdaten_tab2!E32)+(4*(Steuerung!$A$3-1)))</f>
        <v>33</v>
      </c>
    </row>
    <row r="47" spans="1:6" ht="15" customHeight="1" x14ac:dyDescent="0.25">
      <c r="A47" s="63" t="str">
        <f>IF(INDEX(Rohdaten_tab2!$A:$A,ROW(Rohdaten_tab2!$A33),COLUMN(Rohdaten_tab2!$A:$A))&lt;&gt;"",INDEX(Rohdaten_tab2!$A:$A,ROW(Rohdaten_tab2!$A33),COLUMN(Rohdaten_tab2!$A:$A)),"")</f>
        <v>November 2005</v>
      </c>
      <c r="B47" s="43"/>
      <c r="C47" s="71" t="str">
        <f>INDEX(Rohdaten_tab2!$1:$1048576,ROW(Rohdaten_tab2!B33),COLUMN(Rohdaten_tab2!B33)+(4*(Steuerung!$A$3-1)))</f>
        <v>X</v>
      </c>
      <c r="D47" s="72">
        <f>INDEX(Rohdaten_tab2!$1:$1048576,ROW(Rohdaten_tab2!C33),COLUMN(Rohdaten_tab2!C33)+(4*(Steuerung!$A$3-1)))</f>
        <v>123</v>
      </c>
      <c r="E47" s="72">
        <f>INDEX(Rohdaten_tab2!$1:$1048576,ROW(Rohdaten_tab2!D33),COLUMN(Rohdaten_tab2!D33)+(4*(Steuerung!$A$3-1)))</f>
        <v>62</v>
      </c>
      <c r="F47" s="73">
        <f>INDEX(Rohdaten_tab2!$1:$1048576,ROW(Rohdaten_tab2!E33),COLUMN(Rohdaten_tab2!E33)+(4*(Steuerung!$A$3-1)))</f>
        <v>34</v>
      </c>
    </row>
    <row r="48" spans="1:6" ht="15" customHeight="1" x14ac:dyDescent="0.25">
      <c r="A48" s="63" t="str">
        <f>IF(INDEX(Rohdaten_tab2!$A:$A,ROW(Rohdaten_tab2!$A34),COLUMN(Rohdaten_tab2!$A:$A))&lt;&gt;"",INDEX(Rohdaten_tab2!$A:$A,ROW(Rohdaten_tab2!$A34),COLUMN(Rohdaten_tab2!$A:$A)),"")</f>
        <v>Dezember 2005</v>
      </c>
      <c r="B48" s="43"/>
      <c r="C48" s="71" t="str">
        <f>INDEX(Rohdaten_tab2!$1:$1048576,ROW(Rohdaten_tab2!B34),COLUMN(Rohdaten_tab2!B34)+(4*(Steuerung!$A$3-1)))</f>
        <v>X</v>
      </c>
      <c r="D48" s="72">
        <f>INDEX(Rohdaten_tab2!$1:$1048576,ROW(Rohdaten_tab2!C34),COLUMN(Rohdaten_tab2!C34)+(4*(Steuerung!$A$3-1)))</f>
        <v>122</v>
      </c>
      <c r="E48" s="72">
        <f>INDEX(Rohdaten_tab2!$1:$1048576,ROW(Rohdaten_tab2!D34),COLUMN(Rohdaten_tab2!D34)+(4*(Steuerung!$A$3-1)))</f>
        <v>69</v>
      </c>
      <c r="F48" s="73">
        <f>INDEX(Rohdaten_tab2!$1:$1048576,ROW(Rohdaten_tab2!E34),COLUMN(Rohdaten_tab2!E34)+(4*(Steuerung!$A$3-1)))</f>
        <v>29</v>
      </c>
    </row>
    <row r="49" spans="1:6" ht="15" customHeight="1" x14ac:dyDescent="0.25">
      <c r="A49" s="63" t="str">
        <f>IF(INDEX(Rohdaten_tab2!$A:$A,ROW(Rohdaten_tab2!$A35),COLUMN(Rohdaten_tab2!$A:$A))&lt;&gt;"",INDEX(Rohdaten_tab2!$A:$A,ROW(Rohdaten_tab2!$A35),COLUMN(Rohdaten_tab2!$A:$A)),"")</f>
        <v>Januar 2006</v>
      </c>
      <c r="B49" s="43"/>
      <c r="C49" s="71" t="str">
        <f>INDEX(Rohdaten_tab2!$1:$1048576,ROW(Rohdaten_tab2!B35),COLUMN(Rohdaten_tab2!B35)+(4*(Steuerung!$A$3-1)))</f>
        <v>X</v>
      </c>
      <c r="D49" s="72">
        <f>INDEX(Rohdaten_tab2!$1:$1048576,ROW(Rohdaten_tab2!C35),COLUMN(Rohdaten_tab2!C35)+(4*(Steuerung!$A$3-1)))</f>
        <v>105</v>
      </c>
      <c r="E49" s="72">
        <f>INDEX(Rohdaten_tab2!$1:$1048576,ROW(Rohdaten_tab2!D35),COLUMN(Rohdaten_tab2!D35)+(4*(Steuerung!$A$3-1)))</f>
        <v>63</v>
      </c>
      <c r="F49" s="73">
        <f>INDEX(Rohdaten_tab2!$1:$1048576,ROW(Rohdaten_tab2!E35),COLUMN(Rohdaten_tab2!E35)+(4*(Steuerung!$A$3-1)))</f>
        <v>34</v>
      </c>
    </row>
    <row r="50" spans="1:6" ht="15" customHeight="1" x14ac:dyDescent="0.25">
      <c r="A50" s="63" t="str">
        <f>IF(INDEX(Rohdaten_tab2!$A:$A,ROW(Rohdaten_tab2!$A36),COLUMN(Rohdaten_tab2!$A:$A))&lt;&gt;"",INDEX(Rohdaten_tab2!$A:$A,ROW(Rohdaten_tab2!$A36),COLUMN(Rohdaten_tab2!$A:$A)),"")</f>
        <v>Februar 2006</v>
      </c>
      <c r="B50" s="43"/>
      <c r="C50" s="71" t="str">
        <f>INDEX(Rohdaten_tab2!$1:$1048576,ROW(Rohdaten_tab2!B36),COLUMN(Rohdaten_tab2!B36)+(4*(Steuerung!$A$3-1)))</f>
        <v>X</v>
      </c>
      <c r="D50" s="72">
        <f>INDEX(Rohdaten_tab2!$1:$1048576,ROW(Rohdaten_tab2!C36),COLUMN(Rohdaten_tab2!C36)+(4*(Steuerung!$A$3-1)))</f>
        <v>101</v>
      </c>
      <c r="E50" s="72">
        <f>INDEX(Rohdaten_tab2!$1:$1048576,ROW(Rohdaten_tab2!D36),COLUMN(Rohdaten_tab2!D36)+(4*(Steuerung!$A$3-1)))</f>
        <v>91</v>
      </c>
      <c r="F50" s="73">
        <f>INDEX(Rohdaten_tab2!$1:$1048576,ROW(Rohdaten_tab2!E36),COLUMN(Rohdaten_tab2!E36)+(4*(Steuerung!$A$3-1)))</f>
        <v>30</v>
      </c>
    </row>
    <row r="51" spans="1:6" ht="15" customHeight="1" x14ac:dyDescent="0.25">
      <c r="A51" s="63" t="str">
        <f>IF(INDEX(Rohdaten_tab2!$A:$A,ROW(Rohdaten_tab2!$A37),COLUMN(Rohdaten_tab2!$A:$A))&lt;&gt;"",INDEX(Rohdaten_tab2!$A:$A,ROW(Rohdaten_tab2!$A37),COLUMN(Rohdaten_tab2!$A:$A)),"")</f>
        <v>März 2006</v>
      </c>
      <c r="B51" s="43"/>
      <c r="C51" s="71" t="str">
        <f>INDEX(Rohdaten_tab2!$1:$1048576,ROW(Rohdaten_tab2!B37),COLUMN(Rohdaten_tab2!B37)+(4*(Steuerung!$A$3-1)))</f>
        <v>X</v>
      </c>
      <c r="D51" s="72">
        <f>INDEX(Rohdaten_tab2!$1:$1048576,ROW(Rohdaten_tab2!C37),COLUMN(Rohdaten_tab2!C37)+(4*(Steuerung!$A$3-1)))</f>
        <v>94</v>
      </c>
      <c r="E51" s="72">
        <f>INDEX(Rohdaten_tab2!$1:$1048576,ROW(Rohdaten_tab2!D37),COLUMN(Rohdaten_tab2!D37)+(4*(Steuerung!$A$3-1)))</f>
        <v>68</v>
      </c>
      <c r="F51" s="73">
        <f>INDEX(Rohdaten_tab2!$1:$1048576,ROW(Rohdaten_tab2!E37),COLUMN(Rohdaten_tab2!E37)+(4*(Steuerung!$A$3-1)))</f>
        <v>31</v>
      </c>
    </row>
    <row r="52" spans="1:6" ht="15" customHeight="1" x14ac:dyDescent="0.25">
      <c r="A52" s="63" t="str">
        <f>IF(INDEX(Rohdaten_tab2!$A:$A,ROW(Rohdaten_tab2!$A38),COLUMN(Rohdaten_tab2!$A:$A))&lt;&gt;"",INDEX(Rohdaten_tab2!$A:$A,ROW(Rohdaten_tab2!$A38),COLUMN(Rohdaten_tab2!$A:$A)),"")</f>
        <v>April 2006</v>
      </c>
      <c r="B52" s="43"/>
      <c r="C52" s="71" t="str">
        <f>INDEX(Rohdaten_tab2!$1:$1048576,ROW(Rohdaten_tab2!B38),COLUMN(Rohdaten_tab2!B38)+(4*(Steuerung!$A$3-1)))</f>
        <v>X</v>
      </c>
      <c r="D52" s="72">
        <f>INDEX(Rohdaten_tab2!$1:$1048576,ROW(Rohdaten_tab2!C38),COLUMN(Rohdaten_tab2!C38)+(4*(Steuerung!$A$3-1)))</f>
        <v>98</v>
      </c>
      <c r="E52" s="72">
        <f>INDEX(Rohdaten_tab2!$1:$1048576,ROW(Rohdaten_tab2!D38),COLUMN(Rohdaten_tab2!D38)+(4*(Steuerung!$A$3-1)))</f>
        <v>55</v>
      </c>
      <c r="F52" s="73">
        <f>INDEX(Rohdaten_tab2!$1:$1048576,ROW(Rohdaten_tab2!E38),COLUMN(Rohdaten_tab2!E38)+(4*(Steuerung!$A$3-1)))</f>
        <v>36</v>
      </c>
    </row>
    <row r="53" spans="1:6" ht="15" customHeight="1" x14ac:dyDescent="0.25">
      <c r="A53" s="63" t="str">
        <f>IF(INDEX(Rohdaten_tab2!$A:$A,ROW(Rohdaten_tab2!$A39),COLUMN(Rohdaten_tab2!$A:$A))&lt;&gt;"",INDEX(Rohdaten_tab2!$A:$A,ROW(Rohdaten_tab2!$A39),COLUMN(Rohdaten_tab2!$A:$A)),"")</f>
        <v>Mai 2006</v>
      </c>
      <c r="B53" s="43"/>
      <c r="C53" s="71" t="str">
        <f>INDEX(Rohdaten_tab2!$1:$1048576,ROW(Rohdaten_tab2!B39),COLUMN(Rohdaten_tab2!B39)+(4*(Steuerung!$A$3-1)))</f>
        <v>X</v>
      </c>
      <c r="D53" s="72">
        <f>INDEX(Rohdaten_tab2!$1:$1048576,ROW(Rohdaten_tab2!C39),COLUMN(Rohdaten_tab2!C39)+(4*(Steuerung!$A$3-1)))</f>
        <v>112</v>
      </c>
      <c r="E53" s="72">
        <f>INDEX(Rohdaten_tab2!$1:$1048576,ROW(Rohdaten_tab2!D39),COLUMN(Rohdaten_tab2!D39)+(4*(Steuerung!$A$3-1)))</f>
        <v>53</v>
      </c>
      <c r="F53" s="73">
        <f>INDEX(Rohdaten_tab2!$1:$1048576,ROW(Rohdaten_tab2!E39),COLUMN(Rohdaten_tab2!E39)+(4*(Steuerung!$A$3-1)))</f>
        <v>32</v>
      </c>
    </row>
    <row r="54" spans="1:6" ht="15" customHeight="1" x14ac:dyDescent="0.25">
      <c r="A54" s="63" t="str">
        <f>IF(INDEX(Rohdaten_tab2!$A:$A,ROW(Rohdaten_tab2!$A40),COLUMN(Rohdaten_tab2!$A:$A))&lt;&gt;"",INDEX(Rohdaten_tab2!$A:$A,ROW(Rohdaten_tab2!$A40),COLUMN(Rohdaten_tab2!$A:$A)),"")</f>
        <v>Juni 2006</v>
      </c>
      <c r="B54" s="43"/>
      <c r="C54" s="71" t="str">
        <f>INDEX(Rohdaten_tab2!$1:$1048576,ROW(Rohdaten_tab2!B40),COLUMN(Rohdaten_tab2!B40)+(4*(Steuerung!$A$3-1)))</f>
        <v>X</v>
      </c>
      <c r="D54" s="72">
        <f>INDEX(Rohdaten_tab2!$1:$1048576,ROW(Rohdaten_tab2!C40),COLUMN(Rohdaten_tab2!C40)+(4*(Steuerung!$A$3-1)))</f>
        <v>125</v>
      </c>
      <c r="E54" s="72">
        <f>INDEX(Rohdaten_tab2!$1:$1048576,ROW(Rohdaten_tab2!D40),COLUMN(Rohdaten_tab2!D40)+(4*(Steuerung!$A$3-1)))</f>
        <v>54</v>
      </c>
      <c r="F54" s="73">
        <f>INDEX(Rohdaten_tab2!$1:$1048576,ROW(Rohdaten_tab2!E40),COLUMN(Rohdaten_tab2!E40)+(4*(Steuerung!$A$3-1)))</f>
        <v>34</v>
      </c>
    </row>
    <row r="55" spans="1:6" ht="15" customHeight="1" x14ac:dyDescent="0.25">
      <c r="A55" s="63" t="str">
        <f>IF(INDEX(Rohdaten_tab2!$A:$A,ROW(Rohdaten_tab2!$A41),COLUMN(Rohdaten_tab2!$A:$A))&lt;&gt;"",INDEX(Rohdaten_tab2!$A:$A,ROW(Rohdaten_tab2!$A41),COLUMN(Rohdaten_tab2!$A:$A)),"")</f>
        <v>Juli 2006</v>
      </c>
      <c r="B55" s="43"/>
      <c r="C55" s="71" t="str">
        <f>INDEX(Rohdaten_tab2!$1:$1048576,ROW(Rohdaten_tab2!B41),COLUMN(Rohdaten_tab2!B41)+(4*(Steuerung!$A$3-1)))</f>
        <v>X</v>
      </c>
      <c r="D55" s="72">
        <f>INDEX(Rohdaten_tab2!$1:$1048576,ROW(Rohdaten_tab2!C41),COLUMN(Rohdaten_tab2!C41)+(4*(Steuerung!$A$3-1)))</f>
        <v>124</v>
      </c>
      <c r="E55" s="72">
        <f>INDEX(Rohdaten_tab2!$1:$1048576,ROW(Rohdaten_tab2!D41),COLUMN(Rohdaten_tab2!D41)+(4*(Steuerung!$A$3-1)))</f>
        <v>70</v>
      </c>
      <c r="F55" s="73">
        <f>INDEX(Rohdaten_tab2!$1:$1048576,ROW(Rohdaten_tab2!E41),COLUMN(Rohdaten_tab2!E41)+(4*(Steuerung!$A$3-1)))</f>
        <v>40</v>
      </c>
    </row>
    <row r="56" spans="1:6" ht="15" customHeight="1" x14ac:dyDescent="0.25">
      <c r="A56" s="63" t="str">
        <f>IF(INDEX(Rohdaten_tab2!$A:$A,ROW(Rohdaten_tab2!$A42),COLUMN(Rohdaten_tab2!$A:$A))&lt;&gt;"",INDEX(Rohdaten_tab2!$A:$A,ROW(Rohdaten_tab2!$A42),COLUMN(Rohdaten_tab2!$A:$A)),"")</f>
        <v>August 2006</v>
      </c>
      <c r="B56" s="43"/>
      <c r="C56" s="71" t="str">
        <f>INDEX(Rohdaten_tab2!$1:$1048576,ROW(Rohdaten_tab2!B42),COLUMN(Rohdaten_tab2!B42)+(4*(Steuerung!$A$3-1)))</f>
        <v>X</v>
      </c>
      <c r="D56" s="72">
        <f>INDEX(Rohdaten_tab2!$1:$1048576,ROW(Rohdaten_tab2!C42),COLUMN(Rohdaten_tab2!C42)+(4*(Steuerung!$A$3-1)))</f>
        <v>111</v>
      </c>
      <c r="E56" s="72">
        <f>INDEX(Rohdaten_tab2!$1:$1048576,ROW(Rohdaten_tab2!D42),COLUMN(Rohdaten_tab2!D42)+(4*(Steuerung!$A$3-1)))</f>
        <v>58</v>
      </c>
      <c r="F56" s="73">
        <f>INDEX(Rohdaten_tab2!$1:$1048576,ROW(Rohdaten_tab2!E42),COLUMN(Rohdaten_tab2!E42)+(4*(Steuerung!$A$3-1)))</f>
        <v>45</v>
      </c>
    </row>
    <row r="57" spans="1:6" ht="15" customHeight="1" x14ac:dyDescent="0.25">
      <c r="A57" s="63" t="str">
        <f>IF(INDEX(Rohdaten_tab2!$A:$A,ROW(Rohdaten_tab2!$A43),COLUMN(Rohdaten_tab2!$A:$A))&lt;&gt;"",INDEX(Rohdaten_tab2!$A:$A,ROW(Rohdaten_tab2!$A43),COLUMN(Rohdaten_tab2!$A:$A)),"")</f>
        <v>September 2006</v>
      </c>
      <c r="B57" s="43"/>
      <c r="C57" s="71" t="str">
        <f>INDEX(Rohdaten_tab2!$1:$1048576,ROW(Rohdaten_tab2!B43),COLUMN(Rohdaten_tab2!B43)+(4*(Steuerung!$A$3-1)))</f>
        <v>X</v>
      </c>
      <c r="D57" s="72">
        <f>INDEX(Rohdaten_tab2!$1:$1048576,ROW(Rohdaten_tab2!C43),COLUMN(Rohdaten_tab2!C43)+(4*(Steuerung!$A$3-1)))</f>
        <v>166</v>
      </c>
      <c r="E57" s="72">
        <f>INDEX(Rohdaten_tab2!$1:$1048576,ROW(Rohdaten_tab2!D43),COLUMN(Rohdaten_tab2!D43)+(4*(Steuerung!$A$3-1)))</f>
        <v>54</v>
      </c>
      <c r="F57" s="73">
        <f>INDEX(Rohdaten_tab2!$1:$1048576,ROW(Rohdaten_tab2!E43),COLUMN(Rohdaten_tab2!E43)+(4*(Steuerung!$A$3-1)))</f>
        <v>45</v>
      </c>
    </row>
    <row r="58" spans="1:6" ht="15" customHeight="1" x14ac:dyDescent="0.25">
      <c r="A58" s="63" t="str">
        <f>IF(INDEX(Rohdaten_tab2!$A:$A,ROW(Rohdaten_tab2!$A44),COLUMN(Rohdaten_tab2!$A:$A))&lt;&gt;"",INDEX(Rohdaten_tab2!$A:$A,ROW(Rohdaten_tab2!$A44),COLUMN(Rohdaten_tab2!$A:$A)),"")</f>
        <v>Oktober 2006</v>
      </c>
      <c r="B58" s="43"/>
      <c r="C58" s="71" t="str">
        <f>INDEX(Rohdaten_tab2!$1:$1048576,ROW(Rohdaten_tab2!B44),COLUMN(Rohdaten_tab2!B44)+(4*(Steuerung!$A$3-1)))</f>
        <v>X</v>
      </c>
      <c r="D58" s="72">
        <f>INDEX(Rohdaten_tab2!$1:$1048576,ROW(Rohdaten_tab2!C44),COLUMN(Rohdaten_tab2!C44)+(4*(Steuerung!$A$3-1)))</f>
        <v>244</v>
      </c>
      <c r="E58" s="72">
        <f>INDEX(Rohdaten_tab2!$1:$1048576,ROW(Rohdaten_tab2!D44),COLUMN(Rohdaten_tab2!D44)+(4*(Steuerung!$A$3-1)))</f>
        <v>90</v>
      </c>
      <c r="F58" s="73">
        <f>INDEX(Rohdaten_tab2!$1:$1048576,ROW(Rohdaten_tab2!E44),COLUMN(Rohdaten_tab2!E44)+(4*(Steuerung!$A$3-1)))</f>
        <v>44</v>
      </c>
    </row>
    <row r="59" spans="1:6" ht="15" customHeight="1" x14ac:dyDescent="0.25">
      <c r="A59" s="63" t="str">
        <f>IF(INDEX(Rohdaten_tab2!$A:$A,ROW(Rohdaten_tab2!$A45),COLUMN(Rohdaten_tab2!$A:$A))&lt;&gt;"",INDEX(Rohdaten_tab2!$A:$A,ROW(Rohdaten_tab2!$A45),COLUMN(Rohdaten_tab2!$A:$A)),"")</f>
        <v>November 2006</v>
      </c>
      <c r="B59" s="43"/>
      <c r="C59" s="71" t="str">
        <f>INDEX(Rohdaten_tab2!$1:$1048576,ROW(Rohdaten_tab2!B45),COLUMN(Rohdaten_tab2!B45)+(4*(Steuerung!$A$3-1)))</f>
        <v>X</v>
      </c>
      <c r="D59" s="72">
        <f>INDEX(Rohdaten_tab2!$1:$1048576,ROW(Rohdaten_tab2!C45),COLUMN(Rohdaten_tab2!C45)+(4*(Steuerung!$A$3-1)))</f>
        <v>250</v>
      </c>
      <c r="E59" s="72">
        <f>INDEX(Rohdaten_tab2!$1:$1048576,ROW(Rohdaten_tab2!D45),COLUMN(Rohdaten_tab2!D45)+(4*(Steuerung!$A$3-1)))</f>
        <v>98</v>
      </c>
      <c r="F59" s="73">
        <f>INDEX(Rohdaten_tab2!$1:$1048576,ROW(Rohdaten_tab2!E45),COLUMN(Rohdaten_tab2!E45)+(4*(Steuerung!$A$3-1)))</f>
        <v>42</v>
      </c>
    </row>
    <row r="60" spans="1:6" ht="15" customHeight="1" x14ac:dyDescent="0.25">
      <c r="A60" s="63" t="str">
        <f>IF(INDEX(Rohdaten_tab2!$A:$A,ROW(Rohdaten_tab2!$A46),COLUMN(Rohdaten_tab2!$A:$A))&lt;&gt;"",INDEX(Rohdaten_tab2!$A:$A,ROW(Rohdaten_tab2!$A46),COLUMN(Rohdaten_tab2!$A:$A)),"")</f>
        <v>Dezember 2006</v>
      </c>
      <c r="B60" s="43"/>
      <c r="C60" s="71" t="str">
        <f>INDEX(Rohdaten_tab2!$1:$1048576,ROW(Rohdaten_tab2!B46),COLUMN(Rohdaten_tab2!B46)+(4*(Steuerung!$A$3-1)))</f>
        <v>X</v>
      </c>
      <c r="D60" s="72">
        <f>INDEX(Rohdaten_tab2!$1:$1048576,ROW(Rohdaten_tab2!C46),COLUMN(Rohdaten_tab2!C46)+(4*(Steuerung!$A$3-1)))</f>
        <v>210</v>
      </c>
      <c r="E60" s="72">
        <f>INDEX(Rohdaten_tab2!$1:$1048576,ROW(Rohdaten_tab2!D46),COLUMN(Rohdaten_tab2!D46)+(4*(Steuerung!$A$3-1)))</f>
        <v>86</v>
      </c>
      <c r="F60" s="73">
        <f>INDEX(Rohdaten_tab2!$1:$1048576,ROW(Rohdaten_tab2!E46),COLUMN(Rohdaten_tab2!E46)+(4*(Steuerung!$A$3-1)))</f>
        <v>41</v>
      </c>
    </row>
    <row r="61" spans="1:6" ht="15" customHeight="1" x14ac:dyDescent="0.25">
      <c r="A61" s="63" t="str">
        <f>IF(INDEX(Rohdaten_tab2!$A:$A,ROW(Rohdaten_tab2!$A47),COLUMN(Rohdaten_tab2!$A:$A))&lt;&gt;"",INDEX(Rohdaten_tab2!$A:$A,ROW(Rohdaten_tab2!$A47),COLUMN(Rohdaten_tab2!$A:$A)),"")</f>
        <v>Januar 2007</v>
      </c>
      <c r="B61" s="43"/>
      <c r="C61" s="71">
        <f>INDEX(Rohdaten_tab2!$1:$1048576,ROW(Rohdaten_tab2!B47),COLUMN(Rohdaten_tab2!B47)+(4*(Steuerung!$A$3-1)))</f>
        <v>1294</v>
      </c>
      <c r="D61" s="72">
        <f>INDEX(Rohdaten_tab2!$1:$1048576,ROW(Rohdaten_tab2!C47),COLUMN(Rohdaten_tab2!C47)+(4*(Steuerung!$A$3-1)))</f>
        <v>167</v>
      </c>
      <c r="E61" s="72">
        <f>INDEX(Rohdaten_tab2!$1:$1048576,ROW(Rohdaten_tab2!D47),COLUMN(Rohdaten_tab2!D47)+(4*(Steuerung!$A$3-1)))</f>
        <v>74</v>
      </c>
      <c r="F61" s="73">
        <f>INDEX(Rohdaten_tab2!$1:$1048576,ROW(Rohdaten_tab2!E47),COLUMN(Rohdaten_tab2!E47)+(4*(Steuerung!$A$3-1)))</f>
        <v>43</v>
      </c>
    </row>
    <row r="62" spans="1:6" ht="15" customHeight="1" x14ac:dyDescent="0.25">
      <c r="A62" s="63" t="str">
        <f>IF(INDEX(Rohdaten_tab2!$A:$A,ROW(Rohdaten_tab2!$A48),COLUMN(Rohdaten_tab2!$A:$A))&lt;&gt;"",INDEX(Rohdaten_tab2!$A:$A,ROW(Rohdaten_tab2!$A48),COLUMN(Rohdaten_tab2!$A:$A)),"")</f>
        <v>Februar 2007</v>
      </c>
      <c r="B62" s="43"/>
      <c r="C62" s="71">
        <f>INDEX(Rohdaten_tab2!$1:$1048576,ROW(Rohdaten_tab2!B48),COLUMN(Rohdaten_tab2!B48)+(4*(Steuerung!$A$3-1)))</f>
        <v>1286</v>
      </c>
      <c r="D62" s="72">
        <f>INDEX(Rohdaten_tab2!$1:$1048576,ROW(Rohdaten_tab2!C48),COLUMN(Rohdaten_tab2!C48)+(4*(Steuerung!$A$3-1)))</f>
        <v>146</v>
      </c>
      <c r="E62" s="72">
        <f>INDEX(Rohdaten_tab2!$1:$1048576,ROW(Rohdaten_tab2!D48),COLUMN(Rohdaten_tab2!D48)+(4*(Steuerung!$A$3-1)))</f>
        <v>88</v>
      </c>
      <c r="F62" s="73">
        <f>INDEX(Rohdaten_tab2!$1:$1048576,ROW(Rohdaten_tab2!E48),COLUMN(Rohdaten_tab2!E48)+(4*(Steuerung!$A$3-1)))</f>
        <v>38</v>
      </c>
    </row>
    <row r="63" spans="1:6" ht="15" customHeight="1" x14ac:dyDescent="0.25">
      <c r="A63" s="63" t="str">
        <f>IF(INDEX(Rohdaten_tab2!$A:$A,ROW(Rohdaten_tab2!$A49),COLUMN(Rohdaten_tab2!$A:$A))&lt;&gt;"",INDEX(Rohdaten_tab2!$A:$A,ROW(Rohdaten_tab2!$A49),COLUMN(Rohdaten_tab2!$A:$A)),"")</f>
        <v>März 2007</v>
      </c>
      <c r="B63" s="43"/>
      <c r="C63" s="71">
        <f>INDEX(Rohdaten_tab2!$1:$1048576,ROW(Rohdaten_tab2!B49),COLUMN(Rohdaten_tab2!B49)+(4*(Steuerung!$A$3-1)))</f>
        <v>1211</v>
      </c>
      <c r="D63" s="72">
        <f>INDEX(Rohdaten_tab2!$1:$1048576,ROW(Rohdaten_tab2!C49),COLUMN(Rohdaten_tab2!C49)+(4*(Steuerung!$A$3-1)))</f>
        <v>137</v>
      </c>
      <c r="E63" s="72">
        <f>INDEX(Rohdaten_tab2!$1:$1048576,ROW(Rohdaten_tab2!D49),COLUMN(Rohdaten_tab2!D49)+(4*(Steuerung!$A$3-1)))</f>
        <v>81</v>
      </c>
      <c r="F63" s="73">
        <f>INDEX(Rohdaten_tab2!$1:$1048576,ROW(Rohdaten_tab2!E49),COLUMN(Rohdaten_tab2!E49)+(4*(Steuerung!$A$3-1)))</f>
        <v>36</v>
      </c>
    </row>
    <row r="64" spans="1:6" ht="15" customHeight="1" x14ac:dyDescent="0.25">
      <c r="A64" s="63" t="str">
        <f>IF(INDEX(Rohdaten_tab2!$A:$A,ROW(Rohdaten_tab2!$A50),COLUMN(Rohdaten_tab2!$A:$A))&lt;&gt;"",INDEX(Rohdaten_tab2!$A:$A,ROW(Rohdaten_tab2!$A50),COLUMN(Rohdaten_tab2!$A:$A)),"")</f>
        <v>April 2007</v>
      </c>
      <c r="B64" s="43"/>
      <c r="C64" s="71">
        <f>INDEX(Rohdaten_tab2!$1:$1048576,ROW(Rohdaten_tab2!B50),COLUMN(Rohdaten_tab2!B50)+(4*(Steuerung!$A$3-1)))</f>
        <v>1157</v>
      </c>
      <c r="D64" s="72">
        <f>INDEX(Rohdaten_tab2!$1:$1048576,ROW(Rohdaten_tab2!C50),COLUMN(Rohdaten_tab2!C50)+(4*(Steuerung!$A$3-1)))</f>
        <v>105</v>
      </c>
      <c r="E64" s="72">
        <f>INDEX(Rohdaten_tab2!$1:$1048576,ROW(Rohdaten_tab2!D50),COLUMN(Rohdaten_tab2!D50)+(4*(Steuerung!$A$3-1)))</f>
        <v>65</v>
      </c>
      <c r="F64" s="73">
        <f>INDEX(Rohdaten_tab2!$1:$1048576,ROW(Rohdaten_tab2!E50),COLUMN(Rohdaten_tab2!E50)+(4*(Steuerung!$A$3-1)))</f>
        <v>38</v>
      </c>
    </row>
    <row r="65" spans="1:6" ht="15" customHeight="1" x14ac:dyDescent="0.25">
      <c r="A65" s="63" t="str">
        <f>IF(INDEX(Rohdaten_tab2!$A:$A,ROW(Rohdaten_tab2!$A51),COLUMN(Rohdaten_tab2!$A:$A))&lt;&gt;"",INDEX(Rohdaten_tab2!$A:$A,ROW(Rohdaten_tab2!$A51),COLUMN(Rohdaten_tab2!$A:$A)),"")</f>
        <v>Mai 2007</v>
      </c>
      <c r="B65" s="43"/>
      <c r="C65" s="71">
        <f>INDEX(Rohdaten_tab2!$1:$1048576,ROW(Rohdaten_tab2!B51),COLUMN(Rohdaten_tab2!B51)+(4*(Steuerung!$A$3-1)))</f>
        <v>1120</v>
      </c>
      <c r="D65" s="72">
        <f>INDEX(Rohdaten_tab2!$1:$1048576,ROW(Rohdaten_tab2!C51),COLUMN(Rohdaten_tab2!C51)+(4*(Steuerung!$A$3-1)))</f>
        <v>111</v>
      </c>
      <c r="E65" s="72">
        <f>INDEX(Rohdaten_tab2!$1:$1048576,ROW(Rohdaten_tab2!D51),COLUMN(Rohdaten_tab2!D51)+(4*(Steuerung!$A$3-1)))</f>
        <v>64</v>
      </c>
      <c r="F65" s="73">
        <f>INDEX(Rohdaten_tab2!$1:$1048576,ROW(Rohdaten_tab2!E51),COLUMN(Rohdaten_tab2!E51)+(4*(Steuerung!$A$3-1)))</f>
        <v>35</v>
      </c>
    </row>
    <row r="66" spans="1:6" ht="15" customHeight="1" x14ac:dyDescent="0.25">
      <c r="A66" s="63" t="str">
        <f>IF(INDEX(Rohdaten_tab2!$A:$A,ROW(Rohdaten_tab2!$A52),COLUMN(Rohdaten_tab2!$A:$A))&lt;&gt;"",INDEX(Rohdaten_tab2!$A:$A,ROW(Rohdaten_tab2!$A52),COLUMN(Rohdaten_tab2!$A:$A)),"")</f>
        <v>Juni 2007</v>
      </c>
      <c r="B66" s="43"/>
      <c r="C66" s="71">
        <f>INDEX(Rohdaten_tab2!$1:$1048576,ROW(Rohdaten_tab2!B52),COLUMN(Rohdaten_tab2!B52)+(4*(Steuerung!$A$3-1)))</f>
        <v>1104</v>
      </c>
      <c r="D66" s="72">
        <f>INDEX(Rohdaten_tab2!$1:$1048576,ROW(Rohdaten_tab2!C52),COLUMN(Rohdaten_tab2!C52)+(4*(Steuerung!$A$3-1)))</f>
        <v>112</v>
      </c>
      <c r="E66" s="72">
        <f>INDEX(Rohdaten_tab2!$1:$1048576,ROW(Rohdaten_tab2!D52),COLUMN(Rohdaten_tab2!D52)+(4*(Steuerung!$A$3-1)))</f>
        <v>70</v>
      </c>
      <c r="F66" s="73">
        <f>INDEX(Rohdaten_tab2!$1:$1048576,ROW(Rohdaten_tab2!E52),COLUMN(Rohdaten_tab2!E52)+(4*(Steuerung!$A$3-1)))</f>
        <v>35</v>
      </c>
    </row>
    <row r="67" spans="1:6" ht="15" customHeight="1" x14ac:dyDescent="0.25">
      <c r="A67" s="63" t="str">
        <f>IF(INDEX(Rohdaten_tab2!$A:$A,ROW(Rohdaten_tab2!$A53),COLUMN(Rohdaten_tab2!$A:$A))&lt;&gt;"",INDEX(Rohdaten_tab2!$A:$A,ROW(Rohdaten_tab2!$A53),COLUMN(Rohdaten_tab2!$A:$A)),"")</f>
        <v>Juli 2007</v>
      </c>
      <c r="B67" s="43"/>
      <c r="C67" s="71">
        <f>INDEX(Rohdaten_tab2!$1:$1048576,ROW(Rohdaten_tab2!B53),COLUMN(Rohdaten_tab2!B53)+(4*(Steuerung!$A$3-1)))</f>
        <v>1139</v>
      </c>
      <c r="D67" s="72">
        <f>INDEX(Rohdaten_tab2!$1:$1048576,ROW(Rohdaten_tab2!C53),COLUMN(Rohdaten_tab2!C53)+(4*(Steuerung!$A$3-1)))</f>
        <v>107</v>
      </c>
      <c r="E67" s="72">
        <f>INDEX(Rohdaten_tab2!$1:$1048576,ROW(Rohdaten_tab2!D53),COLUMN(Rohdaten_tab2!D53)+(4*(Steuerung!$A$3-1)))</f>
        <v>86</v>
      </c>
      <c r="F67" s="73">
        <f>INDEX(Rohdaten_tab2!$1:$1048576,ROW(Rohdaten_tab2!E53),COLUMN(Rohdaten_tab2!E53)+(4*(Steuerung!$A$3-1)))</f>
        <v>37</v>
      </c>
    </row>
    <row r="68" spans="1:6" ht="15" customHeight="1" x14ac:dyDescent="0.25">
      <c r="A68" s="63" t="str">
        <f>IF(INDEX(Rohdaten_tab2!$A:$A,ROW(Rohdaten_tab2!$A54),COLUMN(Rohdaten_tab2!$A:$A))&lt;&gt;"",INDEX(Rohdaten_tab2!$A:$A,ROW(Rohdaten_tab2!$A54),COLUMN(Rohdaten_tab2!$A:$A)),"")</f>
        <v>August 2007</v>
      </c>
      <c r="B68" s="43"/>
      <c r="C68" s="71">
        <f>INDEX(Rohdaten_tab2!$1:$1048576,ROW(Rohdaten_tab2!B54),COLUMN(Rohdaten_tab2!B54)+(4*(Steuerung!$A$3-1)))</f>
        <v>1073</v>
      </c>
      <c r="D68" s="72">
        <f>INDEX(Rohdaten_tab2!$1:$1048576,ROW(Rohdaten_tab2!C54),COLUMN(Rohdaten_tab2!C54)+(4*(Steuerung!$A$3-1)))</f>
        <v>102</v>
      </c>
      <c r="E68" s="72">
        <f>INDEX(Rohdaten_tab2!$1:$1048576,ROW(Rohdaten_tab2!D54),COLUMN(Rohdaten_tab2!D54)+(4*(Steuerung!$A$3-1)))</f>
        <v>47</v>
      </c>
      <c r="F68" s="73">
        <f>INDEX(Rohdaten_tab2!$1:$1048576,ROW(Rohdaten_tab2!E54),COLUMN(Rohdaten_tab2!E54)+(4*(Steuerung!$A$3-1)))</f>
        <v>38</v>
      </c>
    </row>
    <row r="69" spans="1:6" ht="15" customHeight="1" x14ac:dyDescent="0.25">
      <c r="A69" s="63" t="str">
        <f>IF(INDEX(Rohdaten_tab2!$A:$A,ROW(Rohdaten_tab2!$A55),COLUMN(Rohdaten_tab2!$A:$A))&lt;&gt;"",INDEX(Rohdaten_tab2!$A:$A,ROW(Rohdaten_tab2!$A55),COLUMN(Rohdaten_tab2!$A:$A)),"")</f>
        <v>September 2007</v>
      </c>
      <c r="B69" s="43"/>
      <c r="C69" s="71">
        <f>INDEX(Rohdaten_tab2!$1:$1048576,ROW(Rohdaten_tab2!B55),COLUMN(Rohdaten_tab2!B55)+(4*(Steuerung!$A$3-1)))</f>
        <v>1035</v>
      </c>
      <c r="D69" s="72">
        <f>INDEX(Rohdaten_tab2!$1:$1048576,ROW(Rohdaten_tab2!C55),COLUMN(Rohdaten_tab2!C55)+(4*(Steuerung!$A$3-1)))</f>
        <v>114</v>
      </c>
      <c r="E69" s="72">
        <f>INDEX(Rohdaten_tab2!$1:$1048576,ROW(Rohdaten_tab2!D55),COLUMN(Rohdaten_tab2!D55)+(4*(Steuerung!$A$3-1)))</f>
        <v>52</v>
      </c>
      <c r="F69" s="73">
        <f>INDEX(Rohdaten_tab2!$1:$1048576,ROW(Rohdaten_tab2!E55),COLUMN(Rohdaten_tab2!E55)+(4*(Steuerung!$A$3-1)))</f>
        <v>37</v>
      </c>
    </row>
    <row r="70" spans="1:6" ht="15" customHeight="1" x14ac:dyDescent="0.25">
      <c r="A70" s="63" t="str">
        <f>IF(INDEX(Rohdaten_tab2!$A:$A,ROW(Rohdaten_tab2!$A56),COLUMN(Rohdaten_tab2!$A:$A))&lt;&gt;"",INDEX(Rohdaten_tab2!$A:$A,ROW(Rohdaten_tab2!$A56),COLUMN(Rohdaten_tab2!$A:$A)),"")</f>
        <v>Oktober 2007</v>
      </c>
      <c r="B70" s="43"/>
      <c r="C70" s="71">
        <f>INDEX(Rohdaten_tab2!$1:$1048576,ROW(Rohdaten_tab2!B56),COLUMN(Rohdaten_tab2!B56)+(4*(Steuerung!$A$3-1)))</f>
        <v>1114</v>
      </c>
      <c r="D70" s="72">
        <f>INDEX(Rohdaten_tab2!$1:$1048576,ROW(Rohdaten_tab2!C56),COLUMN(Rohdaten_tab2!C56)+(4*(Steuerung!$A$3-1)))</f>
        <v>193</v>
      </c>
      <c r="E70" s="72">
        <f>INDEX(Rohdaten_tab2!$1:$1048576,ROW(Rohdaten_tab2!D56),COLUMN(Rohdaten_tab2!D56)+(4*(Steuerung!$A$3-1)))</f>
        <v>71</v>
      </c>
      <c r="F70" s="73">
        <f>INDEX(Rohdaten_tab2!$1:$1048576,ROW(Rohdaten_tab2!E56),COLUMN(Rohdaten_tab2!E56)+(4*(Steuerung!$A$3-1)))</f>
        <v>39</v>
      </c>
    </row>
    <row r="71" spans="1:6" ht="15" customHeight="1" x14ac:dyDescent="0.25">
      <c r="A71" s="63" t="s">
        <v>206</v>
      </c>
      <c r="B71" s="43"/>
      <c r="C71" s="71">
        <f>INDEX(Rohdaten_tab2!$1:$1048576,ROW(Rohdaten_tab2!B57),COLUMN(Rohdaten_tab2!B57)+(4*(Steuerung!$A$3-1)))</f>
        <v>1099</v>
      </c>
      <c r="D71" s="72">
        <f>INDEX(Rohdaten_tab2!$1:$1048576,ROW(Rohdaten_tab2!C57),COLUMN(Rohdaten_tab2!C57)+(4*(Steuerung!$A$3-1)))</f>
        <v>192</v>
      </c>
      <c r="E71" s="72">
        <f>INDEX(Rohdaten_tab2!$1:$1048576,ROW(Rohdaten_tab2!D57),COLUMN(Rohdaten_tab2!D57)+(4*(Steuerung!$A$3-1)))</f>
        <v>78</v>
      </c>
      <c r="F71" s="73">
        <f>INDEX(Rohdaten_tab2!$1:$1048576,ROW(Rohdaten_tab2!E57),COLUMN(Rohdaten_tab2!E57)+(4*(Steuerung!$A$3-1)))</f>
        <v>45</v>
      </c>
    </row>
    <row r="72" spans="1:6" ht="15" customHeight="1" x14ac:dyDescent="0.25">
      <c r="A72" s="63" t="s">
        <v>207</v>
      </c>
      <c r="B72" s="43"/>
      <c r="C72" s="71">
        <f>INDEX(Rohdaten_tab2!$1:$1048576,ROW(Rohdaten_tab2!B58),COLUMN(Rohdaten_tab2!B58)+(4*(Steuerung!$A$3-1)))</f>
        <v>1112</v>
      </c>
      <c r="D72" s="72">
        <f>INDEX(Rohdaten_tab2!$1:$1048576,ROW(Rohdaten_tab2!C58),COLUMN(Rohdaten_tab2!C58)+(4*(Steuerung!$A$3-1)))</f>
        <v>178</v>
      </c>
      <c r="E72" s="72">
        <f>INDEX(Rohdaten_tab2!$1:$1048576,ROW(Rohdaten_tab2!D58),COLUMN(Rohdaten_tab2!D58)+(4*(Steuerung!$A$3-1)))</f>
        <v>84</v>
      </c>
      <c r="F72" s="73">
        <f>INDEX(Rohdaten_tab2!$1:$1048576,ROW(Rohdaten_tab2!E58),COLUMN(Rohdaten_tab2!E58)+(4*(Steuerung!$A$3-1)))</f>
        <v>40</v>
      </c>
    </row>
    <row r="73" spans="1:6" ht="15" customHeight="1" x14ac:dyDescent="0.25">
      <c r="A73" s="63" t="s">
        <v>208</v>
      </c>
      <c r="B73" s="43"/>
      <c r="C73" s="71">
        <f>INDEX(Rohdaten_tab2!$1:$1048576,ROW(Rohdaten_tab2!B59),COLUMN(Rohdaten_tab2!B59)+(4*(Steuerung!$A$3-1)))</f>
        <v>1043</v>
      </c>
      <c r="D73" s="72">
        <f>INDEX(Rohdaten_tab2!$1:$1048576,ROW(Rohdaten_tab2!C59),COLUMN(Rohdaten_tab2!C59)+(4*(Steuerung!$A$3-1)))</f>
        <v>156</v>
      </c>
      <c r="E73" s="72">
        <f>INDEX(Rohdaten_tab2!$1:$1048576,ROW(Rohdaten_tab2!D59),COLUMN(Rohdaten_tab2!D59)+(4*(Steuerung!$A$3-1)))</f>
        <v>71</v>
      </c>
      <c r="F73" s="73">
        <f>INDEX(Rohdaten_tab2!$1:$1048576,ROW(Rohdaten_tab2!E59),COLUMN(Rohdaten_tab2!E59)+(4*(Steuerung!$A$3-1)))</f>
        <v>38</v>
      </c>
    </row>
    <row r="74" spans="1:6" ht="15" customHeight="1" x14ac:dyDescent="0.25">
      <c r="A74" s="63" t="s">
        <v>209</v>
      </c>
      <c r="B74" s="43"/>
      <c r="C74" s="71">
        <f>INDEX(Rohdaten_tab2!$1:$1048576,ROW(Rohdaten_tab2!B60),COLUMN(Rohdaten_tab2!B60)+(4*(Steuerung!$A$3-1)))</f>
        <v>1053</v>
      </c>
      <c r="D74" s="72">
        <f>INDEX(Rohdaten_tab2!$1:$1048576,ROW(Rohdaten_tab2!C60),COLUMN(Rohdaten_tab2!C60)+(4*(Steuerung!$A$3-1)))</f>
        <v>160</v>
      </c>
      <c r="E74" s="72">
        <f>INDEX(Rohdaten_tab2!$1:$1048576,ROW(Rohdaten_tab2!D60),COLUMN(Rohdaten_tab2!D60)+(4*(Steuerung!$A$3-1)))</f>
        <v>84</v>
      </c>
      <c r="F74" s="73">
        <f>INDEX(Rohdaten_tab2!$1:$1048576,ROW(Rohdaten_tab2!E60),COLUMN(Rohdaten_tab2!E60)+(4*(Steuerung!$A$3-1)))</f>
        <v>40</v>
      </c>
    </row>
    <row r="75" spans="1:6" ht="15" customHeight="1" x14ac:dyDescent="0.25">
      <c r="A75" s="63" t="s">
        <v>210</v>
      </c>
      <c r="B75" s="43"/>
      <c r="C75" s="71">
        <f>INDEX(Rohdaten_tab2!$1:$1048576,ROW(Rohdaten_tab2!B61),COLUMN(Rohdaten_tab2!B61)+(4*(Steuerung!$A$3-1)))</f>
        <v>1030</v>
      </c>
      <c r="D75" s="72">
        <f>INDEX(Rohdaten_tab2!$1:$1048576,ROW(Rohdaten_tab2!C61),COLUMN(Rohdaten_tab2!C61)+(4*(Steuerung!$A$3-1)))</f>
        <v>167</v>
      </c>
      <c r="E75" s="72">
        <f>INDEX(Rohdaten_tab2!$1:$1048576,ROW(Rohdaten_tab2!D61),COLUMN(Rohdaten_tab2!D61)+(4*(Steuerung!$A$3-1)))</f>
        <v>86</v>
      </c>
      <c r="F75" s="73">
        <f>INDEX(Rohdaten_tab2!$1:$1048576,ROW(Rohdaten_tab2!E61),COLUMN(Rohdaten_tab2!E61)+(4*(Steuerung!$A$3-1)))</f>
        <v>43</v>
      </c>
    </row>
    <row r="76" spans="1:6" ht="15" customHeight="1" x14ac:dyDescent="0.25">
      <c r="A76" s="63" t="s">
        <v>211</v>
      </c>
      <c r="B76" s="43"/>
      <c r="C76" s="71">
        <f>INDEX(Rohdaten_tab2!$1:$1048576,ROW(Rohdaten_tab2!B62),COLUMN(Rohdaten_tab2!B62)+(4*(Steuerung!$A$3-1)))</f>
        <v>962</v>
      </c>
      <c r="D76" s="72">
        <f>INDEX(Rohdaten_tab2!$1:$1048576,ROW(Rohdaten_tab2!C62),COLUMN(Rohdaten_tab2!C62)+(4*(Steuerung!$A$3-1)))</f>
        <v>160</v>
      </c>
      <c r="E76" s="72">
        <f>INDEX(Rohdaten_tab2!$1:$1048576,ROW(Rohdaten_tab2!D62),COLUMN(Rohdaten_tab2!D62)+(4*(Steuerung!$A$3-1)))</f>
        <v>61</v>
      </c>
      <c r="F76" s="73">
        <f>INDEX(Rohdaten_tab2!$1:$1048576,ROW(Rohdaten_tab2!E62),COLUMN(Rohdaten_tab2!E62)+(4*(Steuerung!$A$3-1)))</f>
        <v>42</v>
      </c>
    </row>
    <row r="77" spans="1:6" ht="15" customHeight="1" x14ac:dyDescent="0.25">
      <c r="A77" s="63" t="s">
        <v>212</v>
      </c>
      <c r="B77" s="43"/>
      <c r="C77" s="71">
        <f>INDEX(Rohdaten_tab2!$1:$1048576,ROW(Rohdaten_tab2!B63),COLUMN(Rohdaten_tab2!B63)+(4*(Steuerung!$A$3-1)))</f>
        <v>903</v>
      </c>
      <c r="D77" s="72">
        <f>INDEX(Rohdaten_tab2!$1:$1048576,ROW(Rohdaten_tab2!C63),COLUMN(Rohdaten_tab2!C63)+(4*(Steuerung!$A$3-1)))</f>
        <v>135</v>
      </c>
      <c r="E77" s="72">
        <f>INDEX(Rohdaten_tab2!$1:$1048576,ROW(Rohdaten_tab2!D63),COLUMN(Rohdaten_tab2!D63)+(4*(Steuerung!$A$3-1)))</f>
        <v>60</v>
      </c>
      <c r="F77" s="73">
        <f>INDEX(Rohdaten_tab2!$1:$1048576,ROW(Rohdaten_tab2!E63),COLUMN(Rohdaten_tab2!E63)+(4*(Steuerung!$A$3-1)))</f>
        <v>34</v>
      </c>
    </row>
    <row r="78" spans="1:6" ht="15" customHeight="1" x14ac:dyDescent="0.25">
      <c r="A78" s="63" t="s">
        <v>213</v>
      </c>
      <c r="B78" s="43"/>
      <c r="C78" s="71">
        <f>INDEX(Rohdaten_tab2!$1:$1048576,ROW(Rohdaten_tab2!B64),COLUMN(Rohdaten_tab2!B64)+(4*(Steuerung!$A$3-1)))</f>
        <v>868</v>
      </c>
      <c r="D78" s="72">
        <f>INDEX(Rohdaten_tab2!$1:$1048576,ROW(Rohdaten_tab2!C64),COLUMN(Rohdaten_tab2!C64)+(4*(Steuerung!$A$3-1)))</f>
        <v>157</v>
      </c>
      <c r="E78" s="72">
        <f>INDEX(Rohdaten_tab2!$1:$1048576,ROW(Rohdaten_tab2!D64),COLUMN(Rohdaten_tab2!D64)+(4*(Steuerung!$A$3-1)))</f>
        <v>60</v>
      </c>
      <c r="F78" s="73">
        <f>INDEX(Rohdaten_tab2!$1:$1048576,ROW(Rohdaten_tab2!E64),COLUMN(Rohdaten_tab2!E64)+(4*(Steuerung!$A$3-1)))</f>
        <v>35</v>
      </c>
    </row>
    <row r="79" spans="1:6" ht="15" customHeight="1" x14ac:dyDescent="0.25">
      <c r="A79" s="63" t="s">
        <v>214</v>
      </c>
      <c r="B79" s="43"/>
      <c r="C79" s="71">
        <f>INDEX(Rohdaten_tab2!$1:$1048576,ROW(Rohdaten_tab2!B65),COLUMN(Rohdaten_tab2!B65)+(4*(Steuerung!$A$3-1)))</f>
        <v>804</v>
      </c>
      <c r="D79" s="72">
        <f>INDEX(Rohdaten_tab2!$1:$1048576,ROW(Rohdaten_tab2!C65),COLUMN(Rohdaten_tab2!C65)+(4*(Steuerung!$A$3-1)))</f>
        <v>151</v>
      </c>
      <c r="E79" s="72">
        <f>INDEX(Rohdaten_tab2!$1:$1048576,ROW(Rohdaten_tab2!D65),COLUMN(Rohdaten_tab2!D65)+(4*(Steuerung!$A$3-1)))</f>
        <v>59</v>
      </c>
      <c r="F79" s="73">
        <f>INDEX(Rohdaten_tab2!$1:$1048576,ROW(Rohdaten_tab2!E65),COLUMN(Rohdaten_tab2!E65)+(4*(Steuerung!$A$3-1)))</f>
        <v>33</v>
      </c>
    </row>
    <row r="80" spans="1:6" ht="15" customHeight="1" x14ac:dyDescent="0.25">
      <c r="A80" s="63" t="s">
        <v>215</v>
      </c>
      <c r="B80" s="43"/>
      <c r="C80" s="71">
        <f>INDEX(Rohdaten_tab2!$1:$1048576,ROW(Rohdaten_tab2!B66),COLUMN(Rohdaten_tab2!B66)+(4*(Steuerung!$A$3-1)))</f>
        <v>732</v>
      </c>
      <c r="D80" s="72">
        <f>INDEX(Rohdaten_tab2!$1:$1048576,ROW(Rohdaten_tab2!C66),COLUMN(Rohdaten_tab2!C66)+(4*(Steuerung!$A$3-1)))</f>
        <v>133</v>
      </c>
      <c r="E80" s="72">
        <f>INDEX(Rohdaten_tab2!$1:$1048576,ROW(Rohdaten_tab2!D66),COLUMN(Rohdaten_tab2!D66)+(4*(Steuerung!$A$3-1)))</f>
        <v>71</v>
      </c>
      <c r="F80" s="73">
        <f>INDEX(Rohdaten_tab2!$1:$1048576,ROW(Rohdaten_tab2!E66),COLUMN(Rohdaten_tab2!E66)+(4*(Steuerung!$A$3-1)))</f>
        <v>36</v>
      </c>
    </row>
    <row r="81" spans="1:6" ht="15" customHeight="1" x14ac:dyDescent="0.25">
      <c r="A81" s="63" t="s">
        <v>216</v>
      </c>
      <c r="B81" s="43"/>
      <c r="C81" s="71">
        <f>INDEX(Rohdaten_tab2!$1:$1048576,ROW(Rohdaten_tab2!B67),COLUMN(Rohdaten_tab2!B67)+(4*(Steuerung!$A$3-1)))</f>
        <v>645</v>
      </c>
      <c r="D81" s="72">
        <f>INDEX(Rohdaten_tab2!$1:$1048576,ROW(Rohdaten_tab2!C67),COLUMN(Rohdaten_tab2!C67)+(4*(Steuerung!$A$3-1)))</f>
        <v>139</v>
      </c>
      <c r="E81" s="72">
        <f>INDEX(Rohdaten_tab2!$1:$1048576,ROW(Rohdaten_tab2!D67),COLUMN(Rohdaten_tab2!D67)+(4*(Steuerung!$A$3-1)))</f>
        <v>70</v>
      </c>
      <c r="F81" s="73">
        <f>INDEX(Rohdaten_tab2!$1:$1048576,ROW(Rohdaten_tab2!E67),COLUMN(Rohdaten_tab2!E67)+(4*(Steuerung!$A$3-1)))</f>
        <v>34</v>
      </c>
    </row>
    <row r="82" spans="1:6" ht="15" customHeight="1" x14ac:dyDescent="0.25">
      <c r="A82" s="63" t="s">
        <v>217</v>
      </c>
      <c r="B82" s="43"/>
      <c r="C82" s="71">
        <f>INDEX(Rohdaten_tab2!$1:$1048576,ROW(Rohdaten_tab2!B68),COLUMN(Rohdaten_tab2!B68)+(4*(Steuerung!$A$3-1)))</f>
        <v>696</v>
      </c>
      <c r="D82" s="72">
        <f>INDEX(Rohdaten_tab2!$1:$1048576,ROW(Rohdaten_tab2!C68),COLUMN(Rohdaten_tab2!C68)+(4*(Steuerung!$A$3-1)))</f>
        <v>210</v>
      </c>
      <c r="E82" s="72">
        <f>INDEX(Rohdaten_tab2!$1:$1048576,ROW(Rohdaten_tab2!D68),COLUMN(Rohdaten_tab2!D68)+(4*(Steuerung!$A$3-1)))</f>
        <v>76</v>
      </c>
      <c r="F82" s="73">
        <f>INDEX(Rohdaten_tab2!$1:$1048576,ROW(Rohdaten_tab2!E68),COLUMN(Rohdaten_tab2!E68)+(4*(Steuerung!$A$3-1)))</f>
        <v>32</v>
      </c>
    </row>
    <row r="83" spans="1:6" ht="15" customHeight="1" x14ac:dyDescent="0.25">
      <c r="A83" s="63" t="s">
        <v>218</v>
      </c>
      <c r="B83" s="43"/>
      <c r="C83" s="71">
        <f>INDEX(Rohdaten_tab2!$1:$1048576,ROW(Rohdaten_tab2!B69),COLUMN(Rohdaten_tab2!B69)+(4*(Steuerung!$A$3-1)))</f>
        <v>662</v>
      </c>
      <c r="D83" s="72">
        <f>INDEX(Rohdaten_tab2!$1:$1048576,ROW(Rohdaten_tab2!C69),COLUMN(Rohdaten_tab2!C69)+(4*(Steuerung!$A$3-1)))</f>
        <v>211</v>
      </c>
      <c r="E83" s="72">
        <f>INDEX(Rohdaten_tab2!$1:$1048576,ROW(Rohdaten_tab2!D69),COLUMN(Rohdaten_tab2!D69)+(4*(Steuerung!$A$3-1)))</f>
        <v>74</v>
      </c>
      <c r="F83" s="73">
        <f>INDEX(Rohdaten_tab2!$1:$1048576,ROW(Rohdaten_tab2!E69),COLUMN(Rohdaten_tab2!E69)+(4*(Steuerung!$A$3-1)))</f>
        <v>38</v>
      </c>
    </row>
    <row r="84" spans="1:6" ht="15" customHeight="1" x14ac:dyDescent="0.25">
      <c r="A84" s="63" t="s">
        <v>219</v>
      </c>
      <c r="B84" s="43"/>
      <c r="C84" s="71">
        <f>INDEX(Rohdaten_tab2!$1:$1048576,ROW(Rohdaten_tab2!B70),COLUMN(Rohdaten_tab2!B70)+(4*(Steuerung!$A$3-1)))</f>
        <v>666</v>
      </c>
      <c r="D84" s="72">
        <f>INDEX(Rohdaten_tab2!$1:$1048576,ROW(Rohdaten_tab2!C70),COLUMN(Rohdaten_tab2!C70)+(4*(Steuerung!$A$3-1)))</f>
        <v>218</v>
      </c>
      <c r="E84" s="72">
        <f>INDEX(Rohdaten_tab2!$1:$1048576,ROW(Rohdaten_tab2!D70),COLUMN(Rohdaten_tab2!D70)+(4*(Steuerung!$A$3-1)))</f>
        <v>89</v>
      </c>
      <c r="F84" s="73">
        <f>INDEX(Rohdaten_tab2!$1:$1048576,ROW(Rohdaten_tab2!E70),COLUMN(Rohdaten_tab2!E70)+(4*(Steuerung!$A$3-1)))</f>
        <v>35</v>
      </c>
    </row>
    <row r="85" spans="1:6" ht="15" customHeight="1" x14ac:dyDescent="0.25">
      <c r="A85" s="63" t="s">
        <v>220</v>
      </c>
      <c r="B85" s="43"/>
      <c r="C85" s="71">
        <f>INDEX(Rohdaten_tab2!$1:$1048576,ROW(Rohdaten_tab2!B71),COLUMN(Rohdaten_tab2!B71)+(4*(Steuerung!$A$3-1)))</f>
        <v>617</v>
      </c>
      <c r="D85" s="72">
        <f>INDEX(Rohdaten_tab2!$1:$1048576,ROW(Rohdaten_tab2!C71),COLUMN(Rohdaten_tab2!C71)+(4*(Steuerung!$A$3-1)))</f>
        <v>214</v>
      </c>
      <c r="E85" s="72">
        <f>INDEX(Rohdaten_tab2!$1:$1048576,ROW(Rohdaten_tab2!D71),COLUMN(Rohdaten_tab2!D71)+(4*(Steuerung!$A$3-1)))</f>
        <v>90</v>
      </c>
      <c r="F85" s="73">
        <f>INDEX(Rohdaten_tab2!$1:$1048576,ROW(Rohdaten_tab2!E71),COLUMN(Rohdaten_tab2!E71)+(4*(Steuerung!$A$3-1)))</f>
        <v>39</v>
      </c>
    </row>
    <row r="86" spans="1:6" ht="15" customHeight="1" x14ac:dyDescent="0.25">
      <c r="A86" s="63" t="s">
        <v>221</v>
      </c>
      <c r="B86" s="43"/>
      <c r="C86" s="71">
        <f>INDEX(Rohdaten_tab2!$1:$1048576,ROW(Rohdaten_tab2!B72),COLUMN(Rohdaten_tab2!B72)+(4*(Steuerung!$A$3-1)))</f>
        <v>657</v>
      </c>
      <c r="D86" s="72">
        <f>INDEX(Rohdaten_tab2!$1:$1048576,ROW(Rohdaten_tab2!C72),COLUMN(Rohdaten_tab2!C72)+(4*(Steuerung!$A$3-1)))</f>
        <v>233</v>
      </c>
      <c r="E86" s="72">
        <f>INDEX(Rohdaten_tab2!$1:$1048576,ROW(Rohdaten_tab2!D72),COLUMN(Rohdaten_tab2!D72)+(4*(Steuerung!$A$3-1)))</f>
        <v>117</v>
      </c>
      <c r="F86" s="73">
        <f>INDEX(Rohdaten_tab2!$1:$1048576,ROW(Rohdaten_tab2!E72),COLUMN(Rohdaten_tab2!E72)+(4*(Steuerung!$A$3-1)))</f>
        <v>36</v>
      </c>
    </row>
    <row r="87" spans="1:6" ht="15" customHeight="1" x14ac:dyDescent="0.25">
      <c r="A87" s="63" t="s">
        <v>222</v>
      </c>
      <c r="B87" s="43"/>
      <c r="C87" s="71">
        <f>INDEX(Rohdaten_tab2!$1:$1048576,ROW(Rohdaten_tab2!B73),COLUMN(Rohdaten_tab2!B73)+(4*(Steuerung!$A$3-1)))</f>
        <v>684</v>
      </c>
      <c r="D87" s="72">
        <f>INDEX(Rohdaten_tab2!$1:$1048576,ROW(Rohdaten_tab2!C73),COLUMN(Rohdaten_tab2!C73)+(4*(Steuerung!$A$3-1)))</f>
        <v>262</v>
      </c>
      <c r="E87" s="72">
        <f>INDEX(Rohdaten_tab2!$1:$1048576,ROW(Rohdaten_tab2!D73),COLUMN(Rohdaten_tab2!D73)+(4*(Steuerung!$A$3-1)))</f>
        <v>121</v>
      </c>
      <c r="F87" s="73">
        <f>INDEX(Rohdaten_tab2!$1:$1048576,ROW(Rohdaten_tab2!E73),COLUMN(Rohdaten_tab2!E73)+(4*(Steuerung!$A$3-1)))</f>
        <v>37</v>
      </c>
    </row>
    <row r="88" spans="1:6" ht="15" customHeight="1" x14ac:dyDescent="0.25">
      <c r="A88" s="63" t="s">
        <v>223</v>
      </c>
      <c r="B88" s="43"/>
      <c r="C88" s="71">
        <f>INDEX(Rohdaten_tab2!$1:$1048576,ROW(Rohdaten_tab2!B74),COLUMN(Rohdaten_tab2!B74)+(4*(Steuerung!$A$3-1)))</f>
        <v>605</v>
      </c>
      <c r="D88" s="72">
        <f>INDEX(Rohdaten_tab2!$1:$1048576,ROW(Rohdaten_tab2!C74),COLUMN(Rohdaten_tab2!C74)+(4*(Steuerung!$A$3-1)))</f>
        <v>248</v>
      </c>
      <c r="E88" s="72">
        <f>INDEX(Rohdaten_tab2!$1:$1048576,ROW(Rohdaten_tab2!D74),COLUMN(Rohdaten_tab2!D74)+(4*(Steuerung!$A$3-1)))</f>
        <v>71</v>
      </c>
      <c r="F88" s="73">
        <f>INDEX(Rohdaten_tab2!$1:$1048576,ROW(Rohdaten_tab2!E74),COLUMN(Rohdaten_tab2!E74)+(4*(Steuerung!$A$3-1)))</f>
        <v>39</v>
      </c>
    </row>
    <row r="89" spans="1:6" ht="15" customHeight="1" x14ac:dyDescent="0.25">
      <c r="A89" s="63" t="s">
        <v>224</v>
      </c>
      <c r="B89" s="43"/>
      <c r="C89" s="71">
        <f>INDEX(Rohdaten_tab2!$1:$1048576,ROW(Rohdaten_tab2!B75),COLUMN(Rohdaten_tab2!B75)+(4*(Steuerung!$A$3-1)))</f>
        <v>629</v>
      </c>
      <c r="D89" s="72">
        <f>INDEX(Rohdaten_tab2!$1:$1048576,ROW(Rohdaten_tab2!C75),COLUMN(Rohdaten_tab2!C75)+(4*(Steuerung!$A$3-1)))</f>
        <v>258</v>
      </c>
      <c r="E89" s="72">
        <f>INDEX(Rohdaten_tab2!$1:$1048576,ROW(Rohdaten_tab2!D75),COLUMN(Rohdaten_tab2!D75)+(4*(Steuerung!$A$3-1)))</f>
        <v>101</v>
      </c>
      <c r="F89" s="73">
        <f>INDEX(Rohdaten_tab2!$1:$1048576,ROW(Rohdaten_tab2!E75),COLUMN(Rohdaten_tab2!E75)+(4*(Steuerung!$A$3-1)))</f>
        <v>39</v>
      </c>
    </row>
    <row r="90" spans="1:6" ht="15" customHeight="1" x14ac:dyDescent="0.25">
      <c r="A90" s="63" t="s">
        <v>225</v>
      </c>
      <c r="B90" s="43"/>
      <c r="C90" s="71">
        <f>INDEX(Rohdaten_tab2!$1:$1048576,ROW(Rohdaten_tab2!B76),COLUMN(Rohdaten_tab2!B76)+(4*(Steuerung!$A$3-1)))</f>
        <v>596</v>
      </c>
      <c r="D90" s="72">
        <f>INDEX(Rohdaten_tab2!$1:$1048576,ROW(Rohdaten_tab2!C76),COLUMN(Rohdaten_tab2!C76)+(4*(Steuerung!$A$3-1)))</f>
        <v>243</v>
      </c>
      <c r="E90" s="72">
        <f>INDEX(Rohdaten_tab2!$1:$1048576,ROW(Rohdaten_tab2!D76),COLUMN(Rohdaten_tab2!D76)+(4*(Steuerung!$A$3-1)))</f>
        <v>61</v>
      </c>
      <c r="F90" s="73">
        <f>INDEX(Rohdaten_tab2!$1:$1048576,ROW(Rohdaten_tab2!E76),COLUMN(Rohdaten_tab2!E76)+(4*(Steuerung!$A$3-1)))</f>
        <v>36</v>
      </c>
    </row>
    <row r="91" spans="1:6" ht="15" customHeight="1" x14ac:dyDescent="0.25">
      <c r="A91" s="63" t="s">
        <v>226</v>
      </c>
      <c r="B91" s="43"/>
      <c r="C91" s="71">
        <f>INDEX(Rohdaten_tab2!$1:$1048576,ROW(Rohdaten_tab2!B77),COLUMN(Rohdaten_tab2!B77)+(4*(Steuerung!$A$3-1)))</f>
        <v>576</v>
      </c>
      <c r="D91" s="72">
        <f>INDEX(Rohdaten_tab2!$1:$1048576,ROW(Rohdaten_tab2!C77),COLUMN(Rohdaten_tab2!C77)+(4*(Steuerung!$A$3-1)))</f>
        <v>209</v>
      </c>
      <c r="E91" s="72">
        <f>INDEX(Rohdaten_tab2!$1:$1048576,ROW(Rohdaten_tab2!D77),COLUMN(Rohdaten_tab2!D77)+(4*(Steuerung!$A$3-1)))</f>
        <v>74</v>
      </c>
      <c r="F91" s="73">
        <f>INDEX(Rohdaten_tab2!$1:$1048576,ROW(Rohdaten_tab2!E77),COLUMN(Rohdaten_tab2!E77)+(4*(Steuerung!$A$3-1)))</f>
        <v>33</v>
      </c>
    </row>
    <row r="92" spans="1:6" ht="15" customHeight="1" x14ac:dyDescent="0.25">
      <c r="A92" s="63" t="s">
        <v>227</v>
      </c>
      <c r="B92" s="43"/>
      <c r="C92" s="71">
        <f>INDEX(Rohdaten_tab2!$1:$1048576,ROW(Rohdaten_tab2!B78),COLUMN(Rohdaten_tab2!B78)+(4*(Steuerung!$A$3-1)))</f>
        <v>585</v>
      </c>
      <c r="D92" s="72">
        <f>INDEX(Rohdaten_tab2!$1:$1048576,ROW(Rohdaten_tab2!C78),COLUMN(Rohdaten_tab2!C78)+(4*(Steuerung!$A$3-1)))</f>
        <v>153</v>
      </c>
      <c r="E92" s="72">
        <f>INDEX(Rohdaten_tab2!$1:$1048576,ROW(Rohdaten_tab2!D78),COLUMN(Rohdaten_tab2!D78)+(4*(Steuerung!$A$3-1)))</f>
        <v>97</v>
      </c>
      <c r="F92" s="73">
        <f>INDEX(Rohdaten_tab2!$1:$1048576,ROW(Rohdaten_tab2!E78),COLUMN(Rohdaten_tab2!E78)+(4*(Steuerung!$A$3-1)))</f>
        <v>35</v>
      </c>
    </row>
    <row r="93" spans="1:6" ht="15" customHeight="1" x14ac:dyDescent="0.25">
      <c r="A93" s="63" t="s">
        <v>228</v>
      </c>
      <c r="B93" s="43"/>
      <c r="C93" s="71">
        <f>INDEX(Rohdaten_tab2!$1:$1048576,ROW(Rohdaten_tab2!B79),COLUMN(Rohdaten_tab2!B79)+(4*(Steuerung!$A$3-1)))</f>
        <v>542</v>
      </c>
      <c r="D93" s="72">
        <f>INDEX(Rohdaten_tab2!$1:$1048576,ROW(Rohdaten_tab2!C79),COLUMN(Rohdaten_tab2!C79)+(4*(Steuerung!$A$3-1)))</f>
        <v>106</v>
      </c>
      <c r="E93" s="72">
        <f>INDEX(Rohdaten_tab2!$1:$1048576,ROW(Rohdaten_tab2!D79),COLUMN(Rohdaten_tab2!D79)+(4*(Steuerung!$A$3-1)))</f>
        <v>84</v>
      </c>
      <c r="F93" s="73">
        <f>INDEX(Rohdaten_tab2!$1:$1048576,ROW(Rohdaten_tab2!E79),COLUMN(Rohdaten_tab2!E79)+(4*(Steuerung!$A$3-1)))</f>
        <v>43</v>
      </c>
    </row>
    <row r="94" spans="1:6" ht="15" customHeight="1" x14ac:dyDescent="0.25">
      <c r="A94" s="63" t="s">
        <v>229</v>
      </c>
      <c r="B94" s="43"/>
      <c r="C94" s="71">
        <f>INDEX(Rohdaten_tab2!$1:$1048576,ROW(Rohdaten_tab2!B80),COLUMN(Rohdaten_tab2!B80)+(4*(Steuerung!$A$3-1)))</f>
        <v>531</v>
      </c>
      <c r="D94" s="72">
        <f>INDEX(Rohdaten_tab2!$1:$1048576,ROW(Rohdaten_tab2!C80),COLUMN(Rohdaten_tab2!C80)+(4*(Steuerung!$A$3-1)))</f>
        <v>99</v>
      </c>
      <c r="E94" s="72">
        <f>INDEX(Rohdaten_tab2!$1:$1048576,ROW(Rohdaten_tab2!D80),COLUMN(Rohdaten_tab2!D80)+(4*(Steuerung!$A$3-1)))</f>
        <v>111</v>
      </c>
      <c r="F94" s="73">
        <f>INDEX(Rohdaten_tab2!$1:$1048576,ROW(Rohdaten_tab2!E80),COLUMN(Rohdaten_tab2!E80)+(4*(Steuerung!$A$3-1)))</f>
        <v>38</v>
      </c>
    </row>
    <row r="95" spans="1:6" ht="15" customHeight="1" x14ac:dyDescent="0.25">
      <c r="A95" s="63" t="s">
        <v>230</v>
      </c>
      <c r="B95" s="43"/>
      <c r="C95" s="71">
        <f>INDEX(Rohdaten_tab2!$1:$1048576,ROW(Rohdaten_tab2!B81),COLUMN(Rohdaten_tab2!B81)+(4*(Steuerung!$A$3-1)))</f>
        <v>537</v>
      </c>
      <c r="D95" s="72">
        <f>INDEX(Rohdaten_tab2!$1:$1048576,ROW(Rohdaten_tab2!C81),COLUMN(Rohdaten_tab2!C81)+(4*(Steuerung!$A$3-1)))</f>
        <v>105</v>
      </c>
      <c r="E95" s="72">
        <f>INDEX(Rohdaten_tab2!$1:$1048576,ROW(Rohdaten_tab2!D81),COLUMN(Rohdaten_tab2!D81)+(4*(Steuerung!$A$3-1)))</f>
        <v>98</v>
      </c>
      <c r="F95" s="73">
        <f>INDEX(Rohdaten_tab2!$1:$1048576,ROW(Rohdaten_tab2!E81),COLUMN(Rohdaten_tab2!E81)+(4*(Steuerung!$A$3-1)))</f>
        <v>38</v>
      </c>
    </row>
    <row r="96" spans="1:6" ht="15" customHeight="1" x14ac:dyDescent="0.25">
      <c r="A96" s="63" t="s">
        <v>231</v>
      </c>
      <c r="B96" s="43"/>
      <c r="C96" s="71">
        <f>INDEX(Rohdaten_tab2!$1:$1048576,ROW(Rohdaten_tab2!B82),COLUMN(Rohdaten_tab2!B82)+(4*(Steuerung!$A$3-1)))</f>
        <v>500</v>
      </c>
      <c r="D96" s="72">
        <f>INDEX(Rohdaten_tab2!$1:$1048576,ROW(Rohdaten_tab2!C82),COLUMN(Rohdaten_tab2!C82)+(4*(Steuerung!$A$3-1)))</f>
        <v>88</v>
      </c>
      <c r="E96" s="72">
        <f>INDEX(Rohdaten_tab2!$1:$1048576,ROW(Rohdaten_tab2!D82),COLUMN(Rohdaten_tab2!D82)+(4*(Steuerung!$A$3-1)))</f>
        <v>84</v>
      </c>
      <c r="F96" s="73">
        <f>INDEX(Rohdaten_tab2!$1:$1048576,ROW(Rohdaten_tab2!E82),COLUMN(Rohdaten_tab2!E82)+(4*(Steuerung!$A$3-1)))</f>
        <v>36</v>
      </c>
    </row>
    <row r="97" spans="1:6" ht="15" customHeight="1" x14ac:dyDescent="0.25">
      <c r="A97" s="63" t="s">
        <v>232</v>
      </c>
      <c r="B97" s="43"/>
      <c r="C97" s="71">
        <f>INDEX(Rohdaten_tab2!$1:$1048576,ROW(Rohdaten_tab2!B83),COLUMN(Rohdaten_tab2!B83)+(4*(Steuerung!$A$3-1)))</f>
        <v>471</v>
      </c>
      <c r="D97" s="72">
        <f>INDEX(Rohdaten_tab2!$1:$1048576,ROW(Rohdaten_tab2!C83),COLUMN(Rohdaten_tab2!C83)+(4*(Steuerung!$A$3-1)))</f>
        <v>81</v>
      </c>
      <c r="E97" s="72">
        <f>INDEX(Rohdaten_tab2!$1:$1048576,ROW(Rohdaten_tab2!D83),COLUMN(Rohdaten_tab2!D83)+(4*(Steuerung!$A$3-1)))</f>
        <v>88</v>
      </c>
      <c r="F97" s="73">
        <f>INDEX(Rohdaten_tab2!$1:$1048576,ROW(Rohdaten_tab2!E83),COLUMN(Rohdaten_tab2!E83)+(4*(Steuerung!$A$3-1)))</f>
        <v>43</v>
      </c>
    </row>
    <row r="98" spans="1:6" ht="15" customHeight="1" x14ac:dyDescent="0.25">
      <c r="A98" s="63" t="s">
        <v>233</v>
      </c>
      <c r="B98" s="43"/>
      <c r="C98" s="71">
        <f>INDEX(Rohdaten_tab2!$1:$1048576,ROW(Rohdaten_tab2!B84),COLUMN(Rohdaten_tab2!B84)+(4*(Steuerung!$A$3-1)))</f>
        <v>524</v>
      </c>
      <c r="D98" s="72">
        <f>INDEX(Rohdaten_tab2!$1:$1048576,ROW(Rohdaten_tab2!C84),COLUMN(Rohdaten_tab2!C84)+(4*(Steuerung!$A$3-1)))</f>
        <v>87</v>
      </c>
      <c r="E98" s="72">
        <f>INDEX(Rohdaten_tab2!$1:$1048576,ROW(Rohdaten_tab2!D84),COLUMN(Rohdaten_tab2!D84)+(4*(Steuerung!$A$3-1)))</f>
        <v>132</v>
      </c>
      <c r="F98" s="73">
        <f>INDEX(Rohdaten_tab2!$1:$1048576,ROW(Rohdaten_tab2!E84),COLUMN(Rohdaten_tab2!E84)+(4*(Steuerung!$A$3-1)))</f>
        <v>37</v>
      </c>
    </row>
    <row r="99" spans="1:6" ht="15" customHeight="1" x14ac:dyDescent="0.25">
      <c r="A99" s="63" t="s">
        <v>234</v>
      </c>
      <c r="B99" s="43"/>
      <c r="C99" s="71">
        <f>INDEX(Rohdaten_tab2!$1:$1048576,ROW(Rohdaten_tab2!B85),COLUMN(Rohdaten_tab2!B85)+(4*(Steuerung!$A$3-1)))</f>
        <v>514</v>
      </c>
      <c r="D99" s="72">
        <f>INDEX(Rohdaten_tab2!$1:$1048576,ROW(Rohdaten_tab2!C85),COLUMN(Rohdaten_tab2!C85)+(4*(Steuerung!$A$3-1)))</f>
        <v>106</v>
      </c>
      <c r="E99" s="72">
        <f>INDEX(Rohdaten_tab2!$1:$1048576,ROW(Rohdaten_tab2!D85),COLUMN(Rohdaten_tab2!D85)+(4*(Steuerung!$A$3-1)))</f>
        <v>108</v>
      </c>
      <c r="F99" s="73">
        <f>INDEX(Rohdaten_tab2!$1:$1048576,ROW(Rohdaten_tab2!E85),COLUMN(Rohdaten_tab2!E85)+(4*(Steuerung!$A$3-1)))</f>
        <v>30</v>
      </c>
    </row>
    <row r="100" spans="1:6" ht="15" customHeight="1" x14ac:dyDescent="0.25">
      <c r="A100" s="63" t="s">
        <v>235</v>
      </c>
      <c r="B100" s="43"/>
      <c r="C100" s="71">
        <f>INDEX(Rohdaten_tab2!$1:$1048576,ROW(Rohdaten_tab2!B86),COLUMN(Rohdaten_tab2!B86)+(4*(Steuerung!$A$3-1)))</f>
        <v>496</v>
      </c>
      <c r="D100" s="72">
        <f>INDEX(Rohdaten_tab2!$1:$1048576,ROW(Rohdaten_tab2!C86),COLUMN(Rohdaten_tab2!C86)+(4*(Steuerung!$A$3-1)))</f>
        <v>135</v>
      </c>
      <c r="E100" s="72">
        <f>INDEX(Rohdaten_tab2!$1:$1048576,ROW(Rohdaten_tab2!D86),COLUMN(Rohdaten_tab2!D86)+(4*(Steuerung!$A$3-1)))</f>
        <v>72</v>
      </c>
      <c r="F100" s="73">
        <f>INDEX(Rohdaten_tab2!$1:$1048576,ROW(Rohdaten_tab2!E86),COLUMN(Rohdaten_tab2!E86)+(4*(Steuerung!$A$3-1)))</f>
        <v>40</v>
      </c>
    </row>
    <row r="101" spans="1:6" ht="15" customHeight="1" x14ac:dyDescent="0.25">
      <c r="A101" s="63" t="s">
        <v>236</v>
      </c>
      <c r="B101" s="43"/>
      <c r="C101" s="71">
        <f>INDEX(Rohdaten_tab2!$1:$1048576,ROW(Rohdaten_tab2!B87),COLUMN(Rohdaten_tab2!B87)+(4*(Steuerung!$A$3-1)))</f>
        <v>519</v>
      </c>
      <c r="D101" s="72">
        <f>INDEX(Rohdaten_tab2!$1:$1048576,ROW(Rohdaten_tab2!C87),COLUMN(Rohdaten_tab2!C87)+(4*(Steuerung!$A$3-1)))</f>
        <v>159</v>
      </c>
      <c r="E101" s="72">
        <f>INDEX(Rohdaten_tab2!$1:$1048576,ROW(Rohdaten_tab2!D87),COLUMN(Rohdaten_tab2!D87)+(4*(Steuerung!$A$3-1)))</f>
        <v>93</v>
      </c>
      <c r="F101" s="73">
        <f>INDEX(Rohdaten_tab2!$1:$1048576,ROW(Rohdaten_tab2!E87),COLUMN(Rohdaten_tab2!E87)+(4*(Steuerung!$A$3-1)))</f>
        <v>37</v>
      </c>
    </row>
    <row r="102" spans="1:6" ht="15" customHeight="1" x14ac:dyDescent="0.25">
      <c r="A102" s="63" t="s">
        <v>237</v>
      </c>
      <c r="B102" s="43"/>
      <c r="C102" s="71">
        <f>INDEX(Rohdaten_tab2!$1:$1048576,ROW(Rohdaten_tab2!B88),COLUMN(Rohdaten_tab2!B88)+(4*(Steuerung!$A$3-1)))</f>
        <v>529</v>
      </c>
      <c r="D102" s="72">
        <f>INDEX(Rohdaten_tab2!$1:$1048576,ROW(Rohdaten_tab2!C88),COLUMN(Rohdaten_tab2!C88)+(4*(Steuerung!$A$3-1)))</f>
        <v>172</v>
      </c>
      <c r="E102" s="72">
        <f>INDEX(Rohdaten_tab2!$1:$1048576,ROW(Rohdaten_tab2!D88),COLUMN(Rohdaten_tab2!D88)+(4*(Steuerung!$A$3-1)))</f>
        <v>96</v>
      </c>
      <c r="F102" s="73">
        <f>INDEX(Rohdaten_tab2!$1:$1048576,ROW(Rohdaten_tab2!E88),COLUMN(Rohdaten_tab2!E88)+(4*(Steuerung!$A$3-1)))</f>
        <v>39</v>
      </c>
    </row>
    <row r="103" spans="1:6" ht="15" customHeight="1" x14ac:dyDescent="0.25">
      <c r="A103" s="63" t="s">
        <v>238</v>
      </c>
      <c r="B103" s="43"/>
      <c r="C103" s="71">
        <f>INDEX(Rohdaten_tab2!$1:$1048576,ROW(Rohdaten_tab2!B89),COLUMN(Rohdaten_tab2!B89)+(4*(Steuerung!$A$3-1)))</f>
        <v>480</v>
      </c>
      <c r="D103" s="72">
        <f>INDEX(Rohdaten_tab2!$1:$1048576,ROW(Rohdaten_tab2!C89),COLUMN(Rohdaten_tab2!C89)+(4*(Steuerung!$A$3-1)))</f>
        <v>161</v>
      </c>
      <c r="E103" s="72">
        <f>INDEX(Rohdaten_tab2!$1:$1048576,ROW(Rohdaten_tab2!D89),COLUMN(Rohdaten_tab2!D89)+(4*(Steuerung!$A$3-1)))</f>
        <v>88</v>
      </c>
      <c r="F103" s="73">
        <f>INDEX(Rohdaten_tab2!$1:$1048576,ROW(Rohdaten_tab2!E89),COLUMN(Rohdaten_tab2!E89)+(4*(Steuerung!$A$3-1)))</f>
        <v>34</v>
      </c>
    </row>
    <row r="104" spans="1:6" ht="15" customHeight="1" x14ac:dyDescent="0.25">
      <c r="A104" s="63" t="s">
        <v>239</v>
      </c>
      <c r="B104" s="43"/>
      <c r="C104" s="71">
        <f>INDEX(Rohdaten_tab2!$1:$1048576,ROW(Rohdaten_tab2!B90),COLUMN(Rohdaten_tab2!B90)+(4*(Steuerung!$A$3-1)))</f>
        <v>480</v>
      </c>
      <c r="D104" s="72">
        <f>INDEX(Rohdaten_tab2!$1:$1048576,ROW(Rohdaten_tab2!C90),COLUMN(Rohdaten_tab2!C90)+(4*(Steuerung!$A$3-1)))</f>
        <v>148</v>
      </c>
      <c r="E104" s="72">
        <f>INDEX(Rohdaten_tab2!$1:$1048576,ROW(Rohdaten_tab2!D90),COLUMN(Rohdaten_tab2!D90)+(4*(Steuerung!$A$3-1)))</f>
        <v>86</v>
      </c>
      <c r="F104" s="73">
        <f>INDEX(Rohdaten_tab2!$1:$1048576,ROW(Rohdaten_tab2!E90),COLUMN(Rohdaten_tab2!E90)+(4*(Steuerung!$A$3-1)))</f>
        <v>42</v>
      </c>
    </row>
    <row r="105" spans="1:6" ht="15" customHeight="1" x14ac:dyDescent="0.25">
      <c r="A105" s="63" t="s">
        <v>240</v>
      </c>
      <c r="B105" s="43"/>
      <c r="C105" s="71">
        <f>INDEX(Rohdaten_tab2!$1:$1048576,ROW(Rohdaten_tab2!B91),COLUMN(Rohdaten_tab2!B91)+(4*(Steuerung!$A$3-1)))</f>
        <v>484</v>
      </c>
      <c r="D105" s="72">
        <f>INDEX(Rohdaten_tab2!$1:$1048576,ROW(Rohdaten_tab2!C91),COLUMN(Rohdaten_tab2!C91)+(4*(Steuerung!$A$3-1)))</f>
        <v>151</v>
      </c>
      <c r="E105" s="72">
        <f>INDEX(Rohdaten_tab2!$1:$1048576,ROW(Rohdaten_tab2!D91),COLUMN(Rohdaten_tab2!D91)+(4*(Steuerung!$A$3-1)))</f>
        <v>98</v>
      </c>
      <c r="F105" s="73">
        <f>INDEX(Rohdaten_tab2!$1:$1048576,ROW(Rohdaten_tab2!E91),COLUMN(Rohdaten_tab2!E91)+(4*(Steuerung!$A$3-1)))</f>
        <v>41</v>
      </c>
    </row>
    <row r="106" spans="1:6" ht="15" customHeight="1" x14ac:dyDescent="0.25">
      <c r="A106" s="63" t="s">
        <v>241</v>
      </c>
      <c r="B106" s="43"/>
      <c r="C106" s="71">
        <f>INDEX(Rohdaten_tab2!$1:$1048576,ROW(Rohdaten_tab2!B92),COLUMN(Rohdaten_tab2!B92)+(4*(Steuerung!$A$3-1)))</f>
        <v>467</v>
      </c>
      <c r="D106" s="72">
        <f>INDEX(Rohdaten_tab2!$1:$1048576,ROW(Rohdaten_tab2!C92),COLUMN(Rohdaten_tab2!C92)+(4*(Steuerung!$A$3-1)))</f>
        <v>175</v>
      </c>
      <c r="E106" s="72">
        <f>INDEX(Rohdaten_tab2!$1:$1048576,ROW(Rohdaten_tab2!D92),COLUMN(Rohdaten_tab2!D92)+(4*(Steuerung!$A$3-1)))</f>
        <v>100</v>
      </c>
      <c r="F106" s="73">
        <f>INDEX(Rohdaten_tab2!$1:$1048576,ROW(Rohdaten_tab2!E92),COLUMN(Rohdaten_tab2!E92)+(4*(Steuerung!$A$3-1)))</f>
        <v>42</v>
      </c>
    </row>
    <row r="107" spans="1:6" ht="15" customHeight="1" x14ac:dyDescent="0.25">
      <c r="A107" s="63" t="s">
        <v>242</v>
      </c>
      <c r="B107" s="43"/>
      <c r="C107" s="71">
        <f>INDEX(Rohdaten_tab2!$1:$1048576,ROW(Rohdaten_tab2!B93),COLUMN(Rohdaten_tab2!B93)+(4*(Steuerung!$A$3-1)))</f>
        <v>508</v>
      </c>
      <c r="D107" s="72">
        <f>INDEX(Rohdaten_tab2!$1:$1048576,ROW(Rohdaten_tab2!C93),COLUMN(Rohdaten_tab2!C93)+(4*(Steuerung!$A$3-1)))</f>
        <v>191</v>
      </c>
      <c r="E107" s="72">
        <f>INDEX(Rohdaten_tab2!$1:$1048576,ROW(Rohdaten_tab2!D93),COLUMN(Rohdaten_tab2!D93)+(4*(Steuerung!$A$3-1)))</f>
        <v>83</v>
      </c>
      <c r="F107" s="73">
        <f>INDEX(Rohdaten_tab2!$1:$1048576,ROW(Rohdaten_tab2!E93),COLUMN(Rohdaten_tab2!E93)+(4*(Steuerung!$A$3-1)))</f>
        <v>48</v>
      </c>
    </row>
    <row r="108" spans="1:6" ht="15" customHeight="1" x14ac:dyDescent="0.25">
      <c r="A108" s="63" t="s">
        <v>243</v>
      </c>
      <c r="B108" s="43"/>
      <c r="C108" s="71">
        <f>INDEX(Rohdaten_tab2!$1:$1048576,ROW(Rohdaten_tab2!B94),COLUMN(Rohdaten_tab2!B94)+(4*(Steuerung!$A$3-1)))</f>
        <v>509</v>
      </c>
      <c r="D108" s="72">
        <f>INDEX(Rohdaten_tab2!$1:$1048576,ROW(Rohdaten_tab2!C94),COLUMN(Rohdaten_tab2!C94)+(4*(Steuerung!$A$3-1)))</f>
        <v>185</v>
      </c>
      <c r="E108" s="72">
        <f>INDEX(Rohdaten_tab2!$1:$1048576,ROW(Rohdaten_tab2!D94),COLUMN(Rohdaten_tab2!D94)+(4*(Steuerung!$A$3-1)))</f>
        <v>100</v>
      </c>
      <c r="F108" s="73">
        <f>INDEX(Rohdaten_tab2!$1:$1048576,ROW(Rohdaten_tab2!E94),COLUMN(Rohdaten_tab2!E94)+(4*(Steuerung!$A$3-1)))</f>
        <v>53</v>
      </c>
    </row>
    <row r="109" spans="1:6" ht="15" customHeight="1" x14ac:dyDescent="0.25">
      <c r="A109" s="63" t="s">
        <v>244</v>
      </c>
      <c r="B109" s="43"/>
      <c r="C109" s="71">
        <f>INDEX(Rohdaten_tab2!$1:$1048576,ROW(Rohdaten_tab2!B95),COLUMN(Rohdaten_tab2!B95)+(4*(Steuerung!$A$3-1)))</f>
        <v>495</v>
      </c>
      <c r="D109" s="72">
        <f>INDEX(Rohdaten_tab2!$1:$1048576,ROW(Rohdaten_tab2!C95),COLUMN(Rohdaten_tab2!C95)+(4*(Steuerung!$A$3-1)))</f>
        <v>186</v>
      </c>
      <c r="E109" s="72">
        <f>INDEX(Rohdaten_tab2!$1:$1048576,ROW(Rohdaten_tab2!D95),COLUMN(Rohdaten_tab2!D95)+(4*(Steuerung!$A$3-1)))</f>
        <v>76</v>
      </c>
      <c r="F109" s="73">
        <f>INDEX(Rohdaten_tab2!$1:$1048576,ROW(Rohdaten_tab2!E95),COLUMN(Rohdaten_tab2!E95)+(4*(Steuerung!$A$3-1)))</f>
        <v>64</v>
      </c>
    </row>
    <row r="110" spans="1:6" ht="15" customHeight="1" x14ac:dyDescent="0.25">
      <c r="A110" s="63" t="s">
        <v>245</v>
      </c>
      <c r="B110" s="43"/>
      <c r="C110" s="71">
        <f>INDEX(Rohdaten_tab2!$1:$1048576,ROW(Rohdaten_tab2!B96),COLUMN(Rohdaten_tab2!B96)+(4*(Steuerung!$A$3-1)))</f>
        <v>538</v>
      </c>
      <c r="D110" s="72">
        <f>INDEX(Rohdaten_tab2!$1:$1048576,ROW(Rohdaten_tab2!C96),COLUMN(Rohdaten_tab2!C96)+(4*(Steuerung!$A$3-1)))</f>
        <v>194</v>
      </c>
      <c r="E110" s="72">
        <f>INDEX(Rohdaten_tab2!$1:$1048576,ROW(Rohdaten_tab2!D96),COLUMN(Rohdaten_tab2!D96)+(4*(Steuerung!$A$3-1)))</f>
        <v>104</v>
      </c>
      <c r="F110" s="73">
        <f>INDEX(Rohdaten_tab2!$1:$1048576,ROW(Rohdaten_tab2!E96),COLUMN(Rohdaten_tab2!E96)+(4*(Steuerung!$A$3-1)))</f>
        <v>62</v>
      </c>
    </row>
    <row r="111" spans="1:6" ht="15" customHeight="1" x14ac:dyDescent="0.25">
      <c r="A111" s="63" t="s">
        <v>246</v>
      </c>
      <c r="B111" s="43"/>
      <c r="C111" s="71">
        <f>INDEX(Rohdaten_tab2!$1:$1048576,ROW(Rohdaten_tab2!B97),COLUMN(Rohdaten_tab2!B97)+(4*(Steuerung!$A$3-1)))</f>
        <v>479</v>
      </c>
      <c r="D111" s="72">
        <f>INDEX(Rohdaten_tab2!$1:$1048576,ROW(Rohdaten_tab2!C97),COLUMN(Rohdaten_tab2!C97)+(4*(Steuerung!$A$3-1)))</f>
        <v>190</v>
      </c>
      <c r="E111" s="72">
        <f>INDEX(Rohdaten_tab2!$1:$1048576,ROW(Rohdaten_tab2!D97),COLUMN(Rohdaten_tab2!D97)+(4*(Steuerung!$A$3-1)))</f>
        <v>88</v>
      </c>
      <c r="F111" s="73">
        <f>INDEX(Rohdaten_tab2!$1:$1048576,ROW(Rohdaten_tab2!E97),COLUMN(Rohdaten_tab2!E97)+(4*(Steuerung!$A$3-1)))</f>
        <v>60</v>
      </c>
    </row>
    <row r="112" spans="1:6" ht="15" customHeight="1" x14ac:dyDescent="0.25">
      <c r="A112" s="63" t="s">
        <v>247</v>
      </c>
      <c r="B112" s="43"/>
      <c r="C112" s="71">
        <f>INDEX(Rohdaten_tab2!$1:$1048576,ROW(Rohdaten_tab2!B98),COLUMN(Rohdaten_tab2!B98)+(4*(Steuerung!$A$3-1)))</f>
        <v>477</v>
      </c>
      <c r="D112" s="72">
        <f>INDEX(Rohdaten_tab2!$1:$1048576,ROW(Rohdaten_tab2!C98),COLUMN(Rohdaten_tab2!C98)+(4*(Steuerung!$A$3-1)))</f>
        <v>193</v>
      </c>
      <c r="E112" s="72">
        <f>INDEX(Rohdaten_tab2!$1:$1048576,ROW(Rohdaten_tab2!D98),COLUMN(Rohdaten_tab2!D98)+(4*(Steuerung!$A$3-1)))</f>
        <v>90</v>
      </c>
      <c r="F112" s="73">
        <f>INDEX(Rohdaten_tab2!$1:$1048576,ROW(Rohdaten_tab2!E98),COLUMN(Rohdaten_tab2!E98)+(4*(Steuerung!$A$3-1)))</f>
        <v>63</v>
      </c>
    </row>
    <row r="113" spans="1:6" ht="15" customHeight="1" x14ac:dyDescent="0.25">
      <c r="A113" s="63" t="s">
        <v>248</v>
      </c>
      <c r="B113" s="43"/>
      <c r="C113" s="71">
        <f>INDEX(Rohdaten_tab2!$1:$1048576,ROW(Rohdaten_tab2!B99),COLUMN(Rohdaten_tab2!B99)+(4*(Steuerung!$A$3-1)))</f>
        <v>448</v>
      </c>
      <c r="D113" s="72">
        <f>INDEX(Rohdaten_tab2!$1:$1048576,ROW(Rohdaten_tab2!C99),COLUMN(Rohdaten_tab2!C99)+(4*(Steuerung!$A$3-1)))</f>
        <v>176</v>
      </c>
      <c r="E113" s="72">
        <f>INDEX(Rohdaten_tab2!$1:$1048576,ROW(Rohdaten_tab2!D99),COLUMN(Rohdaten_tab2!D99)+(4*(Steuerung!$A$3-1)))</f>
        <v>95</v>
      </c>
      <c r="F113" s="73">
        <f>INDEX(Rohdaten_tab2!$1:$1048576,ROW(Rohdaten_tab2!E99),COLUMN(Rohdaten_tab2!E99)+(4*(Steuerung!$A$3-1)))</f>
        <v>60</v>
      </c>
    </row>
    <row r="114" spans="1:6" ht="15" customHeight="1" x14ac:dyDescent="0.25">
      <c r="A114" s="63" t="s">
        <v>249</v>
      </c>
      <c r="B114" s="43"/>
      <c r="C114" s="71">
        <f>INDEX(Rohdaten_tab2!$1:$1048576,ROW(Rohdaten_tab2!B100),COLUMN(Rohdaten_tab2!B100)+(4*(Steuerung!$A$3-1)))</f>
        <v>396</v>
      </c>
      <c r="D114" s="72">
        <f>INDEX(Rohdaten_tab2!$1:$1048576,ROW(Rohdaten_tab2!C100),COLUMN(Rohdaten_tab2!C100)+(4*(Steuerung!$A$3-1)))</f>
        <v>172</v>
      </c>
      <c r="E114" s="72">
        <f>INDEX(Rohdaten_tab2!$1:$1048576,ROW(Rohdaten_tab2!D100),COLUMN(Rohdaten_tab2!D100)+(4*(Steuerung!$A$3-1)))</f>
        <v>74</v>
      </c>
      <c r="F114" s="73">
        <f>INDEX(Rohdaten_tab2!$1:$1048576,ROW(Rohdaten_tab2!E100),COLUMN(Rohdaten_tab2!E100)+(4*(Steuerung!$A$3-1)))</f>
        <v>53</v>
      </c>
    </row>
    <row r="115" spans="1:6" ht="15" customHeight="1" x14ac:dyDescent="0.25">
      <c r="A115" s="63" t="s">
        <v>250</v>
      </c>
      <c r="B115" s="43"/>
      <c r="C115" s="71">
        <f>INDEX(Rohdaten_tab2!$1:$1048576,ROW(Rohdaten_tab2!B101),COLUMN(Rohdaten_tab2!B101)+(4*(Steuerung!$A$3-1)))</f>
        <v>366</v>
      </c>
      <c r="D115" s="72">
        <f>INDEX(Rohdaten_tab2!$1:$1048576,ROW(Rohdaten_tab2!C101),COLUMN(Rohdaten_tab2!C101)+(4*(Steuerung!$A$3-1)))</f>
        <v>161</v>
      </c>
      <c r="E115" s="72">
        <f>INDEX(Rohdaten_tab2!$1:$1048576,ROW(Rohdaten_tab2!D101),COLUMN(Rohdaten_tab2!D101)+(4*(Steuerung!$A$3-1)))</f>
        <v>74</v>
      </c>
      <c r="F115" s="73">
        <f>INDEX(Rohdaten_tab2!$1:$1048576,ROW(Rohdaten_tab2!E101),COLUMN(Rohdaten_tab2!E101)+(4*(Steuerung!$A$3-1)))</f>
        <v>47</v>
      </c>
    </row>
    <row r="116" spans="1:6" ht="15" customHeight="1" x14ac:dyDescent="0.25">
      <c r="A116" s="63" t="s">
        <v>251</v>
      </c>
      <c r="B116" s="43"/>
      <c r="C116" s="71">
        <f>INDEX(Rohdaten_tab2!$1:$1048576,ROW(Rohdaten_tab2!B102),COLUMN(Rohdaten_tab2!B102)+(4*(Steuerung!$A$3-1)))</f>
        <v>342</v>
      </c>
      <c r="D116" s="72">
        <f>INDEX(Rohdaten_tab2!$1:$1048576,ROW(Rohdaten_tab2!C102),COLUMN(Rohdaten_tab2!C102)+(4*(Steuerung!$A$3-1)))</f>
        <v>139</v>
      </c>
      <c r="E116" s="72">
        <f>INDEX(Rohdaten_tab2!$1:$1048576,ROW(Rohdaten_tab2!D102),COLUMN(Rohdaten_tab2!D102)+(4*(Steuerung!$A$3-1)))</f>
        <v>56</v>
      </c>
      <c r="F116" s="73">
        <f>INDEX(Rohdaten_tab2!$1:$1048576,ROW(Rohdaten_tab2!E102),COLUMN(Rohdaten_tab2!E102)+(4*(Steuerung!$A$3-1)))</f>
        <v>49</v>
      </c>
    </row>
    <row r="117" spans="1:6" ht="15" customHeight="1" x14ac:dyDescent="0.25">
      <c r="A117" s="63" t="s">
        <v>252</v>
      </c>
      <c r="B117" s="43"/>
      <c r="C117" s="71">
        <f>INDEX(Rohdaten_tab2!$1:$1048576,ROW(Rohdaten_tab2!B103),COLUMN(Rohdaten_tab2!B103)+(4*(Steuerung!$A$3-1)))</f>
        <v>380</v>
      </c>
      <c r="D117" s="72">
        <f>INDEX(Rohdaten_tab2!$1:$1048576,ROW(Rohdaten_tab2!C103),COLUMN(Rohdaten_tab2!C103)+(4*(Steuerung!$A$3-1)))</f>
        <v>163</v>
      </c>
      <c r="E117" s="72">
        <f>INDEX(Rohdaten_tab2!$1:$1048576,ROW(Rohdaten_tab2!D103),COLUMN(Rohdaten_tab2!D103)+(4*(Steuerung!$A$3-1)))</f>
        <v>75</v>
      </c>
      <c r="F117" s="73">
        <f>INDEX(Rohdaten_tab2!$1:$1048576,ROW(Rohdaten_tab2!E103),COLUMN(Rohdaten_tab2!E103)+(4*(Steuerung!$A$3-1)))</f>
        <v>45</v>
      </c>
    </row>
    <row r="118" spans="1:6" ht="15" customHeight="1" x14ac:dyDescent="0.25">
      <c r="A118" s="63" t="s">
        <v>253</v>
      </c>
      <c r="B118" s="43"/>
      <c r="C118" s="71">
        <f>INDEX(Rohdaten_tab2!$1:$1048576,ROW(Rohdaten_tab2!B104),COLUMN(Rohdaten_tab2!B104)+(4*(Steuerung!$A$3-1)))</f>
        <v>390</v>
      </c>
      <c r="D118" s="72">
        <f>INDEX(Rohdaten_tab2!$1:$1048576,ROW(Rohdaten_tab2!C104),COLUMN(Rohdaten_tab2!C104)+(4*(Steuerung!$A$3-1)))</f>
        <v>173</v>
      </c>
      <c r="E118" s="72">
        <f>INDEX(Rohdaten_tab2!$1:$1048576,ROW(Rohdaten_tab2!D104),COLUMN(Rohdaten_tab2!D104)+(4*(Steuerung!$A$3-1)))</f>
        <v>64</v>
      </c>
      <c r="F118" s="73">
        <f>INDEX(Rohdaten_tab2!$1:$1048576,ROW(Rohdaten_tab2!E104),COLUMN(Rohdaten_tab2!E104)+(4*(Steuerung!$A$3-1)))</f>
        <v>38</v>
      </c>
    </row>
    <row r="119" spans="1:6" ht="15" customHeight="1" x14ac:dyDescent="0.25">
      <c r="A119" s="63" t="s">
        <v>254</v>
      </c>
      <c r="B119" s="43"/>
      <c r="C119" s="71">
        <f>INDEX(Rohdaten_tab2!$1:$1048576,ROW(Rohdaten_tab2!B105),COLUMN(Rohdaten_tab2!B105)+(4*(Steuerung!$A$3-1)))</f>
        <v>423</v>
      </c>
      <c r="D119" s="72">
        <f>INDEX(Rohdaten_tab2!$1:$1048576,ROW(Rohdaten_tab2!C105),COLUMN(Rohdaten_tab2!C105)+(4*(Steuerung!$A$3-1)))</f>
        <v>187</v>
      </c>
      <c r="E119" s="72">
        <f>INDEX(Rohdaten_tab2!$1:$1048576,ROW(Rohdaten_tab2!D105),COLUMN(Rohdaten_tab2!D105)+(4*(Steuerung!$A$3-1)))</f>
        <v>79</v>
      </c>
      <c r="F119" s="73">
        <f>INDEX(Rohdaten_tab2!$1:$1048576,ROW(Rohdaten_tab2!E105),COLUMN(Rohdaten_tab2!E105)+(4*(Steuerung!$A$3-1)))</f>
        <v>39</v>
      </c>
    </row>
    <row r="120" spans="1:6" ht="15" customHeight="1" x14ac:dyDescent="0.25">
      <c r="A120" s="63" t="s">
        <v>255</v>
      </c>
      <c r="B120" s="43"/>
      <c r="C120" s="71">
        <f>INDEX(Rohdaten_tab2!$1:$1048576,ROW(Rohdaten_tab2!B106),COLUMN(Rohdaten_tab2!B106)+(4*(Steuerung!$A$3-1)))</f>
        <v>423</v>
      </c>
      <c r="D120" s="72">
        <f>INDEX(Rohdaten_tab2!$1:$1048576,ROW(Rohdaten_tab2!C106),COLUMN(Rohdaten_tab2!C106)+(4*(Steuerung!$A$3-1)))</f>
        <v>185</v>
      </c>
      <c r="E120" s="72">
        <f>INDEX(Rohdaten_tab2!$1:$1048576,ROW(Rohdaten_tab2!D106),COLUMN(Rohdaten_tab2!D106)+(4*(Steuerung!$A$3-1)))</f>
        <v>90</v>
      </c>
      <c r="F120" s="73">
        <f>INDEX(Rohdaten_tab2!$1:$1048576,ROW(Rohdaten_tab2!E106),COLUMN(Rohdaten_tab2!E106)+(4*(Steuerung!$A$3-1)))</f>
        <v>35</v>
      </c>
    </row>
    <row r="121" spans="1:6" ht="15" customHeight="1" x14ac:dyDescent="0.25">
      <c r="A121" s="63" t="s">
        <v>256</v>
      </c>
      <c r="B121" s="43"/>
      <c r="C121" s="71">
        <f>INDEX(Rohdaten_tab2!$1:$1048576,ROW(Rohdaten_tab2!B107),COLUMN(Rohdaten_tab2!B107)+(4*(Steuerung!$A$3-1)))</f>
        <v>393</v>
      </c>
      <c r="D121" s="72">
        <f>INDEX(Rohdaten_tab2!$1:$1048576,ROW(Rohdaten_tab2!C107),COLUMN(Rohdaten_tab2!C107)+(4*(Steuerung!$A$3-1)))</f>
        <v>176</v>
      </c>
      <c r="E121" s="72">
        <f>INDEX(Rohdaten_tab2!$1:$1048576,ROW(Rohdaten_tab2!D107),COLUMN(Rohdaten_tab2!D107)+(4*(Steuerung!$A$3-1)))</f>
        <v>62</v>
      </c>
      <c r="F121" s="73">
        <f>INDEX(Rohdaten_tab2!$1:$1048576,ROW(Rohdaten_tab2!E107),COLUMN(Rohdaten_tab2!E107)+(4*(Steuerung!$A$3-1)))</f>
        <v>32</v>
      </c>
    </row>
    <row r="122" spans="1:6" ht="15" customHeight="1" x14ac:dyDescent="0.25">
      <c r="A122" s="63" t="s">
        <v>257</v>
      </c>
      <c r="B122" s="43"/>
      <c r="C122" s="71">
        <f>INDEX(Rohdaten_tab2!$1:$1048576,ROW(Rohdaten_tab2!B108),COLUMN(Rohdaten_tab2!B108)+(4*(Steuerung!$A$3-1)))</f>
        <v>440</v>
      </c>
      <c r="D122" s="72">
        <f>INDEX(Rohdaten_tab2!$1:$1048576,ROW(Rohdaten_tab2!C108),COLUMN(Rohdaten_tab2!C108)+(4*(Steuerung!$A$3-1)))</f>
        <v>190</v>
      </c>
      <c r="E122" s="72">
        <f>INDEX(Rohdaten_tab2!$1:$1048576,ROW(Rohdaten_tab2!D108),COLUMN(Rohdaten_tab2!D108)+(4*(Steuerung!$A$3-1)))</f>
        <v>88</v>
      </c>
      <c r="F122" s="73">
        <f>INDEX(Rohdaten_tab2!$1:$1048576,ROW(Rohdaten_tab2!E108),COLUMN(Rohdaten_tab2!E108)+(4*(Steuerung!$A$3-1)))</f>
        <v>31</v>
      </c>
    </row>
    <row r="123" spans="1:6" ht="15" customHeight="1" x14ac:dyDescent="0.25">
      <c r="A123" s="63" t="s">
        <v>258</v>
      </c>
      <c r="B123" s="43"/>
      <c r="C123" s="71">
        <f>INDEX(Rohdaten_tab2!$1:$1048576,ROW(Rohdaten_tab2!B109),COLUMN(Rohdaten_tab2!B109)+(4*(Steuerung!$A$3-1)))</f>
        <v>478</v>
      </c>
      <c r="D123" s="72">
        <f>INDEX(Rohdaten_tab2!$1:$1048576,ROW(Rohdaten_tab2!C109),COLUMN(Rohdaten_tab2!C109)+(4*(Steuerung!$A$3-1)))</f>
        <v>197</v>
      </c>
      <c r="E123" s="72">
        <f>INDEX(Rohdaten_tab2!$1:$1048576,ROW(Rohdaten_tab2!D109),COLUMN(Rohdaten_tab2!D109)+(4*(Steuerung!$A$3-1)))</f>
        <v>93</v>
      </c>
      <c r="F123" s="73">
        <f>INDEX(Rohdaten_tab2!$1:$1048576,ROW(Rohdaten_tab2!E109),COLUMN(Rohdaten_tab2!E109)+(4*(Steuerung!$A$3-1)))</f>
        <v>30</v>
      </c>
    </row>
    <row r="124" spans="1:6" ht="15" customHeight="1" x14ac:dyDescent="0.25">
      <c r="A124" s="63" t="s">
        <v>259</v>
      </c>
      <c r="B124" s="43"/>
      <c r="C124" s="71">
        <f>INDEX(Rohdaten_tab2!$1:$1048576,ROW(Rohdaten_tab2!B110),COLUMN(Rohdaten_tab2!B110)+(4*(Steuerung!$A$3-1)))</f>
        <v>427</v>
      </c>
      <c r="D124" s="72">
        <f>INDEX(Rohdaten_tab2!$1:$1048576,ROW(Rohdaten_tab2!C110),COLUMN(Rohdaten_tab2!C110)+(4*(Steuerung!$A$3-1)))</f>
        <v>186</v>
      </c>
      <c r="E124" s="72">
        <f>INDEX(Rohdaten_tab2!$1:$1048576,ROW(Rohdaten_tab2!D110),COLUMN(Rohdaten_tab2!D110)+(4*(Steuerung!$A$3-1)))</f>
        <v>77</v>
      </c>
      <c r="F124" s="73">
        <f>INDEX(Rohdaten_tab2!$1:$1048576,ROW(Rohdaten_tab2!E110),COLUMN(Rohdaten_tab2!E110)+(4*(Steuerung!$A$3-1)))</f>
        <v>33</v>
      </c>
    </row>
    <row r="125" spans="1:6" ht="15" customHeight="1" x14ac:dyDescent="0.25">
      <c r="A125" s="63" t="s">
        <v>260</v>
      </c>
      <c r="B125" s="43"/>
      <c r="C125" s="71">
        <f>INDEX(Rohdaten_tab2!$1:$1048576,ROW(Rohdaten_tab2!B111),COLUMN(Rohdaten_tab2!B111)+(4*(Steuerung!$A$3-1)))</f>
        <v>462</v>
      </c>
      <c r="D125" s="72">
        <f>INDEX(Rohdaten_tab2!$1:$1048576,ROW(Rohdaten_tab2!C111),COLUMN(Rohdaten_tab2!C111)+(4*(Steuerung!$A$3-1)))</f>
        <v>204</v>
      </c>
      <c r="E125" s="72">
        <f>INDEX(Rohdaten_tab2!$1:$1048576,ROW(Rohdaten_tab2!D111),COLUMN(Rohdaten_tab2!D111)+(4*(Steuerung!$A$3-1)))</f>
        <v>74</v>
      </c>
      <c r="F125" s="73">
        <f>INDEX(Rohdaten_tab2!$1:$1048576,ROW(Rohdaten_tab2!E111),COLUMN(Rohdaten_tab2!E111)+(4*(Steuerung!$A$3-1)))</f>
        <v>38</v>
      </c>
    </row>
    <row r="126" spans="1:6" ht="15" customHeight="1" x14ac:dyDescent="0.25">
      <c r="A126" s="63" t="s">
        <v>261</v>
      </c>
      <c r="B126" s="43"/>
      <c r="C126" s="71">
        <f>INDEX(Rohdaten_tab2!$1:$1048576,ROW(Rohdaten_tab2!B112),COLUMN(Rohdaten_tab2!B112)+(4*(Steuerung!$A$3-1)))</f>
        <v>449</v>
      </c>
      <c r="D126" s="72">
        <f>INDEX(Rohdaten_tab2!$1:$1048576,ROW(Rohdaten_tab2!C112),COLUMN(Rohdaten_tab2!C112)+(4*(Steuerung!$A$3-1)))</f>
        <v>199</v>
      </c>
      <c r="E126" s="72">
        <f>INDEX(Rohdaten_tab2!$1:$1048576,ROW(Rohdaten_tab2!D112),COLUMN(Rohdaten_tab2!D112)+(4*(Steuerung!$A$3-1)))</f>
        <v>80</v>
      </c>
      <c r="F126" s="73">
        <f>INDEX(Rohdaten_tab2!$1:$1048576,ROW(Rohdaten_tab2!E112),COLUMN(Rohdaten_tab2!E112)+(4*(Steuerung!$A$3-1)))</f>
        <v>44</v>
      </c>
    </row>
    <row r="127" spans="1:6" ht="15" customHeight="1" x14ac:dyDescent="0.25">
      <c r="A127" s="63" t="s">
        <v>262</v>
      </c>
      <c r="B127" s="43"/>
      <c r="C127" s="71">
        <f>INDEX(Rohdaten_tab2!$1:$1048576,ROW(Rohdaten_tab2!B113),COLUMN(Rohdaten_tab2!B113)+(4*(Steuerung!$A$3-1)))</f>
        <v>443</v>
      </c>
      <c r="D127" s="72">
        <f>INDEX(Rohdaten_tab2!$1:$1048576,ROW(Rohdaten_tab2!C113),COLUMN(Rohdaten_tab2!C113)+(4*(Steuerung!$A$3-1)))</f>
        <v>180</v>
      </c>
      <c r="E127" s="72">
        <f>INDEX(Rohdaten_tab2!$1:$1048576,ROW(Rohdaten_tab2!D113),COLUMN(Rohdaten_tab2!D113)+(4*(Steuerung!$A$3-1)))</f>
        <v>86</v>
      </c>
      <c r="F127" s="73">
        <f>INDEX(Rohdaten_tab2!$1:$1048576,ROW(Rohdaten_tab2!E113),COLUMN(Rohdaten_tab2!E113)+(4*(Steuerung!$A$3-1)))</f>
        <v>43</v>
      </c>
    </row>
    <row r="128" spans="1:6" ht="15" customHeight="1" x14ac:dyDescent="0.25">
      <c r="A128" s="63" t="s">
        <v>263</v>
      </c>
      <c r="B128" s="43"/>
      <c r="C128" s="71">
        <f>INDEX(Rohdaten_tab2!$1:$1048576,ROW(Rohdaten_tab2!B114),COLUMN(Rohdaten_tab2!B114)+(4*(Steuerung!$A$3-1)))</f>
        <v>403</v>
      </c>
      <c r="D128" s="72">
        <f>INDEX(Rohdaten_tab2!$1:$1048576,ROW(Rohdaten_tab2!C114),COLUMN(Rohdaten_tab2!C114)+(4*(Steuerung!$A$3-1)))</f>
        <v>146</v>
      </c>
      <c r="E128" s="72">
        <f>INDEX(Rohdaten_tab2!$1:$1048576,ROW(Rohdaten_tab2!D114),COLUMN(Rohdaten_tab2!D114)+(4*(Steuerung!$A$3-1)))</f>
        <v>61</v>
      </c>
      <c r="F128" s="73">
        <f>INDEX(Rohdaten_tab2!$1:$1048576,ROW(Rohdaten_tab2!E114),COLUMN(Rohdaten_tab2!E114)+(4*(Steuerung!$A$3-1)))</f>
        <v>48</v>
      </c>
    </row>
    <row r="129" spans="1:6" ht="15" customHeight="1" x14ac:dyDescent="0.25">
      <c r="A129" s="63" t="s">
        <v>264</v>
      </c>
      <c r="B129" s="43"/>
      <c r="C129" s="71">
        <f>INDEX(Rohdaten_tab2!$1:$1048576,ROW(Rohdaten_tab2!B115),COLUMN(Rohdaten_tab2!B115)+(4*(Steuerung!$A$3-1)))</f>
        <v>433</v>
      </c>
      <c r="D129" s="72">
        <f>INDEX(Rohdaten_tab2!$1:$1048576,ROW(Rohdaten_tab2!C115),COLUMN(Rohdaten_tab2!C115)+(4*(Steuerung!$A$3-1)))</f>
        <v>164</v>
      </c>
      <c r="E129" s="72">
        <f>INDEX(Rohdaten_tab2!$1:$1048576,ROW(Rohdaten_tab2!D115),COLUMN(Rohdaten_tab2!D115)+(4*(Steuerung!$A$3-1)))</f>
        <v>78</v>
      </c>
      <c r="F129" s="73">
        <f>INDEX(Rohdaten_tab2!$1:$1048576,ROW(Rohdaten_tab2!E115),COLUMN(Rohdaten_tab2!E115)+(4*(Steuerung!$A$3-1)))</f>
        <v>48</v>
      </c>
    </row>
    <row r="130" spans="1:6" ht="15" customHeight="1" x14ac:dyDescent="0.25">
      <c r="A130" s="63" t="s">
        <v>265</v>
      </c>
      <c r="B130" s="43"/>
      <c r="C130" s="71">
        <f>INDEX(Rohdaten_tab2!$1:$1048576,ROW(Rohdaten_tab2!B116),COLUMN(Rohdaten_tab2!B116)+(4*(Steuerung!$A$3-1)))</f>
        <v>456</v>
      </c>
      <c r="D130" s="72">
        <f>INDEX(Rohdaten_tab2!$1:$1048576,ROW(Rohdaten_tab2!C116),COLUMN(Rohdaten_tab2!C116)+(4*(Steuerung!$A$3-1)))</f>
        <v>193</v>
      </c>
      <c r="E130" s="72">
        <f>INDEX(Rohdaten_tab2!$1:$1048576,ROW(Rohdaten_tab2!D116),COLUMN(Rohdaten_tab2!D116)+(4*(Steuerung!$A$3-1)))</f>
        <v>66</v>
      </c>
      <c r="F130" s="73">
        <f>INDEX(Rohdaten_tab2!$1:$1048576,ROW(Rohdaten_tab2!E116),COLUMN(Rohdaten_tab2!E116)+(4*(Steuerung!$A$3-1)))</f>
        <v>52</v>
      </c>
    </row>
    <row r="131" spans="1:6" ht="15" customHeight="1" x14ac:dyDescent="0.25">
      <c r="A131" s="63" t="s">
        <v>266</v>
      </c>
      <c r="B131" s="43"/>
      <c r="C131" s="71">
        <f>INDEX(Rohdaten_tab2!$1:$1048576,ROW(Rohdaten_tab2!B117),COLUMN(Rohdaten_tab2!B117)+(4*(Steuerung!$A$3-1)))</f>
        <v>538</v>
      </c>
      <c r="D131" s="72">
        <f>INDEX(Rohdaten_tab2!$1:$1048576,ROW(Rohdaten_tab2!C117),COLUMN(Rohdaten_tab2!C117)+(4*(Steuerung!$A$3-1)))</f>
        <v>251</v>
      </c>
      <c r="E131" s="72">
        <f>INDEX(Rohdaten_tab2!$1:$1048576,ROW(Rohdaten_tab2!D117),COLUMN(Rohdaten_tab2!D117)+(4*(Steuerung!$A$3-1)))</f>
        <v>68</v>
      </c>
      <c r="F131" s="73">
        <f>INDEX(Rohdaten_tab2!$1:$1048576,ROW(Rohdaten_tab2!E117),COLUMN(Rohdaten_tab2!E117)+(4*(Steuerung!$A$3-1)))</f>
        <v>51</v>
      </c>
    </row>
    <row r="132" spans="1:6" ht="15" customHeight="1" x14ac:dyDescent="0.25">
      <c r="A132" s="63" t="s">
        <v>267</v>
      </c>
      <c r="B132" s="43"/>
      <c r="C132" s="71">
        <f>INDEX(Rohdaten_tab2!$1:$1048576,ROW(Rohdaten_tab2!B118),COLUMN(Rohdaten_tab2!B118)+(4*(Steuerung!$A$3-1)))</f>
        <v>554</v>
      </c>
      <c r="D132" s="72">
        <f>INDEX(Rohdaten_tab2!$1:$1048576,ROW(Rohdaten_tab2!C118),COLUMN(Rohdaten_tab2!C118)+(4*(Steuerung!$A$3-1)))</f>
        <v>278</v>
      </c>
      <c r="E132" s="72">
        <f>INDEX(Rohdaten_tab2!$1:$1048576,ROW(Rohdaten_tab2!D118),COLUMN(Rohdaten_tab2!D118)+(4*(Steuerung!$A$3-1)))</f>
        <v>96</v>
      </c>
      <c r="F132" s="73">
        <f>INDEX(Rohdaten_tab2!$1:$1048576,ROW(Rohdaten_tab2!E118),COLUMN(Rohdaten_tab2!E118)+(4*(Steuerung!$A$3-1)))</f>
        <v>48</v>
      </c>
    </row>
    <row r="133" spans="1:6" ht="15" customHeight="1" x14ac:dyDescent="0.25">
      <c r="A133" s="63" t="s">
        <v>268</v>
      </c>
      <c r="B133" s="43"/>
      <c r="C133" s="71">
        <f>INDEX(Rohdaten_tab2!$1:$1048576,ROW(Rohdaten_tab2!B119),COLUMN(Rohdaten_tab2!B119)+(4*(Steuerung!$A$3-1)))</f>
        <v>509</v>
      </c>
      <c r="D133" s="72">
        <f>INDEX(Rohdaten_tab2!$1:$1048576,ROW(Rohdaten_tab2!C119),COLUMN(Rohdaten_tab2!C119)+(4*(Steuerung!$A$3-1)))</f>
        <v>273</v>
      </c>
      <c r="E133" s="72">
        <f>INDEX(Rohdaten_tab2!$1:$1048576,ROW(Rohdaten_tab2!D119),COLUMN(Rohdaten_tab2!D119)+(4*(Steuerung!$A$3-1)))</f>
        <v>60</v>
      </c>
      <c r="F133" s="73">
        <f>INDEX(Rohdaten_tab2!$1:$1048576,ROW(Rohdaten_tab2!E119),COLUMN(Rohdaten_tab2!E119)+(4*(Steuerung!$A$3-1)))</f>
        <v>51</v>
      </c>
    </row>
    <row r="134" spans="1:6" ht="15" customHeight="1" x14ac:dyDescent="0.25">
      <c r="A134" s="63" t="s">
        <v>269</v>
      </c>
      <c r="B134" s="43"/>
      <c r="C134" s="71">
        <f>INDEX(Rohdaten_tab2!$1:$1048576,ROW(Rohdaten_tab2!B120),COLUMN(Rohdaten_tab2!B120)+(4*(Steuerung!$A$3-1)))</f>
        <v>526</v>
      </c>
      <c r="D134" s="72">
        <f>INDEX(Rohdaten_tab2!$1:$1048576,ROW(Rohdaten_tab2!C120),COLUMN(Rohdaten_tab2!C120)+(4*(Steuerung!$A$3-1)))</f>
        <v>245</v>
      </c>
      <c r="E134" s="72">
        <f>INDEX(Rohdaten_tab2!$1:$1048576,ROW(Rohdaten_tab2!D120),COLUMN(Rohdaten_tab2!D120)+(4*(Steuerung!$A$3-1)))</f>
        <v>99</v>
      </c>
      <c r="F134" s="73">
        <f>INDEX(Rohdaten_tab2!$1:$1048576,ROW(Rohdaten_tab2!E120),COLUMN(Rohdaten_tab2!E120)+(4*(Steuerung!$A$3-1)))</f>
        <v>58</v>
      </c>
    </row>
    <row r="135" spans="1:6" ht="15" customHeight="1" x14ac:dyDescent="0.25">
      <c r="A135" s="63" t="s">
        <v>270</v>
      </c>
      <c r="B135" s="43"/>
      <c r="C135" s="71">
        <f>INDEX(Rohdaten_tab2!$1:$1048576,ROW(Rohdaten_tab2!B121),COLUMN(Rohdaten_tab2!B121)+(4*(Steuerung!$A$3-1)))</f>
        <v>582</v>
      </c>
      <c r="D135" s="72">
        <f>INDEX(Rohdaten_tab2!$1:$1048576,ROW(Rohdaten_tab2!C121),COLUMN(Rohdaten_tab2!C121)+(4*(Steuerung!$A$3-1)))</f>
        <v>264</v>
      </c>
      <c r="E135" s="72">
        <f>INDEX(Rohdaten_tab2!$1:$1048576,ROW(Rohdaten_tab2!D121),COLUMN(Rohdaten_tab2!D121)+(4*(Steuerung!$A$3-1)))</f>
        <v>100</v>
      </c>
      <c r="F135" s="73">
        <f>INDEX(Rohdaten_tab2!$1:$1048576,ROW(Rohdaten_tab2!E121),COLUMN(Rohdaten_tab2!E121)+(4*(Steuerung!$A$3-1)))</f>
        <v>52</v>
      </c>
    </row>
    <row r="136" spans="1:6" ht="15" customHeight="1" x14ac:dyDescent="0.25">
      <c r="A136" s="63" t="s">
        <v>271</v>
      </c>
      <c r="B136" s="43"/>
      <c r="C136" s="71">
        <f>INDEX(Rohdaten_tab2!$1:$1048576,ROW(Rohdaten_tab2!B122),COLUMN(Rohdaten_tab2!B122)+(4*(Steuerung!$A$3-1)))</f>
        <v>580</v>
      </c>
      <c r="D136" s="72">
        <f>INDEX(Rohdaten_tab2!$1:$1048576,ROW(Rohdaten_tab2!C122),COLUMN(Rohdaten_tab2!C122)+(4*(Steuerung!$A$3-1)))</f>
        <v>260</v>
      </c>
      <c r="E136" s="72">
        <f>INDEX(Rohdaten_tab2!$1:$1048576,ROW(Rohdaten_tab2!D122),COLUMN(Rohdaten_tab2!D122)+(4*(Steuerung!$A$3-1)))</f>
        <v>89</v>
      </c>
      <c r="F136" s="73">
        <f>INDEX(Rohdaten_tab2!$1:$1048576,ROW(Rohdaten_tab2!E122),COLUMN(Rohdaten_tab2!E122)+(4*(Steuerung!$A$3-1)))</f>
        <v>54</v>
      </c>
    </row>
    <row r="137" spans="1:6" ht="15" customHeight="1" x14ac:dyDescent="0.25">
      <c r="A137" s="63" t="s">
        <v>272</v>
      </c>
      <c r="B137" s="43"/>
      <c r="C137" s="71">
        <f>INDEX(Rohdaten_tab2!$1:$1048576,ROW(Rohdaten_tab2!B123),COLUMN(Rohdaten_tab2!B123)+(4*(Steuerung!$A$3-1)))</f>
        <v>547</v>
      </c>
      <c r="D137" s="72">
        <f>INDEX(Rohdaten_tab2!$1:$1048576,ROW(Rohdaten_tab2!C123),COLUMN(Rohdaten_tab2!C123)+(4*(Steuerung!$A$3-1)))</f>
        <v>261</v>
      </c>
      <c r="E137" s="72">
        <f>INDEX(Rohdaten_tab2!$1:$1048576,ROW(Rohdaten_tab2!D123),COLUMN(Rohdaten_tab2!D123)+(4*(Steuerung!$A$3-1)))</f>
        <v>80</v>
      </c>
      <c r="F137" s="73">
        <f>INDEX(Rohdaten_tab2!$1:$1048576,ROW(Rohdaten_tab2!E123),COLUMN(Rohdaten_tab2!E123)+(4*(Steuerung!$A$3-1)))</f>
        <v>47</v>
      </c>
    </row>
    <row r="138" spans="1:6" ht="15" customHeight="1" x14ac:dyDescent="0.25">
      <c r="A138" s="63" t="s">
        <v>273</v>
      </c>
      <c r="B138" s="43"/>
      <c r="C138" s="71">
        <f>INDEX(Rohdaten_tab2!$1:$1048576,ROW(Rohdaten_tab2!B124),COLUMN(Rohdaten_tab2!B124)+(4*(Steuerung!$A$3-1)))</f>
        <v>537</v>
      </c>
      <c r="D138" s="72">
        <f>INDEX(Rohdaten_tab2!$1:$1048576,ROW(Rohdaten_tab2!C124),COLUMN(Rohdaten_tab2!C124)+(4*(Steuerung!$A$3-1)))</f>
        <v>261</v>
      </c>
      <c r="E138" s="72">
        <f>INDEX(Rohdaten_tab2!$1:$1048576,ROW(Rohdaten_tab2!D124),COLUMN(Rohdaten_tab2!D124)+(4*(Steuerung!$A$3-1)))</f>
        <v>82</v>
      </c>
      <c r="F138" s="73">
        <f>INDEX(Rohdaten_tab2!$1:$1048576,ROW(Rohdaten_tab2!E124),COLUMN(Rohdaten_tab2!E124)+(4*(Steuerung!$A$3-1)))</f>
        <v>45</v>
      </c>
    </row>
    <row r="139" spans="1:6" ht="15" customHeight="1" x14ac:dyDescent="0.25">
      <c r="A139" s="63" t="s">
        <v>274</v>
      </c>
      <c r="B139" s="43"/>
      <c r="C139" s="71">
        <f>INDEX(Rohdaten_tab2!$1:$1048576,ROW(Rohdaten_tab2!B125),COLUMN(Rohdaten_tab2!B125)+(4*(Steuerung!$A$3-1)))</f>
        <v>507</v>
      </c>
      <c r="D139" s="72">
        <f>INDEX(Rohdaten_tab2!$1:$1048576,ROW(Rohdaten_tab2!C125),COLUMN(Rohdaten_tab2!C125)+(4*(Steuerung!$A$3-1)))</f>
        <v>235</v>
      </c>
      <c r="E139" s="72">
        <f>INDEX(Rohdaten_tab2!$1:$1048576,ROW(Rohdaten_tab2!D125),COLUMN(Rohdaten_tab2!D125)+(4*(Steuerung!$A$3-1)))</f>
        <v>89</v>
      </c>
      <c r="F139" s="73">
        <f>INDEX(Rohdaten_tab2!$1:$1048576,ROW(Rohdaten_tab2!E125),COLUMN(Rohdaten_tab2!E125)+(4*(Steuerung!$A$3-1)))</f>
        <v>50</v>
      </c>
    </row>
    <row r="140" spans="1:6" ht="15" customHeight="1" x14ac:dyDescent="0.25">
      <c r="A140" s="63" t="s">
        <v>275</v>
      </c>
      <c r="B140" s="43"/>
      <c r="C140" s="71">
        <f>INDEX(Rohdaten_tab2!$1:$1048576,ROW(Rohdaten_tab2!B126),COLUMN(Rohdaten_tab2!B126)+(4*(Steuerung!$A$3-1)))</f>
        <v>431</v>
      </c>
      <c r="D140" s="72">
        <f>INDEX(Rohdaten_tab2!$1:$1048576,ROW(Rohdaten_tab2!C126),COLUMN(Rohdaten_tab2!C126)+(4*(Steuerung!$A$3-1)))</f>
        <v>200</v>
      </c>
      <c r="E140" s="72">
        <f>INDEX(Rohdaten_tab2!$1:$1048576,ROW(Rohdaten_tab2!D126),COLUMN(Rohdaten_tab2!D126)+(4*(Steuerung!$A$3-1)))</f>
        <v>47</v>
      </c>
      <c r="F140" s="73">
        <f>INDEX(Rohdaten_tab2!$1:$1048576,ROW(Rohdaten_tab2!E126),COLUMN(Rohdaten_tab2!E126)+(4*(Steuerung!$A$3-1)))</f>
        <v>51</v>
      </c>
    </row>
    <row r="141" spans="1:6" ht="15" customHeight="1" x14ac:dyDescent="0.25">
      <c r="A141" s="63" t="s">
        <v>276</v>
      </c>
      <c r="B141" s="43"/>
      <c r="C141" s="71">
        <f>INDEX(Rohdaten_tab2!$1:$1048576,ROW(Rohdaten_tab2!B127),COLUMN(Rohdaten_tab2!B127)+(4*(Steuerung!$A$3-1)))</f>
        <v>466</v>
      </c>
      <c r="D141" s="72">
        <f>INDEX(Rohdaten_tab2!$1:$1048576,ROW(Rohdaten_tab2!C127),COLUMN(Rohdaten_tab2!C127)+(4*(Steuerung!$A$3-1)))</f>
        <v>218</v>
      </c>
      <c r="E141" s="72">
        <f>INDEX(Rohdaten_tab2!$1:$1048576,ROW(Rohdaten_tab2!D127),COLUMN(Rohdaten_tab2!D127)+(4*(Steuerung!$A$3-1)))</f>
        <v>63</v>
      </c>
      <c r="F141" s="73">
        <f>INDEX(Rohdaten_tab2!$1:$1048576,ROW(Rohdaten_tab2!E127),COLUMN(Rohdaten_tab2!E127)+(4*(Steuerung!$A$3-1)))</f>
        <v>46</v>
      </c>
    </row>
    <row r="142" spans="1:6" ht="15" customHeight="1" x14ac:dyDescent="0.25">
      <c r="A142" s="63" t="s">
        <v>277</v>
      </c>
      <c r="B142" s="43"/>
      <c r="C142" s="71">
        <f>INDEX(Rohdaten_tab2!$1:$1048576,ROW(Rohdaten_tab2!B128),COLUMN(Rohdaten_tab2!B128)+(4*(Steuerung!$A$3-1)))</f>
        <v>534</v>
      </c>
      <c r="D142" s="72">
        <f>INDEX(Rohdaten_tab2!$1:$1048576,ROW(Rohdaten_tab2!C128),COLUMN(Rohdaten_tab2!C128)+(4*(Steuerung!$A$3-1)))</f>
        <v>253</v>
      </c>
      <c r="E142" s="72">
        <f>INDEX(Rohdaten_tab2!$1:$1048576,ROW(Rohdaten_tab2!D128),COLUMN(Rohdaten_tab2!D128)+(4*(Steuerung!$A$3-1)))</f>
        <v>82</v>
      </c>
      <c r="F142" s="73">
        <f>INDEX(Rohdaten_tab2!$1:$1048576,ROW(Rohdaten_tab2!E128),COLUMN(Rohdaten_tab2!E128)+(4*(Steuerung!$A$3-1)))</f>
        <v>42</v>
      </c>
    </row>
    <row r="143" spans="1:6" ht="15" customHeight="1" x14ac:dyDescent="0.25">
      <c r="A143" s="63" t="s">
        <v>278</v>
      </c>
      <c r="B143" s="43"/>
      <c r="C143" s="71">
        <f>INDEX(Rohdaten_tab2!$1:$1048576,ROW(Rohdaten_tab2!B129),COLUMN(Rohdaten_tab2!B129)+(4*(Steuerung!$A$3-1)))</f>
        <v>569</v>
      </c>
      <c r="D143" s="72">
        <f>INDEX(Rohdaten_tab2!$1:$1048576,ROW(Rohdaten_tab2!C129),COLUMN(Rohdaten_tab2!C129)+(4*(Steuerung!$A$3-1)))</f>
        <v>271</v>
      </c>
      <c r="E143" s="72">
        <f>INDEX(Rohdaten_tab2!$1:$1048576,ROW(Rohdaten_tab2!D129),COLUMN(Rohdaten_tab2!D129)+(4*(Steuerung!$A$3-1)))</f>
        <v>112</v>
      </c>
      <c r="F143" s="73">
        <f>INDEX(Rohdaten_tab2!$1:$1048576,ROW(Rohdaten_tab2!E129),COLUMN(Rohdaten_tab2!E129)+(4*(Steuerung!$A$3-1)))</f>
        <v>43</v>
      </c>
    </row>
    <row r="144" spans="1:6" ht="15" customHeight="1" x14ac:dyDescent="0.25">
      <c r="A144" s="63" t="s">
        <v>279</v>
      </c>
      <c r="B144" s="43"/>
      <c r="C144" s="71">
        <f>INDEX(Rohdaten_tab2!$1:$1048576,ROW(Rohdaten_tab2!B130),COLUMN(Rohdaten_tab2!B130)+(4*(Steuerung!$A$3-1)))</f>
        <v>578</v>
      </c>
      <c r="D144" s="72">
        <f>INDEX(Rohdaten_tab2!$1:$1048576,ROW(Rohdaten_tab2!C130),COLUMN(Rohdaten_tab2!C130)+(4*(Steuerung!$A$3-1)))</f>
        <v>269</v>
      </c>
      <c r="E144" s="72">
        <f>INDEX(Rohdaten_tab2!$1:$1048576,ROW(Rohdaten_tab2!D130),COLUMN(Rohdaten_tab2!D130)+(4*(Steuerung!$A$3-1)))</f>
        <v>98</v>
      </c>
      <c r="F144" s="73">
        <f>INDEX(Rohdaten_tab2!$1:$1048576,ROW(Rohdaten_tab2!E130),COLUMN(Rohdaten_tab2!E130)+(4*(Steuerung!$A$3-1)))</f>
        <v>46</v>
      </c>
    </row>
    <row r="145" spans="1:6" ht="15" customHeight="1" x14ac:dyDescent="0.25">
      <c r="A145" s="63" t="s">
        <v>280</v>
      </c>
      <c r="B145" s="43"/>
      <c r="C145" s="71">
        <f>INDEX(Rohdaten_tab2!$1:$1048576,ROW(Rohdaten_tab2!B131),COLUMN(Rohdaten_tab2!B131)+(4*(Steuerung!$A$3-1)))</f>
        <v>578</v>
      </c>
      <c r="D145" s="72">
        <f>INDEX(Rohdaten_tab2!$1:$1048576,ROW(Rohdaten_tab2!C131),COLUMN(Rohdaten_tab2!C131)+(4*(Steuerung!$A$3-1)))</f>
        <v>264</v>
      </c>
      <c r="E145" s="72">
        <f>INDEX(Rohdaten_tab2!$1:$1048576,ROW(Rohdaten_tab2!D131),COLUMN(Rohdaten_tab2!D131)+(4*(Steuerung!$A$3-1)))</f>
        <v>98</v>
      </c>
      <c r="F145" s="73">
        <f>INDEX(Rohdaten_tab2!$1:$1048576,ROW(Rohdaten_tab2!E131),COLUMN(Rohdaten_tab2!E131)+(4*(Steuerung!$A$3-1)))</f>
        <v>55</v>
      </c>
    </row>
    <row r="146" spans="1:6" ht="15" customHeight="1" x14ac:dyDescent="0.25">
      <c r="A146" s="63" t="s">
        <v>281</v>
      </c>
      <c r="B146" s="43"/>
      <c r="C146" s="71">
        <f>INDEX(Rohdaten_tab2!$1:$1048576,ROW(Rohdaten_tab2!B132),COLUMN(Rohdaten_tab2!B132)+(4*(Steuerung!$A$3-1)))</f>
        <v>596</v>
      </c>
      <c r="D146" s="72">
        <f>INDEX(Rohdaten_tab2!$1:$1048576,ROW(Rohdaten_tab2!C132),COLUMN(Rohdaten_tab2!C132)+(4*(Steuerung!$A$3-1)))</f>
        <v>258</v>
      </c>
      <c r="E146" s="72">
        <f>INDEX(Rohdaten_tab2!$1:$1048576,ROW(Rohdaten_tab2!D132),COLUMN(Rohdaten_tab2!D132)+(4*(Steuerung!$A$3-1)))</f>
        <v>103</v>
      </c>
      <c r="F146" s="73">
        <f>INDEX(Rohdaten_tab2!$1:$1048576,ROW(Rohdaten_tab2!E132),COLUMN(Rohdaten_tab2!E132)+(4*(Steuerung!$A$3-1)))</f>
        <v>52</v>
      </c>
    </row>
    <row r="147" spans="1:6" ht="15" customHeight="1" x14ac:dyDescent="0.25">
      <c r="A147" s="63" t="s">
        <v>282</v>
      </c>
      <c r="B147" s="43"/>
      <c r="C147" s="71">
        <f>INDEX(Rohdaten_tab2!$1:$1048576,ROW(Rohdaten_tab2!B133),COLUMN(Rohdaten_tab2!B133)+(4*(Steuerung!$A$3-1)))</f>
        <v>585</v>
      </c>
      <c r="D147" s="72">
        <f>INDEX(Rohdaten_tab2!$1:$1048576,ROW(Rohdaten_tab2!C133),COLUMN(Rohdaten_tab2!C133)+(4*(Steuerung!$A$3-1)))</f>
        <v>254</v>
      </c>
      <c r="E147" s="72">
        <f>INDEX(Rohdaten_tab2!$1:$1048576,ROW(Rohdaten_tab2!D133),COLUMN(Rohdaten_tab2!D133)+(4*(Steuerung!$A$3-1)))</f>
        <v>101</v>
      </c>
      <c r="F147" s="73">
        <f>INDEX(Rohdaten_tab2!$1:$1048576,ROW(Rohdaten_tab2!E133),COLUMN(Rohdaten_tab2!E133)+(4*(Steuerung!$A$3-1)))</f>
        <v>50</v>
      </c>
    </row>
    <row r="148" spans="1:6" ht="15" customHeight="1" x14ac:dyDescent="0.25">
      <c r="A148" s="63" t="s">
        <v>283</v>
      </c>
      <c r="B148" s="43"/>
      <c r="C148" s="71">
        <f>INDEX(Rohdaten_tab2!$1:$1048576,ROW(Rohdaten_tab2!B134),COLUMN(Rohdaten_tab2!B134)+(4*(Steuerung!$A$3-1)))</f>
        <v>550</v>
      </c>
      <c r="D148" s="72">
        <f>INDEX(Rohdaten_tab2!$1:$1048576,ROW(Rohdaten_tab2!C134),COLUMN(Rohdaten_tab2!C134)+(4*(Steuerung!$A$3-1)))</f>
        <v>256</v>
      </c>
      <c r="E148" s="72">
        <f>INDEX(Rohdaten_tab2!$1:$1048576,ROW(Rohdaten_tab2!D134),COLUMN(Rohdaten_tab2!D134)+(4*(Steuerung!$A$3-1)))</f>
        <v>105</v>
      </c>
      <c r="F148" s="73">
        <f>INDEX(Rohdaten_tab2!$1:$1048576,ROW(Rohdaten_tab2!E134),COLUMN(Rohdaten_tab2!E134)+(4*(Steuerung!$A$3-1)))</f>
        <v>44</v>
      </c>
    </row>
    <row r="149" spans="1:6" ht="15" customHeight="1" x14ac:dyDescent="0.25">
      <c r="A149" s="63" t="s">
        <v>284</v>
      </c>
      <c r="B149" s="43"/>
      <c r="C149" s="71">
        <f>INDEX(Rohdaten_tab2!$1:$1048576,ROW(Rohdaten_tab2!B135),COLUMN(Rohdaten_tab2!B135)+(4*(Steuerung!$A$3-1)))</f>
        <v>525</v>
      </c>
      <c r="D149" s="72">
        <f>INDEX(Rohdaten_tab2!$1:$1048576,ROW(Rohdaten_tab2!C135),COLUMN(Rohdaten_tab2!C135)+(4*(Steuerung!$A$3-1)))</f>
        <v>254</v>
      </c>
      <c r="E149" s="72">
        <f>INDEX(Rohdaten_tab2!$1:$1048576,ROW(Rohdaten_tab2!D135),COLUMN(Rohdaten_tab2!D135)+(4*(Steuerung!$A$3-1)))</f>
        <v>68</v>
      </c>
      <c r="F149" s="73">
        <f>INDEX(Rohdaten_tab2!$1:$1048576,ROW(Rohdaten_tab2!E135),COLUMN(Rohdaten_tab2!E135)+(4*(Steuerung!$A$3-1)))</f>
        <v>45</v>
      </c>
    </row>
    <row r="150" spans="1:6" ht="15" customHeight="1" x14ac:dyDescent="0.25">
      <c r="A150" s="63" t="s">
        <v>285</v>
      </c>
      <c r="B150" s="43"/>
      <c r="C150" s="71">
        <f>INDEX(Rohdaten_tab2!$1:$1048576,ROW(Rohdaten_tab2!B136),COLUMN(Rohdaten_tab2!B136)+(4*(Steuerung!$A$3-1)))</f>
        <v>520</v>
      </c>
      <c r="D150" s="72">
        <f>INDEX(Rohdaten_tab2!$1:$1048576,ROW(Rohdaten_tab2!C136),COLUMN(Rohdaten_tab2!C136)+(4*(Steuerung!$A$3-1)))</f>
        <v>244</v>
      </c>
      <c r="E150" s="72">
        <f>INDEX(Rohdaten_tab2!$1:$1048576,ROW(Rohdaten_tab2!D136),COLUMN(Rohdaten_tab2!D136)+(4*(Steuerung!$A$3-1)))</f>
        <v>76</v>
      </c>
      <c r="F150" s="73">
        <f>INDEX(Rohdaten_tab2!$1:$1048576,ROW(Rohdaten_tab2!E136),COLUMN(Rohdaten_tab2!E136)+(4*(Steuerung!$A$3-1)))</f>
        <v>46</v>
      </c>
    </row>
    <row r="151" spans="1:6" ht="15" customHeight="1" x14ac:dyDescent="0.25">
      <c r="A151" s="63" t="s">
        <v>286</v>
      </c>
      <c r="B151" s="43"/>
      <c r="C151" s="71">
        <f>INDEX(Rohdaten_tab2!$1:$1048576,ROW(Rohdaten_tab2!B137),COLUMN(Rohdaten_tab2!B137)+(4*(Steuerung!$A$3-1)))</f>
        <v>508</v>
      </c>
      <c r="D151" s="72">
        <f>INDEX(Rohdaten_tab2!$1:$1048576,ROW(Rohdaten_tab2!C137),COLUMN(Rohdaten_tab2!C137)+(4*(Steuerung!$A$3-1)))</f>
        <v>236</v>
      </c>
      <c r="E151" s="72">
        <f>INDEX(Rohdaten_tab2!$1:$1048576,ROW(Rohdaten_tab2!D137),COLUMN(Rohdaten_tab2!D137)+(4*(Steuerung!$A$3-1)))</f>
        <v>75</v>
      </c>
      <c r="F151" s="73">
        <f>INDEX(Rohdaten_tab2!$1:$1048576,ROW(Rohdaten_tab2!E137),COLUMN(Rohdaten_tab2!E137)+(4*(Steuerung!$A$3-1)))</f>
        <v>44</v>
      </c>
    </row>
    <row r="152" spans="1:6" ht="15" customHeight="1" x14ac:dyDescent="0.25">
      <c r="A152" s="63" t="s">
        <v>287</v>
      </c>
      <c r="B152" s="43"/>
      <c r="C152" s="71">
        <f>INDEX(Rohdaten_tab2!$1:$1048576,ROW(Rohdaten_tab2!B138),COLUMN(Rohdaten_tab2!B138)+(4*(Steuerung!$A$3-1)))</f>
        <v>518</v>
      </c>
      <c r="D152" s="72">
        <f>INDEX(Rohdaten_tab2!$1:$1048576,ROW(Rohdaten_tab2!C138),COLUMN(Rohdaten_tab2!C138)+(4*(Steuerung!$A$3-1)))</f>
        <v>221</v>
      </c>
      <c r="E152" s="72">
        <f>INDEX(Rohdaten_tab2!$1:$1048576,ROW(Rohdaten_tab2!D138),COLUMN(Rohdaten_tab2!D138)+(4*(Steuerung!$A$3-1)))</f>
        <v>76</v>
      </c>
      <c r="F152" s="73">
        <f>INDEX(Rohdaten_tab2!$1:$1048576,ROW(Rohdaten_tab2!E138),COLUMN(Rohdaten_tab2!E138)+(4*(Steuerung!$A$3-1)))</f>
        <v>50</v>
      </c>
    </row>
    <row r="153" spans="1:6" ht="15" customHeight="1" x14ac:dyDescent="0.25">
      <c r="A153" s="63" t="s">
        <v>288</v>
      </c>
      <c r="B153" s="43"/>
      <c r="C153" s="71">
        <f>INDEX(Rohdaten_tab2!$1:$1048576,ROW(Rohdaten_tab2!B139),COLUMN(Rohdaten_tab2!B139)+(4*(Steuerung!$A$3-1)))</f>
        <v>508</v>
      </c>
      <c r="D153" s="72">
        <f>INDEX(Rohdaten_tab2!$1:$1048576,ROW(Rohdaten_tab2!C139),COLUMN(Rohdaten_tab2!C139)+(4*(Steuerung!$A$3-1)))</f>
        <v>212</v>
      </c>
      <c r="E153" s="72">
        <f>INDEX(Rohdaten_tab2!$1:$1048576,ROW(Rohdaten_tab2!D139),COLUMN(Rohdaten_tab2!D139)+(4*(Steuerung!$A$3-1)))</f>
        <v>78</v>
      </c>
      <c r="F153" s="73">
        <f>INDEX(Rohdaten_tab2!$1:$1048576,ROW(Rohdaten_tab2!E139),COLUMN(Rohdaten_tab2!E139)+(4*(Steuerung!$A$3-1)))</f>
        <v>51</v>
      </c>
    </row>
    <row r="154" spans="1:6" ht="15" customHeight="1" x14ac:dyDescent="0.25">
      <c r="A154" s="63" t="s">
        <v>289</v>
      </c>
      <c r="B154" s="43"/>
      <c r="C154" s="71">
        <f>INDEX(Rohdaten_tab2!$1:$1048576,ROW(Rohdaten_tab2!B140),COLUMN(Rohdaten_tab2!B140)+(4*(Steuerung!$A$3-1)))</f>
        <v>552</v>
      </c>
      <c r="D154" s="72">
        <f>INDEX(Rohdaten_tab2!$1:$1048576,ROW(Rohdaten_tab2!C140),COLUMN(Rohdaten_tab2!C140)+(4*(Steuerung!$A$3-1)))</f>
        <v>253</v>
      </c>
      <c r="E154" s="72">
        <f>INDEX(Rohdaten_tab2!$1:$1048576,ROW(Rohdaten_tab2!D140),COLUMN(Rohdaten_tab2!D140)+(4*(Steuerung!$A$3-1)))</f>
        <v>87</v>
      </c>
      <c r="F154" s="73">
        <f>INDEX(Rohdaten_tab2!$1:$1048576,ROW(Rohdaten_tab2!E140),COLUMN(Rohdaten_tab2!E140)+(4*(Steuerung!$A$3-1)))</f>
        <v>52</v>
      </c>
    </row>
    <row r="155" spans="1:6" ht="15" customHeight="1" x14ac:dyDescent="0.25">
      <c r="A155" s="63" t="s">
        <v>290</v>
      </c>
      <c r="B155" s="43"/>
      <c r="C155" s="71">
        <f>INDEX(Rohdaten_tab2!$1:$1048576,ROW(Rohdaten_tab2!B141),COLUMN(Rohdaten_tab2!B141)+(4*(Steuerung!$A$3-1)))</f>
        <v>583</v>
      </c>
      <c r="D155" s="72">
        <f>INDEX(Rohdaten_tab2!$1:$1048576,ROW(Rohdaten_tab2!C141),COLUMN(Rohdaten_tab2!C141)+(4*(Steuerung!$A$3-1)))</f>
        <v>246</v>
      </c>
      <c r="E155" s="72">
        <f>INDEX(Rohdaten_tab2!$1:$1048576,ROW(Rohdaten_tab2!D141),COLUMN(Rohdaten_tab2!D141)+(4*(Steuerung!$A$3-1)))</f>
        <v>102</v>
      </c>
      <c r="F155" s="73">
        <f>INDEX(Rohdaten_tab2!$1:$1048576,ROW(Rohdaten_tab2!E141),COLUMN(Rohdaten_tab2!E141)+(4*(Steuerung!$A$3-1)))</f>
        <v>55</v>
      </c>
    </row>
    <row r="156" spans="1:6" ht="15" customHeight="1" x14ac:dyDescent="0.25">
      <c r="A156" s="63" t="s">
        <v>291</v>
      </c>
      <c r="B156" s="43"/>
      <c r="C156" s="71">
        <f>INDEX(Rohdaten_tab2!$1:$1048576,ROW(Rohdaten_tab2!B142),COLUMN(Rohdaten_tab2!B142)+(4*(Steuerung!$A$3-1)))</f>
        <v>635</v>
      </c>
      <c r="D156" s="72">
        <f>INDEX(Rohdaten_tab2!$1:$1048576,ROW(Rohdaten_tab2!C142),COLUMN(Rohdaten_tab2!C142)+(4*(Steuerung!$A$3-1)))</f>
        <v>252</v>
      </c>
      <c r="E156" s="72">
        <f>INDEX(Rohdaten_tab2!$1:$1048576,ROW(Rohdaten_tab2!D142),COLUMN(Rohdaten_tab2!D142)+(4*(Steuerung!$A$3-1)))</f>
        <v>108</v>
      </c>
      <c r="F156" s="73">
        <f>INDEX(Rohdaten_tab2!$1:$1048576,ROW(Rohdaten_tab2!E142),COLUMN(Rohdaten_tab2!E142)+(4*(Steuerung!$A$3-1)))</f>
        <v>53</v>
      </c>
    </row>
    <row r="157" spans="1:6" ht="15" customHeight="1" x14ac:dyDescent="0.25">
      <c r="A157" s="63" t="s">
        <v>292</v>
      </c>
      <c r="B157" s="43"/>
      <c r="C157" s="71">
        <f>INDEX(Rohdaten_tab2!$1:$1048576,ROW(Rohdaten_tab2!B143),COLUMN(Rohdaten_tab2!B143)+(4*(Steuerung!$A$3-1)))</f>
        <v>599</v>
      </c>
      <c r="D157" s="72">
        <f>INDEX(Rohdaten_tab2!$1:$1048576,ROW(Rohdaten_tab2!C143),COLUMN(Rohdaten_tab2!C143)+(4*(Steuerung!$A$3-1)))</f>
        <v>252</v>
      </c>
      <c r="E157" s="72">
        <f>INDEX(Rohdaten_tab2!$1:$1048576,ROW(Rohdaten_tab2!D143),COLUMN(Rohdaten_tab2!D143)+(4*(Steuerung!$A$3-1)))</f>
        <v>92</v>
      </c>
      <c r="F157" s="73">
        <f>INDEX(Rohdaten_tab2!$1:$1048576,ROW(Rohdaten_tab2!E143),COLUMN(Rohdaten_tab2!E143)+(4*(Steuerung!$A$3-1)))</f>
        <v>52</v>
      </c>
    </row>
    <row r="158" spans="1:6" ht="15" customHeight="1" x14ac:dyDescent="0.25">
      <c r="A158" s="63" t="s">
        <v>293</v>
      </c>
      <c r="B158" s="43"/>
      <c r="C158" s="71">
        <f>INDEX(Rohdaten_tab2!$1:$1048576,ROW(Rohdaten_tab2!B144),COLUMN(Rohdaten_tab2!B144)+(4*(Steuerung!$A$3-1)))</f>
        <v>623</v>
      </c>
      <c r="D158" s="72">
        <f>INDEX(Rohdaten_tab2!$1:$1048576,ROW(Rohdaten_tab2!C144),COLUMN(Rohdaten_tab2!C144)+(4*(Steuerung!$A$3-1)))</f>
        <v>245</v>
      </c>
      <c r="E158" s="72">
        <f>INDEX(Rohdaten_tab2!$1:$1048576,ROW(Rohdaten_tab2!D144),COLUMN(Rohdaten_tab2!D144)+(4*(Steuerung!$A$3-1)))</f>
        <v>120</v>
      </c>
      <c r="F158" s="73">
        <f>INDEX(Rohdaten_tab2!$1:$1048576,ROW(Rohdaten_tab2!E144),COLUMN(Rohdaten_tab2!E144)+(4*(Steuerung!$A$3-1)))</f>
        <v>54</v>
      </c>
    </row>
    <row r="159" spans="1:6" ht="15" customHeight="1" x14ac:dyDescent="0.25">
      <c r="A159" s="63" t="s">
        <v>294</v>
      </c>
      <c r="B159" s="43"/>
      <c r="C159" s="71">
        <f>INDEX(Rohdaten_tab2!$1:$1048576,ROW(Rohdaten_tab2!B145),COLUMN(Rohdaten_tab2!B145)+(4*(Steuerung!$A$3-1)))</f>
        <v>572</v>
      </c>
      <c r="D159" s="72">
        <f>INDEX(Rohdaten_tab2!$1:$1048576,ROW(Rohdaten_tab2!C145),COLUMN(Rohdaten_tab2!C145)+(4*(Steuerung!$A$3-1)))</f>
        <v>231</v>
      </c>
      <c r="E159" s="72">
        <f>INDEX(Rohdaten_tab2!$1:$1048576,ROW(Rohdaten_tab2!D145),COLUMN(Rohdaten_tab2!D145)+(4*(Steuerung!$A$3-1)))</f>
        <v>87</v>
      </c>
      <c r="F159" s="73">
        <f>INDEX(Rohdaten_tab2!$1:$1048576,ROW(Rohdaten_tab2!E145),COLUMN(Rohdaten_tab2!E145)+(4*(Steuerung!$A$3-1)))</f>
        <v>57</v>
      </c>
    </row>
    <row r="160" spans="1:6" ht="15" customHeight="1" x14ac:dyDescent="0.25">
      <c r="A160" s="63" t="s">
        <v>295</v>
      </c>
      <c r="B160" s="43"/>
      <c r="C160" s="71">
        <f>INDEX(Rohdaten_tab2!$1:$1048576,ROW(Rohdaten_tab2!B146),COLUMN(Rohdaten_tab2!B146)+(4*(Steuerung!$A$3-1)))</f>
        <v>585</v>
      </c>
      <c r="D160" s="72">
        <f>INDEX(Rohdaten_tab2!$1:$1048576,ROW(Rohdaten_tab2!C146),COLUMN(Rohdaten_tab2!C146)+(4*(Steuerung!$A$3-1)))</f>
        <v>228</v>
      </c>
      <c r="E160" s="72">
        <f>INDEX(Rohdaten_tab2!$1:$1048576,ROW(Rohdaten_tab2!D146),COLUMN(Rohdaten_tab2!D146)+(4*(Steuerung!$A$3-1)))</f>
        <v>86</v>
      </c>
      <c r="F160" s="73">
        <f>INDEX(Rohdaten_tab2!$1:$1048576,ROW(Rohdaten_tab2!E146),COLUMN(Rohdaten_tab2!E146)+(4*(Steuerung!$A$3-1)))</f>
        <v>48</v>
      </c>
    </row>
    <row r="161" spans="1:6" ht="15" customHeight="1" x14ac:dyDescent="0.25">
      <c r="A161" s="63" t="s">
        <v>296</v>
      </c>
      <c r="B161" s="43"/>
      <c r="C161" s="71">
        <f>INDEX(Rohdaten_tab2!$1:$1048576,ROW(Rohdaten_tab2!B147),COLUMN(Rohdaten_tab2!B147)+(4*(Steuerung!$A$3-1)))</f>
        <v>573</v>
      </c>
      <c r="D161" s="72">
        <f>INDEX(Rohdaten_tab2!$1:$1048576,ROW(Rohdaten_tab2!C147),COLUMN(Rohdaten_tab2!C147)+(4*(Steuerung!$A$3-1)))</f>
        <v>240</v>
      </c>
      <c r="E161" s="72">
        <f>INDEX(Rohdaten_tab2!$1:$1048576,ROW(Rohdaten_tab2!D147),COLUMN(Rohdaten_tab2!D147)+(4*(Steuerung!$A$3-1)))</f>
        <v>76</v>
      </c>
      <c r="F161" s="73">
        <f>INDEX(Rohdaten_tab2!$1:$1048576,ROW(Rohdaten_tab2!E147),COLUMN(Rohdaten_tab2!E147)+(4*(Steuerung!$A$3-1)))</f>
        <v>55</v>
      </c>
    </row>
    <row r="162" spans="1:6" ht="15" customHeight="1" x14ac:dyDescent="0.25">
      <c r="A162" s="63" t="s">
        <v>297</v>
      </c>
      <c r="B162" s="43"/>
      <c r="C162" s="71">
        <f>INDEX(Rohdaten_tab2!$1:$1048576,ROW(Rohdaten_tab2!B148),COLUMN(Rohdaten_tab2!B148)+(4*(Steuerung!$A$3-1)))</f>
        <v>543</v>
      </c>
      <c r="D162" s="72">
        <f>INDEX(Rohdaten_tab2!$1:$1048576,ROW(Rohdaten_tab2!C148),COLUMN(Rohdaten_tab2!C148)+(4*(Steuerung!$A$3-1)))</f>
        <v>223</v>
      </c>
      <c r="E162" s="72">
        <f>INDEX(Rohdaten_tab2!$1:$1048576,ROW(Rohdaten_tab2!D148),COLUMN(Rohdaten_tab2!D148)+(4*(Steuerung!$A$3-1)))</f>
        <v>72</v>
      </c>
      <c r="F162" s="73">
        <f>INDEX(Rohdaten_tab2!$1:$1048576,ROW(Rohdaten_tab2!E148),COLUMN(Rohdaten_tab2!E148)+(4*(Steuerung!$A$3-1)))</f>
        <v>59</v>
      </c>
    </row>
    <row r="163" spans="1:6" ht="15" customHeight="1" x14ac:dyDescent="0.25">
      <c r="A163" s="63" t="s">
        <v>298</v>
      </c>
      <c r="B163" s="43"/>
      <c r="C163" s="71">
        <f>INDEX(Rohdaten_tab2!$1:$1048576,ROW(Rohdaten_tab2!B149),COLUMN(Rohdaten_tab2!B149)+(4*(Steuerung!$A$3-1)))</f>
        <v>515</v>
      </c>
      <c r="D163" s="72">
        <f>INDEX(Rohdaten_tab2!$1:$1048576,ROW(Rohdaten_tab2!C149),COLUMN(Rohdaten_tab2!C149)+(4*(Steuerung!$A$3-1)))</f>
        <v>204</v>
      </c>
      <c r="E163" s="72">
        <f>INDEX(Rohdaten_tab2!$1:$1048576,ROW(Rohdaten_tab2!D149),COLUMN(Rohdaten_tab2!D149)+(4*(Steuerung!$A$3-1)))</f>
        <v>75</v>
      </c>
      <c r="F163" s="73">
        <f>INDEX(Rohdaten_tab2!$1:$1048576,ROW(Rohdaten_tab2!E149),COLUMN(Rohdaten_tab2!E149)+(4*(Steuerung!$A$3-1)))</f>
        <v>57</v>
      </c>
    </row>
    <row r="164" spans="1:6" ht="15" customHeight="1" x14ac:dyDescent="0.25">
      <c r="A164" s="63" t="s">
        <v>299</v>
      </c>
      <c r="B164" s="43"/>
      <c r="C164" s="71">
        <f>INDEX(Rohdaten_tab2!$1:$1048576,ROW(Rohdaten_tab2!B150),COLUMN(Rohdaten_tab2!B150)+(4*(Steuerung!$A$3-1)))</f>
        <v>468</v>
      </c>
      <c r="D164" s="72">
        <f>INDEX(Rohdaten_tab2!$1:$1048576,ROW(Rohdaten_tab2!C150),COLUMN(Rohdaten_tab2!C150)+(4*(Steuerung!$A$3-1)))</f>
        <v>161</v>
      </c>
      <c r="E164" s="72">
        <f>INDEX(Rohdaten_tab2!$1:$1048576,ROW(Rohdaten_tab2!D150),COLUMN(Rohdaten_tab2!D150)+(4*(Steuerung!$A$3-1)))</f>
        <v>77</v>
      </c>
      <c r="F164" s="73">
        <f>INDEX(Rohdaten_tab2!$1:$1048576,ROW(Rohdaten_tab2!E150),COLUMN(Rohdaten_tab2!E150)+(4*(Steuerung!$A$3-1)))</f>
        <v>51</v>
      </c>
    </row>
    <row r="165" spans="1:6" ht="15" customHeight="1" x14ac:dyDescent="0.25">
      <c r="A165" s="63" t="s">
        <v>300</v>
      </c>
      <c r="B165" s="43"/>
      <c r="C165" s="71">
        <f>INDEX(Rohdaten_tab2!$1:$1048576,ROW(Rohdaten_tab2!B151),COLUMN(Rohdaten_tab2!B151)+(4*(Steuerung!$A$3-1)))</f>
        <v>470</v>
      </c>
      <c r="D165" s="72">
        <f>INDEX(Rohdaten_tab2!$1:$1048576,ROW(Rohdaten_tab2!C151),COLUMN(Rohdaten_tab2!C151)+(4*(Steuerung!$A$3-1)))</f>
        <v>175</v>
      </c>
      <c r="E165" s="72">
        <f>INDEX(Rohdaten_tab2!$1:$1048576,ROW(Rohdaten_tab2!D151),COLUMN(Rohdaten_tab2!D151)+(4*(Steuerung!$A$3-1)))</f>
        <v>66</v>
      </c>
      <c r="F165" s="73">
        <f>INDEX(Rohdaten_tab2!$1:$1048576,ROW(Rohdaten_tab2!E151),COLUMN(Rohdaten_tab2!E151)+(4*(Steuerung!$A$3-1)))</f>
        <v>51</v>
      </c>
    </row>
    <row r="166" spans="1:6" ht="15" customHeight="1" x14ac:dyDescent="0.25">
      <c r="A166" s="63" t="s">
        <v>301</v>
      </c>
      <c r="B166" s="43"/>
      <c r="C166" s="71">
        <f>INDEX(Rohdaten_tab2!$1:$1048576,ROW(Rohdaten_tab2!B152),COLUMN(Rohdaten_tab2!B152)+(4*(Steuerung!$A$3-1)))</f>
        <v>517</v>
      </c>
      <c r="D166" s="72">
        <f>INDEX(Rohdaten_tab2!$1:$1048576,ROW(Rohdaten_tab2!C152),COLUMN(Rohdaten_tab2!C152)+(4*(Steuerung!$A$3-1)))</f>
        <v>198</v>
      </c>
      <c r="E166" s="72">
        <f>INDEX(Rohdaten_tab2!$1:$1048576,ROW(Rohdaten_tab2!D152),COLUMN(Rohdaten_tab2!D152)+(4*(Steuerung!$A$3-1)))</f>
        <v>92</v>
      </c>
      <c r="F166" s="73">
        <f>INDEX(Rohdaten_tab2!$1:$1048576,ROW(Rohdaten_tab2!E152),COLUMN(Rohdaten_tab2!E152)+(4*(Steuerung!$A$3-1)))</f>
        <v>47</v>
      </c>
    </row>
    <row r="167" spans="1:6" ht="15" customHeight="1" x14ac:dyDescent="0.25">
      <c r="A167" s="63" t="s">
        <v>302</v>
      </c>
      <c r="B167" s="43"/>
      <c r="C167" s="71">
        <f>INDEX(Rohdaten_tab2!$1:$1048576,ROW(Rohdaten_tab2!B153),COLUMN(Rohdaten_tab2!B153)+(4*(Steuerung!$A$3-1)))</f>
        <v>540</v>
      </c>
      <c r="D167" s="72">
        <f>INDEX(Rohdaten_tab2!$1:$1048576,ROW(Rohdaten_tab2!C153),COLUMN(Rohdaten_tab2!C153)+(4*(Steuerung!$A$3-1)))</f>
        <v>190</v>
      </c>
      <c r="E167" s="72">
        <f>INDEX(Rohdaten_tab2!$1:$1048576,ROW(Rohdaten_tab2!D153),COLUMN(Rohdaten_tab2!D153)+(4*(Steuerung!$A$3-1)))</f>
        <v>90</v>
      </c>
      <c r="F167" s="73">
        <f>INDEX(Rohdaten_tab2!$1:$1048576,ROW(Rohdaten_tab2!E153),COLUMN(Rohdaten_tab2!E153)+(4*(Steuerung!$A$3-1)))</f>
        <v>48</v>
      </c>
    </row>
    <row r="168" spans="1:6" ht="15" customHeight="1" x14ac:dyDescent="0.25">
      <c r="A168" s="63" t="s">
        <v>303</v>
      </c>
      <c r="B168" s="43"/>
      <c r="C168" s="71">
        <f>INDEX(Rohdaten_tab2!$1:$1048576,ROW(Rohdaten_tab2!B154),COLUMN(Rohdaten_tab2!B154)+(4*(Steuerung!$A$3-1)))</f>
        <v>522</v>
      </c>
      <c r="D168" s="72">
        <f>INDEX(Rohdaten_tab2!$1:$1048576,ROW(Rohdaten_tab2!C154),COLUMN(Rohdaten_tab2!C154)+(4*(Steuerung!$A$3-1)))</f>
        <v>192</v>
      </c>
      <c r="E168" s="72">
        <f>INDEX(Rohdaten_tab2!$1:$1048576,ROW(Rohdaten_tab2!D154),COLUMN(Rohdaten_tab2!D154)+(4*(Steuerung!$A$3-1)))</f>
        <v>79</v>
      </c>
      <c r="F168" s="73">
        <f>INDEX(Rohdaten_tab2!$1:$1048576,ROW(Rohdaten_tab2!E154),COLUMN(Rohdaten_tab2!E154)+(4*(Steuerung!$A$3-1)))</f>
        <v>51</v>
      </c>
    </row>
    <row r="169" spans="1:6" ht="15" customHeight="1" x14ac:dyDescent="0.25">
      <c r="A169" s="63" t="s">
        <v>304</v>
      </c>
      <c r="B169" s="43"/>
      <c r="C169" s="71">
        <f>INDEX(Rohdaten_tab2!$1:$1048576,ROW(Rohdaten_tab2!B155),COLUMN(Rohdaten_tab2!B155)+(4*(Steuerung!$A$3-1)))</f>
        <v>482</v>
      </c>
      <c r="D169" s="72">
        <f>INDEX(Rohdaten_tab2!$1:$1048576,ROW(Rohdaten_tab2!C155),COLUMN(Rohdaten_tab2!C155)+(4*(Steuerung!$A$3-1)))</f>
        <v>170</v>
      </c>
      <c r="E169" s="72">
        <f>INDEX(Rohdaten_tab2!$1:$1048576,ROW(Rohdaten_tab2!D155),COLUMN(Rohdaten_tab2!D155)+(4*(Steuerung!$A$3-1)))</f>
        <v>70</v>
      </c>
      <c r="F169" s="73">
        <f>INDEX(Rohdaten_tab2!$1:$1048576,ROW(Rohdaten_tab2!E155),COLUMN(Rohdaten_tab2!E155)+(4*(Steuerung!$A$3-1)))</f>
        <v>59</v>
      </c>
    </row>
    <row r="170" spans="1:6" ht="15" customHeight="1" x14ac:dyDescent="0.25">
      <c r="A170" s="63" t="s">
        <v>305</v>
      </c>
      <c r="B170" s="43"/>
      <c r="C170" s="71">
        <f>INDEX(Rohdaten_tab2!$1:$1048576,ROW(Rohdaten_tab2!B156),COLUMN(Rohdaten_tab2!B156)+(4*(Steuerung!$A$3-1)))</f>
        <v>539</v>
      </c>
      <c r="D170" s="72">
        <f>INDEX(Rohdaten_tab2!$1:$1048576,ROW(Rohdaten_tab2!C156),COLUMN(Rohdaten_tab2!C156)+(4*(Steuerung!$A$3-1)))</f>
        <v>185</v>
      </c>
      <c r="E170" s="72">
        <f>INDEX(Rohdaten_tab2!$1:$1048576,ROW(Rohdaten_tab2!D156),COLUMN(Rohdaten_tab2!D156)+(4*(Steuerung!$A$3-1)))</f>
        <v>79</v>
      </c>
      <c r="F170" s="73">
        <f>INDEX(Rohdaten_tab2!$1:$1048576,ROW(Rohdaten_tab2!E156),COLUMN(Rohdaten_tab2!E156)+(4*(Steuerung!$A$3-1)))</f>
        <v>66</v>
      </c>
    </row>
    <row r="171" spans="1:6" ht="15" customHeight="1" x14ac:dyDescent="0.25">
      <c r="A171" s="63" t="s">
        <v>306</v>
      </c>
      <c r="B171" s="43"/>
      <c r="C171" s="71">
        <f>INDEX(Rohdaten_tab2!$1:$1048576,ROW(Rohdaten_tab2!B157),COLUMN(Rohdaten_tab2!B157)+(4*(Steuerung!$A$3-1)))</f>
        <v>543</v>
      </c>
      <c r="D171" s="72">
        <f>INDEX(Rohdaten_tab2!$1:$1048576,ROW(Rohdaten_tab2!C157),COLUMN(Rohdaten_tab2!C157)+(4*(Steuerung!$A$3-1)))</f>
        <v>189</v>
      </c>
      <c r="E171" s="72">
        <f>INDEX(Rohdaten_tab2!$1:$1048576,ROW(Rohdaten_tab2!D157),COLUMN(Rohdaten_tab2!D157)+(4*(Steuerung!$A$3-1)))</f>
        <v>89</v>
      </c>
      <c r="F171" s="73">
        <f>INDEX(Rohdaten_tab2!$1:$1048576,ROW(Rohdaten_tab2!E157),COLUMN(Rohdaten_tab2!E157)+(4*(Steuerung!$A$3-1)))</f>
        <v>73</v>
      </c>
    </row>
    <row r="172" spans="1:6" ht="15" customHeight="1" x14ac:dyDescent="0.25">
      <c r="A172" s="63" t="s">
        <v>307</v>
      </c>
      <c r="B172" s="43"/>
      <c r="C172" s="71">
        <f>INDEX(Rohdaten_tab2!$1:$1048576,ROW(Rohdaten_tab2!B158),COLUMN(Rohdaten_tab2!B158)+(4*(Steuerung!$A$3-1)))</f>
        <v>529</v>
      </c>
      <c r="D172" s="72">
        <f>INDEX(Rohdaten_tab2!$1:$1048576,ROW(Rohdaten_tab2!C158),COLUMN(Rohdaten_tab2!C158)+(4*(Steuerung!$A$3-1)))</f>
        <v>192</v>
      </c>
      <c r="E172" s="72">
        <f>INDEX(Rohdaten_tab2!$1:$1048576,ROW(Rohdaten_tab2!D158),COLUMN(Rohdaten_tab2!D158)+(4*(Steuerung!$A$3-1)))</f>
        <v>85</v>
      </c>
      <c r="F172" s="73">
        <f>INDEX(Rohdaten_tab2!$1:$1048576,ROW(Rohdaten_tab2!E158),COLUMN(Rohdaten_tab2!E158)+(4*(Steuerung!$A$3-1)))</f>
        <v>75</v>
      </c>
    </row>
    <row r="173" spans="1:6" ht="15" customHeight="1" x14ac:dyDescent="0.25">
      <c r="A173" s="63" t="s">
        <v>308</v>
      </c>
      <c r="B173" s="43"/>
      <c r="C173" s="71">
        <f>INDEX(Rohdaten_tab2!$1:$1048576,ROW(Rohdaten_tab2!B159),COLUMN(Rohdaten_tab2!B159)+(4*(Steuerung!$A$3-1)))</f>
        <v>525</v>
      </c>
      <c r="D173" s="72">
        <f>INDEX(Rohdaten_tab2!$1:$1048576,ROW(Rohdaten_tab2!C159),COLUMN(Rohdaten_tab2!C159)+(4*(Steuerung!$A$3-1)))</f>
        <v>194</v>
      </c>
      <c r="E173" s="72">
        <f>INDEX(Rohdaten_tab2!$1:$1048576,ROW(Rohdaten_tab2!D159),COLUMN(Rohdaten_tab2!D159)+(4*(Steuerung!$A$3-1)))</f>
        <v>94</v>
      </c>
      <c r="F173" s="73">
        <f>INDEX(Rohdaten_tab2!$1:$1048576,ROW(Rohdaten_tab2!E159),COLUMN(Rohdaten_tab2!E159)+(4*(Steuerung!$A$3-1)))</f>
        <v>73</v>
      </c>
    </row>
    <row r="174" spans="1:6" ht="15" customHeight="1" x14ac:dyDescent="0.25">
      <c r="A174" s="63" t="s">
        <v>309</v>
      </c>
      <c r="B174" s="43"/>
      <c r="C174" s="71">
        <f>INDEX(Rohdaten_tab2!$1:$1048576,ROW(Rohdaten_tab2!B160),COLUMN(Rohdaten_tab2!B160)+(4*(Steuerung!$A$3-1)))</f>
        <v>622</v>
      </c>
      <c r="D174" s="72">
        <f>INDEX(Rohdaten_tab2!$1:$1048576,ROW(Rohdaten_tab2!C160),COLUMN(Rohdaten_tab2!C160)+(4*(Steuerung!$A$3-1)))</f>
        <v>222</v>
      </c>
      <c r="E174" s="72">
        <f>INDEX(Rohdaten_tab2!$1:$1048576,ROW(Rohdaten_tab2!D160),COLUMN(Rohdaten_tab2!D160)+(4*(Steuerung!$A$3-1)))</f>
        <v>75</v>
      </c>
      <c r="F174" s="73">
        <f>INDEX(Rohdaten_tab2!$1:$1048576,ROW(Rohdaten_tab2!E160),COLUMN(Rohdaten_tab2!E160)+(4*(Steuerung!$A$3-1)))</f>
        <v>80</v>
      </c>
    </row>
    <row r="175" spans="1:6" ht="15" customHeight="1" x14ac:dyDescent="0.25">
      <c r="A175" s="63" t="s">
        <v>310</v>
      </c>
      <c r="B175" s="43"/>
      <c r="C175" s="71">
        <f>INDEX(Rohdaten_tab2!$1:$1048576,ROW(Rohdaten_tab2!B161),COLUMN(Rohdaten_tab2!B161)+(4*(Steuerung!$A$3-1)))</f>
        <v>528</v>
      </c>
      <c r="D175" s="72">
        <f>INDEX(Rohdaten_tab2!$1:$1048576,ROW(Rohdaten_tab2!C161),COLUMN(Rohdaten_tab2!C161)+(4*(Steuerung!$A$3-1)))</f>
        <v>219</v>
      </c>
      <c r="E175" s="72">
        <f>INDEX(Rohdaten_tab2!$1:$1048576,ROW(Rohdaten_tab2!D161),COLUMN(Rohdaten_tab2!D161)+(4*(Steuerung!$A$3-1)))</f>
        <v>76</v>
      </c>
      <c r="F175" s="73">
        <f>INDEX(Rohdaten_tab2!$1:$1048576,ROW(Rohdaten_tab2!E161),COLUMN(Rohdaten_tab2!E161)+(4*(Steuerung!$A$3-1)))</f>
        <v>80</v>
      </c>
    </row>
    <row r="176" spans="1:6" ht="15" customHeight="1" x14ac:dyDescent="0.25">
      <c r="A176" s="63" t="s">
        <v>311</v>
      </c>
      <c r="B176" s="43"/>
      <c r="C176" s="71">
        <f>INDEX(Rohdaten_tab2!$1:$1048576,ROW(Rohdaten_tab2!B162),COLUMN(Rohdaten_tab2!B162)+(4*(Steuerung!$A$3-1)))</f>
        <v>493</v>
      </c>
      <c r="D176" s="72">
        <f>INDEX(Rohdaten_tab2!$1:$1048576,ROW(Rohdaten_tab2!C162),COLUMN(Rohdaten_tab2!C162)+(4*(Steuerung!$A$3-1)))</f>
        <v>210</v>
      </c>
      <c r="E176" s="72">
        <f>INDEX(Rohdaten_tab2!$1:$1048576,ROW(Rohdaten_tab2!D162),COLUMN(Rohdaten_tab2!D162)+(4*(Steuerung!$A$3-1)))</f>
        <v>65</v>
      </c>
      <c r="F176" s="73">
        <f>INDEX(Rohdaten_tab2!$1:$1048576,ROW(Rohdaten_tab2!E162),COLUMN(Rohdaten_tab2!E162)+(4*(Steuerung!$A$3-1)))</f>
        <v>70</v>
      </c>
    </row>
    <row r="177" spans="1:6" ht="15" customHeight="1" x14ac:dyDescent="0.25">
      <c r="A177" s="63" t="s">
        <v>312</v>
      </c>
      <c r="B177" s="43"/>
      <c r="C177" s="71">
        <f>INDEX(Rohdaten_tab2!$1:$1048576,ROW(Rohdaten_tab2!B163),COLUMN(Rohdaten_tab2!B163)+(4*(Steuerung!$A$3-1)))</f>
        <v>525</v>
      </c>
      <c r="D177" s="72">
        <f>INDEX(Rohdaten_tab2!$1:$1048576,ROW(Rohdaten_tab2!C163),COLUMN(Rohdaten_tab2!C163)+(4*(Steuerung!$A$3-1)))</f>
        <v>229</v>
      </c>
      <c r="E177" s="72">
        <f>INDEX(Rohdaten_tab2!$1:$1048576,ROW(Rohdaten_tab2!D163),COLUMN(Rohdaten_tab2!D163)+(4*(Steuerung!$A$3-1)))</f>
        <v>64</v>
      </c>
      <c r="F177" s="73">
        <f>INDEX(Rohdaten_tab2!$1:$1048576,ROW(Rohdaten_tab2!E163),COLUMN(Rohdaten_tab2!E163)+(4*(Steuerung!$A$3-1)))</f>
        <v>67</v>
      </c>
    </row>
    <row r="178" spans="1:6" ht="15" customHeight="1" x14ac:dyDescent="0.25">
      <c r="A178" s="63" t="s">
        <v>313</v>
      </c>
      <c r="B178" s="43"/>
      <c r="C178" s="71">
        <f>INDEX(Rohdaten_tab2!$1:$1048576,ROW(Rohdaten_tab2!B164),COLUMN(Rohdaten_tab2!B164)+(4*(Steuerung!$A$3-1)))</f>
        <v>541</v>
      </c>
      <c r="D178" s="72">
        <f>INDEX(Rohdaten_tab2!$1:$1048576,ROW(Rohdaten_tab2!C164),COLUMN(Rohdaten_tab2!C164)+(4*(Steuerung!$A$3-1)))</f>
        <v>258</v>
      </c>
      <c r="E178" s="72">
        <f>INDEX(Rohdaten_tab2!$1:$1048576,ROW(Rohdaten_tab2!D164),COLUMN(Rohdaten_tab2!D164)+(4*(Steuerung!$A$3-1)))</f>
        <v>70</v>
      </c>
      <c r="F178" s="73">
        <f>INDEX(Rohdaten_tab2!$1:$1048576,ROW(Rohdaten_tab2!E164),COLUMN(Rohdaten_tab2!E164)+(4*(Steuerung!$A$3-1)))</f>
        <v>61</v>
      </c>
    </row>
    <row r="179" spans="1:6" ht="15" customHeight="1" x14ac:dyDescent="0.25">
      <c r="A179" s="63" t="s">
        <v>314</v>
      </c>
      <c r="B179" s="43"/>
      <c r="C179" s="71">
        <f>INDEX(Rohdaten_tab2!$1:$1048576,ROW(Rohdaten_tab2!B165),COLUMN(Rohdaten_tab2!B165)+(4*(Steuerung!$A$3-1)))</f>
        <v>591</v>
      </c>
      <c r="D179" s="72">
        <f>INDEX(Rohdaten_tab2!$1:$1048576,ROW(Rohdaten_tab2!C165),COLUMN(Rohdaten_tab2!C165)+(4*(Steuerung!$A$3-1)))</f>
        <v>267</v>
      </c>
      <c r="E179" s="72">
        <f>INDEX(Rohdaten_tab2!$1:$1048576,ROW(Rohdaten_tab2!D165),COLUMN(Rohdaten_tab2!D165)+(4*(Steuerung!$A$3-1)))</f>
        <v>88</v>
      </c>
      <c r="F179" s="73">
        <f>INDEX(Rohdaten_tab2!$1:$1048576,ROW(Rohdaten_tab2!E165),COLUMN(Rohdaten_tab2!E165)+(4*(Steuerung!$A$3-1)))</f>
        <v>66</v>
      </c>
    </row>
    <row r="180" spans="1:6" ht="15" customHeight="1" x14ac:dyDescent="0.25">
      <c r="A180" s="63" t="s">
        <v>315</v>
      </c>
      <c r="B180" s="43"/>
      <c r="C180" s="71">
        <f>INDEX(Rohdaten_tab2!$1:$1048576,ROW(Rohdaten_tab2!B166),COLUMN(Rohdaten_tab2!B166)+(4*(Steuerung!$A$3-1)))</f>
        <v>609</v>
      </c>
      <c r="D180" s="72">
        <f>INDEX(Rohdaten_tab2!$1:$1048576,ROW(Rohdaten_tab2!C166),COLUMN(Rohdaten_tab2!C166)+(4*(Steuerung!$A$3-1)))</f>
        <v>274</v>
      </c>
      <c r="E180" s="72">
        <f>INDEX(Rohdaten_tab2!$1:$1048576,ROW(Rohdaten_tab2!D166),COLUMN(Rohdaten_tab2!D166)+(4*(Steuerung!$A$3-1)))</f>
        <v>115</v>
      </c>
      <c r="F180" s="73">
        <f>INDEX(Rohdaten_tab2!$1:$1048576,ROW(Rohdaten_tab2!E166),COLUMN(Rohdaten_tab2!E166)+(4*(Steuerung!$A$3-1)))</f>
        <v>70</v>
      </c>
    </row>
    <row r="181" spans="1:6" ht="15" customHeight="1" x14ac:dyDescent="0.25">
      <c r="A181" s="63" t="s">
        <v>316</v>
      </c>
      <c r="B181" s="43"/>
      <c r="C181" s="71">
        <f>INDEX(Rohdaten_tab2!$1:$1048576,ROW(Rohdaten_tab2!B167),COLUMN(Rohdaten_tab2!B167)+(4*(Steuerung!$A$3-1)))</f>
        <v>543</v>
      </c>
      <c r="D181" s="72">
        <f>INDEX(Rohdaten_tab2!$1:$1048576,ROW(Rohdaten_tab2!C167),COLUMN(Rohdaten_tab2!C167)+(4*(Steuerung!$A$3-1)))</f>
        <v>271</v>
      </c>
      <c r="E181" s="72">
        <f>INDEX(Rohdaten_tab2!$1:$1048576,ROW(Rohdaten_tab2!D167),COLUMN(Rohdaten_tab2!D167)+(4*(Steuerung!$A$3-1)))</f>
        <v>76</v>
      </c>
      <c r="F181" s="73">
        <f>INDEX(Rohdaten_tab2!$1:$1048576,ROW(Rohdaten_tab2!E167),COLUMN(Rohdaten_tab2!E167)+(4*(Steuerung!$A$3-1)))</f>
        <v>72</v>
      </c>
    </row>
    <row r="182" spans="1:6" ht="15" customHeight="1" x14ac:dyDescent="0.25">
      <c r="A182" s="63" t="s">
        <v>317</v>
      </c>
      <c r="B182" s="43"/>
      <c r="C182" s="71">
        <f>INDEX(Rohdaten_tab2!$1:$1048576,ROW(Rohdaten_tab2!B168),COLUMN(Rohdaten_tab2!B168)+(4*(Steuerung!$A$3-1)))</f>
        <v>574</v>
      </c>
      <c r="D182" s="72">
        <f>INDEX(Rohdaten_tab2!$1:$1048576,ROW(Rohdaten_tab2!C168),COLUMN(Rohdaten_tab2!C168)+(4*(Steuerung!$A$3-1)))</f>
        <v>266</v>
      </c>
      <c r="E182" s="72">
        <f>INDEX(Rohdaten_tab2!$1:$1048576,ROW(Rohdaten_tab2!D168),COLUMN(Rohdaten_tab2!D168)+(4*(Steuerung!$A$3-1)))</f>
        <v>85</v>
      </c>
      <c r="F182" s="73">
        <f>INDEX(Rohdaten_tab2!$1:$1048576,ROW(Rohdaten_tab2!E168),COLUMN(Rohdaten_tab2!E168)+(4*(Steuerung!$A$3-1)))</f>
        <v>65</v>
      </c>
    </row>
    <row r="183" spans="1:6" ht="15" customHeight="1" x14ac:dyDescent="0.25">
      <c r="A183" s="63" t="s">
        <v>318</v>
      </c>
      <c r="B183" s="43"/>
      <c r="C183" s="71">
        <f>INDEX(Rohdaten_tab2!$1:$1048576,ROW(Rohdaten_tab2!B169),COLUMN(Rohdaten_tab2!B169)+(4*(Steuerung!$A$3-1)))</f>
        <v>612</v>
      </c>
      <c r="D183" s="72">
        <f>INDEX(Rohdaten_tab2!$1:$1048576,ROW(Rohdaten_tab2!C169),COLUMN(Rohdaten_tab2!C169)+(4*(Steuerung!$A$3-1)))</f>
        <v>273</v>
      </c>
      <c r="E183" s="72">
        <f>INDEX(Rohdaten_tab2!$1:$1048576,ROW(Rohdaten_tab2!D169),COLUMN(Rohdaten_tab2!D169)+(4*(Steuerung!$A$3-1)))</f>
        <v>119</v>
      </c>
      <c r="F183" s="73">
        <f>INDEX(Rohdaten_tab2!$1:$1048576,ROW(Rohdaten_tab2!E169),COLUMN(Rohdaten_tab2!E169)+(4*(Steuerung!$A$3-1)))</f>
        <v>67</v>
      </c>
    </row>
    <row r="184" spans="1:6" ht="15" customHeight="1" x14ac:dyDescent="0.25">
      <c r="A184" s="63" t="s">
        <v>319</v>
      </c>
      <c r="B184" s="43"/>
      <c r="C184" s="71">
        <f>INDEX(Rohdaten_tab2!$1:$1048576,ROW(Rohdaten_tab2!B170),COLUMN(Rohdaten_tab2!B170)+(4*(Steuerung!$A$3-1)))</f>
        <v>602</v>
      </c>
      <c r="D184" s="72">
        <f>INDEX(Rohdaten_tab2!$1:$1048576,ROW(Rohdaten_tab2!C170),COLUMN(Rohdaten_tab2!C170)+(4*(Steuerung!$A$3-1)))</f>
        <v>277</v>
      </c>
      <c r="E184" s="72">
        <f>INDEX(Rohdaten_tab2!$1:$1048576,ROW(Rohdaten_tab2!D170),COLUMN(Rohdaten_tab2!D170)+(4*(Steuerung!$A$3-1)))</f>
        <v>109</v>
      </c>
      <c r="F184" s="73">
        <f>INDEX(Rohdaten_tab2!$1:$1048576,ROW(Rohdaten_tab2!E170),COLUMN(Rohdaten_tab2!E170)+(4*(Steuerung!$A$3-1)))</f>
        <v>62</v>
      </c>
    </row>
    <row r="185" spans="1:6" ht="15" customHeight="1" x14ac:dyDescent="0.25">
      <c r="A185" s="63" t="s">
        <v>320</v>
      </c>
      <c r="B185" s="43"/>
      <c r="C185" s="71">
        <f>INDEX(Rohdaten_tab2!$1:$1048576,ROW(Rohdaten_tab2!B171),COLUMN(Rohdaten_tab2!B171)+(4*(Steuerung!$A$3-1)))</f>
        <v>549</v>
      </c>
      <c r="D185" s="72">
        <f>INDEX(Rohdaten_tab2!$1:$1048576,ROW(Rohdaten_tab2!C171),COLUMN(Rohdaten_tab2!C171)+(4*(Steuerung!$A$3-1)))</f>
        <v>252</v>
      </c>
      <c r="E185" s="72">
        <f>INDEX(Rohdaten_tab2!$1:$1048576,ROW(Rohdaten_tab2!D171),COLUMN(Rohdaten_tab2!D171)+(4*(Steuerung!$A$3-1)))</f>
        <v>67</v>
      </c>
      <c r="F185" s="73">
        <f>INDEX(Rohdaten_tab2!$1:$1048576,ROW(Rohdaten_tab2!E171),COLUMN(Rohdaten_tab2!E171)+(4*(Steuerung!$A$3-1)))</f>
        <v>64</v>
      </c>
    </row>
    <row r="186" spans="1:6" ht="15" customHeight="1" x14ac:dyDescent="0.25">
      <c r="A186" s="63" t="s">
        <v>321</v>
      </c>
      <c r="B186" s="43"/>
      <c r="C186" s="71">
        <f>INDEX(Rohdaten_tab2!$1:$1048576,ROW(Rohdaten_tab2!B172),COLUMN(Rohdaten_tab2!B172)+(4*(Steuerung!$A$3-1)))</f>
        <v>513</v>
      </c>
      <c r="D186" s="72">
        <f>INDEX(Rohdaten_tab2!$1:$1048576,ROW(Rohdaten_tab2!C172),COLUMN(Rohdaten_tab2!C172)+(4*(Steuerung!$A$3-1)))</f>
        <v>224</v>
      </c>
      <c r="E186" s="72">
        <f>INDEX(Rohdaten_tab2!$1:$1048576,ROW(Rohdaten_tab2!D172),COLUMN(Rohdaten_tab2!D172)+(4*(Steuerung!$A$3-1)))</f>
        <v>65</v>
      </c>
      <c r="F186" s="73">
        <f>INDEX(Rohdaten_tab2!$1:$1048576,ROW(Rohdaten_tab2!E172),COLUMN(Rohdaten_tab2!E172)+(4*(Steuerung!$A$3-1)))</f>
        <v>71</v>
      </c>
    </row>
    <row r="187" spans="1:6" ht="15" customHeight="1" x14ac:dyDescent="0.25">
      <c r="A187" s="63" t="s">
        <v>322</v>
      </c>
      <c r="B187" s="43"/>
      <c r="C187" s="71">
        <f>INDEX(Rohdaten_tab2!$1:$1048576,ROW(Rohdaten_tab2!B173),COLUMN(Rohdaten_tab2!B173)+(4*(Steuerung!$A$3-1)))</f>
        <v>494</v>
      </c>
      <c r="D187" s="72">
        <f>INDEX(Rohdaten_tab2!$1:$1048576,ROW(Rohdaten_tab2!C173),COLUMN(Rohdaten_tab2!C173)+(4*(Steuerung!$A$3-1)))</f>
        <v>206</v>
      </c>
      <c r="E187" s="72">
        <f>INDEX(Rohdaten_tab2!$1:$1048576,ROW(Rohdaten_tab2!D173),COLUMN(Rohdaten_tab2!D173)+(4*(Steuerung!$A$3-1)))</f>
        <v>79</v>
      </c>
      <c r="F187" s="73">
        <f>INDEX(Rohdaten_tab2!$1:$1048576,ROW(Rohdaten_tab2!E173),COLUMN(Rohdaten_tab2!E173)+(4*(Steuerung!$A$3-1)))</f>
        <v>77</v>
      </c>
    </row>
    <row r="188" spans="1:6" ht="15" customHeight="1" x14ac:dyDescent="0.25">
      <c r="A188" s="63" t="s">
        <v>323</v>
      </c>
      <c r="B188" s="43"/>
      <c r="C188" s="71">
        <f>INDEX(Rohdaten_tab2!$1:$1048576,ROW(Rohdaten_tab2!B174),COLUMN(Rohdaten_tab2!B174)+(4*(Steuerung!$A$3-1)))</f>
        <v>419</v>
      </c>
      <c r="D188" s="72">
        <f>INDEX(Rohdaten_tab2!$1:$1048576,ROW(Rohdaten_tab2!C174),COLUMN(Rohdaten_tab2!C174)+(4*(Steuerung!$A$3-1)))</f>
        <v>174</v>
      </c>
      <c r="E188" s="72">
        <f>INDEX(Rohdaten_tab2!$1:$1048576,ROW(Rohdaten_tab2!D174),COLUMN(Rohdaten_tab2!D174)+(4*(Steuerung!$A$3-1)))</f>
        <v>68</v>
      </c>
      <c r="F188" s="73">
        <f>INDEX(Rohdaten_tab2!$1:$1048576,ROW(Rohdaten_tab2!E174),COLUMN(Rohdaten_tab2!E174)+(4*(Steuerung!$A$3-1)))</f>
        <v>70</v>
      </c>
    </row>
    <row r="189" spans="1:6" ht="15" customHeight="1" x14ac:dyDescent="0.25">
      <c r="A189" s="63" t="s">
        <v>324</v>
      </c>
      <c r="B189" s="43"/>
      <c r="C189" s="71">
        <f>INDEX(Rohdaten_tab2!$1:$1048576,ROW(Rohdaten_tab2!B175),COLUMN(Rohdaten_tab2!B175)+(4*(Steuerung!$A$3-1)))</f>
        <v>433</v>
      </c>
      <c r="D189" s="72">
        <f>INDEX(Rohdaten_tab2!$1:$1048576,ROW(Rohdaten_tab2!C175),COLUMN(Rohdaten_tab2!C175)+(4*(Steuerung!$A$3-1)))</f>
        <v>178</v>
      </c>
      <c r="E189" s="72">
        <f>INDEX(Rohdaten_tab2!$1:$1048576,ROW(Rohdaten_tab2!D175),COLUMN(Rohdaten_tab2!D175)+(4*(Steuerung!$A$3-1)))</f>
        <v>64</v>
      </c>
      <c r="F189" s="73">
        <f>INDEX(Rohdaten_tab2!$1:$1048576,ROW(Rohdaten_tab2!E175),COLUMN(Rohdaten_tab2!E175)+(4*(Steuerung!$A$3-1)))</f>
        <v>60</v>
      </c>
    </row>
    <row r="190" spans="1:6" ht="15" customHeight="1" x14ac:dyDescent="0.25">
      <c r="A190" s="63" t="s">
        <v>325</v>
      </c>
      <c r="B190" s="43"/>
      <c r="C190" s="71">
        <f>INDEX(Rohdaten_tab2!$1:$1048576,ROW(Rohdaten_tab2!B176),COLUMN(Rohdaten_tab2!B176)+(4*(Steuerung!$A$3-1)))</f>
        <v>499</v>
      </c>
      <c r="D190" s="72">
        <f>INDEX(Rohdaten_tab2!$1:$1048576,ROW(Rohdaten_tab2!C176),COLUMN(Rohdaten_tab2!C176)+(4*(Steuerung!$A$3-1)))</f>
        <v>203</v>
      </c>
      <c r="E190" s="72">
        <f>INDEX(Rohdaten_tab2!$1:$1048576,ROW(Rohdaten_tab2!D176),COLUMN(Rohdaten_tab2!D176)+(4*(Steuerung!$A$3-1)))</f>
        <v>85</v>
      </c>
      <c r="F190" s="73">
        <f>INDEX(Rohdaten_tab2!$1:$1048576,ROW(Rohdaten_tab2!E176),COLUMN(Rohdaten_tab2!E176)+(4*(Steuerung!$A$3-1)))</f>
        <v>64</v>
      </c>
    </row>
    <row r="191" spans="1:6" ht="15" customHeight="1" x14ac:dyDescent="0.25">
      <c r="A191" s="63" t="s">
        <v>326</v>
      </c>
      <c r="B191" s="43"/>
      <c r="C191" s="71">
        <f>INDEX(Rohdaten_tab2!$1:$1048576,ROW(Rohdaten_tab2!B177),COLUMN(Rohdaten_tab2!B177)+(4*(Steuerung!$A$3-1)))</f>
        <v>526</v>
      </c>
      <c r="D191" s="72">
        <f>INDEX(Rohdaten_tab2!$1:$1048576,ROW(Rohdaten_tab2!C177),COLUMN(Rohdaten_tab2!C177)+(4*(Steuerung!$A$3-1)))</f>
        <v>209</v>
      </c>
      <c r="E191" s="72">
        <f>INDEX(Rohdaten_tab2!$1:$1048576,ROW(Rohdaten_tab2!D177),COLUMN(Rohdaten_tab2!D177)+(4*(Steuerung!$A$3-1)))</f>
        <v>99</v>
      </c>
      <c r="F191" s="73">
        <f>INDEX(Rohdaten_tab2!$1:$1048576,ROW(Rohdaten_tab2!E177),COLUMN(Rohdaten_tab2!E177)+(4*(Steuerung!$A$3-1)))</f>
        <v>65</v>
      </c>
    </row>
    <row r="192" spans="1:6" ht="15" customHeight="1" x14ac:dyDescent="0.25">
      <c r="A192" s="63" t="s">
        <v>327</v>
      </c>
      <c r="B192" s="43"/>
      <c r="C192" s="71">
        <f>INDEX(Rohdaten_tab2!$1:$1048576,ROW(Rohdaten_tab2!B178),COLUMN(Rohdaten_tab2!B178)+(4*(Steuerung!$A$3-1)))</f>
        <v>543</v>
      </c>
      <c r="D192" s="72">
        <f>INDEX(Rohdaten_tab2!$1:$1048576,ROW(Rohdaten_tab2!C178),COLUMN(Rohdaten_tab2!C178)+(4*(Steuerung!$A$3-1)))</f>
        <v>216</v>
      </c>
      <c r="E192" s="72">
        <f>INDEX(Rohdaten_tab2!$1:$1048576,ROW(Rohdaten_tab2!D178),COLUMN(Rohdaten_tab2!D178)+(4*(Steuerung!$A$3-1)))</f>
        <v>97</v>
      </c>
      <c r="F192" s="73">
        <f>INDEX(Rohdaten_tab2!$1:$1048576,ROW(Rohdaten_tab2!E178),COLUMN(Rohdaten_tab2!E178)+(4*(Steuerung!$A$3-1)))</f>
        <v>66</v>
      </c>
    </row>
    <row r="193" spans="1:6" ht="15" customHeight="1" x14ac:dyDescent="0.25">
      <c r="A193" s="63" t="s">
        <v>328</v>
      </c>
      <c r="B193" s="43"/>
      <c r="C193" s="71">
        <f>INDEX(Rohdaten_tab2!$1:$1048576,ROW(Rohdaten_tab2!B179),COLUMN(Rohdaten_tab2!B179)+(4*(Steuerung!$A$3-1)))</f>
        <v>520</v>
      </c>
      <c r="D193" s="72">
        <f>INDEX(Rohdaten_tab2!$1:$1048576,ROW(Rohdaten_tab2!C179),COLUMN(Rohdaten_tab2!C179)+(4*(Steuerung!$A$3-1)))</f>
        <v>211</v>
      </c>
      <c r="E193" s="72">
        <f>INDEX(Rohdaten_tab2!$1:$1048576,ROW(Rohdaten_tab2!D179),COLUMN(Rohdaten_tab2!D179)+(4*(Steuerung!$A$3-1)))</f>
        <v>92</v>
      </c>
      <c r="F193" s="73">
        <f>INDEX(Rohdaten_tab2!$1:$1048576,ROW(Rohdaten_tab2!E179),COLUMN(Rohdaten_tab2!E179)+(4*(Steuerung!$A$3-1)))</f>
        <v>70</v>
      </c>
    </row>
    <row r="194" spans="1:6" ht="15" customHeight="1" x14ac:dyDescent="0.25">
      <c r="A194" s="63" t="s">
        <v>329</v>
      </c>
      <c r="B194" s="43"/>
      <c r="C194" s="71">
        <f>INDEX(Rohdaten_tab2!$1:$1048576,ROW(Rohdaten_tab2!B180),COLUMN(Rohdaten_tab2!B180)+(4*(Steuerung!$A$3-1)))</f>
        <v>581</v>
      </c>
      <c r="D194" s="72">
        <f>INDEX(Rohdaten_tab2!$1:$1048576,ROW(Rohdaten_tab2!C180),COLUMN(Rohdaten_tab2!C180)+(4*(Steuerung!$A$3-1)))</f>
        <v>222</v>
      </c>
      <c r="E194" s="72">
        <f>INDEX(Rohdaten_tab2!$1:$1048576,ROW(Rohdaten_tab2!D180),COLUMN(Rohdaten_tab2!D180)+(4*(Steuerung!$A$3-1)))</f>
        <v>108</v>
      </c>
      <c r="F194" s="73">
        <f>INDEX(Rohdaten_tab2!$1:$1048576,ROW(Rohdaten_tab2!E180),COLUMN(Rohdaten_tab2!E180)+(4*(Steuerung!$A$3-1)))</f>
        <v>67</v>
      </c>
    </row>
    <row r="195" spans="1:6" ht="15" customHeight="1" x14ac:dyDescent="0.25">
      <c r="A195" s="63" t="s">
        <v>330</v>
      </c>
      <c r="B195" s="43"/>
      <c r="C195" s="71">
        <f>INDEX(Rohdaten_tab2!$1:$1048576,ROW(Rohdaten_tab2!B181),COLUMN(Rohdaten_tab2!B181)+(4*(Steuerung!$A$3-1)))</f>
        <v>581</v>
      </c>
      <c r="D195" s="72">
        <f>INDEX(Rohdaten_tab2!$1:$1048576,ROW(Rohdaten_tab2!C181),COLUMN(Rohdaten_tab2!C181)+(4*(Steuerung!$A$3-1)))</f>
        <v>233</v>
      </c>
      <c r="E195" s="72">
        <f>INDEX(Rohdaten_tab2!$1:$1048576,ROW(Rohdaten_tab2!D181),COLUMN(Rohdaten_tab2!D181)+(4*(Steuerung!$A$3-1)))</f>
        <v>118</v>
      </c>
      <c r="F195" s="73">
        <f>INDEX(Rohdaten_tab2!$1:$1048576,ROW(Rohdaten_tab2!E181),COLUMN(Rohdaten_tab2!E181)+(4*(Steuerung!$A$3-1)))</f>
        <v>61</v>
      </c>
    </row>
    <row r="196" spans="1:6" ht="15" customHeight="1" x14ac:dyDescent="0.25">
      <c r="A196" s="63" t="s">
        <v>331</v>
      </c>
      <c r="B196" s="43"/>
      <c r="C196" s="71">
        <f>INDEX(Rohdaten_tab2!$1:$1048576,ROW(Rohdaten_tab2!B182),COLUMN(Rohdaten_tab2!B182)+(4*(Steuerung!$A$3-1)))</f>
        <v>552</v>
      </c>
      <c r="D196" s="72">
        <f>INDEX(Rohdaten_tab2!$1:$1048576,ROW(Rohdaten_tab2!C182),COLUMN(Rohdaten_tab2!C182)+(4*(Steuerung!$A$3-1)))</f>
        <v>218</v>
      </c>
      <c r="E196" s="72">
        <f>INDEX(Rohdaten_tab2!$1:$1048576,ROW(Rohdaten_tab2!D182),COLUMN(Rohdaten_tab2!D182)+(4*(Steuerung!$A$3-1)))</f>
        <v>81</v>
      </c>
      <c r="F196" s="73">
        <f>INDEX(Rohdaten_tab2!$1:$1048576,ROW(Rohdaten_tab2!E182),COLUMN(Rohdaten_tab2!E182)+(4*(Steuerung!$A$3-1)))</f>
        <v>62</v>
      </c>
    </row>
    <row r="197" spans="1:6" ht="15" customHeight="1" x14ac:dyDescent="0.25">
      <c r="A197" s="63" t="s">
        <v>332</v>
      </c>
      <c r="B197" s="43"/>
      <c r="C197" s="71">
        <f>INDEX(Rohdaten_tab2!$1:$1048576,ROW(Rohdaten_tab2!B183),COLUMN(Rohdaten_tab2!B183)+(4*(Steuerung!$A$3-1)))</f>
        <v>536</v>
      </c>
      <c r="D197" s="72">
        <f>INDEX(Rohdaten_tab2!$1:$1048576,ROW(Rohdaten_tab2!C183),COLUMN(Rohdaten_tab2!C183)+(4*(Steuerung!$A$3-1)))</f>
        <v>198</v>
      </c>
      <c r="E197" s="72">
        <f>INDEX(Rohdaten_tab2!$1:$1048576,ROW(Rohdaten_tab2!D183),COLUMN(Rohdaten_tab2!D183)+(4*(Steuerung!$A$3-1)))</f>
        <v>86</v>
      </c>
      <c r="F197" s="73">
        <f>INDEX(Rohdaten_tab2!$1:$1048576,ROW(Rohdaten_tab2!E183),COLUMN(Rohdaten_tab2!E183)+(4*(Steuerung!$A$3-1)))</f>
        <v>61</v>
      </c>
    </row>
    <row r="198" spans="1:6" ht="15" customHeight="1" x14ac:dyDescent="0.25">
      <c r="A198" s="63" t="s">
        <v>333</v>
      </c>
      <c r="B198" s="43"/>
      <c r="C198" s="71">
        <f>INDEX(Rohdaten_tab2!$1:$1048576,ROW(Rohdaten_tab2!B184),COLUMN(Rohdaten_tab2!B184)+(4*(Steuerung!$A$3-1)))</f>
        <v>498</v>
      </c>
      <c r="D198" s="72">
        <f>INDEX(Rohdaten_tab2!$1:$1048576,ROW(Rohdaten_tab2!C184),COLUMN(Rohdaten_tab2!C184)+(4*(Steuerung!$A$3-1)))</f>
        <v>193</v>
      </c>
      <c r="E198" s="72">
        <f>INDEX(Rohdaten_tab2!$1:$1048576,ROW(Rohdaten_tab2!D184),COLUMN(Rohdaten_tab2!D184)+(4*(Steuerung!$A$3-1)))</f>
        <v>95</v>
      </c>
      <c r="F198" s="73">
        <f>INDEX(Rohdaten_tab2!$1:$1048576,ROW(Rohdaten_tab2!E184),COLUMN(Rohdaten_tab2!E184)+(4*(Steuerung!$A$3-1)))</f>
        <v>61</v>
      </c>
    </row>
    <row r="199" spans="1:6" ht="15" customHeight="1" x14ac:dyDescent="0.25">
      <c r="A199" s="63" t="s">
        <v>334</v>
      </c>
      <c r="B199" s="43"/>
      <c r="C199" s="71">
        <f>INDEX(Rohdaten_tab2!$1:$1048576,ROW(Rohdaten_tab2!B185),COLUMN(Rohdaten_tab2!B185)+(4*(Steuerung!$A$3-1)))</f>
        <v>496</v>
      </c>
      <c r="D199" s="72">
        <f>INDEX(Rohdaten_tab2!$1:$1048576,ROW(Rohdaten_tab2!C185),COLUMN(Rohdaten_tab2!C185)+(4*(Steuerung!$A$3-1)))</f>
        <v>182</v>
      </c>
      <c r="E199" s="72">
        <f>INDEX(Rohdaten_tab2!$1:$1048576,ROW(Rohdaten_tab2!D185),COLUMN(Rohdaten_tab2!D185)+(4*(Steuerung!$A$3-1)))</f>
        <v>97</v>
      </c>
      <c r="F199" s="73">
        <f>INDEX(Rohdaten_tab2!$1:$1048576,ROW(Rohdaten_tab2!E185),COLUMN(Rohdaten_tab2!E185)+(4*(Steuerung!$A$3-1)))</f>
        <v>56</v>
      </c>
    </row>
    <row r="200" spans="1:6" ht="15" customHeight="1" x14ac:dyDescent="0.25">
      <c r="A200" s="63" t="s">
        <v>335</v>
      </c>
      <c r="B200" s="43"/>
      <c r="C200" s="71">
        <f>INDEX(Rohdaten_tab2!$1:$1048576,ROW(Rohdaten_tab2!B186),COLUMN(Rohdaten_tab2!B186)+(4*(Steuerung!$A$3-1)))</f>
        <v>433</v>
      </c>
      <c r="D200" s="72">
        <f>INDEX(Rohdaten_tab2!$1:$1048576,ROW(Rohdaten_tab2!C186),COLUMN(Rohdaten_tab2!C186)+(4*(Steuerung!$A$3-1)))</f>
        <v>174</v>
      </c>
      <c r="E200" s="72">
        <f>INDEX(Rohdaten_tab2!$1:$1048576,ROW(Rohdaten_tab2!D186),COLUMN(Rohdaten_tab2!D186)+(4*(Steuerung!$A$3-1)))</f>
        <v>62</v>
      </c>
      <c r="F200" s="73">
        <f>INDEX(Rohdaten_tab2!$1:$1048576,ROW(Rohdaten_tab2!E186),COLUMN(Rohdaten_tab2!E186)+(4*(Steuerung!$A$3-1)))</f>
        <v>58</v>
      </c>
    </row>
    <row r="201" spans="1:6" ht="15" customHeight="1" x14ac:dyDescent="0.25">
      <c r="A201" s="63" t="s">
        <v>336</v>
      </c>
      <c r="B201" s="43"/>
      <c r="C201" s="71">
        <f>INDEX(Rohdaten_tab2!$1:$1048576,ROW(Rohdaten_tab2!B187),COLUMN(Rohdaten_tab2!B187)+(4*(Steuerung!$A$3-1)))</f>
        <v>453</v>
      </c>
      <c r="D201" s="72">
        <f>INDEX(Rohdaten_tab2!$1:$1048576,ROW(Rohdaten_tab2!C187),COLUMN(Rohdaten_tab2!C187)+(4*(Steuerung!$A$3-1)))</f>
        <v>175</v>
      </c>
      <c r="E201" s="72">
        <f>INDEX(Rohdaten_tab2!$1:$1048576,ROW(Rohdaten_tab2!D187),COLUMN(Rohdaten_tab2!D187)+(4*(Steuerung!$A$3-1)))</f>
        <v>74</v>
      </c>
      <c r="F201" s="73">
        <f>INDEX(Rohdaten_tab2!$1:$1048576,ROW(Rohdaten_tab2!E187),COLUMN(Rohdaten_tab2!E187)+(4*(Steuerung!$A$3-1)))</f>
        <v>58</v>
      </c>
    </row>
    <row r="202" spans="1:6" ht="15" customHeight="1" x14ac:dyDescent="0.25">
      <c r="A202" s="63" t="s">
        <v>337</v>
      </c>
      <c r="B202" s="43"/>
      <c r="C202" s="71">
        <f>INDEX(Rohdaten_tab2!$1:$1048576,ROW(Rohdaten_tab2!B188),COLUMN(Rohdaten_tab2!B188)+(4*(Steuerung!$A$3-1)))</f>
        <v>509</v>
      </c>
      <c r="D202" s="72">
        <f>INDEX(Rohdaten_tab2!$1:$1048576,ROW(Rohdaten_tab2!C188),COLUMN(Rohdaten_tab2!C188)+(4*(Steuerung!$A$3-1)))</f>
        <v>179</v>
      </c>
      <c r="E202" s="72">
        <f>INDEX(Rohdaten_tab2!$1:$1048576,ROW(Rohdaten_tab2!D188),COLUMN(Rohdaten_tab2!D188)+(4*(Steuerung!$A$3-1)))</f>
        <v>84</v>
      </c>
      <c r="F202" s="73">
        <f>INDEX(Rohdaten_tab2!$1:$1048576,ROW(Rohdaten_tab2!E188),COLUMN(Rohdaten_tab2!E188)+(4*(Steuerung!$A$3-1)))</f>
        <v>60</v>
      </c>
    </row>
    <row r="203" spans="1:6" ht="15" customHeight="1" x14ac:dyDescent="0.25">
      <c r="A203" s="63" t="s">
        <v>338</v>
      </c>
      <c r="B203" s="43"/>
      <c r="C203" s="71">
        <f>INDEX(Rohdaten_tab2!$1:$1048576,ROW(Rohdaten_tab2!B189),COLUMN(Rohdaten_tab2!B189)+(4*(Steuerung!$A$3-1)))</f>
        <v>525</v>
      </c>
      <c r="D203" s="72">
        <f>INDEX(Rohdaten_tab2!$1:$1048576,ROW(Rohdaten_tab2!C189),COLUMN(Rohdaten_tab2!C189)+(4*(Steuerung!$A$3-1)))</f>
        <v>201</v>
      </c>
      <c r="E203" s="72">
        <f>INDEX(Rohdaten_tab2!$1:$1048576,ROW(Rohdaten_tab2!D189),COLUMN(Rohdaten_tab2!D189)+(4*(Steuerung!$A$3-1)))</f>
        <v>79</v>
      </c>
      <c r="F203" s="73">
        <f>INDEX(Rohdaten_tab2!$1:$1048576,ROW(Rohdaten_tab2!E189),COLUMN(Rohdaten_tab2!E189)+(4*(Steuerung!$A$3-1)))</f>
        <v>53</v>
      </c>
    </row>
    <row r="204" spans="1:6" ht="15" customHeight="1" x14ac:dyDescent="0.25">
      <c r="A204" s="63" t="s">
        <v>339</v>
      </c>
      <c r="B204" s="43"/>
      <c r="C204" s="71">
        <f>INDEX(Rohdaten_tab2!$1:$1048576,ROW(Rohdaten_tab2!B190),COLUMN(Rohdaten_tab2!B190)+(4*(Steuerung!$A$3-1)))</f>
        <v>522</v>
      </c>
      <c r="D204" s="72">
        <f>INDEX(Rohdaten_tab2!$1:$1048576,ROW(Rohdaten_tab2!C190),COLUMN(Rohdaten_tab2!C190)+(4*(Steuerung!$A$3-1)))</f>
        <v>190</v>
      </c>
      <c r="E204" s="72">
        <f>INDEX(Rohdaten_tab2!$1:$1048576,ROW(Rohdaten_tab2!D190),COLUMN(Rohdaten_tab2!D190)+(4*(Steuerung!$A$3-1)))</f>
        <v>86</v>
      </c>
      <c r="F204" s="73">
        <f>INDEX(Rohdaten_tab2!$1:$1048576,ROW(Rohdaten_tab2!E190),COLUMN(Rohdaten_tab2!E190)+(4*(Steuerung!$A$3-1)))</f>
        <v>51</v>
      </c>
    </row>
    <row r="205" spans="1:6" ht="15" customHeight="1" x14ac:dyDescent="0.25">
      <c r="A205" s="63" t="s">
        <v>340</v>
      </c>
      <c r="B205" s="43"/>
      <c r="C205" s="71">
        <f>INDEX(Rohdaten_tab2!$1:$1048576,ROW(Rohdaten_tab2!B191),COLUMN(Rohdaten_tab2!B191)+(4*(Steuerung!$A$3-1)))</f>
        <v>518</v>
      </c>
      <c r="D205" s="72">
        <f>INDEX(Rohdaten_tab2!$1:$1048576,ROW(Rohdaten_tab2!C191),COLUMN(Rohdaten_tab2!C191)+(4*(Steuerung!$A$3-1)))</f>
        <v>188</v>
      </c>
      <c r="E205" s="72">
        <f>INDEX(Rohdaten_tab2!$1:$1048576,ROW(Rohdaten_tab2!D191),COLUMN(Rohdaten_tab2!D191)+(4*(Steuerung!$A$3-1)))</f>
        <v>88</v>
      </c>
      <c r="F205" s="73">
        <f>INDEX(Rohdaten_tab2!$1:$1048576,ROW(Rohdaten_tab2!E191),COLUMN(Rohdaten_tab2!E191)+(4*(Steuerung!$A$3-1)))</f>
        <v>64</v>
      </c>
    </row>
    <row r="206" spans="1:6" ht="15" customHeight="1" x14ac:dyDescent="0.25">
      <c r="A206" s="63" t="s">
        <v>341</v>
      </c>
      <c r="B206" s="43"/>
      <c r="C206" s="71">
        <f>INDEX(Rohdaten_tab2!$1:$1048576,ROW(Rohdaten_tab2!B192),COLUMN(Rohdaten_tab2!B192)+(4*(Steuerung!$A$3-1)))</f>
        <v>591</v>
      </c>
      <c r="D206" s="72">
        <f>INDEX(Rohdaten_tab2!$1:$1048576,ROW(Rohdaten_tab2!C192),COLUMN(Rohdaten_tab2!C192)+(4*(Steuerung!$A$3-1)))</f>
        <v>194</v>
      </c>
      <c r="E206" s="72">
        <f>INDEX(Rohdaten_tab2!$1:$1048576,ROW(Rohdaten_tab2!D192),COLUMN(Rohdaten_tab2!D192)+(4*(Steuerung!$A$3-1)))</f>
        <v>114</v>
      </c>
      <c r="F206" s="73">
        <f>INDEX(Rohdaten_tab2!$1:$1048576,ROW(Rohdaten_tab2!E192),COLUMN(Rohdaten_tab2!E192)+(4*(Steuerung!$A$3-1)))</f>
        <v>62</v>
      </c>
    </row>
    <row r="207" spans="1:6" ht="15" customHeight="1" x14ac:dyDescent="0.25">
      <c r="A207" s="63" t="s">
        <v>342</v>
      </c>
      <c r="B207" s="43"/>
      <c r="C207" s="71">
        <f>INDEX(Rohdaten_tab2!$1:$1048576,ROW(Rohdaten_tab2!B193),COLUMN(Rohdaten_tab2!B193)+(4*(Steuerung!$A$3-1)))</f>
        <v>554</v>
      </c>
      <c r="D207" s="72">
        <f>INDEX(Rohdaten_tab2!$1:$1048576,ROW(Rohdaten_tab2!C193),COLUMN(Rohdaten_tab2!C193)+(4*(Steuerung!$A$3-1)))</f>
        <v>184</v>
      </c>
      <c r="E207" s="72">
        <f>INDEX(Rohdaten_tab2!$1:$1048576,ROW(Rohdaten_tab2!D193),COLUMN(Rohdaten_tab2!D193)+(4*(Steuerung!$A$3-1)))</f>
        <v>101</v>
      </c>
      <c r="F207" s="73">
        <f>INDEX(Rohdaten_tab2!$1:$1048576,ROW(Rohdaten_tab2!E193),COLUMN(Rohdaten_tab2!E193)+(4*(Steuerung!$A$3-1)))</f>
        <v>63</v>
      </c>
    </row>
    <row r="208" spans="1:6" ht="15" customHeight="1" x14ac:dyDescent="0.25">
      <c r="A208" s="63" t="s">
        <v>343</v>
      </c>
      <c r="B208" s="43"/>
      <c r="C208" s="71">
        <f>INDEX(Rohdaten_tab2!$1:$1048576,ROW(Rohdaten_tab2!B194),COLUMN(Rohdaten_tab2!B194)+(4*(Steuerung!$A$3-1)))</f>
        <v>581</v>
      </c>
      <c r="D208" s="72">
        <f>INDEX(Rohdaten_tab2!$1:$1048576,ROW(Rohdaten_tab2!C194),COLUMN(Rohdaten_tab2!C194)+(4*(Steuerung!$A$3-1)))</f>
        <v>198</v>
      </c>
      <c r="E208" s="72">
        <f>INDEX(Rohdaten_tab2!$1:$1048576,ROW(Rohdaten_tab2!D194),COLUMN(Rohdaten_tab2!D194)+(4*(Steuerung!$A$3-1)))</f>
        <v>113</v>
      </c>
      <c r="F208" s="73">
        <f>INDEX(Rohdaten_tab2!$1:$1048576,ROW(Rohdaten_tab2!E194),COLUMN(Rohdaten_tab2!E194)+(4*(Steuerung!$A$3-1)))</f>
        <v>67</v>
      </c>
    </row>
    <row r="209" spans="1:6" ht="15" customHeight="1" x14ac:dyDescent="0.25">
      <c r="A209" s="63" t="s">
        <v>344</v>
      </c>
      <c r="B209" s="43"/>
      <c r="C209" s="71">
        <f>INDEX(Rohdaten_tab2!$1:$1048576,ROW(Rohdaten_tab2!B195),COLUMN(Rohdaten_tab2!B195)+(4*(Steuerung!$A$3-1)))</f>
        <v>568</v>
      </c>
      <c r="D209" s="72">
        <f>INDEX(Rohdaten_tab2!$1:$1048576,ROW(Rohdaten_tab2!C195),COLUMN(Rohdaten_tab2!C195)+(4*(Steuerung!$A$3-1)))</f>
        <v>207</v>
      </c>
      <c r="E209" s="72">
        <f>INDEX(Rohdaten_tab2!$1:$1048576,ROW(Rohdaten_tab2!D195),COLUMN(Rohdaten_tab2!D195)+(4*(Steuerung!$A$3-1)))</f>
        <v>92</v>
      </c>
      <c r="F209" s="73">
        <f>INDEX(Rohdaten_tab2!$1:$1048576,ROW(Rohdaten_tab2!E195),COLUMN(Rohdaten_tab2!E195)+(4*(Steuerung!$A$3-1)))</f>
        <v>71</v>
      </c>
    </row>
    <row r="210" spans="1:6" ht="15" customHeight="1" x14ac:dyDescent="0.25">
      <c r="A210" s="63" t="s">
        <v>345</v>
      </c>
      <c r="B210" s="43"/>
      <c r="C210" s="71">
        <f>INDEX(Rohdaten_tab2!$1:$1048576,ROW(Rohdaten_tab2!B196),COLUMN(Rohdaten_tab2!B196)+(4*(Steuerung!$A$3-1)))</f>
        <v>569</v>
      </c>
      <c r="D210" s="72">
        <f>INDEX(Rohdaten_tab2!$1:$1048576,ROW(Rohdaten_tab2!C196),COLUMN(Rohdaten_tab2!C196)+(4*(Steuerung!$A$3-1)))</f>
        <v>215</v>
      </c>
      <c r="E210" s="72">
        <f>INDEX(Rohdaten_tab2!$1:$1048576,ROW(Rohdaten_tab2!D196),COLUMN(Rohdaten_tab2!D196)+(4*(Steuerung!$A$3-1)))</f>
        <v>85</v>
      </c>
      <c r="F210" s="73">
        <f>INDEX(Rohdaten_tab2!$1:$1048576,ROW(Rohdaten_tab2!E196),COLUMN(Rohdaten_tab2!E196)+(4*(Steuerung!$A$3-1)))</f>
        <v>73</v>
      </c>
    </row>
    <row r="211" spans="1:6" ht="15" customHeight="1" x14ac:dyDescent="0.25">
      <c r="A211" s="63" t="s">
        <v>346</v>
      </c>
      <c r="B211" s="43"/>
      <c r="C211" s="71">
        <f>INDEX(Rohdaten_tab2!$1:$1048576,ROW(Rohdaten_tab2!B197),COLUMN(Rohdaten_tab2!B197)+(4*(Steuerung!$A$3-1)))</f>
        <v>552</v>
      </c>
      <c r="D211" s="72">
        <f>INDEX(Rohdaten_tab2!$1:$1048576,ROW(Rohdaten_tab2!C197),COLUMN(Rohdaten_tab2!C197)+(4*(Steuerung!$A$3-1)))</f>
        <v>197</v>
      </c>
      <c r="E211" s="72">
        <f>INDEX(Rohdaten_tab2!$1:$1048576,ROW(Rohdaten_tab2!D197),COLUMN(Rohdaten_tab2!D197)+(4*(Steuerung!$A$3-1)))</f>
        <v>93</v>
      </c>
      <c r="F211" s="73">
        <f>INDEX(Rohdaten_tab2!$1:$1048576,ROW(Rohdaten_tab2!E197),COLUMN(Rohdaten_tab2!E197)+(4*(Steuerung!$A$3-1)))</f>
        <v>71</v>
      </c>
    </row>
    <row r="212" spans="1:6" ht="15" customHeight="1" x14ac:dyDescent="0.25">
      <c r="A212" s="63" t="s">
        <v>347</v>
      </c>
      <c r="B212" s="43"/>
      <c r="C212" s="71">
        <f>INDEX(Rohdaten_tab2!$1:$1048576,ROW(Rohdaten_tab2!B198),COLUMN(Rohdaten_tab2!B198)+(4*(Steuerung!$A$3-1)))</f>
        <v>543</v>
      </c>
      <c r="D212" s="72">
        <f>INDEX(Rohdaten_tab2!$1:$1048576,ROW(Rohdaten_tab2!C198),COLUMN(Rohdaten_tab2!C198)+(4*(Steuerung!$A$3-1)))</f>
        <v>190</v>
      </c>
      <c r="E212" s="72">
        <f>INDEX(Rohdaten_tab2!$1:$1048576,ROW(Rohdaten_tab2!D198),COLUMN(Rohdaten_tab2!D198)+(4*(Steuerung!$A$3-1)))</f>
        <v>83</v>
      </c>
      <c r="F212" s="73">
        <f>INDEX(Rohdaten_tab2!$1:$1048576,ROW(Rohdaten_tab2!E198),COLUMN(Rohdaten_tab2!E198)+(4*(Steuerung!$A$3-1)))</f>
        <v>75</v>
      </c>
    </row>
    <row r="213" spans="1:6" ht="15" customHeight="1" x14ac:dyDescent="0.25">
      <c r="A213" s="63" t="s">
        <v>348</v>
      </c>
      <c r="B213" s="43"/>
      <c r="C213" s="71">
        <f>INDEX(Rohdaten_tab2!$1:$1048576,ROW(Rohdaten_tab2!B199),COLUMN(Rohdaten_tab2!B199)+(4*(Steuerung!$A$3-1)))</f>
        <v>558</v>
      </c>
      <c r="D213" s="72">
        <f>INDEX(Rohdaten_tab2!$1:$1048576,ROW(Rohdaten_tab2!C199),COLUMN(Rohdaten_tab2!C199)+(4*(Steuerung!$A$3-1)))</f>
        <v>203</v>
      </c>
      <c r="E213" s="72">
        <f>INDEX(Rohdaten_tab2!$1:$1048576,ROW(Rohdaten_tab2!D199),COLUMN(Rohdaten_tab2!D199)+(4*(Steuerung!$A$3-1)))</f>
        <v>88</v>
      </c>
      <c r="F213" s="73">
        <f>INDEX(Rohdaten_tab2!$1:$1048576,ROW(Rohdaten_tab2!E199),COLUMN(Rohdaten_tab2!E199)+(4*(Steuerung!$A$3-1)))</f>
        <v>78</v>
      </c>
    </row>
    <row r="214" spans="1:6" ht="15" customHeight="1" x14ac:dyDescent="0.25">
      <c r="A214" s="63" t="s">
        <v>349</v>
      </c>
      <c r="B214" s="43"/>
      <c r="C214" s="71">
        <f>INDEX(Rohdaten_tab2!$1:$1048576,ROW(Rohdaten_tab2!B200),COLUMN(Rohdaten_tab2!B200)+(4*(Steuerung!$A$3-1)))</f>
        <v>570</v>
      </c>
      <c r="D214" s="72">
        <f>INDEX(Rohdaten_tab2!$1:$1048576,ROW(Rohdaten_tab2!C200),COLUMN(Rohdaten_tab2!C200)+(4*(Steuerung!$A$3-1)))</f>
        <v>208</v>
      </c>
      <c r="E214" s="72">
        <f>INDEX(Rohdaten_tab2!$1:$1048576,ROW(Rohdaten_tab2!D200),COLUMN(Rohdaten_tab2!D200)+(4*(Steuerung!$A$3-1)))</f>
        <v>98</v>
      </c>
      <c r="F214" s="73">
        <f>INDEX(Rohdaten_tab2!$1:$1048576,ROW(Rohdaten_tab2!E200),COLUMN(Rohdaten_tab2!E200)+(4*(Steuerung!$A$3-1)))</f>
        <v>79</v>
      </c>
    </row>
    <row r="215" spans="1:6" ht="15" customHeight="1" x14ac:dyDescent="0.25">
      <c r="A215" s="63" t="s">
        <v>350</v>
      </c>
      <c r="B215" s="43"/>
      <c r="C215" s="71">
        <f>INDEX(Rohdaten_tab2!$1:$1048576,ROW(Rohdaten_tab2!B201),COLUMN(Rohdaten_tab2!B201)+(4*(Steuerung!$A$3-1)))</f>
        <v>595</v>
      </c>
      <c r="D215" s="72">
        <f>INDEX(Rohdaten_tab2!$1:$1048576,ROW(Rohdaten_tab2!C201),COLUMN(Rohdaten_tab2!C201)+(4*(Steuerung!$A$3-1)))</f>
        <v>216</v>
      </c>
      <c r="E215" s="72">
        <f>INDEX(Rohdaten_tab2!$1:$1048576,ROW(Rohdaten_tab2!D201),COLUMN(Rohdaten_tab2!D201)+(4*(Steuerung!$A$3-1)))</f>
        <v>91</v>
      </c>
      <c r="F215" s="73">
        <f>INDEX(Rohdaten_tab2!$1:$1048576,ROW(Rohdaten_tab2!E201),COLUMN(Rohdaten_tab2!E201)+(4*(Steuerung!$A$3-1)))</f>
        <v>74</v>
      </c>
    </row>
    <row r="216" spans="1:6" ht="15" customHeight="1" x14ac:dyDescent="0.25">
      <c r="A216" s="63" t="s">
        <v>351</v>
      </c>
      <c r="B216" s="43"/>
      <c r="C216" s="71">
        <f>INDEX(Rohdaten_tab2!$1:$1048576,ROW(Rohdaten_tab2!B202),COLUMN(Rohdaten_tab2!B202)+(4*(Steuerung!$A$3-1)))</f>
        <v>583</v>
      </c>
      <c r="D216" s="72">
        <f>INDEX(Rohdaten_tab2!$1:$1048576,ROW(Rohdaten_tab2!C202),COLUMN(Rohdaten_tab2!C202)+(4*(Steuerung!$A$3-1)))</f>
        <v>216</v>
      </c>
      <c r="E216" s="72">
        <f>INDEX(Rohdaten_tab2!$1:$1048576,ROW(Rohdaten_tab2!D202),COLUMN(Rohdaten_tab2!D202)+(4*(Steuerung!$A$3-1)))</f>
        <v>96</v>
      </c>
      <c r="F216" s="73">
        <f>INDEX(Rohdaten_tab2!$1:$1048576,ROW(Rohdaten_tab2!E202),COLUMN(Rohdaten_tab2!E202)+(4*(Steuerung!$A$3-1)))</f>
        <v>67</v>
      </c>
    </row>
    <row r="217" spans="1:6" ht="15" customHeight="1" x14ac:dyDescent="0.25">
      <c r="A217" s="63" t="s">
        <v>352</v>
      </c>
      <c r="B217" s="43"/>
      <c r="C217" s="71">
        <f>INDEX(Rohdaten_tab2!$1:$1048576,ROW(Rohdaten_tab2!B203),COLUMN(Rohdaten_tab2!B203)+(4*(Steuerung!$A$3-1)))</f>
        <v>556</v>
      </c>
      <c r="D217" s="72">
        <f>INDEX(Rohdaten_tab2!$1:$1048576,ROW(Rohdaten_tab2!C203),COLUMN(Rohdaten_tab2!C203)+(4*(Steuerung!$A$3-1)))</f>
        <v>204</v>
      </c>
      <c r="E217" s="72">
        <f>INDEX(Rohdaten_tab2!$1:$1048576,ROW(Rohdaten_tab2!D203),COLUMN(Rohdaten_tab2!D203)+(4*(Steuerung!$A$3-1)))</f>
        <v>82</v>
      </c>
      <c r="F217" s="73">
        <f>INDEX(Rohdaten_tab2!$1:$1048576,ROW(Rohdaten_tab2!E203),COLUMN(Rohdaten_tab2!E203)+(4*(Steuerung!$A$3-1)))</f>
        <v>74</v>
      </c>
    </row>
    <row r="218" spans="1:6" ht="15" customHeight="1" x14ac:dyDescent="0.25">
      <c r="A218" s="63" t="s">
        <v>353</v>
      </c>
      <c r="B218" s="43"/>
      <c r="C218" s="71">
        <f>INDEX(Rohdaten_tab2!$1:$1048576,ROW(Rohdaten_tab2!B204),COLUMN(Rohdaten_tab2!B204)+(4*(Steuerung!$A$3-1)))</f>
        <v>598</v>
      </c>
      <c r="D218" s="72">
        <f>INDEX(Rohdaten_tab2!$1:$1048576,ROW(Rohdaten_tab2!C204),COLUMN(Rohdaten_tab2!C204)+(4*(Steuerung!$A$3-1)))</f>
        <v>202</v>
      </c>
      <c r="E218" s="72">
        <f>INDEX(Rohdaten_tab2!$1:$1048576,ROW(Rohdaten_tab2!D204),COLUMN(Rohdaten_tab2!D204)+(4*(Steuerung!$A$3-1)))</f>
        <v>111</v>
      </c>
      <c r="F218" s="73">
        <f>INDEX(Rohdaten_tab2!$1:$1048576,ROW(Rohdaten_tab2!E204),COLUMN(Rohdaten_tab2!E204)+(4*(Steuerung!$A$3-1)))</f>
        <v>72</v>
      </c>
    </row>
    <row r="219" spans="1:6" ht="15" customHeight="1" x14ac:dyDescent="0.25">
      <c r="A219" s="63" t="s">
        <v>354</v>
      </c>
      <c r="B219" s="43"/>
      <c r="C219" s="71">
        <f>INDEX(Rohdaten_tab2!$1:$1048576,ROW(Rohdaten_tab2!B205),COLUMN(Rohdaten_tab2!B205)+(4*(Steuerung!$A$3-1)))</f>
        <v>589</v>
      </c>
      <c r="D219" s="72">
        <f>INDEX(Rohdaten_tab2!$1:$1048576,ROW(Rohdaten_tab2!C205),COLUMN(Rohdaten_tab2!C205)+(4*(Steuerung!$A$3-1)))</f>
        <v>201</v>
      </c>
      <c r="E219" s="72">
        <f>INDEX(Rohdaten_tab2!$1:$1048576,ROW(Rohdaten_tab2!D205),COLUMN(Rohdaten_tab2!D205)+(4*(Steuerung!$A$3-1)))</f>
        <v>104</v>
      </c>
      <c r="F219" s="73">
        <f>INDEX(Rohdaten_tab2!$1:$1048576,ROW(Rohdaten_tab2!E205),COLUMN(Rohdaten_tab2!E205)+(4*(Steuerung!$A$3-1)))</f>
        <v>74</v>
      </c>
    </row>
    <row r="220" spans="1:6" ht="15" customHeight="1" x14ac:dyDescent="0.25">
      <c r="A220" s="63" t="s">
        <v>355</v>
      </c>
      <c r="B220" s="43"/>
      <c r="C220" s="71">
        <f>INDEX(Rohdaten_tab2!$1:$1048576,ROW(Rohdaten_tab2!B206),COLUMN(Rohdaten_tab2!B206)+(4*(Steuerung!$A$3-1)))</f>
        <v>467</v>
      </c>
      <c r="D220" s="72">
        <f>INDEX(Rohdaten_tab2!$1:$1048576,ROW(Rohdaten_tab2!C206),COLUMN(Rohdaten_tab2!C206)+(4*(Steuerung!$A$3-1)))</f>
        <v>178</v>
      </c>
      <c r="E220" s="72">
        <f>INDEX(Rohdaten_tab2!$1:$1048576,ROW(Rohdaten_tab2!D206),COLUMN(Rohdaten_tab2!D206)+(4*(Steuerung!$A$3-1)))</f>
        <v>39</v>
      </c>
      <c r="F220" s="73">
        <f>INDEX(Rohdaten_tab2!$1:$1048576,ROW(Rohdaten_tab2!E206),COLUMN(Rohdaten_tab2!E206)+(4*(Steuerung!$A$3-1)))</f>
        <v>78</v>
      </c>
    </row>
    <row r="221" spans="1:6" ht="15" customHeight="1" x14ac:dyDescent="0.25">
      <c r="A221" s="63" t="s">
        <v>356</v>
      </c>
      <c r="B221" s="43"/>
      <c r="C221" s="71">
        <f>INDEX(Rohdaten_tab2!$1:$1048576,ROW(Rohdaten_tab2!B207),COLUMN(Rohdaten_tab2!B207)+(4*(Steuerung!$A$3-1)))</f>
        <v>425</v>
      </c>
      <c r="D221" s="72">
        <f>INDEX(Rohdaten_tab2!$1:$1048576,ROW(Rohdaten_tab2!C207),COLUMN(Rohdaten_tab2!C207)+(4*(Steuerung!$A$3-1)))</f>
        <v>180</v>
      </c>
      <c r="E221" s="72">
        <f>INDEX(Rohdaten_tab2!$1:$1048576,ROW(Rohdaten_tab2!D207),COLUMN(Rohdaten_tab2!D207)+(4*(Steuerung!$A$3-1)))</f>
        <v>41</v>
      </c>
      <c r="F221" s="73">
        <f>INDEX(Rohdaten_tab2!$1:$1048576,ROW(Rohdaten_tab2!E207),COLUMN(Rohdaten_tab2!E207)+(4*(Steuerung!$A$3-1)))</f>
        <v>72</v>
      </c>
    </row>
    <row r="222" spans="1:6" ht="15" customHeight="1" x14ac:dyDescent="0.25">
      <c r="A222" s="63" t="s">
        <v>357</v>
      </c>
      <c r="B222" s="43"/>
      <c r="C222" s="71">
        <f>INDEX(Rohdaten_tab2!$1:$1048576,ROW(Rohdaten_tab2!B208),COLUMN(Rohdaten_tab2!B208)+(4*(Steuerung!$A$3-1)))</f>
        <v>442</v>
      </c>
      <c r="D222" s="72">
        <f>INDEX(Rohdaten_tab2!$1:$1048576,ROW(Rohdaten_tab2!C208),COLUMN(Rohdaten_tab2!C208)+(4*(Steuerung!$A$3-1)))</f>
        <v>187</v>
      </c>
      <c r="E222" s="72">
        <f>INDEX(Rohdaten_tab2!$1:$1048576,ROW(Rohdaten_tab2!D208),COLUMN(Rohdaten_tab2!D208)+(4*(Steuerung!$A$3-1)))</f>
        <v>55</v>
      </c>
      <c r="F222" s="73">
        <f>INDEX(Rohdaten_tab2!$1:$1048576,ROW(Rohdaten_tab2!E208),COLUMN(Rohdaten_tab2!E208)+(4*(Steuerung!$A$3-1)))</f>
        <v>78</v>
      </c>
    </row>
    <row r="223" spans="1:6" ht="15" customHeight="1" x14ac:dyDescent="0.25">
      <c r="A223" s="63" t="s">
        <v>358</v>
      </c>
      <c r="B223" s="43"/>
      <c r="C223" s="71">
        <f>INDEX(Rohdaten_tab2!$1:$1048576,ROW(Rohdaten_tab2!B209),COLUMN(Rohdaten_tab2!B209)+(4*(Steuerung!$A$3-1)))</f>
        <v>478</v>
      </c>
      <c r="D223" s="72">
        <f>INDEX(Rohdaten_tab2!$1:$1048576,ROW(Rohdaten_tab2!C209),COLUMN(Rohdaten_tab2!C209)+(4*(Steuerung!$A$3-1)))</f>
        <v>181</v>
      </c>
      <c r="E223" s="72">
        <f>INDEX(Rohdaten_tab2!$1:$1048576,ROW(Rohdaten_tab2!D209),COLUMN(Rohdaten_tab2!D209)+(4*(Steuerung!$A$3-1)))</f>
        <v>58</v>
      </c>
      <c r="F223" s="73">
        <f>INDEX(Rohdaten_tab2!$1:$1048576,ROW(Rohdaten_tab2!E209),COLUMN(Rohdaten_tab2!E209)+(4*(Steuerung!$A$3-1)))</f>
        <v>84</v>
      </c>
    </row>
    <row r="224" spans="1:6" ht="15" customHeight="1" x14ac:dyDescent="0.25">
      <c r="A224" s="63" t="s">
        <v>359</v>
      </c>
      <c r="B224" s="43"/>
      <c r="C224" s="71">
        <f>INDEX(Rohdaten_tab2!$1:$1048576,ROW(Rohdaten_tab2!B210),COLUMN(Rohdaten_tab2!B210)+(4*(Steuerung!$A$3-1)))</f>
        <v>487</v>
      </c>
      <c r="D224" s="72">
        <f>INDEX(Rohdaten_tab2!$1:$1048576,ROW(Rohdaten_tab2!C210),COLUMN(Rohdaten_tab2!C210)+(4*(Steuerung!$A$3-1)))</f>
        <v>162</v>
      </c>
      <c r="E224" s="72">
        <f>INDEX(Rohdaten_tab2!$1:$1048576,ROW(Rohdaten_tab2!D210),COLUMN(Rohdaten_tab2!D210)+(4*(Steuerung!$A$3-1)))</f>
        <v>54</v>
      </c>
      <c r="F224" s="73">
        <f>INDEX(Rohdaten_tab2!$1:$1048576,ROW(Rohdaten_tab2!E210),COLUMN(Rohdaten_tab2!E210)+(4*(Steuerung!$A$3-1)))</f>
        <v>88</v>
      </c>
    </row>
    <row r="225" spans="1:6" ht="15" customHeight="1" x14ac:dyDescent="0.25">
      <c r="A225" s="63" t="s">
        <v>360</v>
      </c>
      <c r="B225" s="43"/>
      <c r="C225" s="71">
        <f>INDEX(Rohdaten_tab2!$1:$1048576,ROW(Rohdaten_tab2!B211),COLUMN(Rohdaten_tab2!B211)+(4*(Steuerung!$A$3-1)))</f>
        <v>549</v>
      </c>
      <c r="D225" s="72">
        <f>INDEX(Rohdaten_tab2!$1:$1048576,ROW(Rohdaten_tab2!C211),COLUMN(Rohdaten_tab2!C211)+(4*(Steuerung!$A$3-1)))</f>
        <v>161</v>
      </c>
      <c r="E225" s="72">
        <f>INDEX(Rohdaten_tab2!$1:$1048576,ROW(Rohdaten_tab2!D211),COLUMN(Rohdaten_tab2!D211)+(4*(Steuerung!$A$3-1)))</f>
        <v>79</v>
      </c>
      <c r="F225" s="73">
        <f>INDEX(Rohdaten_tab2!$1:$1048576,ROW(Rohdaten_tab2!E211),COLUMN(Rohdaten_tab2!E211)+(4*(Steuerung!$A$3-1)))</f>
        <v>91</v>
      </c>
    </row>
    <row r="226" spans="1:6" ht="15" customHeight="1" x14ac:dyDescent="0.25">
      <c r="A226" s="63" t="s">
        <v>361</v>
      </c>
      <c r="B226" s="43"/>
      <c r="C226" s="71">
        <f>INDEX(Rohdaten_tab2!$1:$1048576,ROW(Rohdaten_tab2!B212),COLUMN(Rohdaten_tab2!B212)+(4*(Steuerung!$A$3-1)))</f>
        <v>626</v>
      </c>
      <c r="D226" s="72">
        <f>INDEX(Rohdaten_tab2!$1:$1048576,ROW(Rohdaten_tab2!C212),COLUMN(Rohdaten_tab2!C212)+(4*(Steuerung!$A$3-1)))</f>
        <v>175</v>
      </c>
      <c r="E226" s="72">
        <f>INDEX(Rohdaten_tab2!$1:$1048576,ROW(Rohdaten_tab2!D212),COLUMN(Rohdaten_tab2!D212)+(4*(Steuerung!$A$3-1)))</f>
        <v>101</v>
      </c>
      <c r="F226" s="73">
        <f>INDEX(Rohdaten_tab2!$1:$1048576,ROW(Rohdaten_tab2!E212),COLUMN(Rohdaten_tab2!E212)+(4*(Steuerung!$A$3-1)))</f>
        <v>90</v>
      </c>
    </row>
    <row r="227" spans="1:6" ht="15" customHeight="1" x14ac:dyDescent="0.25">
      <c r="A227" s="63" t="s">
        <v>362</v>
      </c>
      <c r="B227" s="43"/>
      <c r="C227" s="71">
        <f>INDEX(Rohdaten_tab2!$1:$1048576,ROW(Rohdaten_tab2!B213),COLUMN(Rohdaten_tab2!B213)+(4*(Steuerung!$A$3-1)))</f>
        <v>691</v>
      </c>
      <c r="D227" s="72">
        <f>INDEX(Rohdaten_tab2!$1:$1048576,ROW(Rohdaten_tab2!C213),COLUMN(Rohdaten_tab2!C213)+(4*(Steuerung!$A$3-1)))</f>
        <v>202</v>
      </c>
      <c r="E227" s="72">
        <f>INDEX(Rohdaten_tab2!$1:$1048576,ROW(Rohdaten_tab2!D213),COLUMN(Rohdaten_tab2!D213)+(4*(Steuerung!$A$3-1)))</f>
        <v>101</v>
      </c>
      <c r="F227" s="73">
        <f>INDEX(Rohdaten_tab2!$1:$1048576,ROW(Rohdaten_tab2!E213),COLUMN(Rohdaten_tab2!E213)+(4*(Steuerung!$A$3-1)))</f>
        <v>91</v>
      </c>
    </row>
    <row r="228" spans="1:6" ht="15" customHeight="1" x14ac:dyDescent="0.25">
      <c r="A228" s="63" t="s">
        <v>363</v>
      </c>
      <c r="B228" s="43"/>
      <c r="C228" s="71">
        <f>INDEX(Rohdaten_tab2!$1:$1048576,ROW(Rohdaten_tab2!B214),COLUMN(Rohdaten_tab2!B214)+(4*(Steuerung!$A$3-1)))</f>
        <v>696</v>
      </c>
      <c r="D228" s="72">
        <f>INDEX(Rohdaten_tab2!$1:$1048576,ROW(Rohdaten_tab2!C214),COLUMN(Rohdaten_tab2!C214)+(4*(Steuerung!$A$3-1)))</f>
        <v>219</v>
      </c>
      <c r="E228" s="72">
        <f>INDEX(Rohdaten_tab2!$1:$1048576,ROW(Rohdaten_tab2!D214),COLUMN(Rohdaten_tab2!D214)+(4*(Steuerung!$A$3-1)))</f>
        <v>90</v>
      </c>
      <c r="F228" s="73">
        <f>INDEX(Rohdaten_tab2!$1:$1048576,ROW(Rohdaten_tab2!E214),COLUMN(Rohdaten_tab2!E214)+(4*(Steuerung!$A$3-1)))</f>
        <v>91</v>
      </c>
    </row>
    <row r="229" spans="1:6" ht="15" customHeight="1" x14ac:dyDescent="0.25">
      <c r="A229" s="63" t="s">
        <v>364</v>
      </c>
      <c r="B229" s="43"/>
      <c r="C229" s="71">
        <f>INDEX(Rohdaten_tab2!$1:$1048576,ROW(Rohdaten_tab2!B215),COLUMN(Rohdaten_tab2!B215)+(4*(Steuerung!$A$3-1)))</f>
        <v>690</v>
      </c>
      <c r="D229" s="72">
        <f>INDEX(Rohdaten_tab2!$1:$1048576,ROW(Rohdaten_tab2!C215),COLUMN(Rohdaten_tab2!C215)+(4*(Steuerung!$A$3-1)))</f>
        <v>228</v>
      </c>
      <c r="E229" s="72">
        <f>INDEX(Rohdaten_tab2!$1:$1048576,ROW(Rohdaten_tab2!D215),COLUMN(Rohdaten_tab2!D215)+(4*(Steuerung!$A$3-1)))</f>
        <v>65</v>
      </c>
      <c r="F229" s="73">
        <f>INDEX(Rohdaten_tab2!$1:$1048576,ROW(Rohdaten_tab2!E215),COLUMN(Rohdaten_tab2!E215)+(4*(Steuerung!$A$3-1)))</f>
        <v>94</v>
      </c>
    </row>
    <row r="230" spans="1:6" ht="15" customHeight="1" x14ac:dyDescent="0.25">
      <c r="A230" s="63" t="s">
        <v>365</v>
      </c>
      <c r="B230" s="43"/>
      <c r="C230" s="71">
        <f>INDEX(Rohdaten_tab2!$1:$1048576,ROW(Rohdaten_tab2!B216),COLUMN(Rohdaten_tab2!B216)+(4*(Steuerung!$A$3-1)))</f>
        <v>733</v>
      </c>
      <c r="D230" s="72">
        <f>INDEX(Rohdaten_tab2!$1:$1048576,ROW(Rohdaten_tab2!C216),COLUMN(Rohdaten_tab2!C216)+(4*(Steuerung!$A$3-1)))</f>
        <v>256</v>
      </c>
      <c r="E230" s="72">
        <f>INDEX(Rohdaten_tab2!$1:$1048576,ROW(Rohdaten_tab2!D216),COLUMN(Rohdaten_tab2!D216)+(4*(Steuerung!$A$3-1)))</f>
        <v>82</v>
      </c>
      <c r="F230" s="73">
        <f>INDEX(Rohdaten_tab2!$1:$1048576,ROW(Rohdaten_tab2!E216),COLUMN(Rohdaten_tab2!E216)+(4*(Steuerung!$A$3-1)))</f>
        <v>86</v>
      </c>
    </row>
    <row r="231" spans="1:6" ht="15" customHeight="1" x14ac:dyDescent="0.25">
      <c r="A231" s="63" t="s">
        <v>366</v>
      </c>
      <c r="B231" s="43"/>
      <c r="C231" s="71">
        <f>INDEX(Rohdaten_tab2!$1:$1048576,ROW(Rohdaten_tab2!B217),COLUMN(Rohdaten_tab2!B217)+(4*(Steuerung!$A$3-1)))</f>
        <v>689</v>
      </c>
      <c r="D231" s="72">
        <f>INDEX(Rohdaten_tab2!$1:$1048576,ROW(Rohdaten_tab2!C217),COLUMN(Rohdaten_tab2!C217)+(4*(Steuerung!$A$3-1)))</f>
        <v>262</v>
      </c>
      <c r="E231" s="72">
        <f>INDEX(Rohdaten_tab2!$1:$1048576,ROW(Rohdaten_tab2!D217),COLUMN(Rohdaten_tab2!D217)+(4*(Steuerung!$A$3-1)))</f>
        <v>75</v>
      </c>
      <c r="F231" s="73">
        <f>INDEX(Rohdaten_tab2!$1:$1048576,ROW(Rohdaten_tab2!E217),COLUMN(Rohdaten_tab2!E217)+(4*(Steuerung!$A$3-1)))</f>
        <v>92</v>
      </c>
    </row>
    <row r="232" spans="1:6" ht="15" customHeight="1" x14ac:dyDescent="0.25">
      <c r="A232" s="63" t="s">
        <v>367</v>
      </c>
      <c r="B232" s="43"/>
      <c r="C232" s="71">
        <f>INDEX(Rohdaten_tab2!$1:$1048576,ROW(Rohdaten_tab2!B218),COLUMN(Rohdaten_tab2!B218)+(4*(Steuerung!$A$3-1)))</f>
        <v>690</v>
      </c>
      <c r="D232" s="72">
        <f>INDEX(Rohdaten_tab2!$1:$1048576,ROW(Rohdaten_tab2!C218),COLUMN(Rohdaten_tab2!C218)+(4*(Steuerung!$A$3-1)))</f>
        <v>262</v>
      </c>
      <c r="E232" s="72">
        <f>INDEX(Rohdaten_tab2!$1:$1048576,ROW(Rohdaten_tab2!D218),COLUMN(Rohdaten_tab2!D218)+(4*(Steuerung!$A$3-1)))</f>
        <v>69</v>
      </c>
      <c r="F232" s="73">
        <f>INDEX(Rohdaten_tab2!$1:$1048576,ROW(Rohdaten_tab2!E218),COLUMN(Rohdaten_tab2!E218)+(4*(Steuerung!$A$3-1)))</f>
        <v>86</v>
      </c>
    </row>
    <row r="233" spans="1:6" ht="15" customHeight="1" x14ac:dyDescent="0.25">
      <c r="A233" s="63" t="s">
        <v>368</v>
      </c>
      <c r="B233" s="43"/>
      <c r="C233" s="71">
        <f>INDEX(Rohdaten_tab2!$1:$1048576,ROW(Rohdaten_tab2!B219),COLUMN(Rohdaten_tab2!B219)+(4*(Steuerung!$A$3-1)))</f>
        <v>639</v>
      </c>
      <c r="D233" s="72">
        <f>INDEX(Rohdaten_tab2!$1:$1048576,ROW(Rohdaten_tab2!C219),COLUMN(Rohdaten_tab2!C219)+(4*(Steuerung!$A$3-1)))</f>
        <v>248</v>
      </c>
      <c r="E233" s="72">
        <f>INDEX(Rohdaten_tab2!$1:$1048576,ROW(Rohdaten_tab2!D219),COLUMN(Rohdaten_tab2!D219)+(4*(Steuerung!$A$3-1)))</f>
        <v>76</v>
      </c>
      <c r="F233" s="73">
        <f>INDEX(Rohdaten_tab2!$1:$1048576,ROW(Rohdaten_tab2!E219),COLUMN(Rohdaten_tab2!E219)+(4*(Steuerung!$A$3-1)))</f>
        <v>94</v>
      </c>
    </row>
    <row r="234" spans="1:6" ht="15" customHeight="1" x14ac:dyDescent="0.25">
      <c r="A234" s="63" t="s">
        <v>369</v>
      </c>
      <c r="B234" s="43"/>
      <c r="C234" s="71">
        <f>INDEX(Rohdaten_tab2!$1:$1048576,ROW(Rohdaten_tab2!B220),COLUMN(Rohdaten_tab2!B220)+(4*(Steuerung!$A$3-1)))</f>
        <v>580</v>
      </c>
      <c r="D234" s="72">
        <f>INDEX(Rohdaten_tab2!$1:$1048576,ROW(Rohdaten_tab2!C220),COLUMN(Rohdaten_tab2!C220)+(4*(Steuerung!$A$3-1)))</f>
        <v>233</v>
      </c>
      <c r="E234" s="72">
        <f>INDEX(Rohdaten_tab2!$1:$1048576,ROW(Rohdaten_tab2!D220),COLUMN(Rohdaten_tab2!D220)+(4*(Steuerung!$A$3-1)))</f>
        <v>62</v>
      </c>
      <c r="F234" s="73">
        <f>INDEX(Rohdaten_tab2!$1:$1048576,ROW(Rohdaten_tab2!E220),COLUMN(Rohdaten_tab2!E220)+(4*(Steuerung!$A$3-1)))</f>
        <v>91</v>
      </c>
    </row>
    <row r="235" spans="1:6" ht="15" customHeight="1" x14ac:dyDescent="0.25">
      <c r="A235" s="63" t="s">
        <v>370</v>
      </c>
      <c r="B235" s="43"/>
      <c r="C235" s="71">
        <f>INDEX(Rohdaten_tab2!$1:$1048576,ROW(Rohdaten_tab2!B221),COLUMN(Rohdaten_tab2!B221)+(4*(Steuerung!$A$3-1)))</f>
        <v>565</v>
      </c>
      <c r="D235" s="72">
        <f>INDEX(Rohdaten_tab2!$1:$1048576,ROW(Rohdaten_tab2!C221),COLUMN(Rohdaten_tab2!C221)+(4*(Steuerung!$A$3-1)))</f>
        <v>203</v>
      </c>
      <c r="E235" s="72">
        <f>INDEX(Rohdaten_tab2!$1:$1048576,ROW(Rohdaten_tab2!D221),COLUMN(Rohdaten_tab2!D221)+(4*(Steuerung!$A$3-1)))</f>
        <v>80</v>
      </c>
      <c r="F235" s="73">
        <f>INDEX(Rohdaten_tab2!$1:$1048576,ROW(Rohdaten_tab2!E221),COLUMN(Rohdaten_tab2!E221)+(4*(Steuerung!$A$3-1)))</f>
        <v>97</v>
      </c>
    </row>
    <row r="236" spans="1:6" ht="15" customHeight="1" x14ac:dyDescent="0.25">
      <c r="A236" s="63" t="s">
        <v>371</v>
      </c>
      <c r="B236" s="43"/>
      <c r="C236" s="71">
        <f>INDEX(Rohdaten_tab2!$1:$1048576,ROW(Rohdaten_tab2!B222),COLUMN(Rohdaten_tab2!B222)+(4*(Steuerung!$A$3-1)))</f>
        <v>485</v>
      </c>
      <c r="D236" s="72">
        <f>INDEX(Rohdaten_tab2!$1:$1048576,ROW(Rohdaten_tab2!C222),COLUMN(Rohdaten_tab2!C222)+(4*(Steuerung!$A$3-1)))</f>
        <v>174</v>
      </c>
      <c r="E236" s="72">
        <f>INDEX(Rohdaten_tab2!$1:$1048576,ROW(Rohdaten_tab2!D222),COLUMN(Rohdaten_tab2!D222)+(4*(Steuerung!$A$3-1)))</f>
        <v>56</v>
      </c>
      <c r="F236" s="73">
        <f>INDEX(Rohdaten_tab2!$1:$1048576,ROW(Rohdaten_tab2!E222),COLUMN(Rohdaten_tab2!E222)+(4*(Steuerung!$A$3-1)))</f>
        <v>92</v>
      </c>
    </row>
    <row r="237" spans="1:6" ht="15" customHeight="1" x14ac:dyDescent="0.25">
      <c r="A237" s="63" t="s">
        <v>372</v>
      </c>
      <c r="B237" s="43"/>
      <c r="C237" s="71">
        <f>INDEX(Rohdaten_tab2!$1:$1048576,ROW(Rohdaten_tab2!B223),COLUMN(Rohdaten_tab2!B223)+(4*(Steuerung!$A$3-1)))</f>
        <v>503</v>
      </c>
      <c r="D237" s="72">
        <f>INDEX(Rohdaten_tab2!$1:$1048576,ROW(Rohdaten_tab2!C223),COLUMN(Rohdaten_tab2!C223)+(4*(Steuerung!$A$3-1)))</f>
        <v>174</v>
      </c>
      <c r="E237" s="72">
        <f>INDEX(Rohdaten_tab2!$1:$1048576,ROW(Rohdaten_tab2!D223),COLUMN(Rohdaten_tab2!D223)+(4*(Steuerung!$A$3-1)))</f>
        <v>61</v>
      </c>
      <c r="F237" s="73">
        <f>INDEX(Rohdaten_tab2!$1:$1048576,ROW(Rohdaten_tab2!E223),COLUMN(Rohdaten_tab2!E223)+(4*(Steuerung!$A$3-1)))</f>
        <v>96</v>
      </c>
    </row>
    <row r="238" spans="1:6" ht="15" customHeight="1" x14ac:dyDescent="0.25">
      <c r="A238" s="63" t="s">
        <v>373</v>
      </c>
      <c r="B238" s="43"/>
      <c r="C238" s="71">
        <f>INDEX(Rohdaten_tab2!$1:$1048576,ROW(Rohdaten_tab2!B224),COLUMN(Rohdaten_tab2!B224)+(4*(Steuerung!$A$3-1)))</f>
        <v>568</v>
      </c>
      <c r="D238" s="72">
        <f>INDEX(Rohdaten_tab2!$1:$1048576,ROW(Rohdaten_tab2!C224),COLUMN(Rohdaten_tab2!C224)+(4*(Steuerung!$A$3-1)))</f>
        <v>178</v>
      </c>
      <c r="E238" s="72">
        <f>INDEX(Rohdaten_tab2!$1:$1048576,ROW(Rohdaten_tab2!D224),COLUMN(Rohdaten_tab2!D224)+(4*(Steuerung!$A$3-1)))</f>
        <v>83</v>
      </c>
      <c r="F238" s="73">
        <f>INDEX(Rohdaten_tab2!$1:$1048576,ROW(Rohdaten_tab2!E224),COLUMN(Rohdaten_tab2!E224)+(4*(Steuerung!$A$3-1)))</f>
        <v>87</v>
      </c>
    </row>
    <row r="239" spans="1:6" ht="15" customHeight="1" x14ac:dyDescent="0.25">
      <c r="A239" s="63" t="s">
        <v>374</v>
      </c>
      <c r="B239" s="43"/>
      <c r="C239" s="71">
        <f>INDEX(Rohdaten_tab2!$1:$1048576,ROW(Rohdaten_tab2!B225),COLUMN(Rohdaten_tab2!B225)+(4*(Steuerung!$A$3-1)))</f>
        <v>588</v>
      </c>
      <c r="D239" s="72">
        <f>INDEX(Rohdaten_tab2!$1:$1048576,ROW(Rohdaten_tab2!C225),COLUMN(Rohdaten_tab2!C225)+(4*(Steuerung!$A$3-1)))</f>
        <v>195</v>
      </c>
      <c r="E239" s="72">
        <f>INDEX(Rohdaten_tab2!$1:$1048576,ROW(Rohdaten_tab2!D225),COLUMN(Rohdaten_tab2!D225)+(4*(Steuerung!$A$3-1)))</f>
        <v>102</v>
      </c>
      <c r="F239" s="73">
        <f>INDEX(Rohdaten_tab2!$1:$1048576,ROW(Rohdaten_tab2!E225),COLUMN(Rohdaten_tab2!E225)+(4*(Steuerung!$A$3-1)))</f>
        <v>79</v>
      </c>
    </row>
    <row r="240" spans="1:6" ht="15" customHeight="1" x14ac:dyDescent="0.25">
      <c r="A240" s="63" t="s">
        <v>375</v>
      </c>
      <c r="B240" s="43"/>
      <c r="C240" s="71">
        <f>INDEX(Rohdaten_tab2!$1:$1048576,ROW(Rohdaten_tab2!B226),COLUMN(Rohdaten_tab2!B226)+(4*(Steuerung!$A$3-1)))</f>
        <v>603</v>
      </c>
      <c r="D240" s="72">
        <f>INDEX(Rohdaten_tab2!$1:$1048576,ROW(Rohdaten_tab2!C226),COLUMN(Rohdaten_tab2!C226)+(4*(Steuerung!$A$3-1)))</f>
        <v>200</v>
      </c>
      <c r="E240" s="72">
        <f>INDEX(Rohdaten_tab2!$1:$1048576,ROW(Rohdaten_tab2!D226),COLUMN(Rohdaten_tab2!D226)+(4*(Steuerung!$A$3-1)))</f>
        <v>78</v>
      </c>
      <c r="F240" s="73">
        <f>INDEX(Rohdaten_tab2!$1:$1048576,ROW(Rohdaten_tab2!E226),COLUMN(Rohdaten_tab2!E226)+(4*(Steuerung!$A$3-1)))</f>
        <v>79</v>
      </c>
    </row>
    <row r="241" spans="1:6" ht="15" customHeight="1" x14ac:dyDescent="0.25">
      <c r="A241" s="63" t="s">
        <v>376</v>
      </c>
      <c r="B241" s="43"/>
      <c r="C241" s="71">
        <f>INDEX(Rohdaten_tab2!$1:$1048576,ROW(Rohdaten_tab2!B227),COLUMN(Rohdaten_tab2!B227)+(4*(Steuerung!$A$3-1)))</f>
        <v>593</v>
      </c>
      <c r="D241" s="72">
        <f>INDEX(Rohdaten_tab2!$1:$1048576,ROW(Rohdaten_tab2!C227),COLUMN(Rohdaten_tab2!C227)+(4*(Steuerung!$A$3-1)))</f>
        <v>204</v>
      </c>
      <c r="E241" s="72">
        <f>INDEX(Rohdaten_tab2!$1:$1048576,ROW(Rohdaten_tab2!D227),COLUMN(Rohdaten_tab2!D227)+(4*(Steuerung!$A$3-1)))</f>
        <v>66</v>
      </c>
      <c r="F241" s="73">
        <f>INDEX(Rohdaten_tab2!$1:$1048576,ROW(Rohdaten_tab2!E227),COLUMN(Rohdaten_tab2!E227)+(4*(Steuerung!$A$3-1)))</f>
        <v>81</v>
      </c>
    </row>
    <row r="242" spans="1:6" ht="15" customHeight="1" x14ac:dyDescent="0.25">
      <c r="A242" s="63" t="s">
        <v>377</v>
      </c>
      <c r="B242" s="43"/>
      <c r="C242" s="71">
        <f>INDEX(Rohdaten_tab2!$1:$1048576,ROW(Rohdaten_tab2!B228),COLUMN(Rohdaten_tab2!B228)+(4*(Steuerung!$A$3-1)))</f>
        <v>598</v>
      </c>
      <c r="D242" s="72">
        <f>INDEX(Rohdaten_tab2!$1:$1048576,ROW(Rohdaten_tab2!C228),COLUMN(Rohdaten_tab2!C228)+(4*(Steuerung!$A$3-1)))</f>
        <v>199</v>
      </c>
      <c r="E242" s="72">
        <f>INDEX(Rohdaten_tab2!$1:$1048576,ROW(Rohdaten_tab2!D228),COLUMN(Rohdaten_tab2!D228)+(4*(Steuerung!$A$3-1)))</f>
        <v>86</v>
      </c>
      <c r="F242" s="73">
        <f>INDEX(Rohdaten_tab2!$1:$1048576,ROW(Rohdaten_tab2!E228),COLUMN(Rohdaten_tab2!E228)+(4*(Steuerung!$A$3-1)))</f>
        <v>78</v>
      </c>
    </row>
    <row r="243" spans="1:6" ht="15" customHeight="1" x14ac:dyDescent="0.25">
      <c r="A243" s="63" t="s">
        <v>378</v>
      </c>
      <c r="B243" s="43"/>
      <c r="C243" s="71">
        <f>INDEX(Rohdaten_tab2!$1:$1048576,ROW(Rohdaten_tab2!B229),COLUMN(Rohdaten_tab2!B229)+(4*(Steuerung!$A$3-1)))</f>
        <v>580</v>
      </c>
      <c r="D243" s="72">
        <f>INDEX(Rohdaten_tab2!$1:$1048576,ROW(Rohdaten_tab2!C229),COLUMN(Rohdaten_tab2!C229)+(4*(Steuerung!$A$3-1)))</f>
        <v>191</v>
      </c>
      <c r="E243" s="72">
        <f>INDEX(Rohdaten_tab2!$1:$1048576,ROW(Rohdaten_tab2!D229),COLUMN(Rohdaten_tab2!D229)+(4*(Steuerung!$A$3-1)))</f>
        <v>83</v>
      </c>
      <c r="F243" s="73">
        <f>INDEX(Rohdaten_tab2!$1:$1048576,ROW(Rohdaten_tab2!E229),COLUMN(Rohdaten_tab2!E229)+(4*(Steuerung!$A$3-1)))</f>
        <v>72</v>
      </c>
    </row>
    <row r="244" spans="1:6" ht="15" customHeight="1" x14ac:dyDescent="0.25">
      <c r="A244" s="63" t="s">
        <v>379</v>
      </c>
      <c r="B244" s="43"/>
      <c r="C244" s="71">
        <f>INDEX(Rohdaten_tab2!$1:$1048576,ROW(Rohdaten_tab2!B230),COLUMN(Rohdaten_tab2!B230)+(4*(Steuerung!$A$3-1)))</f>
        <v>538</v>
      </c>
      <c r="D244" s="72">
        <f>INDEX(Rohdaten_tab2!$1:$1048576,ROW(Rohdaten_tab2!C230),COLUMN(Rohdaten_tab2!C230)+(4*(Steuerung!$A$3-1)))</f>
        <v>178</v>
      </c>
      <c r="E244" s="72">
        <f>INDEX(Rohdaten_tab2!$1:$1048576,ROW(Rohdaten_tab2!D230),COLUMN(Rohdaten_tab2!D230)+(4*(Steuerung!$A$3-1)))</f>
        <v>79</v>
      </c>
      <c r="F244" s="73">
        <f>INDEX(Rohdaten_tab2!$1:$1048576,ROW(Rohdaten_tab2!E230),COLUMN(Rohdaten_tab2!E230)+(4*(Steuerung!$A$3-1)))</f>
        <v>73</v>
      </c>
    </row>
    <row r="245" spans="1:6" ht="15" customHeight="1" x14ac:dyDescent="0.25">
      <c r="A245" s="63" t="s">
        <v>380</v>
      </c>
      <c r="B245" s="43"/>
      <c r="C245" s="71">
        <f>INDEX(Rohdaten_tab2!$1:$1048576,ROW(Rohdaten_tab2!B231),COLUMN(Rohdaten_tab2!B231)+(4*(Steuerung!$A$3-1)))</f>
        <v>539</v>
      </c>
      <c r="D245" s="72">
        <f>INDEX(Rohdaten_tab2!$1:$1048576,ROW(Rohdaten_tab2!C231),COLUMN(Rohdaten_tab2!C231)+(4*(Steuerung!$A$3-1)))</f>
        <v>186</v>
      </c>
      <c r="E245" s="72">
        <f>INDEX(Rohdaten_tab2!$1:$1048576,ROW(Rohdaten_tab2!D231),COLUMN(Rohdaten_tab2!D231)+(4*(Steuerung!$A$3-1)))</f>
        <v>85</v>
      </c>
      <c r="F245" s="73">
        <f>INDEX(Rohdaten_tab2!$1:$1048576,ROW(Rohdaten_tab2!E231),COLUMN(Rohdaten_tab2!E231)+(4*(Steuerung!$A$3-1)))</f>
        <v>67</v>
      </c>
    </row>
    <row r="246" spans="1:6" ht="15" customHeight="1" x14ac:dyDescent="0.25">
      <c r="A246" s="63" t="s">
        <v>381</v>
      </c>
      <c r="B246" s="43"/>
      <c r="C246" s="71">
        <f>INDEX(Rohdaten_tab2!$1:$1048576,ROW(Rohdaten_tab2!B232),COLUMN(Rohdaten_tab2!B232)+(4*(Steuerung!$A$3-1)))</f>
        <v>488</v>
      </c>
      <c r="D246" s="72">
        <f>INDEX(Rohdaten_tab2!$1:$1048576,ROW(Rohdaten_tab2!C232),COLUMN(Rohdaten_tab2!C232)+(4*(Steuerung!$A$3-1)))</f>
        <v>170</v>
      </c>
      <c r="E246" s="72">
        <f>INDEX(Rohdaten_tab2!$1:$1048576,ROW(Rohdaten_tab2!D232),COLUMN(Rohdaten_tab2!D232)+(4*(Steuerung!$A$3-1)))</f>
        <v>63</v>
      </c>
      <c r="F246" s="73">
        <f>INDEX(Rohdaten_tab2!$1:$1048576,ROW(Rohdaten_tab2!E232),COLUMN(Rohdaten_tab2!E232)+(4*(Steuerung!$A$3-1)))</f>
        <v>71</v>
      </c>
    </row>
    <row r="247" spans="1:6" ht="15" customHeight="1" x14ac:dyDescent="0.25">
      <c r="A247" s="63" t="s">
        <v>382</v>
      </c>
      <c r="B247" s="43"/>
      <c r="C247" s="71">
        <f>INDEX(Rohdaten_tab2!$1:$1048576,ROW(Rohdaten_tab2!B233),COLUMN(Rohdaten_tab2!B233)+(4*(Steuerung!$A$3-1)))</f>
        <v>508</v>
      </c>
      <c r="D247" s="72">
        <f>INDEX(Rohdaten_tab2!$1:$1048576,ROW(Rohdaten_tab2!C233),COLUMN(Rohdaten_tab2!C233)+(4*(Steuerung!$A$3-1)))</f>
        <v>180</v>
      </c>
      <c r="E247" s="72">
        <f>INDEX(Rohdaten_tab2!$1:$1048576,ROW(Rohdaten_tab2!D233),COLUMN(Rohdaten_tab2!D233)+(4*(Steuerung!$A$3-1)))</f>
        <v>82</v>
      </c>
      <c r="F247" s="73">
        <f>INDEX(Rohdaten_tab2!$1:$1048576,ROW(Rohdaten_tab2!E233),COLUMN(Rohdaten_tab2!E233)+(4*(Steuerung!$A$3-1)))</f>
        <v>76</v>
      </c>
    </row>
    <row r="248" spans="1:6" ht="15" customHeight="1" x14ac:dyDescent="0.25">
      <c r="A248" s="63" t="s">
        <v>383</v>
      </c>
      <c r="B248" s="43"/>
      <c r="C248" s="71">
        <f>INDEX(Rohdaten_tab2!$1:$1048576,ROW(Rohdaten_tab2!B234),COLUMN(Rohdaten_tab2!B234)+(4*(Steuerung!$A$3-1)))</f>
        <v>505</v>
      </c>
      <c r="D248" s="72">
        <f>INDEX(Rohdaten_tab2!$1:$1048576,ROW(Rohdaten_tab2!C234),COLUMN(Rohdaten_tab2!C234)+(4*(Steuerung!$A$3-1)))</f>
        <v>149</v>
      </c>
      <c r="E248" s="72">
        <f>INDEX(Rohdaten_tab2!$1:$1048576,ROW(Rohdaten_tab2!D234),COLUMN(Rohdaten_tab2!D234)+(4*(Steuerung!$A$3-1)))</f>
        <v>96</v>
      </c>
      <c r="F248" s="73">
        <f>INDEX(Rohdaten_tab2!$1:$1048576,ROW(Rohdaten_tab2!E234),COLUMN(Rohdaten_tab2!E234)+(4*(Steuerung!$A$3-1)))</f>
        <v>77</v>
      </c>
    </row>
    <row r="249" spans="1:6" ht="15" customHeight="1" x14ac:dyDescent="0.25">
      <c r="A249" s="63" t="s">
        <v>384</v>
      </c>
      <c r="B249" s="43"/>
      <c r="C249" s="71">
        <f>INDEX(Rohdaten_tab2!$1:$1048576,ROW(Rohdaten_tab2!B235),COLUMN(Rohdaten_tab2!B235)+(4*(Steuerung!$A$3-1)))</f>
        <v>478</v>
      </c>
      <c r="D249" s="72">
        <f>INDEX(Rohdaten_tab2!$1:$1048576,ROW(Rohdaten_tab2!C235),COLUMN(Rohdaten_tab2!C235)+(4*(Steuerung!$A$3-1)))</f>
        <v>158</v>
      </c>
      <c r="E249" s="72">
        <f>INDEX(Rohdaten_tab2!$1:$1048576,ROW(Rohdaten_tab2!D235),COLUMN(Rohdaten_tab2!D235)+(4*(Steuerung!$A$3-1)))</f>
        <v>80</v>
      </c>
      <c r="F249" s="73">
        <f>INDEX(Rohdaten_tab2!$1:$1048576,ROW(Rohdaten_tab2!E235),COLUMN(Rohdaten_tab2!E235)+(4*(Steuerung!$A$3-1)))</f>
        <v>80</v>
      </c>
    </row>
    <row r="250" spans="1:6" ht="15" customHeight="1" x14ac:dyDescent="0.25">
      <c r="A250" s="63" t="s">
        <v>385</v>
      </c>
      <c r="B250" s="43"/>
      <c r="C250" s="71">
        <f>INDEX(Rohdaten_tab2!$1:$1048576,ROW(Rohdaten_tab2!B236),COLUMN(Rohdaten_tab2!B236)+(4*(Steuerung!$A$3-1)))</f>
        <v>543</v>
      </c>
      <c r="D250" s="72">
        <f>INDEX(Rohdaten_tab2!$1:$1048576,ROW(Rohdaten_tab2!C236),COLUMN(Rohdaten_tab2!C236)+(4*(Steuerung!$A$3-1)))</f>
        <v>186</v>
      </c>
      <c r="E250" s="72">
        <f>INDEX(Rohdaten_tab2!$1:$1048576,ROW(Rohdaten_tab2!D236),COLUMN(Rohdaten_tab2!D236)+(4*(Steuerung!$A$3-1)))</f>
        <v>111</v>
      </c>
      <c r="F250" s="73">
        <f>INDEX(Rohdaten_tab2!$1:$1048576,ROW(Rohdaten_tab2!E236),COLUMN(Rohdaten_tab2!E236)+(4*(Steuerung!$A$3-1)))</f>
        <v>74</v>
      </c>
    </row>
    <row r="251" spans="1:6" ht="15" customHeight="1" x14ac:dyDescent="0.25">
      <c r="A251" s="63" t="s">
        <v>386</v>
      </c>
      <c r="B251" s="43"/>
      <c r="C251" s="71">
        <f>INDEX(Rohdaten_tab2!$1:$1048576,ROW(Rohdaten_tab2!B237),COLUMN(Rohdaten_tab2!B237)+(4*(Steuerung!$A$3-1)))</f>
        <v>550</v>
      </c>
      <c r="D251" s="72">
        <f>INDEX(Rohdaten_tab2!$1:$1048576,ROW(Rohdaten_tab2!C237),COLUMN(Rohdaten_tab2!C237)+(4*(Steuerung!$A$3-1)))</f>
        <v>193</v>
      </c>
      <c r="E251" s="72">
        <f>INDEX(Rohdaten_tab2!$1:$1048576,ROW(Rohdaten_tab2!D237),COLUMN(Rohdaten_tab2!D237)+(4*(Steuerung!$A$3-1)))</f>
        <v>68</v>
      </c>
      <c r="F251" s="73">
        <f>INDEX(Rohdaten_tab2!$1:$1048576,ROW(Rohdaten_tab2!E237),COLUMN(Rohdaten_tab2!E237)+(4*(Steuerung!$A$3-1)))</f>
        <v>81</v>
      </c>
    </row>
    <row r="252" spans="1:6" ht="15" customHeight="1" x14ac:dyDescent="0.25">
      <c r="A252" s="63" t="s">
        <v>387</v>
      </c>
      <c r="B252" s="43"/>
      <c r="C252" s="71">
        <f>INDEX(Rohdaten_tab2!$1:$1048576,ROW(Rohdaten_tab2!B238),COLUMN(Rohdaten_tab2!B238)+(4*(Steuerung!$A$3-1)))</f>
        <v>606</v>
      </c>
      <c r="D252" s="72">
        <f>INDEX(Rohdaten_tab2!$1:$1048576,ROW(Rohdaten_tab2!C238),COLUMN(Rohdaten_tab2!C238)+(4*(Steuerung!$A$3-1)))</f>
        <v>202</v>
      </c>
      <c r="E252" s="72">
        <f>INDEX(Rohdaten_tab2!$1:$1048576,ROW(Rohdaten_tab2!D238),COLUMN(Rohdaten_tab2!D238)+(4*(Steuerung!$A$3-1)))</f>
        <v>119</v>
      </c>
      <c r="F252" s="73">
        <f>INDEX(Rohdaten_tab2!$1:$1048576,ROW(Rohdaten_tab2!E238),COLUMN(Rohdaten_tab2!E238)+(4*(Steuerung!$A$3-1)))</f>
        <v>82</v>
      </c>
    </row>
    <row r="253" spans="1:6" ht="15" customHeight="1" x14ac:dyDescent="0.25">
      <c r="A253" s="63" t="s">
        <v>388</v>
      </c>
      <c r="B253" s="43"/>
      <c r="C253" s="71">
        <f>INDEX(Rohdaten_tab2!$1:$1048576,ROW(Rohdaten_tab2!B239),COLUMN(Rohdaten_tab2!B239)+(4*(Steuerung!$A$3-1)))</f>
        <v>582</v>
      </c>
      <c r="D253" s="72">
        <f>INDEX(Rohdaten_tab2!$1:$1048576,ROW(Rohdaten_tab2!C239),COLUMN(Rohdaten_tab2!C239)+(4*(Steuerung!$A$3-1)))</f>
        <v>198</v>
      </c>
      <c r="E253" s="72">
        <f>INDEX(Rohdaten_tab2!$1:$1048576,ROW(Rohdaten_tab2!D239),COLUMN(Rohdaten_tab2!D239)+(4*(Steuerung!$A$3-1)))</f>
        <v>99</v>
      </c>
      <c r="F253" s="73">
        <f>INDEX(Rohdaten_tab2!$1:$1048576,ROW(Rohdaten_tab2!E239),COLUMN(Rohdaten_tab2!E239)+(4*(Steuerung!$A$3-1)))</f>
        <v>83</v>
      </c>
    </row>
    <row r="254" spans="1:6" ht="15" customHeight="1" x14ac:dyDescent="0.25">
      <c r="A254" s="63" t="s">
        <v>389</v>
      </c>
      <c r="B254" s="43"/>
      <c r="C254" s="71">
        <f>INDEX(Rohdaten_tab2!$1:$1048576,ROW(Rohdaten_tab2!B240),COLUMN(Rohdaten_tab2!B240)+(4*(Steuerung!$A$3-1)))</f>
        <v>588</v>
      </c>
      <c r="D254" s="72">
        <f>INDEX(Rohdaten_tab2!$1:$1048576,ROW(Rohdaten_tab2!C240),COLUMN(Rohdaten_tab2!C240)+(4*(Steuerung!$A$3-1)))</f>
        <v>202</v>
      </c>
      <c r="E254" s="72">
        <f>INDEX(Rohdaten_tab2!$1:$1048576,ROW(Rohdaten_tab2!D240),COLUMN(Rohdaten_tab2!D240)+(4*(Steuerung!$A$3-1)))</f>
        <v>102</v>
      </c>
      <c r="F254" s="73">
        <f>INDEX(Rohdaten_tab2!$1:$1048576,ROW(Rohdaten_tab2!E240),COLUMN(Rohdaten_tab2!E240)+(4*(Steuerung!$A$3-1)))</f>
        <v>76</v>
      </c>
    </row>
    <row r="255" spans="1:6" ht="15" customHeight="1" x14ac:dyDescent="0.25">
      <c r="A255" s="63" t="s">
        <v>390</v>
      </c>
      <c r="B255" s="43"/>
      <c r="C255" s="71">
        <f>INDEX(Rohdaten_tab2!$1:$1048576,ROW(Rohdaten_tab2!B241),COLUMN(Rohdaten_tab2!B241)+(4*(Steuerung!$A$3-1)))</f>
        <v>584</v>
      </c>
      <c r="D255" s="72">
        <f>INDEX(Rohdaten_tab2!$1:$1048576,ROW(Rohdaten_tab2!C241),COLUMN(Rohdaten_tab2!C241)+(4*(Steuerung!$A$3-1)))</f>
        <v>209</v>
      </c>
      <c r="E255" s="72">
        <f>INDEX(Rohdaten_tab2!$1:$1048576,ROW(Rohdaten_tab2!D241),COLUMN(Rohdaten_tab2!D241)+(4*(Steuerung!$A$3-1)))</f>
        <v>83</v>
      </c>
      <c r="F255" s="73">
        <f>INDEX(Rohdaten_tab2!$1:$1048576,ROW(Rohdaten_tab2!E241),COLUMN(Rohdaten_tab2!E241)+(4*(Steuerung!$A$3-1)))</f>
        <v>81</v>
      </c>
    </row>
    <row r="256" spans="1:6" ht="15" customHeight="1" x14ac:dyDescent="0.25">
      <c r="A256" s="63" t="s">
        <v>391</v>
      </c>
      <c r="B256" s="43"/>
      <c r="C256" s="71">
        <f>INDEX(Rohdaten_tab2!$1:$1048576,ROW(Rohdaten_tab2!B242),COLUMN(Rohdaten_tab2!B242)+(4*(Steuerung!$A$3-1)))</f>
        <v>560</v>
      </c>
      <c r="D256" s="72">
        <f>INDEX(Rohdaten_tab2!$1:$1048576,ROW(Rohdaten_tab2!C242),COLUMN(Rohdaten_tab2!C242)+(4*(Steuerung!$A$3-1)))</f>
        <v>201</v>
      </c>
      <c r="E256" s="72">
        <f>INDEX(Rohdaten_tab2!$1:$1048576,ROW(Rohdaten_tab2!D242),COLUMN(Rohdaten_tab2!D242)+(4*(Steuerung!$A$3-1)))</f>
        <v>86</v>
      </c>
      <c r="F256" s="73">
        <f>INDEX(Rohdaten_tab2!$1:$1048576,ROW(Rohdaten_tab2!E242),COLUMN(Rohdaten_tab2!E242)+(4*(Steuerung!$A$3-1)))</f>
        <v>80</v>
      </c>
    </row>
    <row r="257" spans="1:6" ht="15" customHeight="1" x14ac:dyDescent="0.25">
      <c r="A257" s="63" t="s">
        <v>392</v>
      </c>
      <c r="B257" s="43"/>
      <c r="C257" s="71">
        <f>INDEX(Rohdaten_tab2!$1:$1048576,ROW(Rohdaten_tab2!B243),COLUMN(Rohdaten_tab2!B243)+(4*(Steuerung!$A$3-1)))</f>
        <v>552</v>
      </c>
      <c r="D257" s="72">
        <f>INDEX(Rohdaten_tab2!$1:$1048576,ROW(Rohdaten_tab2!C243),COLUMN(Rohdaten_tab2!C243)+(4*(Steuerung!$A$3-1)))</f>
        <v>202</v>
      </c>
      <c r="E257" s="72">
        <f>INDEX(Rohdaten_tab2!$1:$1048576,ROW(Rohdaten_tab2!D243),COLUMN(Rohdaten_tab2!D243)+(4*(Steuerung!$A$3-1)))</f>
        <v>80</v>
      </c>
      <c r="F257" s="73">
        <f>INDEX(Rohdaten_tab2!$1:$1048576,ROW(Rohdaten_tab2!E243),COLUMN(Rohdaten_tab2!E243)+(4*(Steuerung!$A$3-1)))</f>
        <v>80</v>
      </c>
    </row>
    <row r="258" spans="1:6" ht="15" customHeight="1" x14ac:dyDescent="0.25">
      <c r="A258" s="63" t="s">
        <v>393</v>
      </c>
      <c r="B258" s="43"/>
      <c r="C258" s="71">
        <f>INDEX(Rohdaten_tab2!$1:$1048576,ROW(Rohdaten_tab2!B244),COLUMN(Rohdaten_tab2!B244)+(4*(Steuerung!$A$3-1)))</f>
        <v>531</v>
      </c>
      <c r="D258" s="72">
        <f>INDEX(Rohdaten_tab2!$1:$1048576,ROW(Rohdaten_tab2!C244),COLUMN(Rohdaten_tab2!C244)+(4*(Steuerung!$A$3-1)))</f>
        <v>206</v>
      </c>
      <c r="E258" s="72">
        <f>INDEX(Rohdaten_tab2!$1:$1048576,ROW(Rohdaten_tab2!D244),COLUMN(Rohdaten_tab2!D244)+(4*(Steuerung!$A$3-1)))</f>
        <v>55</v>
      </c>
      <c r="F258" s="73">
        <f>INDEX(Rohdaten_tab2!$1:$1048576,ROW(Rohdaten_tab2!E244),COLUMN(Rohdaten_tab2!E244)+(4*(Steuerung!$A$3-1)))</f>
        <v>80</v>
      </c>
    </row>
    <row r="259" spans="1:6" ht="15" customHeight="1" x14ac:dyDescent="0.25">
      <c r="A259" s="63" t="s">
        <v>394</v>
      </c>
      <c r="B259" s="43"/>
      <c r="C259" s="71">
        <f>INDEX(Rohdaten_tab2!$1:$1048576,ROW(Rohdaten_tab2!B245),COLUMN(Rohdaten_tab2!B245)+(4*(Steuerung!$A$3-1)))</f>
        <v>538</v>
      </c>
      <c r="D259" s="72">
        <f>INDEX(Rohdaten_tab2!$1:$1048576,ROW(Rohdaten_tab2!C245),COLUMN(Rohdaten_tab2!C245)+(4*(Steuerung!$A$3-1)))</f>
        <v>201</v>
      </c>
      <c r="E259" s="72">
        <f>INDEX(Rohdaten_tab2!$1:$1048576,ROW(Rohdaten_tab2!D245),COLUMN(Rohdaten_tab2!D245)+(4*(Steuerung!$A$3-1)))</f>
        <v>87</v>
      </c>
      <c r="F259" s="73">
        <f>INDEX(Rohdaten_tab2!$1:$1048576,ROW(Rohdaten_tab2!E245),COLUMN(Rohdaten_tab2!E245)+(4*(Steuerung!$A$3-1)))</f>
        <v>84</v>
      </c>
    </row>
    <row r="260" spans="1:6" ht="15" customHeight="1" x14ac:dyDescent="0.25">
      <c r="A260" s="63" t="s">
        <v>395</v>
      </c>
      <c r="B260" s="43"/>
      <c r="C260" s="71">
        <f>INDEX(Rohdaten_tab2!$1:$1048576,ROW(Rohdaten_tab2!B246),COLUMN(Rohdaten_tab2!B246)+(4*(Steuerung!$A$3-1)))</f>
        <v>488</v>
      </c>
      <c r="D260" s="72">
        <f>INDEX(Rohdaten_tab2!$1:$1048576,ROW(Rohdaten_tab2!C246),COLUMN(Rohdaten_tab2!C246)+(4*(Steuerung!$A$3-1)))</f>
        <v>181</v>
      </c>
      <c r="E260" s="72">
        <f>INDEX(Rohdaten_tab2!$1:$1048576,ROW(Rohdaten_tab2!D246),COLUMN(Rohdaten_tab2!D246)+(4*(Steuerung!$A$3-1)))</f>
        <v>63</v>
      </c>
      <c r="F260" s="73">
        <f>INDEX(Rohdaten_tab2!$1:$1048576,ROW(Rohdaten_tab2!E246),COLUMN(Rohdaten_tab2!E246)+(4*(Steuerung!$A$3-1)))</f>
        <v>81</v>
      </c>
    </row>
    <row r="261" spans="1:6" ht="15" customHeight="1" x14ac:dyDescent="0.25">
      <c r="A261" s="63" t="s">
        <v>396</v>
      </c>
      <c r="B261" s="43"/>
      <c r="C261" s="71">
        <f>INDEX(Rohdaten_tab2!$1:$1048576,ROW(Rohdaten_tab2!B247),COLUMN(Rohdaten_tab2!B247)+(4*(Steuerung!$A$3-1)))</f>
        <v>503</v>
      </c>
      <c r="D261" s="72">
        <f>INDEX(Rohdaten_tab2!$1:$1048576,ROW(Rohdaten_tab2!C247),COLUMN(Rohdaten_tab2!C247)+(4*(Steuerung!$A$3-1)))</f>
        <v>182</v>
      </c>
      <c r="E261" s="72">
        <f>INDEX(Rohdaten_tab2!$1:$1048576,ROW(Rohdaten_tab2!D247),COLUMN(Rohdaten_tab2!D247)+(4*(Steuerung!$A$3-1)))</f>
        <v>69</v>
      </c>
      <c r="F261" s="73">
        <f>INDEX(Rohdaten_tab2!$1:$1048576,ROW(Rohdaten_tab2!E247),COLUMN(Rohdaten_tab2!E247)+(4*(Steuerung!$A$3-1)))</f>
        <v>73</v>
      </c>
    </row>
    <row r="262" spans="1:6" ht="15" customHeight="1" x14ac:dyDescent="0.25">
      <c r="A262" s="63" t="s">
        <v>397</v>
      </c>
      <c r="B262" s="43"/>
      <c r="C262" s="71">
        <f>INDEX(Rohdaten_tab2!$1:$1048576,ROW(Rohdaten_tab2!B248),COLUMN(Rohdaten_tab2!B248)+(4*(Steuerung!$A$3-1)))</f>
        <v>548</v>
      </c>
      <c r="D262" s="72">
        <f>INDEX(Rohdaten_tab2!$1:$1048576,ROW(Rohdaten_tab2!C248),COLUMN(Rohdaten_tab2!C248)+(4*(Steuerung!$A$3-1)))</f>
        <v>202</v>
      </c>
      <c r="E262" s="72">
        <f>INDEX(Rohdaten_tab2!$1:$1048576,ROW(Rohdaten_tab2!D248),COLUMN(Rohdaten_tab2!D248)+(4*(Steuerung!$A$3-1)))</f>
        <v>79</v>
      </c>
      <c r="F262" s="73">
        <f>INDEX(Rohdaten_tab2!$1:$1048576,ROW(Rohdaten_tab2!E248),COLUMN(Rohdaten_tab2!E248)+(4*(Steuerung!$A$3-1)))</f>
        <v>71</v>
      </c>
    </row>
    <row r="263" spans="1:6" ht="15" customHeight="1" x14ac:dyDescent="0.25">
      <c r="A263" s="63" t="s">
        <v>398</v>
      </c>
      <c r="B263" s="43"/>
      <c r="C263" s="71">
        <f>INDEX(Rohdaten_tab2!$1:$1048576,ROW(Rohdaten_tab2!B249),COLUMN(Rohdaten_tab2!B249)+(4*(Steuerung!$A$3-1)))</f>
        <v>584</v>
      </c>
      <c r="D263" s="72">
        <f>INDEX(Rohdaten_tab2!$1:$1048576,ROW(Rohdaten_tab2!C249),COLUMN(Rohdaten_tab2!C249)+(4*(Steuerung!$A$3-1)))</f>
        <v>225</v>
      </c>
      <c r="E263" s="72">
        <f>INDEX(Rohdaten_tab2!$1:$1048576,ROW(Rohdaten_tab2!D249),COLUMN(Rohdaten_tab2!D249)+(4*(Steuerung!$A$3-1)))</f>
        <v>68</v>
      </c>
      <c r="F263" s="73">
        <f>INDEX(Rohdaten_tab2!$1:$1048576,ROW(Rohdaten_tab2!E249),COLUMN(Rohdaten_tab2!E249)+(4*(Steuerung!$A$3-1)))</f>
        <v>71</v>
      </c>
    </row>
    <row r="264" spans="1:6" ht="15" customHeight="1" x14ac:dyDescent="0.25">
      <c r="A264" s="63" t="s">
        <v>399</v>
      </c>
      <c r="B264" s="43"/>
      <c r="C264" s="71">
        <f>INDEX(Rohdaten_tab2!$1:$1048576,ROW(Rohdaten_tab2!B250),COLUMN(Rohdaten_tab2!B250)+(4*(Steuerung!$A$3-1)))</f>
        <v>575</v>
      </c>
      <c r="D264" s="72">
        <f>INDEX(Rohdaten_tab2!$1:$1048576,ROW(Rohdaten_tab2!C250),COLUMN(Rohdaten_tab2!C250)+(4*(Steuerung!$A$3-1)))</f>
        <v>222</v>
      </c>
      <c r="E264" s="72">
        <f>INDEX(Rohdaten_tab2!$1:$1048576,ROW(Rohdaten_tab2!D250),COLUMN(Rohdaten_tab2!D250)+(4*(Steuerung!$A$3-1)))</f>
        <v>86</v>
      </c>
      <c r="F264" s="73">
        <f>INDEX(Rohdaten_tab2!$1:$1048576,ROW(Rohdaten_tab2!E250),COLUMN(Rohdaten_tab2!E250)+(4*(Steuerung!$A$3-1)))</f>
        <v>64</v>
      </c>
    </row>
    <row r="265" spans="1:6" ht="15" customHeight="1" x14ac:dyDescent="0.25">
      <c r="A265" s="63" t="s">
        <v>400</v>
      </c>
      <c r="B265" s="43"/>
      <c r="C265" s="71">
        <f>INDEX(Rohdaten_tab2!$1:$1048576,ROW(Rohdaten_tab2!B251),COLUMN(Rohdaten_tab2!B251)+(4*(Steuerung!$A$3-1)))</f>
        <v>567</v>
      </c>
      <c r="D265" s="72">
        <f>INDEX(Rohdaten_tab2!$1:$1048576,ROW(Rohdaten_tab2!C251),COLUMN(Rohdaten_tab2!C251)+(4*(Steuerung!$A$3-1)))</f>
        <v>228</v>
      </c>
      <c r="E265" s="72">
        <f>INDEX(Rohdaten_tab2!$1:$1048576,ROW(Rohdaten_tab2!D251),COLUMN(Rohdaten_tab2!D251)+(4*(Steuerung!$A$3-1)))</f>
        <v>76</v>
      </c>
      <c r="F265" s="73">
        <f>INDEX(Rohdaten_tab2!$1:$1048576,ROW(Rohdaten_tab2!E251),COLUMN(Rohdaten_tab2!E251)+(4*(Steuerung!$A$3-1)))</f>
        <v>62</v>
      </c>
    </row>
    <row r="266" spans="1:6" ht="15" customHeight="1" x14ac:dyDescent="0.25">
      <c r="A266" s="63" t="s">
        <v>401</v>
      </c>
      <c r="B266" s="43"/>
      <c r="C266" s="71">
        <f>INDEX(Rohdaten_tab2!$1:$1048576,ROW(Rohdaten_tab2!B252),COLUMN(Rohdaten_tab2!B252)+(4*(Steuerung!$A$3-1)))</f>
        <v>603</v>
      </c>
      <c r="D266" s="72">
        <f>INDEX(Rohdaten_tab2!$1:$1048576,ROW(Rohdaten_tab2!C252),COLUMN(Rohdaten_tab2!C252)+(4*(Steuerung!$A$3-1)))</f>
        <v>238</v>
      </c>
      <c r="E266" s="72">
        <f>INDEX(Rohdaten_tab2!$1:$1048576,ROW(Rohdaten_tab2!D252),COLUMN(Rohdaten_tab2!D252)+(4*(Steuerung!$A$3-1)))</f>
        <v>78</v>
      </c>
      <c r="F266" s="73">
        <f>INDEX(Rohdaten_tab2!$1:$1048576,ROW(Rohdaten_tab2!E252),COLUMN(Rohdaten_tab2!E252)+(4*(Steuerung!$A$3-1)))</f>
        <v>69</v>
      </c>
    </row>
    <row r="267" spans="1:6" ht="15" customHeight="1" x14ac:dyDescent="0.25">
      <c r="A267" s="63" t="s">
        <v>402</v>
      </c>
      <c r="B267" s="43"/>
      <c r="C267" s="71">
        <f>INDEX(Rohdaten_tab2!$1:$1048576,ROW(Rohdaten_tab2!B253),COLUMN(Rohdaten_tab2!B253)+(4*(Steuerung!$A$3-1)))</f>
        <v>632</v>
      </c>
      <c r="D267" s="72">
        <f>INDEX(Rohdaten_tab2!$1:$1048576,ROW(Rohdaten_tab2!C253),COLUMN(Rohdaten_tab2!C253)+(4*(Steuerung!$A$3-1)))</f>
        <v>228</v>
      </c>
      <c r="E267" s="72">
        <f>INDEX(Rohdaten_tab2!$1:$1048576,ROW(Rohdaten_tab2!D253),COLUMN(Rohdaten_tab2!D253)+(4*(Steuerung!$A$3-1)))</f>
        <v>103</v>
      </c>
      <c r="F267" s="73">
        <f>INDEX(Rohdaten_tab2!$1:$1048576,ROW(Rohdaten_tab2!E253),COLUMN(Rohdaten_tab2!E253)+(4*(Steuerung!$A$3-1)))</f>
        <v>70</v>
      </c>
    </row>
    <row r="268" spans="1:6" ht="15" customHeight="1" x14ac:dyDescent="0.25">
      <c r="A268" s="63" t="s">
        <v>403</v>
      </c>
      <c r="B268" s="43"/>
      <c r="C268" s="71">
        <f>INDEX(Rohdaten_tab2!$1:$1048576,ROW(Rohdaten_tab2!B254),COLUMN(Rohdaten_tab2!B254)+(4*(Steuerung!$A$3-1)))</f>
        <v>586</v>
      </c>
      <c r="D268" s="72">
        <f>INDEX(Rohdaten_tab2!$1:$1048576,ROW(Rohdaten_tab2!C254),COLUMN(Rohdaten_tab2!C254)+(4*(Steuerung!$A$3-1)))</f>
        <v>223</v>
      </c>
      <c r="E268" s="72">
        <f>INDEX(Rohdaten_tab2!$1:$1048576,ROW(Rohdaten_tab2!D254),COLUMN(Rohdaten_tab2!D254)+(4*(Steuerung!$A$3-1)))</f>
        <v>51</v>
      </c>
      <c r="F268" s="73">
        <f>INDEX(Rohdaten_tab2!$1:$1048576,ROW(Rohdaten_tab2!E254),COLUMN(Rohdaten_tab2!E254)+(4*(Steuerung!$A$3-1)))</f>
        <v>66</v>
      </c>
    </row>
    <row r="269" spans="1:6" ht="15" customHeight="1" x14ac:dyDescent="0.25">
      <c r="A269" s="63" t="s">
        <v>404</v>
      </c>
      <c r="B269" s="43"/>
      <c r="C269" s="71">
        <f>INDEX(Rohdaten_tab2!$1:$1048576,ROW(Rohdaten_tab2!B255),COLUMN(Rohdaten_tab2!B255)+(4*(Steuerung!$A$3-1)))</f>
        <v>586</v>
      </c>
      <c r="D269" s="72">
        <f>INDEX(Rohdaten_tab2!$1:$1048576,ROW(Rohdaten_tab2!C255),COLUMN(Rohdaten_tab2!C255)+(4*(Steuerung!$A$3-1)))</f>
        <v>226</v>
      </c>
      <c r="E269" s="72">
        <f>INDEX(Rohdaten_tab2!$1:$1048576,ROW(Rohdaten_tab2!D255),COLUMN(Rohdaten_tab2!D255)+(4*(Steuerung!$A$3-1)))</f>
        <v>51</v>
      </c>
      <c r="F269" s="73">
        <f>INDEX(Rohdaten_tab2!$1:$1048576,ROW(Rohdaten_tab2!E255),COLUMN(Rohdaten_tab2!E255)+(4*(Steuerung!$A$3-1)))</f>
        <v>64</v>
      </c>
    </row>
    <row r="270" spans="1:6" ht="15" customHeight="1" x14ac:dyDescent="0.25">
      <c r="A270" s="63" t="s">
        <v>405</v>
      </c>
      <c r="B270" s="43"/>
      <c r="C270" s="71">
        <f>INDEX(Rohdaten_tab2!$1:$1048576,ROW(Rohdaten_tab2!B256),COLUMN(Rohdaten_tab2!B256)+(4*(Steuerung!$A$3-1)))</f>
        <v>569</v>
      </c>
      <c r="D270" s="72">
        <f>INDEX(Rohdaten_tab2!$1:$1048576,ROW(Rohdaten_tab2!C256),COLUMN(Rohdaten_tab2!C256)+(4*(Steuerung!$A$3-1)))</f>
        <v>215</v>
      </c>
      <c r="E270" s="72">
        <f>INDEX(Rohdaten_tab2!$1:$1048576,ROW(Rohdaten_tab2!D256),COLUMN(Rohdaten_tab2!D256)+(4*(Steuerung!$A$3-1)))</f>
        <v>42</v>
      </c>
      <c r="F270" s="73">
        <f>INDEX(Rohdaten_tab2!$1:$1048576,ROW(Rohdaten_tab2!E256),COLUMN(Rohdaten_tab2!E256)+(4*(Steuerung!$A$3-1)))</f>
        <v>68</v>
      </c>
    </row>
    <row r="271" spans="1:6" ht="15" customHeight="1" x14ac:dyDescent="0.25">
      <c r="A271" s="63" t="s">
        <v>406</v>
      </c>
      <c r="B271" s="43"/>
      <c r="C271" s="71">
        <f>INDEX(Rohdaten_tab2!$1:$1048576,ROW(Rohdaten_tab2!B257),COLUMN(Rohdaten_tab2!B257)+(4*(Steuerung!$A$3-1)))</f>
        <v>558</v>
      </c>
      <c r="D271" s="72">
        <f>INDEX(Rohdaten_tab2!$1:$1048576,ROW(Rohdaten_tab2!C257),COLUMN(Rohdaten_tab2!C257)+(4*(Steuerung!$A$3-1)))</f>
        <v>212</v>
      </c>
      <c r="E271" s="72">
        <f>INDEX(Rohdaten_tab2!$1:$1048576,ROW(Rohdaten_tab2!D257),COLUMN(Rohdaten_tab2!D257)+(4*(Steuerung!$A$3-1)))</f>
        <v>69</v>
      </c>
      <c r="F271" s="73">
        <f>INDEX(Rohdaten_tab2!$1:$1048576,ROW(Rohdaten_tab2!E257),COLUMN(Rohdaten_tab2!E257)+(4*(Steuerung!$A$3-1)))</f>
        <v>68</v>
      </c>
    </row>
    <row r="272" spans="1:6" ht="15" customHeight="1" x14ac:dyDescent="0.25">
      <c r="A272" s="63" t="s">
        <v>407</v>
      </c>
      <c r="B272" s="43"/>
      <c r="C272" s="71">
        <f>INDEX(Rohdaten_tab2!$1:$1048576,ROW(Rohdaten_tab2!B258),COLUMN(Rohdaten_tab2!B258)+(4*(Steuerung!$A$3-1)))</f>
        <v>516</v>
      </c>
      <c r="D272" s="72">
        <f>INDEX(Rohdaten_tab2!$1:$1048576,ROW(Rohdaten_tab2!C258),COLUMN(Rohdaten_tab2!C258)+(4*(Steuerung!$A$3-1)))</f>
        <v>199</v>
      </c>
      <c r="E272" s="72">
        <f>INDEX(Rohdaten_tab2!$1:$1048576,ROW(Rohdaten_tab2!D258),COLUMN(Rohdaten_tab2!D258)+(4*(Steuerung!$A$3-1)))</f>
        <v>50</v>
      </c>
      <c r="F272" s="73">
        <f>INDEX(Rohdaten_tab2!$1:$1048576,ROW(Rohdaten_tab2!E258),COLUMN(Rohdaten_tab2!E258)+(4*(Steuerung!$A$3-1)))</f>
        <v>74</v>
      </c>
    </row>
    <row r="273" spans="1:6" ht="15" customHeight="1" x14ac:dyDescent="0.25">
      <c r="A273" s="63" t="s">
        <v>408</v>
      </c>
      <c r="B273" s="43"/>
      <c r="C273" s="71">
        <f>INDEX(Rohdaten_tab2!$1:$1048576,ROW(Rohdaten_tab2!B259),COLUMN(Rohdaten_tab2!B259)+(4*(Steuerung!$A$3-1)))</f>
        <v>516</v>
      </c>
      <c r="D273" s="72">
        <f>INDEX(Rohdaten_tab2!$1:$1048576,ROW(Rohdaten_tab2!C259),COLUMN(Rohdaten_tab2!C259)+(4*(Steuerung!$A$3-1)))</f>
        <v>193</v>
      </c>
      <c r="E273" s="72">
        <f>INDEX(Rohdaten_tab2!$1:$1048576,ROW(Rohdaten_tab2!D259),COLUMN(Rohdaten_tab2!D259)+(4*(Steuerung!$A$3-1)))</f>
        <v>60</v>
      </c>
      <c r="F273" s="73">
        <f>INDEX(Rohdaten_tab2!$1:$1048576,ROW(Rohdaten_tab2!E259),COLUMN(Rohdaten_tab2!E259)+(4*(Steuerung!$A$3-1)))</f>
        <v>74</v>
      </c>
    </row>
    <row r="274" spans="1:6" ht="15" customHeight="1" x14ac:dyDescent="0.25">
      <c r="A274" s="63" t="s">
        <v>409</v>
      </c>
      <c r="B274" s="43"/>
      <c r="C274" s="71">
        <f>INDEX(Rohdaten_tab2!$1:$1048576,ROW(Rohdaten_tab2!B260),COLUMN(Rohdaten_tab2!B260)+(4*(Steuerung!$A$3-1)))</f>
        <v>586</v>
      </c>
      <c r="D274" s="72">
        <f>INDEX(Rohdaten_tab2!$1:$1048576,ROW(Rohdaten_tab2!C260),COLUMN(Rohdaten_tab2!C260)+(4*(Steuerung!$A$3-1)))</f>
        <v>215</v>
      </c>
      <c r="E274" s="72">
        <f>INDEX(Rohdaten_tab2!$1:$1048576,ROW(Rohdaten_tab2!D260),COLUMN(Rohdaten_tab2!D260)+(4*(Steuerung!$A$3-1)))</f>
        <v>53</v>
      </c>
      <c r="F274" s="73">
        <f>INDEX(Rohdaten_tab2!$1:$1048576,ROW(Rohdaten_tab2!E260),COLUMN(Rohdaten_tab2!E260)+(4*(Steuerung!$A$3-1)))</f>
        <v>82</v>
      </c>
    </row>
    <row r="275" spans="1:6" ht="15" customHeight="1" x14ac:dyDescent="0.25">
      <c r="A275" s="63" t="s">
        <v>410</v>
      </c>
      <c r="B275" s="43"/>
      <c r="C275" s="71">
        <f>INDEX(Rohdaten_tab2!$1:$1048576,ROW(Rohdaten_tab2!B261),COLUMN(Rohdaten_tab2!B261)+(4*(Steuerung!$A$3-1)))</f>
        <v>607</v>
      </c>
      <c r="D275" s="72">
        <f>INDEX(Rohdaten_tab2!$1:$1048576,ROW(Rohdaten_tab2!C261),COLUMN(Rohdaten_tab2!C261)+(4*(Steuerung!$A$3-1)))</f>
        <v>220</v>
      </c>
      <c r="E275" s="72">
        <f>INDEX(Rohdaten_tab2!$1:$1048576,ROW(Rohdaten_tab2!D261),COLUMN(Rohdaten_tab2!D261)+(4*(Steuerung!$A$3-1)))</f>
        <v>77</v>
      </c>
      <c r="F275" s="73">
        <f>INDEX(Rohdaten_tab2!$1:$1048576,ROW(Rohdaten_tab2!E261),COLUMN(Rohdaten_tab2!E261)+(4*(Steuerung!$A$3-1)))</f>
        <v>79</v>
      </c>
    </row>
    <row r="276" spans="1:6" ht="15" customHeight="1" x14ac:dyDescent="0.25">
      <c r="A276" s="63" t="s">
        <v>411</v>
      </c>
      <c r="B276" s="43"/>
      <c r="C276" s="71">
        <f>INDEX(Rohdaten_tab2!$1:$1048576,ROW(Rohdaten_tab2!B262),COLUMN(Rohdaten_tab2!B262)+(4*(Steuerung!$A$3-1)))</f>
        <v>632</v>
      </c>
      <c r="D276" s="72">
        <f>INDEX(Rohdaten_tab2!$1:$1048576,ROW(Rohdaten_tab2!C262),COLUMN(Rohdaten_tab2!C262)+(4*(Steuerung!$A$3-1)))</f>
        <v>224</v>
      </c>
      <c r="E276" s="72">
        <f>INDEX(Rohdaten_tab2!$1:$1048576,ROW(Rohdaten_tab2!D262),COLUMN(Rohdaten_tab2!D262)+(4*(Steuerung!$A$3-1)))</f>
        <v>94</v>
      </c>
      <c r="F276" s="73">
        <f>INDEX(Rohdaten_tab2!$1:$1048576,ROW(Rohdaten_tab2!E262),COLUMN(Rohdaten_tab2!E262)+(4*(Steuerung!$A$3-1)))</f>
        <v>78</v>
      </c>
    </row>
    <row r="277" spans="1:6" ht="15" customHeight="1" x14ac:dyDescent="0.25">
      <c r="A277" s="63" t="s">
        <v>412</v>
      </c>
      <c r="B277" s="43"/>
      <c r="C277" s="71">
        <f>INDEX(Rohdaten_tab2!$1:$1048576,ROW(Rohdaten_tab2!B263),COLUMN(Rohdaten_tab2!B263)+(4*(Steuerung!$A$3-1)))</f>
        <v>590</v>
      </c>
      <c r="D277" s="72">
        <f>INDEX(Rohdaten_tab2!$1:$1048576,ROW(Rohdaten_tab2!C263),COLUMN(Rohdaten_tab2!C263)+(4*(Steuerung!$A$3-1)))</f>
        <v>218</v>
      </c>
      <c r="E277" s="72">
        <f>INDEX(Rohdaten_tab2!$1:$1048576,ROW(Rohdaten_tab2!D263),COLUMN(Rohdaten_tab2!D263)+(4*(Steuerung!$A$3-1)))</f>
        <v>72</v>
      </c>
      <c r="F277" s="73">
        <f>INDEX(Rohdaten_tab2!$1:$1048576,ROW(Rohdaten_tab2!E263),COLUMN(Rohdaten_tab2!E263)+(4*(Steuerung!$A$3-1)))</f>
        <v>77</v>
      </c>
    </row>
    <row r="278" spans="1:6" ht="15" customHeight="1" x14ac:dyDescent="0.25">
      <c r="A278" s="63" t="s">
        <v>413</v>
      </c>
      <c r="B278" s="43"/>
      <c r="C278" s="71">
        <f>INDEX(Rohdaten_tab2!$1:$1048576,ROW(Rohdaten_tab2!B264),COLUMN(Rohdaten_tab2!B264)+(4*(Steuerung!$A$3-1)))</f>
        <v>653</v>
      </c>
      <c r="D278" s="72">
        <f>INDEX(Rohdaten_tab2!$1:$1048576,ROW(Rohdaten_tab2!C264),COLUMN(Rohdaten_tab2!C264)+(4*(Steuerung!$A$3-1)))</f>
        <v>222</v>
      </c>
      <c r="E278" s="72">
        <f>INDEX(Rohdaten_tab2!$1:$1048576,ROW(Rohdaten_tab2!D264),COLUMN(Rohdaten_tab2!D264)+(4*(Steuerung!$A$3-1)))</f>
        <v>103</v>
      </c>
      <c r="F278" s="73">
        <f>INDEX(Rohdaten_tab2!$1:$1048576,ROW(Rohdaten_tab2!E264),COLUMN(Rohdaten_tab2!E264)+(4*(Steuerung!$A$3-1)))</f>
        <v>76</v>
      </c>
    </row>
    <row r="279" spans="1:6" ht="15" customHeight="1" x14ac:dyDescent="0.25">
      <c r="A279" s="63" t="s">
        <v>414</v>
      </c>
      <c r="B279" s="43"/>
      <c r="C279" s="71">
        <f>INDEX(Rohdaten_tab2!$1:$1048576,ROW(Rohdaten_tab2!B265),COLUMN(Rohdaten_tab2!B265)+(4*(Steuerung!$A$3-1)))</f>
        <v>647</v>
      </c>
      <c r="D279" s="72">
        <f>INDEX(Rohdaten_tab2!$1:$1048576,ROW(Rohdaten_tab2!C265),COLUMN(Rohdaten_tab2!C265)+(4*(Steuerung!$A$3-1)))</f>
        <v>217</v>
      </c>
      <c r="E279" s="72">
        <f>INDEX(Rohdaten_tab2!$1:$1048576,ROW(Rohdaten_tab2!D265),COLUMN(Rohdaten_tab2!D265)+(4*(Steuerung!$A$3-1)))</f>
        <v>93</v>
      </c>
      <c r="F279" s="73">
        <f>INDEX(Rohdaten_tab2!$1:$1048576,ROW(Rohdaten_tab2!E265),COLUMN(Rohdaten_tab2!E265)+(4*(Steuerung!$A$3-1)))</f>
        <v>74</v>
      </c>
    </row>
    <row r="280" spans="1:6" ht="15" customHeight="1" x14ac:dyDescent="0.25">
      <c r="A280" s="63" t="s">
        <v>415</v>
      </c>
      <c r="B280" s="43"/>
      <c r="C280" s="71">
        <f>INDEX(Rohdaten_tab2!$1:$1048576,ROW(Rohdaten_tab2!B266),COLUMN(Rohdaten_tab2!B266)+(4*(Steuerung!$A$3-1)))</f>
        <v>623</v>
      </c>
      <c r="D280" s="72">
        <f>INDEX(Rohdaten_tab2!$1:$1048576,ROW(Rohdaten_tab2!C266),COLUMN(Rohdaten_tab2!C266)+(4*(Steuerung!$A$3-1)))</f>
        <v>220</v>
      </c>
      <c r="E280" s="72">
        <f>INDEX(Rohdaten_tab2!$1:$1048576,ROW(Rohdaten_tab2!D266),COLUMN(Rohdaten_tab2!D266)+(4*(Steuerung!$A$3-1)))</f>
        <v>86</v>
      </c>
      <c r="F280" s="73">
        <f>INDEX(Rohdaten_tab2!$1:$1048576,ROW(Rohdaten_tab2!E266),COLUMN(Rohdaten_tab2!E266)+(4*(Steuerung!$A$3-1)))</f>
        <v>75</v>
      </c>
    </row>
    <row r="281" spans="1:6" ht="15" customHeight="1" x14ac:dyDescent="0.25">
      <c r="A281" s="63" t="s">
        <v>416</v>
      </c>
      <c r="B281" s="43"/>
      <c r="C281" s="71">
        <f>INDEX(Rohdaten_tab2!$1:$1048576,ROW(Rohdaten_tab2!B267),COLUMN(Rohdaten_tab2!B267)+(4*(Steuerung!$A$3-1)))</f>
        <v>616</v>
      </c>
      <c r="D281" s="72">
        <f>INDEX(Rohdaten_tab2!$1:$1048576,ROW(Rohdaten_tab2!C267),COLUMN(Rohdaten_tab2!C267)+(4*(Steuerung!$A$3-1)))</f>
        <v>208</v>
      </c>
      <c r="E281" s="72">
        <f>INDEX(Rohdaten_tab2!$1:$1048576,ROW(Rohdaten_tab2!D267),COLUMN(Rohdaten_tab2!D267)+(4*(Steuerung!$A$3-1)))</f>
        <v>79</v>
      </c>
      <c r="F281" s="73">
        <f>INDEX(Rohdaten_tab2!$1:$1048576,ROW(Rohdaten_tab2!E267),COLUMN(Rohdaten_tab2!E267)+(4*(Steuerung!$A$3-1)))</f>
        <v>82</v>
      </c>
    </row>
    <row r="282" spans="1:6" ht="15" customHeight="1" x14ac:dyDescent="0.25">
      <c r="A282" s="63" t="s">
        <v>417</v>
      </c>
      <c r="B282" s="43"/>
      <c r="C282" s="71">
        <f>INDEX(Rohdaten_tab2!$1:$1048576,ROW(Rohdaten_tab2!B268),COLUMN(Rohdaten_tab2!B268)+(4*(Steuerung!$A$3-1)))</f>
        <v>600</v>
      </c>
      <c r="D282" s="72">
        <f>INDEX(Rohdaten_tab2!$1:$1048576,ROW(Rohdaten_tab2!C268),COLUMN(Rohdaten_tab2!C268)+(4*(Steuerung!$A$3-1)))</f>
        <v>192</v>
      </c>
      <c r="E282" s="72">
        <f>INDEX(Rohdaten_tab2!$1:$1048576,ROW(Rohdaten_tab2!D268),COLUMN(Rohdaten_tab2!D268)+(4*(Steuerung!$A$3-1)))</f>
        <v>69</v>
      </c>
      <c r="F282" s="73">
        <f>INDEX(Rohdaten_tab2!$1:$1048576,ROW(Rohdaten_tab2!E268),COLUMN(Rohdaten_tab2!E268)+(4*(Steuerung!$A$3-1)))</f>
        <v>90</v>
      </c>
    </row>
    <row r="283" spans="1:6" ht="15" customHeight="1" x14ac:dyDescent="0.25">
      <c r="A283" s="63" t="s">
        <v>418</v>
      </c>
      <c r="B283" s="43"/>
      <c r="C283" s="71">
        <f>INDEX(Rohdaten_tab2!$1:$1048576,ROW(Rohdaten_tab2!B269),COLUMN(Rohdaten_tab2!B269)+(4*(Steuerung!$A$3-1)))</f>
        <v>580</v>
      </c>
      <c r="D283" s="72">
        <f>INDEX(Rohdaten_tab2!$1:$1048576,ROW(Rohdaten_tab2!C269),COLUMN(Rohdaten_tab2!C269)+(4*(Steuerung!$A$3-1)))</f>
        <v>179</v>
      </c>
      <c r="E283" s="72">
        <f>INDEX(Rohdaten_tab2!$1:$1048576,ROW(Rohdaten_tab2!D269),COLUMN(Rohdaten_tab2!D269)+(4*(Steuerung!$A$3-1)))</f>
        <v>83</v>
      </c>
      <c r="F283" s="73">
        <f>INDEX(Rohdaten_tab2!$1:$1048576,ROW(Rohdaten_tab2!E269),COLUMN(Rohdaten_tab2!E269)+(4*(Steuerung!$A$3-1)))</f>
        <v>92</v>
      </c>
    </row>
    <row r="284" spans="1:6" ht="15" customHeight="1" x14ac:dyDescent="0.25">
      <c r="A284" s="63" t="s">
        <v>419</v>
      </c>
      <c r="B284" s="43"/>
      <c r="C284" s="71">
        <f>INDEX(Rohdaten_tab2!$1:$1048576,ROW(Rohdaten_tab2!B270),COLUMN(Rohdaten_tab2!B270)+(4*(Steuerung!$A$3-1)))</f>
        <v>537</v>
      </c>
      <c r="D284" s="72">
        <f>INDEX(Rohdaten_tab2!$1:$1048576,ROW(Rohdaten_tab2!C270),COLUMN(Rohdaten_tab2!C270)+(4*(Steuerung!$A$3-1)))</f>
        <v>146</v>
      </c>
      <c r="E284" s="72">
        <f>INDEX(Rohdaten_tab2!$1:$1048576,ROW(Rohdaten_tab2!D270),COLUMN(Rohdaten_tab2!D270)+(4*(Steuerung!$A$3-1)))</f>
        <v>64</v>
      </c>
      <c r="F284" s="73">
        <f>INDEX(Rohdaten_tab2!$1:$1048576,ROW(Rohdaten_tab2!E270),COLUMN(Rohdaten_tab2!E270)+(4*(Steuerung!$A$3-1)))</f>
        <v>92</v>
      </c>
    </row>
    <row r="285" spans="1:6" ht="15" customHeight="1" x14ac:dyDescent="0.25">
      <c r="A285" s="63" t="s">
        <v>420</v>
      </c>
      <c r="B285" s="43"/>
      <c r="C285" s="71">
        <f>INDEX(Rohdaten_tab2!$1:$1048576,ROW(Rohdaten_tab2!B271),COLUMN(Rohdaten_tab2!B271)+(4*(Steuerung!$A$3-1)))</f>
        <v>549</v>
      </c>
      <c r="D285" s="72">
        <f>INDEX(Rohdaten_tab2!$1:$1048576,ROW(Rohdaten_tab2!C271),COLUMN(Rohdaten_tab2!C271)+(4*(Steuerung!$A$3-1)))</f>
        <v>137</v>
      </c>
      <c r="E285" s="72">
        <f>INDEX(Rohdaten_tab2!$1:$1048576,ROW(Rohdaten_tab2!D271),COLUMN(Rohdaten_tab2!D271)+(4*(Steuerung!$A$3-1)))</f>
        <v>93</v>
      </c>
      <c r="F285" s="73">
        <f>INDEX(Rohdaten_tab2!$1:$1048576,ROW(Rohdaten_tab2!E271),COLUMN(Rohdaten_tab2!E271)+(4*(Steuerung!$A$3-1)))</f>
        <v>96</v>
      </c>
    </row>
    <row r="286" spans="1:6" ht="15" customHeight="1" x14ac:dyDescent="0.25">
      <c r="A286" s="63" t="s">
        <v>421</v>
      </c>
      <c r="B286" s="43"/>
      <c r="C286" s="71">
        <f>INDEX(Rohdaten_tab2!$1:$1048576,ROW(Rohdaten_tab2!B272),COLUMN(Rohdaten_tab2!B272)+(4*(Steuerung!$A$3-1)))</f>
        <v>601</v>
      </c>
      <c r="D286" s="72">
        <f>INDEX(Rohdaten_tab2!$1:$1048576,ROW(Rohdaten_tab2!C272),COLUMN(Rohdaten_tab2!C272)+(4*(Steuerung!$A$3-1)))</f>
        <v>148</v>
      </c>
      <c r="E286" s="72">
        <f>INDEX(Rohdaten_tab2!$1:$1048576,ROW(Rohdaten_tab2!D272),COLUMN(Rohdaten_tab2!D272)+(4*(Steuerung!$A$3-1)))</f>
        <v>90</v>
      </c>
      <c r="F286" s="73">
        <f>INDEX(Rohdaten_tab2!$1:$1048576,ROW(Rohdaten_tab2!E272),COLUMN(Rohdaten_tab2!E272)+(4*(Steuerung!$A$3-1)))</f>
        <v>96</v>
      </c>
    </row>
    <row r="287" spans="1:6" ht="15" customHeight="1" x14ac:dyDescent="0.25">
      <c r="A287" s="63" t="s">
        <v>422</v>
      </c>
      <c r="B287" s="43"/>
      <c r="C287" s="71">
        <f>INDEX(Rohdaten_tab2!$1:$1048576,ROW(Rohdaten_tab2!B273),COLUMN(Rohdaten_tab2!B273)+(4*(Steuerung!$A$3-1)))</f>
        <v>621</v>
      </c>
      <c r="D287" s="72">
        <f>INDEX(Rohdaten_tab2!$1:$1048576,ROW(Rohdaten_tab2!C273),COLUMN(Rohdaten_tab2!C273)+(4*(Steuerung!$A$3-1)))</f>
        <v>152</v>
      </c>
      <c r="E287" s="72">
        <f>INDEX(Rohdaten_tab2!$1:$1048576,ROW(Rohdaten_tab2!D273),COLUMN(Rohdaten_tab2!D273)+(4*(Steuerung!$A$3-1)))</f>
        <v>95</v>
      </c>
      <c r="F287" s="73">
        <f>INDEX(Rohdaten_tab2!$1:$1048576,ROW(Rohdaten_tab2!E273),COLUMN(Rohdaten_tab2!E273)+(4*(Steuerung!$A$3-1)))</f>
        <v>86</v>
      </c>
    </row>
    <row r="288" spans="1:6" ht="15" customHeight="1" x14ac:dyDescent="0.25">
      <c r="A288" s="63" t="s">
        <v>423</v>
      </c>
      <c r="B288" s="43"/>
      <c r="C288" s="71">
        <f>INDEX(Rohdaten_tab2!$1:$1048576,ROW(Rohdaten_tab2!B274),COLUMN(Rohdaten_tab2!B274)+(4*(Steuerung!$A$3-1)))</f>
        <v>633</v>
      </c>
      <c r="D288" s="72">
        <f>INDEX(Rohdaten_tab2!$1:$1048576,ROW(Rohdaten_tab2!C274),COLUMN(Rohdaten_tab2!C274)+(4*(Steuerung!$A$3-1)))</f>
        <v>165</v>
      </c>
      <c r="E288" s="72">
        <f>INDEX(Rohdaten_tab2!$1:$1048576,ROW(Rohdaten_tab2!D274),COLUMN(Rohdaten_tab2!D274)+(4*(Steuerung!$A$3-1)))</f>
        <v>96</v>
      </c>
      <c r="F288" s="73">
        <f>INDEX(Rohdaten_tab2!$1:$1048576,ROW(Rohdaten_tab2!E274),COLUMN(Rohdaten_tab2!E274)+(4*(Steuerung!$A$3-1)))</f>
        <v>71</v>
      </c>
    </row>
    <row r="289" spans="1:8" ht="15" customHeight="1" x14ac:dyDescent="0.25">
      <c r="A289" s="63" t="s">
        <v>424</v>
      </c>
      <c r="B289" s="43"/>
      <c r="C289" s="71">
        <f>INDEX(Rohdaten_tab2!$1:$1048576,ROW(Rohdaten_tab2!B275),COLUMN(Rohdaten_tab2!B275)+(4*(Steuerung!$A$3-1)))</f>
        <v>612</v>
      </c>
      <c r="D289" s="72">
        <f>INDEX(Rohdaten_tab2!$1:$1048576,ROW(Rohdaten_tab2!C275),COLUMN(Rohdaten_tab2!C275)+(4*(Steuerung!$A$3-1)))</f>
        <v>167</v>
      </c>
      <c r="E289" s="72">
        <f>INDEX(Rohdaten_tab2!$1:$1048576,ROW(Rohdaten_tab2!D275),COLUMN(Rohdaten_tab2!D275)+(4*(Steuerung!$A$3-1)))</f>
        <v>76</v>
      </c>
      <c r="F289" s="73">
        <f>INDEX(Rohdaten_tab2!$1:$1048576,ROW(Rohdaten_tab2!E275),COLUMN(Rohdaten_tab2!E275)+(4*(Steuerung!$A$3-1)))</f>
        <v>76</v>
      </c>
    </row>
    <row r="290" spans="1:8" ht="15" customHeight="1" x14ac:dyDescent="0.25">
      <c r="A290" s="63" t="s">
        <v>425</v>
      </c>
      <c r="B290" s="43"/>
      <c r="C290" s="71">
        <f>INDEX(Rohdaten_tab2!$1:$1048576,ROW(Rohdaten_tab2!B276),COLUMN(Rohdaten_tab2!B276)+(4*(Steuerung!$A$3-1)))</f>
        <v>682</v>
      </c>
      <c r="D290" s="72">
        <f>INDEX(Rohdaten_tab2!$1:$1048576,ROW(Rohdaten_tab2!C276),COLUMN(Rohdaten_tab2!C276)+(4*(Steuerung!$A$3-1)))</f>
        <v>172</v>
      </c>
      <c r="E290" s="72">
        <f>INDEX(Rohdaten_tab2!$1:$1048576,ROW(Rohdaten_tab2!D276),COLUMN(Rohdaten_tab2!D276)+(4*(Steuerung!$A$3-1)))</f>
        <v>112</v>
      </c>
      <c r="F290" s="73">
        <f>INDEX(Rohdaten_tab2!$1:$1048576,ROW(Rohdaten_tab2!E276),COLUMN(Rohdaten_tab2!E276)+(4*(Steuerung!$A$3-1)))</f>
        <v>80</v>
      </c>
    </row>
    <row r="291" spans="1:8" ht="15" customHeight="1" x14ac:dyDescent="0.25">
      <c r="A291" s="63" t="s">
        <v>426</v>
      </c>
      <c r="B291" s="43"/>
      <c r="C291" s="71">
        <f>INDEX(Rohdaten_tab2!$1:$1048576,ROW(Rohdaten_tab2!B277),COLUMN(Rohdaten_tab2!B277)+(4*(Steuerung!$A$3-1)))</f>
        <v>664</v>
      </c>
      <c r="D291" s="72">
        <f>INDEX(Rohdaten_tab2!$1:$1048576,ROW(Rohdaten_tab2!C277),COLUMN(Rohdaten_tab2!C277)+(4*(Steuerung!$A$3-1)))</f>
        <v>185</v>
      </c>
      <c r="E291" s="72">
        <f>INDEX(Rohdaten_tab2!$1:$1048576,ROW(Rohdaten_tab2!D277),COLUMN(Rohdaten_tab2!D277)+(4*(Steuerung!$A$3-1)))</f>
        <v>95</v>
      </c>
      <c r="F291" s="73">
        <f>INDEX(Rohdaten_tab2!$1:$1048576,ROW(Rohdaten_tab2!E277),COLUMN(Rohdaten_tab2!E277)+(4*(Steuerung!$A$3-1)))</f>
        <v>79</v>
      </c>
    </row>
    <row r="292" spans="1:8" ht="15" customHeight="1" x14ac:dyDescent="0.25">
      <c r="A292" s="63" t="s">
        <v>427</v>
      </c>
      <c r="B292" s="43"/>
      <c r="C292" s="71">
        <f>INDEX(Rohdaten_tab2!$1:$1048576,ROW(Rohdaten_tab2!B278),COLUMN(Rohdaten_tab2!B278)+(4*(Steuerung!$A$3-1)))</f>
        <v>633</v>
      </c>
      <c r="D292" s="72">
        <f>INDEX(Rohdaten_tab2!$1:$1048576,ROW(Rohdaten_tab2!C278),COLUMN(Rohdaten_tab2!C278)+(4*(Steuerung!$A$3-1)))</f>
        <v>204</v>
      </c>
      <c r="E292" s="72">
        <f>INDEX(Rohdaten_tab2!$1:$1048576,ROW(Rohdaten_tab2!D278),COLUMN(Rohdaten_tab2!D278)+(4*(Steuerung!$A$3-1)))</f>
        <v>73</v>
      </c>
      <c r="F292" s="73">
        <f>INDEX(Rohdaten_tab2!$1:$1048576,ROW(Rohdaten_tab2!E278),COLUMN(Rohdaten_tab2!E278)+(4*(Steuerung!$A$3-1)))</f>
        <v>79</v>
      </c>
    </row>
    <row r="293" spans="1:8" ht="15" customHeight="1" x14ac:dyDescent="0.25">
      <c r="A293" s="63" t="s">
        <v>428</v>
      </c>
      <c r="B293" s="43"/>
      <c r="C293" s="71">
        <f>INDEX(Rohdaten_tab2!$1:$1048576,ROW(Rohdaten_tab2!B279),COLUMN(Rohdaten_tab2!B279)+(4*(Steuerung!$A$3-1)))</f>
        <v>672</v>
      </c>
      <c r="D293" s="72">
        <f>INDEX(Rohdaten_tab2!$1:$1048576,ROW(Rohdaten_tab2!C279),COLUMN(Rohdaten_tab2!C279)+(4*(Steuerung!$A$3-1)))</f>
        <v>215</v>
      </c>
      <c r="E293" s="72">
        <f>INDEX(Rohdaten_tab2!$1:$1048576,ROW(Rohdaten_tab2!D279),COLUMN(Rohdaten_tab2!D279)+(4*(Steuerung!$A$3-1)))</f>
        <v>92</v>
      </c>
      <c r="F293" s="73">
        <f>INDEX(Rohdaten_tab2!$1:$1048576,ROW(Rohdaten_tab2!E279),COLUMN(Rohdaten_tab2!E279)+(4*(Steuerung!$A$3-1)))</f>
        <v>73</v>
      </c>
    </row>
    <row r="294" spans="1:8" ht="15" customHeight="1" x14ac:dyDescent="0.25">
      <c r="A294" s="63" t="s">
        <v>429</v>
      </c>
      <c r="B294" s="43"/>
      <c r="C294" s="71">
        <f>INDEX(Rohdaten_tab2!$1:$1048576,ROW(Rohdaten_tab2!B280),COLUMN(Rohdaten_tab2!B280)+(4*(Steuerung!$A$3-1)))</f>
        <v>669</v>
      </c>
      <c r="D294" s="72">
        <f>INDEX(Rohdaten_tab2!$1:$1048576,ROW(Rohdaten_tab2!C280),COLUMN(Rohdaten_tab2!C280)+(4*(Steuerung!$A$3-1)))</f>
        <v>219</v>
      </c>
      <c r="E294" s="72">
        <f>INDEX(Rohdaten_tab2!$1:$1048576,ROW(Rohdaten_tab2!D280),COLUMN(Rohdaten_tab2!D280)+(4*(Steuerung!$A$3-1)))</f>
        <v>103</v>
      </c>
      <c r="F294" s="73">
        <f>INDEX(Rohdaten_tab2!$1:$1048576,ROW(Rohdaten_tab2!E280),COLUMN(Rohdaten_tab2!E280)+(4*(Steuerung!$A$3-1)))</f>
        <v>74</v>
      </c>
    </row>
    <row r="295" spans="1:8" ht="15" customHeight="1" x14ac:dyDescent="0.25">
      <c r="A295" s="63" t="s">
        <v>430</v>
      </c>
      <c r="B295" s="43"/>
      <c r="C295" s="71">
        <f>INDEX(Rohdaten_tab2!$1:$1048576,ROW(Rohdaten_tab2!B281),COLUMN(Rohdaten_tab2!B281)+(4*(Steuerung!$A$3-1)))</f>
        <v>651</v>
      </c>
      <c r="D295" s="72">
        <f>INDEX(Rohdaten_tab2!$1:$1048576,ROW(Rohdaten_tab2!C281),COLUMN(Rohdaten_tab2!C281)+(4*(Steuerung!$A$3-1)))</f>
        <v>211</v>
      </c>
      <c r="E295" s="72">
        <f>INDEX(Rohdaten_tab2!$1:$1048576,ROW(Rohdaten_tab2!D281),COLUMN(Rohdaten_tab2!D281)+(4*(Steuerung!$A$3-1)))</f>
        <v>80</v>
      </c>
      <c r="F295" s="73">
        <f>INDEX(Rohdaten_tab2!$1:$1048576,ROW(Rohdaten_tab2!E281),COLUMN(Rohdaten_tab2!E281)+(4*(Steuerung!$A$3-1)))</f>
        <v>80</v>
      </c>
    </row>
    <row r="296" spans="1:8" ht="15" customHeight="1" x14ac:dyDescent="0.25">
      <c r="A296" s="63" t="s">
        <v>431</v>
      </c>
      <c r="B296" s="43"/>
      <c r="C296" s="71">
        <f>INDEX(Rohdaten_tab2!$1:$1048576,ROW(Rohdaten_tab2!B282),COLUMN(Rohdaten_tab2!B282)+(4*(Steuerung!$A$3-1)))</f>
        <v>607</v>
      </c>
      <c r="D296" s="72">
        <f>INDEX(Rohdaten_tab2!$1:$1048576,ROW(Rohdaten_tab2!C282),COLUMN(Rohdaten_tab2!C282)+(4*(Steuerung!$A$3-1)))</f>
        <v>197</v>
      </c>
      <c r="E296" s="72">
        <f>INDEX(Rohdaten_tab2!$1:$1048576,ROW(Rohdaten_tab2!D282),COLUMN(Rohdaten_tab2!D282)+(4*(Steuerung!$A$3-1)))</f>
        <v>95</v>
      </c>
      <c r="F296" s="73">
        <f>INDEX(Rohdaten_tab2!$1:$1048576,ROW(Rohdaten_tab2!E282),COLUMN(Rohdaten_tab2!E282)+(4*(Steuerung!$A$3-1)))</f>
        <v>78</v>
      </c>
    </row>
    <row r="297" spans="1:8" ht="12.65" customHeight="1" x14ac:dyDescent="0.25">
      <c r="A297" s="8"/>
      <c r="B297" s="8"/>
      <c r="C297" s="8"/>
      <c r="D297" s="53"/>
      <c r="E297" s="53"/>
      <c r="F297" s="9" t="s">
        <v>18</v>
      </c>
    </row>
    <row r="299" spans="1:8" ht="21" customHeight="1" x14ac:dyDescent="0.25">
      <c r="A299" s="104" t="s">
        <v>86</v>
      </c>
      <c r="B299" s="104"/>
      <c r="C299" s="104"/>
      <c r="D299" s="104"/>
      <c r="E299" s="104"/>
      <c r="F299" s="104"/>
    </row>
    <row r="300" spans="1:8" x14ac:dyDescent="0.25">
      <c r="A300" s="86" t="s">
        <v>100</v>
      </c>
      <c r="B300" s="86"/>
      <c r="C300" s="86"/>
      <c r="D300" s="86"/>
      <c r="E300" s="86"/>
      <c r="F300" s="86"/>
      <c r="G300" s="86"/>
      <c r="H300" s="86"/>
    </row>
    <row r="301" spans="1:8" ht="38.25" customHeight="1" x14ac:dyDescent="0.25">
      <c r="A301" s="104" t="s">
        <v>101</v>
      </c>
      <c r="B301" s="104"/>
      <c r="C301" s="104"/>
      <c r="D301" s="104"/>
      <c r="E301" s="104"/>
      <c r="F301" s="104"/>
      <c r="G301" s="87"/>
      <c r="H301" s="87"/>
    </row>
  </sheetData>
  <autoFilter ref="A15:B15" xr:uid="{00000000-0001-0000-0400-000000000000}"/>
  <mergeCells count="8">
    <mergeCell ref="A301:F301"/>
    <mergeCell ref="A299:F299"/>
    <mergeCell ref="A3:F3"/>
    <mergeCell ref="A7:F7"/>
    <mergeCell ref="A13:A14"/>
    <mergeCell ref="C13:C14"/>
    <mergeCell ref="D13:F13"/>
    <mergeCell ref="A4:F4"/>
  </mergeCells>
  <hyperlinks>
    <hyperlink ref="A301"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78740157480314965" header="0.51181102362204722" footer="0.51181102362204722"/>
  <pageSetup paperSize="9"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5122" r:id="rId5" name="Drop Down 2">
              <controlPr defaultSize="0" print="0" autoLine="0" autoPict="0">
                <anchor moveWithCells="1">
                  <from>
                    <xdr:col>4</xdr:col>
                    <xdr:colOff>1003300</xdr:colOff>
                    <xdr:row>9</xdr:row>
                    <xdr:rowOff>171450</xdr:rowOff>
                  </from>
                  <to>
                    <xdr:col>6</xdr:col>
                    <xdr:colOff>12700</xdr:colOff>
                    <xdr:row>11</xdr:row>
                    <xdr:rowOff>12700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H287"/>
  <sheetViews>
    <sheetView showGridLines="0" zoomScaleNormal="100" workbookViewId="0">
      <pane ySplit="15" topLeftCell="A16" activePane="bottomLeft" state="frozen"/>
      <selection activeCell="D30" sqref="D30:D470"/>
      <selection pane="bottomLeft"/>
    </sheetView>
  </sheetViews>
  <sheetFormatPr baseColWidth="10" defaultColWidth="11.453125" defaultRowHeight="12.5" x14ac:dyDescent="0.25"/>
  <cols>
    <col min="1" max="1" width="18.7265625" style="51" customWidth="1"/>
    <col min="2" max="2" width="15.26953125" style="51" hidden="1" customWidth="1"/>
    <col min="3" max="6" width="18.26953125" style="51" customWidth="1"/>
    <col min="7" max="16384" width="11.453125" style="51"/>
  </cols>
  <sheetData>
    <row r="1" spans="1:6" ht="33.75" customHeight="1" x14ac:dyDescent="0.25">
      <c r="A1" s="50"/>
      <c r="B1" s="50"/>
      <c r="C1" s="50"/>
      <c r="D1" s="50"/>
      <c r="E1" s="50"/>
      <c r="F1" s="6" t="s">
        <v>95</v>
      </c>
    </row>
    <row r="2" spans="1:6" ht="11.25" customHeight="1" x14ac:dyDescent="0.25"/>
    <row r="3" spans="1:6" ht="15" customHeight="1" x14ac:dyDescent="0.25">
      <c r="A3" s="105" t="str">
        <f>CONCATENATE("3. Zugang an Anspruchsberechtigten und Leistungsbeziehenden", Auswahl_Text)</f>
        <v>3. Zugang an Anspruchsberechtigten und Leistungsbeziehenden</v>
      </c>
      <c r="B3" s="105"/>
      <c r="C3" s="105"/>
      <c r="D3" s="106"/>
      <c r="E3" s="106"/>
      <c r="F3" s="106"/>
    </row>
    <row r="4" spans="1:6" ht="11.25" customHeight="1" x14ac:dyDescent="0.25">
      <c r="A4" s="127" t="s">
        <v>631</v>
      </c>
      <c r="B4" s="127"/>
      <c r="C4" s="127"/>
      <c r="D4" s="127"/>
      <c r="E4" s="127"/>
      <c r="F4" s="127"/>
    </row>
    <row r="5" spans="1:6" ht="11.25" customHeight="1" x14ac:dyDescent="0.25">
      <c r="A5" s="7" t="s">
        <v>34</v>
      </c>
      <c r="B5" s="7"/>
      <c r="C5" s="7"/>
    </row>
    <row r="6" spans="1:6" ht="11.25" customHeight="1" x14ac:dyDescent="0.25"/>
    <row r="7" spans="1:6" ht="12.75" customHeight="1" x14ac:dyDescent="0.25">
      <c r="A7" s="107" t="s">
        <v>92</v>
      </c>
      <c r="B7" s="107"/>
      <c r="C7" s="107"/>
      <c r="D7" s="107"/>
      <c r="E7" s="107"/>
      <c r="F7" s="107"/>
    </row>
    <row r="8" spans="1:6" ht="24" customHeight="1" x14ac:dyDescent="0.25">
      <c r="A8" s="107" t="s">
        <v>97</v>
      </c>
      <c r="B8" s="107"/>
      <c r="C8" s="107"/>
      <c r="D8" s="107"/>
      <c r="E8" s="107"/>
      <c r="F8" s="107"/>
    </row>
    <row r="9" spans="1:6" ht="8.25" hidden="1" customHeight="1" x14ac:dyDescent="0.25">
      <c r="A9" s="46"/>
      <c r="B9" s="46"/>
      <c r="C9" s="46"/>
      <c r="D9" s="46"/>
      <c r="E9" s="46"/>
      <c r="F9" s="46"/>
    </row>
    <row r="10" spans="1:6" ht="15" customHeight="1" x14ac:dyDescent="0.25">
      <c r="A10" s="46"/>
      <c r="B10" s="46"/>
      <c r="C10" s="46"/>
      <c r="D10" s="46"/>
      <c r="E10" s="46"/>
      <c r="F10" s="46"/>
    </row>
    <row r="11" spans="1:6" ht="11.25" customHeight="1" x14ac:dyDescent="0.25"/>
    <row r="12" spans="1:6" ht="12.75" customHeight="1" x14ac:dyDescent="0.25">
      <c r="A12" s="123" t="s">
        <v>47</v>
      </c>
      <c r="B12" s="47"/>
      <c r="C12" s="113" t="s">
        <v>81</v>
      </c>
      <c r="D12" s="108" t="s">
        <v>82</v>
      </c>
      <c r="E12" s="110" t="s">
        <v>89</v>
      </c>
      <c r="F12" s="111"/>
    </row>
    <row r="13" spans="1:6" ht="12.75" customHeight="1" x14ac:dyDescent="0.25">
      <c r="A13" s="124"/>
      <c r="B13" s="48"/>
      <c r="C13" s="114"/>
      <c r="D13" s="109"/>
      <c r="E13" s="119" t="s">
        <v>37</v>
      </c>
      <c r="F13" s="119" t="s">
        <v>87</v>
      </c>
    </row>
    <row r="14" spans="1:6" x14ac:dyDescent="0.25">
      <c r="A14" s="124"/>
      <c r="B14" s="48"/>
      <c r="C14" s="115"/>
      <c r="D14" s="112"/>
      <c r="E14" s="120"/>
      <c r="F14" s="120"/>
    </row>
    <row r="15" spans="1:6" s="52" customFormat="1" ht="11.25" customHeight="1" x14ac:dyDescent="0.25">
      <c r="A15" s="45" t="s">
        <v>36</v>
      </c>
      <c r="B15" s="45"/>
      <c r="C15" s="4">
        <v>1</v>
      </c>
      <c r="D15" s="3">
        <v>2</v>
      </c>
      <c r="E15" s="4">
        <v>3</v>
      </c>
      <c r="F15" s="3">
        <v>4</v>
      </c>
    </row>
    <row r="16" spans="1:6" ht="15" customHeight="1" x14ac:dyDescent="0.25">
      <c r="A16" s="62" t="str">
        <f>IF(INDEX(Rohdaten_tab3!$A:$A,ROW(Rohdaten_tab3!$A2),COLUMN(Rohdaten_tab3!$A:$A))&lt;&gt;"",INDEX(Rohdaten_tab3!$A:$A,ROW(Rohdaten_tab3!$A2),COLUMN(Rohdaten_tab3!$A:$A)),"")</f>
        <v>2006</v>
      </c>
      <c r="B16" s="44"/>
      <c r="C16" s="68">
        <f>INDEX(Rohdaten_tab3!$1:$1048576,ROW(Rohdaten_tab3!B2),COLUMN(Rohdaten_tab3!B2)+(4*(Steuerung!$A$3-1)))</f>
        <v>7027</v>
      </c>
      <c r="D16" s="69">
        <f>INDEX(Rohdaten_tab3!$1:$1048576,ROW(Rohdaten_tab3!C2),COLUMN(Rohdaten_tab3!C2)+(4*(Steuerung!$A$3-1)))</f>
        <v>6981</v>
      </c>
      <c r="E16" s="69">
        <f>INDEX(Rohdaten_tab3!$1:$1048576,ROW(Rohdaten_tab3!D2),COLUMN(Rohdaten_tab3!D2)+(4*(Steuerung!$A$3-1)))</f>
        <v>6953</v>
      </c>
      <c r="F16" s="70">
        <f>INDEX(Rohdaten_tab3!$1:$1048576,ROW(Rohdaten_tab3!E2),COLUMN(Rohdaten_tab3!E2)+(4*(Steuerung!$A$3-1)))</f>
        <v>28</v>
      </c>
    </row>
    <row r="17" spans="1:6" ht="15" customHeight="1" x14ac:dyDescent="0.25">
      <c r="A17" s="63" t="str">
        <f>IF(INDEX(Rohdaten_tab3!$A:$A,ROW(Rohdaten_tab3!$A3),COLUMN(Rohdaten_tab3!$A:$A))&lt;&gt;"",INDEX(Rohdaten_tab3!$A:$A,ROW(Rohdaten_tab3!$A3),COLUMN(Rohdaten_tab3!$A:$A)),"")</f>
        <v>2007</v>
      </c>
      <c r="B17" s="43"/>
      <c r="C17" s="71">
        <f>INDEX(Rohdaten_tab3!$1:$1048576,ROW(Rohdaten_tab3!B3),COLUMN(Rohdaten_tab3!B3)+(4*(Steuerung!$A$3-1)))</f>
        <v>6494</v>
      </c>
      <c r="D17" s="72">
        <f>INDEX(Rohdaten_tab3!$1:$1048576,ROW(Rohdaten_tab3!C3),COLUMN(Rohdaten_tab3!C3)+(4*(Steuerung!$A$3-1)))</f>
        <v>6546</v>
      </c>
      <c r="E17" s="72">
        <f>INDEX(Rohdaten_tab3!$1:$1048576,ROW(Rohdaten_tab3!D3),COLUMN(Rohdaten_tab3!D3)+(4*(Steuerung!$A$3-1)))</f>
        <v>6518</v>
      </c>
      <c r="F17" s="73">
        <f>INDEX(Rohdaten_tab3!$1:$1048576,ROW(Rohdaten_tab3!E3),COLUMN(Rohdaten_tab3!E3)+(4*(Steuerung!$A$3-1)))</f>
        <v>28</v>
      </c>
    </row>
    <row r="18" spans="1:6" ht="15" customHeight="1" x14ac:dyDescent="0.25">
      <c r="A18" s="63" t="str">
        <f>IF(INDEX(Rohdaten_tab3!$A:$A,ROW(Rohdaten_tab3!$A4),COLUMN(Rohdaten_tab3!$A:$A))&lt;&gt;"",INDEX(Rohdaten_tab3!$A:$A,ROW(Rohdaten_tab3!$A4),COLUMN(Rohdaten_tab3!$A:$A)),"")</f>
        <v>2008</v>
      </c>
      <c r="B18" s="42"/>
      <c r="C18" s="71">
        <f>INDEX(Rohdaten_tab3!$1:$1048576,ROW(Rohdaten_tab3!B4),COLUMN(Rohdaten_tab3!B4)+(4*(Steuerung!$A$3-1)))</f>
        <v>6544</v>
      </c>
      <c r="D18" s="72">
        <f>INDEX(Rohdaten_tab3!$1:$1048576,ROW(Rohdaten_tab3!C4),COLUMN(Rohdaten_tab3!C4)+(4*(Steuerung!$A$3-1)))</f>
        <v>6545</v>
      </c>
      <c r="E18" s="72">
        <f>INDEX(Rohdaten_tab3!$1:$1048576,ROW(Rohdaten_tab3!D4),COLUMN(Rohdaten_tab3!D4)+(4*(Steuerung!$A$3-1)))</f>
        <v>6491</v>
      </c>
      <c r="F18" s="73">
        <f>INDEX(Rohdaten_tab3!$1:$1048576,ROW(Rohdaten_tab3!E4),COLUMN(Rohdaten_tab3!E4)+(4*(Steuerung!$A$3-1)))</f>
        <v>54</v>
      </c>
    </row>
    <row r="19" spans="1:6" ht="15" customHeight="1" x14ac:dyDescent="0.25">
      <c r="A19" s="63" t="str">
        <f>IF(INDEX(Rohdaten_tab3!$A:$A,ROW(Rohdaten_tab3!$A5),COLUMN(Rohdaten_tab3!$A:$A))&lt;&gt;"",INDEX(Rohdaten_tab3!$A:$A,ROW(Rohdaten_tab3!$A5),COLUMN(Rohdaten_tab3!$A:$A)),"")</f>
        <v>2009</v>
      </c>
      <c r="B19" s="43"/>
      <c r="C19" s="71">
        <f>INDEX(Rohdaten_tab3!$1:$1048576,ROW(Rohdaten_tab3!B5),COLUMN(Rohdaten_tab3!B5)+(4*(Steuerung!$A$3-1)))</f>
        <v>8376</v>
      </c>
      <c r="D19" s="72">
        <f>INDEX(Rohdaten_tab3!$1:$1048576,ROW(Rohdaten_tab3!C5),COLUMN(Rohdaten_tab3!C5)+(4*(Steuerung!$A$3-1)))</f>
        <v>8461</v>
      </c>
      <c r="E19" s="72">
        <f>INDEX(Rohdaten_tab3!$1:$1048576,ROW(Rohdaten_tab3!D5),COLUMN(Rohdaten_tab3!D5)+(4*(Steuerung!$A$3-1)))</f>
        <v>8407</v>
      </c>
      <c r="F19" s="73">
        <f>INDEX(Rohdaten_tab3!$1:$1048576,ROW(Rohdaten_tab3!E5),COLUMN(Rohdaten_tab3!E5)+(4*(Steuerung!$A$3-1)))</f>
        <v>54</v>
      </c>
    </row>
    <row r="20" spans="1:6" ht="15" customHeight="1" x14ac:dyDescent="0.25">
      <c r="A20" s="63" t="str">
        <f>IF(INDEX(Rohdaten_tab3!$A:$A,ROW(Rohdaten_tab3!$A6),COLUMN(Rohdaten_tab3!$A:$A))&lt;&gt;"",INDEX(Rohdaten_tab3!$A:$A,ROW(Rohdaten_tab3!$A6),COLUMN(Rohdaten_tab3!$A:$A)),"")</f>
        <v>2010</v>
      </c>
      <c r="B20" s="43"/>
      <c r="C20" s="71">
        <f>INDEX(Rohdaten_tab3!$1:$1048576,ROW(Rohdaten_tab3!B6),COLUMN(Rohdaten_tab3!B6)+(4*(Steuerung!$A$3-1)))</f>
        <v>7805</v>
      </c>
      <c r="D20" s="72">
        <f>INDEX(Rohdaten_tab3!$1:$1048576,ROW(Rohdaten_tab3!C6),COLUMN(Rohdaten_tab3!C6)+(4*(Steuerung!$A$3-1)))</f>
        <v>7976</v>
      </c>
      <c r="E20" s="72">
        <f>INDEX(Rohdaten_tab3!$1:$1048576,ROW(Rohdaten_tab3!D6),COLUMN(Rohdaten_tab3!D6)+(4*(Steuerung!$A$3-1)))</f>
        <v>7949</v>
      </c>
      <c r="F20" s="73">
        <f>INDEX(Rohdaten_tab3!$1:$1048576,ROW(Rohdaten_tab3!E6),COLUMN(Rohdaten_tab3!E6)+(4*(Steuerung!$A$3-1)))</f>
        <v>27</v>
      </c>
    </row>
    <row r="21" spans="1:6" ht="15" customHeight="1" x14ac:dyDescent="0.25">
      <c r="A21" s="63" t="str">
        <f>IF(INDEX(Rohdaten_tab3!$A:$A,ROW(Rohdaten_tab3!$A7),COLUMN(Rohdaten_tab3!$A:$A))&lt;&gt;"",INDEX(Rohdaten_tab3!$A:$A,ROW(Rohdaten_tab3!$A7),COLUMN(Rohdaten_tab3!$A:$A)),"")</f>
        <v>2011</v>
      </c>
      <c r="B21" s="43"/>
      <c r="C21" s="71">
        <f>INDEX(Rohdaten_tab3!$1:$1048576,ROW(Rohdaten_tab3!B7),COLUMN(Rohdaten_tab3!B7)+(4*(Steuerung!$A$3-1)))</f>
        <v>6622</v>
      </c>
      <c r="D21" s="72">
        <f>INDEX(Rohdaten_tab3!$1:$1048576,ROW(Rohdaten_tab3!C7),COLUMN(Rohdaten_tab3!C7)+(4*(Steuerung!$A$3-1)))</f>
        <v>6657</v>
      </c>
      <c r="E21" s="72">
        <f>INDEX(Rohdaten_tab3!$1:$1048576,ROW(Rohdaten_tab3!D7),COLUMN(Rohdaten_tab3!D7)+(4*(Steuerung!$A$3-1)))</f>
        <v>6607</v>
      </c>
      <c r="F21" s="73">
        <f>INDEX(Rohdaten_tab3!$1:$1048576,ROW(Rohdaten_tab3!E7),COLUMN(Rohdaten_tab3!E7)+(4*(Steuerung!$A$3-1)))</f>
        <v>50</v>
      </c>
    </row>
    <row r="22" spans="1:6" ht="15" customHeight="1" x14ac:dyDescent="0.25">
      <c r="A22" s="63" t="str">
        <f>IF(INDEX(Rohdaten_tab3!$A:$A,ROW(Rohdaten_tab3!$A8),COLUMN(Rohdaten_tab3!$A:$A))&lt;&gt;"",INDEX(Rohdaten_tab3!$A:$A,ROW(Rohdaten_tab3!$A8),COLUMN(Rohdaten_tab3!$A:$A)),"")</f>
        <v>2012</v>
      </c>
      <c r="B22" s="43"/>
      <c r="C22" s="71">
        <f>INDEX(Rohdaten_tab3!$1:$1048576,ROW(Rohdaten_tab3!B8),COLUMN(Rohdaten_tab3!B8)+(4*(Steuerung!$A$3-1)))</f>
        <v>6598</v>
      </c>
      <c r="D22" s="72">
        <f>INDEX(Rohdaten_tab3!$1:$1048576,ROW(Rohdaten_tab3!C8),COLUMN(Rohdaten_tab3!C8)+(4*(Steuerung!$A$3-1)))</f>
        <v>6723</v>
      </c>
      <c r="E22" s="72">
        <f>INDEX(Rohdaten_tab3!$1:$1048576,ROW(Rohdaten_tab3!D8),COLUMN(Rohdaten_tab3!D8)+(4*(Steuerung!$A$3-1)))</f>
        <v>6693</v>
      </c>
      <c r="F22" s="73">
        <f>INDEX(Rohdaten_tab3!$1:$1048576,ROW(Rohdaten_tab3!E8),COLUMN(Rohdaten_tab3!E8)+(4*(Steuerung!$A$3-1)))</f>
        <v>30</v>
      </c>
    </row>
    <row r="23" spans="1:6" ht="15" customHeight="1" x14ac:dyDescent="0.25">
      <c r="A23" s="63" t="str">
        <f>IF(INDEX(Rohdaten_tab3!$A:$A,ROW(Rohdaten_tab3!$A9),COLUMN(Rohdaten_tab3!$A:$A))&lt;&gt;"",INDEX(Rohdaten_tab3!$A:$A,ROW(Rohdaten_tab3!$A9),COLUMN(Rohdaten_tab3!$A:$A)),"")</f>
        <v>2013</v>
      </c>
      <c r="B23" s="43"/>
      <c r="C23" s="71">
        <f>INDEX(Rohdaten_tab3!$1:$1048576,ROW(Rohdaten_tab3!B9),COLUMN(Rohdaten_tab3!B9)+(4*(Steuerung!$A$3-1)))</f>
        <v>6850</v>
      </c>
      <c r="D23" s="72">
        <f>INDEX(Rohdaten_tab3!$1:$1048576,ROW(Rohdaten_tab3!C9),COLUMN(Rohdaten_tab3!C9)+(4*(Steuerung!$A$3-1)))</f>
        <v>6959</v>
      </c>
      <c r="E23" s="72">
        <f>INDEX(Rohdaten_tab3!$1:$1048576,ROW(Rohdaten_tab3!D9),COLUMN(Rohdaten_tab3!D9)+(4*(Steuerung!$A$3-1)))</f>
        <v>6923</v>
      </c>
      <c r="F23" s="73">
        <f>INDEX(Rohdaten_tab3!$1:$1048576,ROW(Rohdaten_tab3!E9),COLUMN(Rohdaten_tab3!E9)+(4*(Steuerung!$A$3-1)))</f>
        <v>36</v>
      </c>
    </row>
    <row r="24" spans="1:6" ht="15" customHeight="1" x14ac:dyDescent="0.25">
      <c r="A24" s="63" t="str">
        <f>IF(INDEX(Rohdaten_tab3!$A:$A,ROW(Rohdaten_tab3!$A10),COLUMN(Rohdaten_tab3!$A:$A))&lt;&gt;"",INDEX(Rohdaten_tab3!$A:$A,ROW(Rohdaten_tab3!$A10),COLUMN(Rohdaten_tab3!$A:$A)),"")</f>
        <v>2014</v>
      </c>
      <c r="B24" s="43"/>
      <c r="C24" s="71">
        <f>INDEX(Rohdaten_tab3!$1:$1048576,ROW(Rohdaten_tab3!B10),COLUMN(Rohdaten_tab3!B10)+(4*(Steuerung!$A$3-1)))</f>
        <v>7213</v>
      </c>
      <c r="D24" s="72">
        <f>INDEX(Rohdaten_tab3!$1:$1048576,ROW(Rohdaten_tab3!C10),COLUMN(Rohdaten_tab3!C10)+(4*(Steuerung!$A$3-1)))</f>
        <v>7243</v>
      </c>
      <c r="E24" s="72">
        <f>INDEX(Rohdaten_tab3!$1:$1048576,ROW(Rohdaten_tab3!D10),COLUMN(Rohdaten_tab3!D10)+(4*(Steuerung!$A$3-1)))</f>
        <v>7204</v>
      </c>
      <c r="F24" s="73">
        <f>INDEX(Rohdaten_tab3!$1:$1048576,ROW(Rohdaten_tab3!E10),COLUMN(Rohdaten_tab3!E10)+(4*(Steuerung!$A$3-1)))</f>
        <v>39</v>
      </c>
    </row>
    <row r="25" spans="1:6" ht="15" customHeight="1" x14ac:dyDescent="0.25">
      <c r="A25" s="63" t="str">
        <f>IF(INDEX(Rohdaten_tab3!$A:$A,ROW(Rohdaten_tab3!$A11),COLUMN(Rohdaten_tab3!$A:$A))&lt;&gt;"",INDEX(Rohdaten_tab3!$A:$A,ROW(Rohdaten_tab3!$A11),COLUMN(Rohdaten_tab3!$A:$A)),"")</f>
        <v>2015</v>
      </c>
      <c r="B25" s="43"/>
      <c r="C25" s="71">
        <f>INDEX(Rohdaten_tab3!$1:$1048576,ROW(Rohdaten_tab3!B11),COLUMN(Rohdaten_tab3!B11)+(4*(Steuerung!$A$3-1)))</f>
        <v>7463</v>
      </c>
      <c r="D25" s="72">
        <f>INDEX(Rohdaten_tab3!$1:$1048576,ROW(Rohdaten_tab3!C11),COLUMN(Rohdaten_tab3!C11)+(4*(Steuerung!$A$3-1)))</f>
        <v>7520</v>
      </c>
      <c r="E25" s="72">
        <f>INDEX(Rohdaten_tab3!$1:$1048576,ROW(Rohdaten_tab3!D11),COLUMN(Rohdaten_tab3!D11)+(4*(Steuerung!$A$3-1)))</f>
        <v>7486</v>
      </c>
      <c r="F25" s="73">
        <f>INDEX(Rohdaten_tab3!$1:$1048576,ROW(Rohdaten_tab3!E11),COLUMN(Rohdaten_tab3!E11)+(4*(Steuerung!$A$3-1)))</f>
        <v>34</v>
      </c>
    </row>
    <row r="26" spans="1:6" ht="15" customHeight="1" x14ac:dyDescent="0.25">
      <c r="A26" s="63" t="str">
        <f>IF(INDEX(Rohdaten_tab3!$A:$A,ROW(Rohdaten_tab3!$A12),COLUMN(Rohdaten_tab3!$A:$A))&lt;&gt;"",INDEX(Rohdaten_tab3!$A:$A,ROW(Rohdaten_tab3!$A12),COLUMN(Rohdaten_tab3!$A:$A)),"")</f>
        <v>2016</v>
      </c>
      <c r="B26" s="43"/>
      <c r="C26" s="71">
        <f>INDEX(Rohdaten_tab3!$1:$1048576,ROW(Rohdaten_tab3!B12),COLUMN(Rohdaten_tab3!B12)+(4*(Steuerung!$A$3-1)))</f>
        <v>7502</v>
      </c>
      <c r="D26" s="72">
        <f>INDEX(Rohdaten_tab3!$1:$1048576,ROW(Rohdaten_tab3!C12),COLUMN(Rohdaten_tab3!C12)+(4*(Steuerung!$A$3-1)))</f>
        <v>7498</v>
      </c>
      <c r="E26" s="72">
        <f>INDEX(Rohdaten_tab3!$1:$1048576,ROW(Rohdaten_tab3!D12),COLUMN(Rohdaten_tab3!D12)+(4*(Steuerung!$A$3-1)))</f>
        <v>7454</v>
      </c>
      <c r="F26" s="73">
        <f>INDEX(Rohdaten_tab3!$1:$1048576,ROW(Rohdaten_tab3!E12),COLUMN(Rohdaten_tab3!E12)+(4*(Steuerung!$A$3-1)))</f>
        <v>44</v>
      </c>
    </row>
    <row r="27" spans="1:6" ht="15" customHeight="1" x14ac:dyDescent="0.25">
      <c r="A27" s="63" t="str">
        <f>IF(INDEX(Rohdaten_tab3!$A:$A,ROW(Rohdaten_tab3!$A13),COLUMN(Rohdaten_tab3!$A:$A))&lt;&gt;"",INDEX(Rohdaten_tab3!$A:$A,ROW(Rohdaten_tab3!$A13),COLUMN(Rohdaten_tab3!$A:$A)),"")</f>
        <v>2017</v>
      </c>
      <c r="B27" s="43"/>
      <c r="C27" s="71">
        <f>INDEX(Rohdaten_tab3!$1:$1048576,ROW(Rohdaten_tab3!B13),COLUMN(Rohdaten_tab3!B13)+(4*(Steuerung!$A$3-1)))</f>
        <v>7267</v>
      </c>
      <c r="D27" s="72">
        <f>INDEX(Rohdaten_tab3!$1:$1048576,ROW(Rohdaten_tab3!C13),COLUMN(Rohdaten_tab3!C13)+(4*(Steuerung!$A$3-1)))</f>
        <v>7244</v>
      </c>
      <c r="E27" s="72">
        <f>INDEX(Rohdaten_tab3!$1:$1048576,ROW(Rohdaten_tab3!D13),COLUMN(Rohdaten_tab3!D13)+(4*(Steuerung!$A$3-1)))</f>
        <v>7188</v>
      </c>
      <c r="F27" s="73">
        <f>INDEX(Rohdaten_tab3!$1:$1048576,ROW(Rohdaten_tab3!E13),COLUMN(Rohdaten_tab3!E13)+(4*(Steuerung!$A$3-1)))</f>
        <v>56</v>
      </c>
    </row>
    <row r="28" spans="1:6" ht="15" customHeight="1" x14ac:dyDescent="0.25">
      <c r="A28" s="63" t="str">
        <f>IF(INDEX(Rohdaten_tab3!$A:$A,ROW(Rohdaten_tab3!$A14),COLUMN(Rohdaten_tab3!$A:$A))&lt;&gt;"",INDEX(Rohdaten_tab3!$A:$A,ROW(Rohdaten_tab3!$A14),COLUMN(Rohdaten_tab3!$A:$A)),"")</f>
        <v>2018</v>
      </c>
      <c r="B28" s="43"/>
      <c r="C28" s="71">
        <f>INDEX(Rohdaten_tab3!$1:$1048576,ROW(Rohdaten_tab3!B14),COLUMN(Rohdaten_tab3!B14)+(4*(Steuerung!$A$3-1)))</f>
        <v>7413</v>
      </c>
      <c r="D28" s="72">
        <f>INDEX(Rohdaten_tab3!$1:$1048576,ROW(Rohdaten_tab3!C14),COLUMN(Rohdaten_tab3!C14)+(4*(Steuerung!$A$3-1)))</f>
        <v>7424</v>
      </c>
      <c r="E28" s="72">
        <f>INDEX(Rohdaten_tab3!$1:$1048576,ROW(Rohdaten_tab3!D14),COLUMN(Rohdaten_tab3!D14)+(4*(Steuerung!$A$3-1)))</f>
        <v>7397</v>
      </c>
      <c r="F28" s="73">
        <f>INDEX(Rohdaten_tab3!$1:$1048576,ROW(Rohdaten_tab3!E14),COLUMN(Rohdaten_tab3!E14)+(4*(Steuerung!$A$3-1)))</f>
        <v>27</v>
      </c>
    </row>
    <row r="29" spans="1:6" ht="15" customHeight="1" x14ac:dyDescent="0.25">
      <c r="A29" s="63" t="str">
        <f>IF(INDEX(Rohdaten_tab3!$A:$A,ROW(Rohdaten_tab3!$A15),COLUMN(Rohdaten_tab3!$A:$A))&lt;&gt;"",INDEX(Rohdaten_tab3!$A:$A,ROW(Rohdaten_tab3!$A15),COLUMN(Rohdaten_tab3!$A:$A)),"")</f>
        <v>2019</v>
      </c>
      <c r="B29" s="43"/>
      <c r="C29" s="71">
        <f>INDEX(Rohdaten_tab3!$1:$1048576,ROW(Rohdaten_tab3!B15),COLUMN(Rohdaten_tab3!B15)+(4*(Steuerung!$A$3-1)))</f>
        <v>7458</v>
      </c>
      <c r="D29" s="72">
        <f>INDEX(Rohdaten_tab3!$1:$1048576,ROW(Rohdaten_tab3!C15),COLUMN(Rohdaten_tab3!C15)+(4*(Steuerung!$A$3-1)))</f>
        <v>7509</v>
      </c>
      <c r="E29" s="72">
        <f>INDEX(Rohdaten_tab3!$1:$1048576,ROW(Rohdaten_tab3!D15),COLUMN(Rohdaten_tab3!D15)+(4*(Steuerung!$A$3-1)))</f>
        <v>7480</v>
      </c>
      <c r="F29" s="73">
        <f>INDEX(Rohdaten_tab3!$1:$1048576,ROW(Rohdaten_tab3!E15),COLUMN(Rohdaten_tab3!E15)+(4*(Steuerung!$A$3-1)))</f>
        <v>29</v>
      </c>
    </row>
    <row r="30" spans="1:6" ht="15" customHeight="1" x14ac:dyDescent="0.25">
      <c r="A30" s="63" t="str">
        <f>IF(INDEX(Rohdaten_tab3!$A:$A,ROW(Rohdaten_tab3!$A16),COLUMN(Rohdaten_tab3!$A:$A))&lt;&gt;"",INDEX(Rohdaten_tab3!$A:$A,ROW(Rohdaten_tab3!$A16),COLUMN(Rohdaten_tab3!$A:$A)),"")</f>
        <v>2020</v>
      </c>
      <c r="B30" s="43"/>
      <c r="C30" s="71">
        <f>INDEX(Rohdaten_tab3!$1:$1048576,ROW(Rohdaten_tab3!B16),COLUMN(Rohdaten_tab3!B16)+(4*(Steuerung!$A$3-1)))</f>
        <v>8880</v>
      </c>
      <c r="D30" s="72">
        <f>INDEX(Rohdaten_tab3!$1:$1048576,ROW(Rohdaten_tab3!C16),COLUMN(Rohdaten_tab3!C16)+(4*(Steuerung!$A$3-1)))</f>
        <v>8888</v>
      </c>
      <c r="E30" s="72">
        <f>INDEX(Rohdaten_tab3!$1:$1048576,ROW(Rohdaten_tab3!D16),COLUMN(Rohdaten_tab3!D16)+(4*(Steuerung!$A$3-1)))</f>
        <v>8858</v>
      </c>
      <c r="F30" s="73">
        <f>INDEX(Rohdaten_tab3!$1:$1048576,ROW(Rohdaten_tab3!E16),COLUMN(Rohdaten_tab3!E16)+(4*(Steuerung!$A$3-1)))</f>
        <v>30</v>
      </c>
    </row>
    <row r="31" spans="1:6" ht="15" customHeight="1" x14ac:dyDescent="0.25">
      <c r="A31" s="63" t="str">
        <f>IF(INDEX(Rohdaten_tab3!$A:$A,ROW(Rohdaten_tab3!$A17),COLUMN(Rohdaten_tab3!$A:$A))&lt;&gt;"",INDEX(Rohdaten_tab3!$A:$A,ROW(Rohdaten_tab3!$A17),COLUMN(Rohdaten_tab3!$A:$A)),"")</f>
        <v>2021</v>
      </c>
      <c r="B31" s="43"/>
      <c r="C31" s="71">
        <f>INDEX(Rohdaten_tab3!$1:$1048576,ROW(Rohdaten_tab3!B17),COLUMN(Rohdaten_tab3!B17)+(4*(Steuerung!$A$3-1)))</f>
        <v>7491</v>
      </c>
      <c r="D31" s="72">
        <f>INDEX(Rohdaten_tab3!$1:$1048576,ROW(Rohdaten_tab3!C17),COLUMN(Rohdaten_tab3!C17)+(4*(Steuerung!$A$3-1)))</f>
        <v>7396</v>
      </c>
      <c r="E31" s="72">
        <f>INDEX(Rohdaten_tab3!$1:$1048576,ROW(Rohdaten_tab3!D17),COLUMN(Rohdaten_tab3!D17)+(4*(Steuerung!$A$3-1)))</f>
        <v>7373</v>
      </c>
      <c r="F31" s="73">
        <f>INDEX(Rohdaten_tab3!$1:$1048576,ROW(Rohdaten_tab3!E17),COLUMN(Rohdaten_tab3!E17)+(4*(Steuerung!$A$3-1)))</f>
        <v>23</v>
      </c>
    </row>
    <row r="32" spans="1:6" ht="15" customHeight="1" x14ac:dyDescent="0.25">
      <c r="A32" s="63" t="str">
        <f>IF(INDEX(Rohdaten_tab3!$A:$A,ROW(Rohdaten_tab3!$A18),COLUMN(Rohdaten_tab3!$A:$A))&lt;&gt;"",INDEX(Rohdaten_tab3!$A:$A,ROW(Rohdaten_tab3!$A18),COLUMN(Rohdaten_tab3!$A:$A)),"")</f>
        <v>2022</v>
      </c>
      <c r="B32" s="43"/>
      <c r="C32" s="71">
        <f>INDEX(Rohdaten_tab3!$1:$1048576,ROW(Rohdaten_tab3!B18),COLUMN(Rohdaten_tab3!B18)+(4*(Steuerung!$A$3-1)))</f>
        <v>6860</v>
      </c>
      <c r="D32" s="72">
        <f>INDEX(Rohdaten_tab3!$1:$1048576,ROW(Rohdaten_tab3!C18),COLUMN(Rohdaten_tab3!C18)+(4*(Steuerung!$A$3-1)))</f>
        <v>6759</v>
      </c>
      <c r="E32" s="72">
        <f>INDEX(Rohdaten_tab3!$1:$1048576,ROW(Rohdaten_tab3!D18),COLUMN(Rohdaten_tab3!D18)+(4*(Steuerung!$A$3-1)))</f>
        <v>6740</v>
      </c>
      <c r="F32" s="73">
        <f>INDEX(Rohdaten_tab3!$1:$1048576,ROW(Rohdaten_tab3!E18),COLUMN(Rohdaten_tab3!E18)+(4*(Steuerung!$A$3-1)))</f>
        <v>19</v>
      </c>
    </row>
    <row r="33" spans="1:6" ht="15" customHeight="1" x14ac:dyDescent="0.25">
      <c r="A33" s="63" t="str">
        <f>IF(INDEX(Rohdaten_tab3!$A:$A,ROW(Rohdaten_tab3!$A19),COLUMN(Rohdaten_tab3!$A:$A))&lt;&gt;"",INDEX(Rohdaten_tab3!$A:$A,ROW(Rohdaten_tab3!$A19),COLUMN(Rohdaten_tab3!$A:$A)),"")</f>
        <v>2023</v>
      </c>
      <c r="B33" s="43"/>
      <c r="C33" s="71">
        <f>INDEX(Rohdaten_tab3!$1:$1048576,ROW(Rohdaten_tab3!B19),COLUMN(Rohdaten_tab3!B19)+(4*(Steuerung!$A$3-1)))</f>
        <v>7291</v>
      </c>
      <c r="D33" s="72">
        <f>INDEX(Rohdaten_tab3!$1:$1048576,ROW(Rohdaten_tab3!C19),COLUMN(Rohdaten_tab3!C19)+(4*(Steuerung!$A$3-1)))</f>
        <v>7310</v>
      </c>
      <c r="E33" s="72">
        <f>INDEX(Rohdaten_tab3!$1:$1048576,ROW(Rohdaten_tab3!D19),COLUMN(Rohdaten_tab3!D19)+(4*(Steuerung!$A$3-1)))</f>
        <v>7279</v>
      </c>
      <c r="F33" s="73">
        <f>INDEX(Rohdaten_tab3!$1:$1048576,ROW(Rohdaten_tab3!E19),COLUMN(Rohdaten_tab3!E19)+(4*(Steuerung!$A$3-1)))</f>
        <v>31</v>
      </c>
    </row>
    <row r="34" spans="1:6" ht="15" customHeight="1" x14ac:dyDescent="0.25">
      <c r="A34" s="63" t="str">
        <f>IF(INDEX(Rohdaten_tab3!$A:$A,ROW(Rohdaten_tab3!$A20),COLUMN(Rohdaten_tab3!$A:$A))&lt;&gt;"",INDEX(Rohdaten_tab3!$A:$A,ROW(Rohdaten_tab3!$A20),COLUMN(Rohdaten_tab3!$A:$A)),"")</f>
        <v>2024</v>
      </c>
      <c r="B34" s="43"/>
      <c r="C34" s="71">
        <f>INDEX(Rohdaten_tab3!$1:$1048576,ROW(Rohdaten_tab3!B20),COLUMN(Rohdaten_tab3!B20)+(4*(Steuerung!$A$3-1)))</f>
        <v>8224</v>
      </c>
      <c r="D34" s="72">
        <f>INDEX(Rohdaten_tab3!$1:$1048576,ROW(Rohdaten_tab3!C20),COLUMN(Rohdaten_tab3!C20)+(4*(Steuerung!$A$3-1)))</f>
        <v>8325</v>
      </c>
      <c r="E34" s="72">
        <f>INDEX(Rohdaten_tab3!$1:$1048576,ROW(Rohdaten_tab3!D20),COLUMN(Rohdaten_tab3!D20)+(4*(Steuerung!$A$3-1)))</f>
        <v>8289</v>
      </c>
      <c r="F34" s="73">
        <f>INDEX(Rohdaten_tab3!$1:$1048576,ROW(Rohdaten_tab3!E20),COLUMN(Rohdaten_tab3!E20)+(4*(Steuerung!$A$3-1)))</f>
        <v>36</v>
      </c>
    </row>
    <row r="35" spans="1:6" ht="15" customHeight="1" x14ac:dyDescent="0.25">
      <c r="A35" s="63" t="str">
        <f>IF(INDEX(Rohdaten_tab3!$A:$A,ROW(Rohdaten_tab3!$A21),COLUMN(Rohdaten_tab3!$A:$A))&lt;&gt;"",INDEX(Rohdaten_tab3!$A:$A,ROW(Rohdaten_tab3!$A21),COLUMN(Rohdaten_tab3!$A:$A)),"")</f>
        <v>2025</v>
      </c>
      <c r="B35" s="43"/>
      <c r="C35" s="71">
        <f>INDEX(Rohdaten_tab3!$1:$1048576,ROW(Rohdaten_tab3!B21),COLUMN(Rohdaten_tab3!B21)+(4*(Steuerung!$A$3-1)))</f>
        <v>9241</v>
      </c>
      <c r="D35" s="72">
        <f>INDEX(Rohdaten_tab3!$1:$1048576,ROW(Rohdaten_tab3!C21),COLUMN(Rohdaten_tab3!C21)+(4*(Steuerung!$A$3-1)))</f>
        <v>9416</v>
      </c>
      <c r="E35" s="72">
        <f>INDEX(Rohdaten_tab3!$1:$1048576,ROW(Rohdaten_tab3!D21),COLUMN(Rohdaten_tab3!D21)+(4*(Steuerung!$A$3-1)))</f>
        <v>9384</v>
      </c>
      <c r="F35" s="73">
        <f>INDEX(Rohdaten_tab3!$1:$1048576,ROW(Rohdaten_tab3!E21),COLUMN(Rohdaten_tab3!E21)+(4*(Steuerung!$A$3-1)))</f>
        <v>32</v>
      </c>
    </row>
    <row r="36" spans="1:6" ht="15" customHeight="1" x14ac:dyDescent="0.25">
      <c r="A36" s="63" t="str">
        <f>IF(INDEX(Rohdaten_tab3!$A:$A,ROW(Rohdaten_tab3!$A22),COLUMN(Rohdaten_tab3!$A:$A))&lt;&gt;"",INDEX(Rohdaten_tab3!$A:$A,ROW(Rohdaten_tab3!$A22),COLUMN(Rohdaten_tab3!$A:$A)),"")</f>
        <v>Januar 2006</v>
      </c>
      <c r="B36" s="43"/>
      <c r="C36" s="71">
        <f>INDEX(Rohdaten_tab3!$1:$1048576,ROW(Rohdaten_tab3!B22),COLUMN(Rohdaten_tab3!B22)+(4*(Steuerung!$A$3-1)))</f>
        <v>1221</v>
      </c>
      <c r="D36" s="72">
        <f>INDEX(Rohdaten_tab3!$1:$1048576,ROW(Rohdaten_tab3!C22),COLUMN(Rohdaten_tab3!C22)+(4*(Steuerung!$A$3-1)))</f>
        <v>1220</v>
      </c>
      <c r="E36" s="72">
        <f>INDEX(Rohdaten_tab3!$1:$1048576,ROW(Rohdaten_tab3!D22),COLUMN(Rohdaten_tab3!D22)+(4*(Steuerung!$A$3-1)))</f>
        <v>1217</v>
      </c>
      <c r="F36" s="73">
        <f>INDEX(Rohdaten_tab3!$1:$1048576,ROW(Rohdaten_tab3!E22),COLUMN(Rohdaten_tab3!E22)+(4*(Steuerung!$A$3-1)))</f>
        <v>3</v>
      </c>
    </row>
    <row r="37" spans="1:6" ht="15" customHeight="1" x14ac:dyDescent="0.25">
      <c r="A37" s="63" t="str">
        <f>IF(INDEX(Rohdaten_tab3!$A:$A,ROW(Rohdaten_tab3!$A23),COLUMN(Rohdaten_tab3!$A:$A))&lt;&gt;"",INDEX(Rohdaten_tab3!$A:$A,ROW(Rohdaten_tab3!$A23),COLUMN(Rohdaten_tab3!$A:$A)),"")</f>
        <v>Februar 2006</v>
      </c>
      <c r="B37" s="43"/>
      <c r="C37" s="71">
        <f>INDEX(Rohdaten_tab3!$1:$1048576,ROW(Rohdaten_tab3!B23),COLUMN(Rohdaten_tab3!B23)+(4*(Steuerung!$A$3-1)))</f>
        <v>533</v>
      </c>
      <c r="D37" s="72">
        <f>INDEX(Rohdaten_tab3!$1:$1048576,ROW(Rohdaten_tab3!C23),COLUMN(Rohdaten_tab3!C23)+(4*(Steuerung!$A$3-1)))</f>
        <v>533</v>
      </c>
      <c r="E37" s="72">
        <f>INDEX(Rohdaten_tab3!$1:$1048576,ROW(Rohdaten_tab3!D23),COLUMN(Rohdaten_tab3!D23)+(4*(Steuerung!$A$3-1)))</f>
        <v>533</v>
      </c>
      <c r="F37" s="73">
        <f>INDEX(Rohdaten_tab3!$1:$1048576,ROW(Rohdaten_tab3!E23),COLUMN(Rohdaten_tab3!E23)+(4*(Steuerung!$A$3-1)))</f>
        <v>0</v>
      </c>
    </row>
    <row r="38" spans="1:6" ht="15" customHeight="1" x14ac:dyDescent="0.25">
      <c r="A38" s="63" t="str">
        <f>IF(INDEX(Rohdaten_tab3!$A:$A,ROW(Rohdaten_tab3!$A24),COLUMN(Rohdaten_tab3!$A:$A))&lt;&gt;"",INDEX(Rohdaten_tab3!$A:$A,ROW(Rohdaten_tab3!$A24),COLUMN(Rohdaten_tab3!$A:$A)),"")</f>
        <v>März 2006</v>
      </c>
      <c r="B38" s="43"/>
      <c r="C38" s="71">
        <f>INDEX(Rohdaten_tab3!$1:$1048576,ROW(Rohdaten_tab3!B24),COLUMN(Rohdaten_tab3!B24)+(4*(Steuerung!$A$3-1)))</f>
        <v>511</v>
      </c>
      <c r="D38" s="72" t="str">
        <f>INDEX(Rohdaten_tab3!$1:$1048576,ROW(Rohdaten_tab3!C24),COLUMN(Rohdaten_tab3!C24)+(4*(Steuerung!$A$3-1)))</f>
        <v>*</v>
      </c>
      <c r="E38" s="72">
        <f>INDEX(Rohdaten_tab3!$1:$1048576,ROW(Rohdaten_tab3!D24),COLUMN(Rohdaten_tab3!D24)+(4*(Steuerung!$A$3-1)))</f>
        <v>505</v>
      </c>
      <c r="F38" s="73" t="str">
        <f>INDEX(Rohdaten_tab3!$1:$1048576,ROW(Rohdaten_tab3!E24),COLUMN(Rohdaten_tab3!E24)+(4*(Steuerung!$A$3-1)))</f>
        <v>*</v>
      </c>
    </row>
    <row r="39" spans="1:6" ht="15" customHeight="1" x14ac:dyDescent="0.25">
      <c r="A39" s="63" t="str">
        <f>IF(INDEX(Rohdaten_tab3!$A:$A,ROW(Rohdaten_tab3!$A25),COLUMN(Rohdaten_tab3!$A:$A))&lt;&gt;"",INDEX(Rohdaten_tab3!$A:$A,ROW(Rohdaten_tab3!$A25),COLUMN(Rohdaten_tab3!$A:$A)),"")</f>
        <v>April 2006</v>
      </c>
      <c r="B39" s="43"/>
      <c r="C39" s="71">
        <f>INDEX(Rohdaten_tab3!$1:$1048576,ROW(Rohdaten_tab3!B25),COLUMN(Rohdaten_tab3!B25)+(4*(Steuerung!$A$3-1)))</f>
        <v>537</v>
      </c>
      <c r="D39" s="72">
        <f>INDEX(Rohdaten_tab3!$1:$1048576,ROW(Rohdaten_tab3!C25),COLUMN(Rohdaten_tab3!C25)+(4*(Steuerung!$A$3-1)))</f>
        <v>518</v>
      </c>
      <c r="E39" s="72">
        <f>INDEX(Rohdaten_tab3!$1:$1048576,ROW(Rohdaten_tab3!D25),COLUMN(Rohdaten_tab3!D25)+(4*(Steuerung!$A$3-1)))</f>
        <v>518</v>
      </c>
      <c r="F39" s="73">
        <f>INDEX(Rohdaten_tab3!$1:$1048576,ROW(Rohdaten_tab3!E25),COLUMN(Rohdaten_tab3!E25)+(4*(Steuerung!$A$3-1)))</f>
        <v>0</v>
      </c>
    </row>
    <row r="40" spans="1:6" ht="15" customHeight="1" x14ac:dyDescent="0.25">
      <c r="A40" s="63" t="str">
        <f>IF(INDEX(Rohdaten_tab3!$A:$A,ROW(Rohdaten_tab3!$A26),COLUMN(Rohdaten_tab3!$A:$A))&lt;&gt;"",INDEX(Rohdaten_tab3!$A:$A,ROW(Rohdaten_tab3!$A26),COLUMN(Rohdaten_tab3!$A:$A)),"")</f>
        <v>Mai 2006</v>
      </c>
      <c r="B40" s="43"/>
      <c r="C40" s="71">
        <f>INDEX(Rohdaten_tab3!$1:$1048576,ROW(Rohdaten_tab3!B26),COLUMN(Rohdaten_tab3!B26)+(4*(Steuerung!$A$3-1)))</f>
        <v>454</v>
      </c>
      <c r="D40" s="72" t="str">
        <f>INDEX(Rohdaten_tab3!$1:$1048576,ROW(Rohdaten_tab3!C26),COLUMN(Rohdaten_tab3!C26)+(4*(Steuerung!$A$3-1)))</f>
        <v>*</v>
      </c>
      <c r="E40" s="72">
        <f>INDEX(Rohdaten_tab3!$1:$1048576,ROW(Rohdaten_tab3!D26),COLUMN(Rohdaten_tab3!D26)+(4*(Steuerung!$A$3-1)))</f>
        <v>436</v>
      </c>
      <c r="F40" s="73" t="str">
        <f>INDEX(Rohdaten_tab3!$1:$1048576,ROW(Rohdaten_tab3!E26),COLUMN(Rohdaten_tab3!E26)+(4*(Steuerung!$A$3-1)))</f>
        <v>*</v>
      </c>
    </row>
    <row r="41" spans="1:6" ht="15" customHeight="1" x14ac:dyDescent="0.25">
      <c r="A41" s="63" t="str">
        <f>IF(INDEX(Rohdaten_tab3!$A:$A,ROW(Rohdaten_tab3!$A27),COLUMN(Rohdaten_tab3!$A:$A))&lt;&gt;"",INDEX(Rohdaten_tab3!$A:$A,ROW(Rohdaten_tab3!$A27),COLUMN(Rohdaten_tab3!$A:$A)),"")</f>
        <v>Juni 2006</v>
      </c>
      <c r="B41" s="43"/>
      <c r="C41" s="71">
        <f>INDEX(Rohdaten_tab3!$1:$1048576,ROW(Rohdaten_tab3!B27),COLUMN(Rohdaten_tab3!B27)+(4*(Steuerung!$A$3-1)))</f>
        <v>441</v>
      </c>
      <c r="D41" s="72" t="str">
        <f>INDEX(Rohdaten_tab3!$1:$1048576,ROW(Rohdaten_tab3!C27),COLUMN(Rohdaten_tab3!C27)+(4*(Steuerung!$A$3-1)))</f>
        <v>*</v>
      </c>
      <c r="E41" s="72">
        <f>INDEX(Rohdaten_tab3!$1:$1048576,ROW(Rohdaten_tab3!D27),COLUMN(Rohdaten_tab3!D27)+(4*(Steuerung!$A$3-1)))</f>
        <v>432</v>
      </c>
      <c r="F41" s="73" t="str">
        <f>INDEX(Rohdaten_tab3!$1:$1048576,ROW(Rohdaten_tab3!E27),COLUMN(Rohdaten_tab3!E27)+(4*(Steuerung!$A$3-1)))</f>
        <v>*</v>
      </c>
    </row>
    <row r="42" spans="1:6" ht="15" customHeight="1" x14ac:dyDescent="0.25">
      <c r="A42" s="63" t="str">
        <f>IF(INDEX(Rohdaten_tab3!$A:$A,ROW(Rohdaten_tab3!$A28),COLUMN(Rohdaten_tab3!$A:$A))&lt;&gt;"",INDEX(Rohdaten_tab3!$A:$A,ROW(Rohdaten_tab3!$A28),COLUMN(Rohdaten_tab3!$A:$A)),"")</f>
        <v>Juli 2006</v>
      </c>
      <c r="B42" s="43"/>
      <c r="C42" s="71">
        <f>INDEX(Rohdaten_tab3!$1:$1048576,ROW(Rohdaten_tab3!B28),COLUMN(Rohdaten_tab3!B28)+(4*(Steuerung!$A$3-1)))</f>
        <v>657</v>
      </c>
      <c r="D42" s="72" t="str">
        <f>INDEX(Rohdaten_tab3!$1:$1048576,ROW(Rohdaten_tab3!C28),COLUMN(Rohdaten_tab3!C28)+(4*(Steuerung!$A$3-1)))</f>
        <v>*</v>
      </c>
      <c r="E42" s="72">
        <f>INDEX(Rohdaten_tab3!$1:$1048576,ROW(Rohdaten_tab3!D28),COLUMN(Rohdaten_tab3!D28)+(4*(Steuerung!$A$3-1)))</f>
        <v>636</v>
      </c>
      <c r="F42" s="73" t="str">
        <f>INDEX(Rohdaten_tab3!$1:$1048576,ROW(Rohdaten_tab3!E28),COLUMN(Rohdaten_tab3!E28)+(4*(Steuerung!$A$3-1)))</f>
        <v>*</v>
      </c>
    </row>
    <row r="43" spans="1:6" ht="15" customHeight="1" x14ac:dyDescent="0.25">
      <c r="A43" s="63" t="str">
        <f>IF(INDEX(Rohdaten_tab3!$A:$A,ROW(Rohdaten_tab3!$A29),COLUMN(Rohdaten_tab3!$A:$A))&lt;&gt;"",INDEX(Rohdaten_tab3!$A:$A,ROW(Rohdaten_tab3!$A29),COLUMN(Rohdaten_tab3!$A:$A)),"")</f>
        <v>August 2006</v>
      </c>
      <c r="B43" s="43"/>
      <c r="C43" s="71">
        <f>INDEX(Rohdaten_tab3!$1:$1048576,ROW(Rohdaten_tab3!B29),COLUMN(Rohdaten_tab3!B29)+(4*(Steuerung!$A$3-1)))</f>
        <v>597</v>
      </c>
      <c r="D43" s="72">
        <f>INDEX(Rohdaten_tab3!$1:$1048576,ROW(Rohdaten_tab3!C29),COLUMN(Rohdaten_tab3!C29)+(4*(Steuerung!$A$3-1)))</f>
        <v>592</v>
      </c>
      <c r="E43" s="72">
        <f>INDEX(Rohdaten_tab3!$1:$1048576,ROW(Rohdaten_tab3!D29),COLUMN(Rohdaten_tab3!D29)+(4*(Steuerung!$A$3-1)))</f>
        <v>588</v>
      </c>
      <c r="F43" s="73">
        <f>INDEX(Rohdaten_tab3!$1:$1048576,ROW(Rohdaten_tab3!E29),COLUMN(Rohdaten_tab3!E29)+(4*(Steuerung!$A$3-1)))</f>
        <v>4</v>
      </c>
    </row>
    <row r="44" spans="1:6" ht="15" customHeight="1" x14ac:dyDescent="0.25">
      <c r="A44" s="63" t="str">
        <f>IF(INDEX(Rohdaten_tab3!$A:$A,ROW(Rohdaten_tab3!$A30),COLUMN(Rohdaten_tab3!$A:$A))&lt;&gt;"",INDEX(Rohdaten_tab3!$A:$A,ROW(Rohdaten_tab3!$A30),COLUMN(Rohdaten_tab3!$A:$A)),"")</f>
        <v>September 2006</v>
      </c>
      <c r="B44" s="43"/>
      <c r="C44" s="71">
        <f>INDEX(Rohdaten_tab3!$1:$1048576,ROW(Rohdaten_tab3!B30),COLUMN(Rohdaten_tab3!B30)+(4*(Steuerung!$A$3-1)))</f>
        <v>545</v>
      </c>
      <c r="D44" s="72">
        <f>INDEX(Rohdaten_tab3!$1:$1048576,ROW(Rohdaten_tab3!C30),COLUMN(Rohdaten_tab3!C30)+(4*(Steuerung!$A$3-1)))</f>
        <v>534</v>
      </c>
      <c r="E44" s="72">
        <f>INDEX(Rohdaten_tab3!$1:$1048576,ROW(Rohdaten_tab3!D30),COLUMN(Rohdaten_tab3!D30)+(4*(Steuerung!$A$3-1)))</f>
        <v>534</v>
      </c>
      <c r="F44" s="73">
        <f>INDEX(Rohdaten_tab3!$1:$1048576,ROW(Rohdaten_tab3!E30),COLUMN(Rohdaten_tab3!E30)+(4*(Steuerung!$A$3-1)))</f>
        <v>0</v>
      </c>
    </row>
    <row r="45" spans="1:6" ht="15" customHeight="1" x14ac:dyDescent="0.25">
      <c r="A45" s="63" t="str">
        <f>IF(INDEX(Rohdaten_tab3!$A:$A,ROW(Rohdaten_tab3!$A31),COLUMN(Rohdaten_tab3!$A:$A))&lt;&gt;"",INDEX(Rohdaten_tab3!$A:$A,ROW(Rohdaten_tab3!$A31),COLUMN(Rohdaten_tab3!$A:$A)),"")</f>
        <v>Oktober 2006</v>
      </c>
      <c r="B45" s="43"/>
      <c r="C45" s="71">
        <f>INDEX(Rohdaten_tab3!$1:$1048576,ROW(Rohdaten_tab3!B31),COLUMN(Rohdaten_tab3!B31)+(4*(Steuerung!$A$3-1)))</f>
        <v>556</v>
      </c>
      <c r="D45" s="72">
        <f>INDEX(Rohdaten_tab3!$1:$1048576,ROW(Rohdaten_tab3!C31),COLUMN(Rohdaten_tab3!C31)+(4*(Steuerung!$A$3-1)))</f>
        <v>572</v>
      </c>
      <c r="E45" s="72">
        <f>INDEX(Rohdaten_tab3!$1:$1048576,ROW(Rohdaten_tab3!D31),COLUMN(Rohdaten_tab3!D31)+(4*(Steuerung!$A$3-1)))</f>
        <v>565</v>
      </c>
      <c r="F45" s="73">
        <f>INDEX(Rohdaten_tab3!$1:$1048576,ROW(Rohdaten_tab3!E31),COLUMN(Rohdaten_tab3!E31)+(4*(Steuerung!$A$3-1)))</f>
        <v>7</v>
      </c>
    </row>
    <row r="46" spans="1:6" ht="15" customHeight="1" x14ac:dyDescent="0.25">
      <c r="A46" s="63" t="str">
        <f>IF(INDEX(Rohdaten_tab3!$A:$A,ROW(Rohdaten_tab3!$A32),COLUMN(Rohdaten_tab3!$A:$A))&lt;&gt;"",INDEX(Rohdaten_tab3!$A:$A,ROW(Rohdaten_tab3!$A32),COLUMN(Rohdaten_tab3!$A:$A)),"")</f>
        <v>November 2006</v>
      </c>
      <c r="B46" s="43"/>
      <c r="C46" s="71">
        <f>INDEX(Rohdaten_tab3!$1:$1048576,ROW(Rohdaten_tab3!B32),COLUMN(Rohdaten_tab3!B32)+(4*(Steuerung!$A$3-1)))</f>
        <v>488</v>
      </c>
      <c r="D46" s="72">
        <f>INDEX(Rohdaten_tab3!$1:$1048576,ROW(Rohdaten_tab3!C32),COLUMN(Rohdaten_tab3!C32)+(4*(Steuerung!$A$3-1)))</f>
        <v>502</v>
      </c>
      <c r="E46" s="72">
        <f>INDEX(Rohdaten_tab3!$1:$1048576,ROW(Rohdaten_tab3!D32),COLUMN(Rohdaten_tab3!D32)+(4*(Steuerung!$A$3-1)))</f>
        <v>495</v>
      </c>
      <c r="F46" s="73">
        <f>INDEX(Rohdaten_tab3!$1:$1048576,ROW(Rohdaten_tab3!E32),COLUMN(Rohdaten_tab3!E32)+(4*(Steuerung!$A$3-1)))</f>
        <v>7</v>
      </c>
    </row>
    <row r="47" spans="1:6" ht="15" customHeight="1" x14ac:dyDescent="0.25">
      <c r="A47" s="63" t="str">
        <f>IF(INDEX(Rohdaten_tab3!$A:$A,ROW(Rohdaten_tab3!$A33),COLUMN(Rohdaten_tab3!$A:$A))&lt;&gt;"",INDEX(Rohdaten_tab3!$A:$A,ROW(Rohdaten_tab3!$A33),COLUMN(Rohdaten_tab3!$A:$A)),"")</f>
        <v>Dezember 2006</v>
      </c>
      <c r="B47" s="43"/>
      <c r="C47" s="71">
        <f>INDEX(Rohdaten_tab3!$1:$1048576,ROW(Rohdaten_tab3!B33),COLUMN(Rohdaten_tab3!B33)+(4*(Steuerung!$A$3-1)))</f>
        <v>487</v>
      </c>
      <c r="D47" s="72" t="str">
        <f>INDEX(Rohdaten_tab3!$1:$1048576,ROW(Rohdaten_tab3!C33),COLUMN(Rohdaten_tab3!C33)+(4*(Steuerung!$A$3-1)))</f>
        <v>*</v>
      </c>
      <c r="E47" s="72">
        <f>INDEX(Rohdaten_tab3!$1:$1048576,ROW(Rohdaten_tab3!D33),COLUMN(Rohdaten_tab3!D33)+(4*(Steuerung!$A$3-1)))</f>
        <v>494</v>
      </c>
      <c r="F47" s="73" t="str">
        <f>INDEX(Rohdaten_tab3!$1:$1048576,ROW(Rohdaten_tab3!E33),COLUMN(Rohdaten_tab3!E33)+(4*(Steuerung!$A$3-1)))</f>
        <v>*</v>
      </c>
    </row>
    <row r="48" spans="1:6" ht="15" customHeight="1" x14ac:dyDescent="0.25">
      <c r="A48" s="63" t="str">
        <f>IF(INDEX(Rohdaten_tab3!$A:$A,ROW(Rohdaten_tab3!$A34),COLUMN(Rohdaten_tab3!$A:$A))&lt;&gt;"",INDEX(Rohdaten_tab3!$A:$A,ROW(Rohdaten_tab3!$A34),COLUMN(Rohdaten_tab3!$A:$A)),"")</f>
        <v>Januar 2007</v>
      </c>
      <c r="B48" s="43"/>
      <c r="C48" s="71">
        <f>INDEX(Rohdaten_tab3!$1:$1048576,ROW(Rohdaten_tab3!B34),COLUMN(Rohdaten_tab3!B34)+(4*(Steuerung!$A$3-1)))</f>
        <v>1026</v>
      </c>
      <c r="D48" s="72">
        <f>INDEX(Rohdaten_tab3!$1:$1048576,ROW(Rohdaten_tab3!C34),COLUMN(Rohdaten_tab3!C34)+(4*(Steuerung!$A$3-1)))</f>
        <v>1025</v>
      </c>
      <c r="E48" s="72">
        <f>INDEX(Rohdaten_tab3!$1:$1048576,ROW(Rohdaten_tab3!D34),COLUMN(Rohdaten_tab3!D34)+(4*(Steuerung!$A$3-1)))</f>
        <v>1022</v>
      </c>
      <c r="F48" s="73">
        <f>INDEX(Rohdaten_tab3!$1:$1048576,ROW(Rohdaten_tab3!E34),COLUMN(Rohdaten_tab3!E34)+(4*(Steuerung!$A$3-1)))</f>
        <v>3</v>
      </c>
    </row>
    <row r="49" spans="1:6" ht="15" customHeight="1" x14ac:dyDescent="0.25">
      <c r="A49" s="63" t="str">
        <f>IF(INDEX(Rohdaten_tab3!$A:$A,ROW(Rohdaten_tab3!$A35),COLUMN(Rohdaten_tab3!$A:$A))&lt;&gt;"",INDEX(Rohdaten_tab3!$A:$A,ROW(Rohdaten_tab3!$A35),COLUMN(Rohdaten_tab3!$A:$A)),"")</f>
        <v>Februar 2007</v>
      </c>
      <c r="B49" s="43"/>
      <c r="C49" s="71">
        <f>INDEX(Rohdaten_tab3!$1:$1048576,ROW(Rohdaten_tab3!B35),COLUMN(Rohdaten_tab3!B35)+(4*(Steuerung!$A$3-1)))</f>
        <v>479</v>
      </c>
      <c r="D49" s="72" t="str">
        <f>INDEX(Rohdaten_tab3!$1:$1048576,ROW(Rohdaten_tab3!C35),COLUMN(Rohdaten_tab3!C35)+(4*(Steuerung!$A$3-1)))</f>
        <v>*</v>
      </c>
      <c r="E49" s="72">
        <f>INDEX(Rohdaten_tab3!$1:$1048576,ROW(Rohdaten_tab3!D35),COLUMN(Rohdaten_tab3!D35)+(4*(Steuerung!$A$3-1)))</f>
        <v>489</v>
      </c>
      <c r="F49" s="73" t="str">
        <f>INDEX(Rohdaten_tab3!$1:$1048576,ROW(Rohdaten_tab3!E35),COLUMN(Rohdaten_tab3!E35)+(4*(Steuerung!$A$3-1)))</f>
        <v>*</v>
      </c>
    </row>
    <row r="50" spans="1:6" ht="15" customHeight="1" x14ac:dyDescent="0.25">
      <c r="A50" s="63" t="str">
        <f>IF(INDEX(Rohdaten_tab3!$A:$A,ROW(Rohdaten_tab3!$A36),COLUMN(Rohdaten_tab3!$A:$A))&lt;&gt;"",INDEX(Rohdaten_tab3!$A:$A,ROW(Rohdaten_tab3!$A36),COLUMN(Rohdaten_tab3!$A:$A)),"")</f>
        <v>März 2007</v>
      </c>
      <c r="B50" s="43"/>
      <c r="C50" s="71">
        <f>INDEX(Rohdaten_tab3!$1:$1048576,ROW(Rohdaten_tab3!B36),COLUMN(Rohdaten_tab3!B36)+(4*(Steuerung!$A$3-1)))</f>
        <v>450</v>
      </c>
      <c r="D50" s="72" t="str">
        <f>INDEX(Rohdaten_tab3!$1:$1048576,ROW(Rohdaten_tab3!C36),COLUMN(Rohdaten_tab3!C36)+(4*(Steuerung!$A$3-1)))</f>
        <v>*</v>
      </c>
      <c r="E50" s="72">
        <f>INDEX(Rohdaten_tab3!$1:$1048576,ROW(Rohdaten_tab3!D36),COLUMN(Rohdaten_tab3!D36)+(4*(Steuerung!$A$3-1)))</f>
        <v>446</v>
      </c>
      <c r="F50" s="73" t="str">
        <f>INDEX(Rohdaten_tab3!$1:$1048576,ROW(Rohdaten_tab3!E36),COLUMN(Rohdaten_tab3!E36)+(4*(Steuerung!$A$3-1)))</f>
        <v>*</v>
      </c>
    </row>
    <row r="51" spans="1:6" ht="15" customHeight="1" x14ac:dyDescent="0.25">
      <c r="A51" s="63" t="str">
        <f>IF(INDEX(Rohdaten_tab3!$A:$A,ROW(Rohdaten_tab3!$A37),COLUMN(Rohdaten_tab3!$A:$A))&lt;&gt;"",INDEX(Rohdaten_tab3!$A:$A,ROW(Rohdaten_tab3!$A37),COLUMN(Rohdaten_tab3!$A:$A)),"")</f>
        <v>April 2007</v>
      </c>
      <c r="B51" s="43"/>
      <c r="C51" s="71">
        <f>INDEX(Rohdaten_tab3!$1:$1048576,ROW(Rohdaten_tab3!B37),COLUMN(Rohdaten_tab3!B37)+(4*(Steuerung!$A$3-1)))</f>
        <v>609</v>
      </c>
      <c r="D51" s="72" t="str">
        <f>INDEX(Rohdaten_tab3!$1:$1048576,ROW(Rohdaten_tab3!C37),COLUMN(Rohdaten_tab3!C37)+(4*(Steuerung!$A$3-1)))</f>
        <v>*</v>
      </c>
      <c r="E51" s="72">
        <f>INDEX(Rohdaten_tab3!$1:$1048576,ROW(Rohdaten_tab3!D37),COLUMN(Rohdaten_tab3!D37)+(4*(Steuerung!$A$3-1)))</f>
        <v>603</v>
      </c>
      <c r="F51" s="73" t="str">
        <f>INDEX(Rohdaten_tab3!$1:$1048576,ROW(Rohdaten_tab3!E37),COLUMN(Rohdaten_tab3!E37)+(4*(Steuerung!$A$3-1)))</f>
        <v>*</v>
      </c>
    </row>
    <row r="52" spans="1:6" ht="15" customHeight="1" x14ac:dyDescent="0.25">
      <c r="A52" s="63" t="str">
        <f>IF(INDEX(Rohdaten_tab3!$A:$A,ROW(Rohdaten_tab3!$A38),COLUMN(Rohdaten_tab3!$A:$A))&lt;&gt;"",INDEX(Rohdaten_tab3!$A:$A,ROW(Rohdaten_tab3!$A38),COLUMN(Rohdaten_tab3!$A:$A)),"")</f>
        <v>Mai 2007</v>
      </c>
      <c r="B52" s="43"/>
      <c r="C52" s="71">
        <f>INDEX(Rohdaten_tab3!$1:$1048576,ROW(Rohdaten_tab3!B38),COLUMN(Rohdaten_tab3!B38)+(4*(Steuerung!$A$3-1)))</f>
        <v>388</v>
      </c>
      <c r="D52" s="72" t="str">
        <f>INDEX(Rohdaten_tab3!$1:$1048576,ROW(Rohdaten_tab3!C38),COLUMN(Rohdaten_tab3!C38)+(4*(Steuerung!$A$3-1)))</f>
        <v>*</v>
      </c>
      <c r="E52" s="72">
        <f>INDEX(Rohdaten_tab3!$1:$1048576,ROW(Rohdaten_tab3!D38),COLUMN(Rohdaten_tab3!D38)+(4*(Steuerung!$A$3-1)))</f>
        <v>386</v>
      </c>
      <c r="F52" s="73" t="str">
        <f>INDEX(Rohdaten_tab3!$1:$1048576,ROW(Rohdaten_tab3!E38),COLUMN(Rohdaten_tab3!E38)+(4*(Steuerung!$A$3-1)))</f>
        <v>*</v>
      </c>
    </row>
    <row r="53" spans="1:6" ht="15" customHeight="1" x14ac:dyDescent="0.25">
      <c r="A53" s="63" t="str">
        <f>IF(INDEX(Rohdaten_tab3!$A:$A,ROW(Rohdaten_tab3!$A39),COLUMN(Rohdaten_tab3!$A:$A))&lt;&gt;"",INDEX(Rohdaten_tab3!$A:$A,ROW(Rohdaten_tab3!$A39),COLUMN(Rohdaten_tab3!$A:$A)),"")</f>
        <v>Juni 2007</v>
      </c>
      <c r="B53" s="43"/>
      <c r="C53" s="71">
        <f>INDEX(Rohdaten_tab3!$1:$1048576,ROW(Rohdaten_tab3!B39),COLUMN(Rohdaten_tab3!B39)+(4*(Steuerung!$A$3-1)))</f>
        <v>392</v>
      </c>
      <c r="D53" s="72" t="str">
        <f>INDEX(Rohdaten_tab3!$1:$1048576,ROW(Rohdaten_tab3!C39),COLUMN(Rohdaten_tab3!C39)+(4*(Steuerung!$A$3-1)))</f>
        <v>*</v>
      </c>
      <c r="E53" s="72">
        <f>INDEX(Rohdaten_tab3!$1:$1048576,ROW(Rohdaten_tab3!D39),COLUMN(Rohdaten_tab3!D39)+(4*(Steuerung!$A$3-1)))</f>
        <v>403</v>
      </c>
      <c r="F53" s="73" t="str">
        <f>INDEX(Rohdaten_tab3!$1:$1048576,ROW(Rohdaten_tab3!E39),COLUMN(Rohdaten_tab3!E39)+(4*(Steuerung!$A$3-1)))</f>
        <v>*</v>
      </c>
    </row>
    <row r="54" spans="1:6" ht="15" customHeight="1" x14ac:dyDescent="0.25">
      <c r="A54" s="63" t="str">
        <f>IF(INDEX(Rohdaten_tab3!$A:$A,ROW(Rohdaten_tab3!$A40),COLUMN(Rohdaten_tab3!$A:$A))&lt;&gt;"",INDEX(Rohdaten_tab3!$A:$A,ROW(Rohdaten_tab3!$A40),COLUMN(Rohdaten_tab3!$A:$A)),"")</f>
        <v>Juli 2007</v>
      </c>
      <c r="B54" s="43"/>
      <c r="C54" s="71">
        <f>INDEX(Rohdaten_tab3!$1:$1048576,ROW(Rohdaten_tab3!B40),COLUMN(Rohdaten_tab3!B40)+(4*(Steuerung!$A$3-1)))</f>
        <v>636</v>
      </c>
      <c r="D54" s="72">
        <f>INDEX(Rohdaten_tab3!$1:$1048576,ROW(Rohdaten_tab3!C40),COLUMN(Rohdaten_tab3!C40)+(4*(Steuerung!$A$3-1)))</f>
        <v>640</v>
      </c>
      <c r="E54" s="72">
        <f>INDEX(Rohdaten_tab3!$1:$1048576,ROW(Rohdaten_tab3!D40),COLUMN(Rohdaten_tab3!D40)+(4*(Steuerung!$A$3-1)))</f>
        <v>640</v>
      </c>
      <c r="F54" s="73">
        <f>INDEX(Rohdaten_tab3!$1:$1048576,ROW(Rohdaten_tab3!E40),COLUMN(Rohdaten_tab3!E40)+(4*(Steuerung!$A$3-1)))</f>
        <v>0</v>
      </c>
    </row>
    <row r="55" spans="1:6" ht="15" customHeight="1" x14ac:dyDescent="0.25">
      <c r="A55" s="63" t="str">
        <f>IF(INDEX(Rohdaten_tab3!$A:$A,ROW(Rohdaten_tab3!$A41),COLUMN(Rohdaten_tab3!$A:$A))&lt;&gt;"",INDEX(Rohdaten_tab3!$A:$A,ROW(Rohdaten_tab3!$A41),COLUMN(Rohdaten_tab3!$A:$A)),"")</f>
        <v>August 2007</v>
      </c>
      <c r="B55" s="43"/>
      <c r="C55" s="71">
        <f>INDEX(Rohdaten_tab3!$1:$1048576,ROW(Rohdaten_tab3!B41),COLUMN(Rohdaten_tab3!B41)+(4*(Steuerung!$A$3-1)))</f>
        <v>516</v>
      </c>
      <c r="D55" s="72" t="str">
        <f>INDEX(Rohdaten_tab3!$1:$1048576,ROW(Rohdaten_tab3!C41),COLUMN(Rohdaten_tab3!C41)+(4*(Steuerung!$A$3-1)))</f>
        <v>*</v>
      </c>
      <c r="E55" s="72">
        <f>INDEX(Rohdaten_tab3!$1:$1048576,ROW(Rohdaten_tab3!D41),COLUMN(Rohdaten_tab3!D41)+(4*(Steuerung!$A$3-1)))</f>
        <v>521</v>
      </c>
      <c r="F55" s="73" t="str">
        <f>INDEX(Rohdaten_tab3!$1:$1048576,ROW(Rohdaten_tab3!E41),COLUMN(Rohdaten_tab3!E41)+(4*(Steuerung!$A$3-1)))</f>
        <v>*</v>
      </c>
    </row>
    <row r="56" spans="1:6" ht="15" customHeight="1" x14ac:dyDescent="0.25">
      <c r="A56" s="63" t="str">
        <f>IF(INDEX(Rohdaten_tab3!$A:$A,ROW(Rohdaten_tab3!$A42),COLUMN(Rohdaten_tab3!$A:$A))&lt;&gt;"",INDEX(Rohdaten_tab3!$A:$A,ROW(Rohdaten_tab3!$A42),COLUMN(Rohdaten_tab3!$A:$A)),"")</f>
        <v>September 2007</v>
      </c>
      <c r="B56" s="43"/>
      <c r="C56" s="71">
        <f>INDEX(Rohdaten_tab3!$1:$1048576,ROW(Rohdaten_tab3!B42),COLUMN(Rohdaten_tab3!B42)+(4*(Steuerung!$A$3-1)))</f>
        <v>542</v>
      </c>
      <c r="D56" s="72">
        <f>INDEX(Rohdaten_tab3!$1:$1048576,ROW(Rohdaten_tab3!C42),COLUMN(Rohdaten_tab3!C42)+(4*(Steuerung!$A$3-1)))</f>
        <v>537</v>
      </c>
      <c r="E56" s="72">
        <f>INDEX(Rohdaten_tab3!$1:$1048576,ROW(Rohdaten_tab3!D42),COLUMN(Rohdaten_tab3!D42)+(4*(Steuerung!$A$3-1)))</f>
        <v>533</v>
      </c>
      <c r="F56" s="73">
        <f>INDEX(Rohdaten_tab3!$1:$1048576,ROW(Rohdaten_tab3!E42),COLUMN(Rohdaten_tab3!E42)+(4*(Steuerung!$A$3-1)))</f>
        <v>4</v>
      </c>
    </row>
    <row r="57" spans="1:6" ht="15" customHeight="1" x14ac:dyDescent="0.25">
      <c r="A57" s="63" t="str">
        <f>IF(INDEX(Rohdaten_tab3!$A:$A,ROW(Rohdaten_tab3!$A43),COLUMN(Rohdaten_tab3!$A:$A))&lt;&gt;"",INDEX(Rohdaten_tab3!$A:$A,ROW(Rohdaten_tab3!$A43),COLUMN(Rohdaten_tab3!$A:$A)),"")</f>
        <v>Oktober 2007</v>
      </c>
      <c r="B57" s="43"/>
      <c r="C57" s="71">
        <f>INDEX(Rohdaten_tab3!$1:$1048576,ROW(Rohdaten_tab3!B43),COLUMN(Rohdaten_tab3!B43)+(4*(Steuerung!$A$3-1)))</f>
        <v>542</v>
      </c>
      <c r="D57" s="72">
        <f>INDEX(Rohdaten_tab3!$1:$1048576,ROW(Rohdaten_tab3!C43),COLUMN(Rohdaten_tab3!C43)+(4*(Steuerung!$A$3-1)))</f>
        <v>540</v>
      </c>
      <c r="E57" s="72">
        <f>INDEX(Rohdaten_tab3!$1:$1048576,ROW(Rohdaten_tab3!D43),COLUMN(Rohdaten_tab3!D43)+(4*(Steuerung!$A$3-1)))</f>
        <v>533</v>
      </c>
      <c r="F57" s="73">
        <f>INDEX(Rohdaten_tab3!$1:$1048576,ROW(Rohdaten_tab3!E43),COLUMN(Rohdaten_tab3!E43)+(4*(Steuerung!$A$3-1)))</f>
        <v>7</v>
      </c>
    </row>
    <row r="58" spans="1:6" ht="15" customHeight="1" x14ac:dyDescent="0.25">
      <c r="A58" s="63" t="str">
        <f>IF(INDEX(Rohdaten_tab3!$A:$A,ROW(Rohdaten_tab3!$A44),COLUMN(Rohdaten_tab3!$A:$A))&lt;&gt;"",INDEX(Rohdaten_tab3!$A:$A,ROW(Rohdaten_tab3!$A44),COLUMN(Rohdaten_tab3!$A:$A)),"")</f>
        <v>November 2007</v>
      </c>
      <c r="B58" s="43"/>
      <c r="C58" s="71">
        <f>INDEX(Rohdaten_tab3!$1:$1048576,ROW(Rohdaten_tab3!B44),COLUMN(Rohdaten_tab3!B44)+(4*(Steuerung!$A$3-1)))</f>
        <v>420</v>
      </c>
      <c r="D58" s="72">
        <f>INDEX(Rohdaten_tab3!$1:$1048576,ROW(Rohdaten_tab3!C44),COLUMN(Rohdaten_tab3!C44)+(4*(Steuerung!$A$3-1)))</f>
        <v>425</v>
      </c>
      <c r="E58" s="72">
        <f>INDEX(Rohdaten_tab3!$1:$1048576,ROW(Rohdaten_tab3!D44),COLUMN(Rohdaten_tab3!D44)+(4*(Steuerung!$A$3-1)))</f>
        <v>422</v>
      </c>
      <c r="F58" s="73">
        <f>INDEX(Rohdaten_tab3!$1:$1048576,ROW(Rohdaten_tab3!E44),COLUMN(Rohdaten_tab3!E44)+(4*(Steuerung!$A$3-1)))</f>
        <v>3</v>
      </c>
    </row>
    <row r="59" spans="1:6" ht="15" customHeight="1" x14ac:dyDescent="0.25">
      <c r="A59" s="63" t="str">
        <f>IF(INDEX(Rohdaten_tab3!$A:$A,ROW(Rohdaten_tab3!$A45),COLUMN(Rohdaten_tab3!$A:$A))&lt;&gt;"",INDEX(Rohdaten_tab3!$A:$A,ROW(Rohdaten_tab3!$A45),COLUMN(Rohdaten_tab3!$A:$A)),"")</f>
        <v>Dezember 2007</v>
      </c>
      <c r="B59" s="43"/>
      <c r="C59" s="71">
        <f>INDEX(Rohdaten_tab3!$1:$1048576,ROW(Rohdaten_tab3!B45),COLUMN(Rohdaten_tab3!B45)+(4*(Steuerung!$A$3-1)))</f>
        <v>494</v>
      </c>
      <c r="D59" s="72">
        <f>INDEX(Rohdaten_tab3!$1:$1048576,ROW(Rohdaten_tab3!C45),COLUMN(Rohdaten_tab3!C45)+(4*(Steuerung!$A$3-1)))</f>
        <v>520</v>
      </c>
      <c r="E59" s="72">
        <f>INDEX(Rohdaten_tab3!$1:$1048576,ROW(Rohdaten_tab3!D45),COLUMN(Rohdaten_tab3!D45)+(4*(Steuerung!$A$3-1)))</f>
        <v>520</v>
      </c>
      <c r="F59" s="73">
        <f>INDEX(Rohdaten_tab3!$1:$1048576,ROW(Rohdaten_tab3!E45),COLUMN(Rohdaten_tab3!E45)+(4*(Steuerung!$A$3-1)))</f>
        <v>0</v>
      </c>
    </row>
    <row r="60" spans="1:6" ht="15" customHeight="1" x14ac:dyDescent="0.25">
      <c r="A60" s="63" t="str">
        <f>IF(INDEX(Rohdaten_tab3!$A:$A,ROW(Rohdaten_tab3!$A46),COLUMN(Rohdaten_tab3!$A:$A))&lt;&gt;"",INDEX(Rohdaten_tab3!$A:$A,ROW(Rohdaten_tab3!$A46),COLUMN(Rohdaten_tab3!$A:$A)),"")</f>
        <v>Januar 2008</v>
      </c>
      <c r="B60" s="43"/>
      <c r="C60" s="71">
        <f>INDEX(Rohdaten_tab3!$1:$1048576,ROW(Rohdaten_tab3!B46),COLUMN(Rohdaten_tab3!B46)+(4*(Steuerung!$A$3-1)))</f>
        <v>978</v>
      </c>
      <c r="D60" s="72" t="str">
        <f>INDEX(Rohdaten_tab3!$1:$1048576,ROW(Rohdaten_tab3!C46),COLUMN(Rohdaten_tab3!C46)+(4*(Steuerung!$A$3-1)))</f>
        <v>*</v>
      </c>
      <c r="E60" s="72">
        <f>INDEX(Rohdaten_tab3!$1:$1048576,ROW(Rohdaten_tab3!D46),COLUMN(Rohdaten_tab3!D46)+(4*(Steuerung!$A$3-1)))</f>
        <v>951</v>
      </c>
      <c r="F60" s="73" t="str">
        <f>INDEX(Rohdaten_tab3!$1:$1048576,ROW(Rohdaten_tab3!E46),COLUMN(Rohdaten_tab3!E46)+(4*(Steuerung!$A$3-1)))</f>
        <v>*</v>
      </c>
    </row>
    <row r="61" spans="1:6" ht="15" customHeight="1" x14ac:dyDescent="0.25">
      <c r="A61" s="63" t="str">
        <f>IF(INDEX(Rohdaten_tab3!$A:$A,ROW(Rohdaten_tab3!$A47),COLUMN(Rohdaten_tab3!$A:$A))&lt;&gt;"",INDEX(Rohdaten_tab3!$A:$A,ROW(Rohdaten_tab3!$A47),COLUMN(Rohdaten_tab3!$A:$A)),"")</f>
        <v>Februar 2008</v>
      </c>
      <c r="B61" s="43"/>
      <c r="C61" s="71">
        <f>INDEX(Rohdaten_tab3!$1:$1048576,ROW(Rohdaten_tab3!B47),COLUMN(Rohdaten_tab3!B47)+(4*(Steuerung!$A$3-1)))</f>
        <v>475</v>
      </c>
      <c r="D61" s="72" t="str">
        <f>INDEX(Rohdaten_tab3!$1:$1048576,ROW(Rohdaten_tab3!C47),COLUMN(Rohdaten_tab3!C47)+(4*(Steuerung!$A$3-1)))</f>
        <v>*</v>
      </c>
      <c r="E61" s="72">
        <f>INDEX(Rohdaten_tab3!$1:$1048576,ROW(Rohdaten_tab3!D47),COLUMN(Rohdaten_tab3!D47)+(4*(Steuerung!$A$3-1)))</f>
        <v>472</v>
      </c>
      <c r="F61" s="73" t="str">
        <f>INDEX(Rohdaten_tab3!$1:$1048576,ROW(Rohdaten_tab3!E47),COLUMN(Rohdaten_tab3!E47)+(4*(Steuerung!$A$3-1)))</f>
        <v>*</v>
      </c>
    </row>
    <row r="62" spans="1:6" ht="15" customHeight="1" x14ac:dyDescent="0.25">
      <c r="A62" s="63" t="str">
        <f>IF(INDEX(Rohdaten_tab3!$A:$A,ROW(Rohdaten_tab3!$A48),COLUMN(Rohdaten_tab3!$A:$A))&lt;&gt;"",INDEX(Rohdaten_tab3!$A:$A,ROW(Rohdaten_tab3!$A48),COLUMN(Rohdaten_tab3!$A:$A)),"")</f>
        <v>März 2008</v>
      </c>
      <c r="B62" s="43"/>
      <c r="C62" s="71">
        <f>INDEX(Rohdaten_tab3!$1:$1048576,ROW(Rohdaten_tab3!B48),COLUMN(Rohdaten_tab3!B48)+(4*(Steuerung!$A$3-1)))</f>
        <v>475</v>
      </c>
      <c r="D62" s="72">
        <f>INDEX(Rohdaten_tab3!$1:$1048576,ROW(Rohdaten_tab3!C48),COLUMN(Rohdaten_tab3!C48)+(4*(Steuerung!$A$3-1)))</f>
        <v>471</v>
      </c>
      <c r="E62" s="72">
        <f>INDEX(Rohdaten_tab3!$1:$1048576,ROW(Rohdaten_tab3!D48),COLUMN(Rohdaten_tab3!D48)+(4*(Steuerung!$A$3-1)))</f>
        <v>468</v>
      </c>
      <c r="F62" s="73">
        <f>INDEX(Rohdaten_tab3!$1:$1048576,ROW(Rohdaten_tab3!E48),COLUMN(Rohdaten_tab3!E48)+(4*(Steuerung!$A$3-1)))</f>
        <v>3</v>
      </c>
    </row>
    <row r="63" spans="1:6" ht="15" customHeight="1" x14ac:dyDescent="0.25">
      <c r="A63" s="63" t="str">
        <f>IF(INDEX(Rohdaten_tab3!$A:$A,ROW(Rohdaten_tab3!$A49),COLUMN(Rohdaten_tab3!$A:$A))&lt;&gt;"",INDEX(Rohdaten_tab3!$A:$A,ROW(Rohdaten_tab3!$A49),COLUMN(Rohdaten_tab3!$A:$A)),"")</f>
        <v>April 2008</v>
      </c>
      <c r="B63" s="43"/>
      <c r="C63" s="71">
        <f>INDEX(Rohdaten_tab3!$1:$1048576,ROW(Rohdaten_tab3!B49),COLUMN(Rohdaten_tab3!B49)+(4*(Steuerung!$A$3-1)))</f>
        <v>539</v>
      </c>
      <c r="D63" s="72">
        <f>INDEX(Rohdaten_tab3!$1:$1048576,ROW(Rohdaten_tab3!C49),COLUMN(Rohdaten_tab3!C49)+(4*(Steuerung!$A$3-1)))</f>
        <v>552</v>
      </c>
      <c r="E63" s="72">
        <f>INDEX(Rohdaten_tab3!$1:$1048576,ROW(Rohdaten_tab3!D49),COLUMN(Rohdaten_tab3!D49)+(4*(Steuerung!$A$3-1)))</f>
        <v>549</v>
      </c>
      <c r="F63" s="73">
        <f>INDEX(Rohdaten_tab3!$1:$1048576,ROW(Rohdaten_tab3!E49),COLUMN(Rohdaten_tab3!E49)+(4*(Steuerung!$A$3-1)))</f>
        <v>3</v>
      </c>
    </row>
    <row r="64" spans="1:6" ht="15" customHeight="1" x14ac:dyDescent="0.25">
      <c r="A64" s="63" t="str">
        <f>IF(INDEX(Rohdaten_tab3!$A:$A,ROW(Rohdaten_tab3!$A50),COLUMN(Rohdaten_tab3!$A:$A))&lt;&gt;"",INDEX(Rohdaten_tab3!$A:$A,ROW(Rohdaten_tab3!$A50),COLUMN(Rohdaten_tab3!$A:$A)),"")</f>
        <v>Mai 2008</v>
      </c>
      <c r="B64" s="43"/>
      <c r="C64" s="71">
        <f>INDEX(Rohdaten_tab3!$1:$1048576,ROW(Rohdaten_tab3!B50),COLUMN(Rohdaten_tab3!B50)+(4*(Steuerung!$A$3-1)))</f>
        <v>467</v>
      </c>
      <c r="D64" s="72">
        <f>INDEX(Rohdaten_tab3!$1:$1048576,ROW(Rohdaten_tab3!C50),COLUMN(Rohdaten_tab3!C50)+(4*(Steuerung!$A$3-1)))</f>
        <v>467</v>
      </c>
      <c r="E64" s="72">
        <f>INDEX(Rohdaten_tab3!$1:$1048576,ROW(Rohdaten_tab3!D50),COLUMN(Rohdaten_tab3!D50)+(4*(Steuerung!$A$3-1)))</f>
        <v>464</v>
      </c>
      <c r="F64" s="73">
        <f>INDEX(Rohdaten_tab3!$1:$1048576,ROW(Rohdaten_tab3!E50),COLUMN(Rohdaten_tab3!E50)+(4*(Steuerung!$A$3-1)))</f>
        <v>3</v>
      </c>
    </row>
    <row r="65" spans="1:6" ht="15" customHeight="1" x14ac:dyDescent="0.25">
      <c r="A65" s="63" t="str">
        <f>IF(INDEX(Rohdaten_tab3!$A:$A,ROW(Rohdaten_tab3!$A51),COLUMN(Rohdaten_tab3!$A:$A))&lt;&gt;"",INDEX(Rohdaten_tab3!$A:$A,ROW(Rohdaten_tab3!$A51),COLUMN(Rohdaten_tab3!$A:$A)),"")</f>
        <v>Juni 2008</v>
      </c>
      <c r="B65" s="43"/>
      <c r="C65" s="71">
        <f>INDEX(Rohdaten_tab3!$1:$1048576,ROW(Rohdaten_tab3!B51),COLUMN(Rohdaten_tab3!B51)+(4*(Steuerung!$A$3-1)))</f>
        <v>381</v>
      </c>
      <c r="D65" s="72">
        <f>INDEX(Rohdaten_tab3!$1:$1048576,ROW(Rohdaten_tab3!C51),COLUMN(Rohdaten_tab3!C51)+(4*(Steuerung!$A$3-1)))</f>
        <v>393</v>
      </c>
      <c r="E65" s="72">
        <f>INDEX(Rohdaten_tab3!$1:$1048576,ROW(Rohdaten_tab3!D51),COLUMN(Rohdaten_tab3!D51)+(4*(Steuerung!$A$3-1)))</f>
        <v>389</v>
      </c>
      <c r="F65" s="73">
        <f>INDEX(Rohdaten_tab3!$1:$1048576,ROW(Rohdaten_tab3!E51),COLUMN(Rohdaten_tab3!E51)+(4*(Steuerung!$A$3-1)))</f>
        <v>4</v>
      </c>
    </row>
    <row r="66" spans="1:6" ht="15" customHeight="1" x14ac:dyDescent="0.25">
      <c r="A66" s="63" t="str">
        <f>IF(INDEX(Rohdaten_tab3!$A:$A,ROW(Rohdaten_tab3!$A52),COLUMN(Rohdaten_tab3!$A:$A))&lt;&gt;"",INDEX(Rohdaten_tab3!$A:$A,ROW(Rohdaten_tab3!$A52),COLUMN(Rohdaten_tab3!$A:$A)),"")</f>
        <v>Juli 2008</v>
      </c>
      <c r="B66" s="43"/>
      <c r="C66" s="71">
        <f>INDEX(Rohdaten_tab3!$1:$1048576,ROW(Rohdaten_tab3!B52),COLUMN(Rohdaten_tab3!B52)+(4*(Steuerung!$A$3-1)))</f>
        <v>563</v>
      </c>
      <c r="D66" s="72">
        <f>INDEX(Rohdaten_tab3!$1:$1048576,ROW(Rohdaten_tab3!C52),COLUMN(Rohdaten_tab3!C52)+(4*(Steuerung!$A$3-1)))</f>
        <v>554</v>
      </c>
      <c r="E66" s="72">
        <f>INDEX(Rohdaten_tab3!$1:$1048576,ROW(Rohdaten_tab3!D52),COLUMN(Rohdaten_tab3!D52)+(4*(Steuerung!$A$3-1)))</f>
        <v>548</v>
      </c>
      <c r="F66" s="73">
        <f>INDEX(Rohdaten_tab3!$1:$1048576,ROW(Rohdaten_tab3!E52),COLUMN(Rohdaten_tab3!E52)+(4*(Steuerung!$A$3-1)))</f>
        <v>6</v>
      </c>
    </row>
    <row r="67" spans="1:6" ht="15" customHeight="1" x14ac:dyDescent="0.25">
      <c r="A67" s="63" t="str">
        <f>IF(INDEX(Rohdaten_tab3!$A:$A,ROW(Rohdaten_tab3!$A53),COLUMN(Rohdaten_tab3!$A:$A))&lt;&gt;"",INDEX(Rohdaten_tab3!$A:$A,ROW(Rohdaten_tab3!$A53),COLUMN(Rohdaten_tab3!$A:$A)),"")</f>
        <v>August 2008</v>
      </c>
      <c r="B67" s="43"/>
      <c r="C67" s="71">
        <f>INDEX(Rohdaten_tab3!$1:$1048576,ROW(Rohdaten_tab3!B53),COLUMN(Rohdaten_tab3!B53)+(4*(Steuerung!$A$3-1)))</f>
        <v>521</v>
      </c>
      <c r="D67" s="72">
        <f>INDEX(Rohdaten_tab3!$1:$1048576,ROW(Rohdaten_tab3!C53),COLUMN(Rohdaten_tab3!C53)+(4*(Steuerung!$A$3-1)))</f>
        <v>535</v>
      </c>
      <c r="E67" s="72">
        <f>INDEX(Rohdaten_tab3!$1:$1048576,ROW(Rohdaten_tab3!D53),COLUMN(Rohdaten_tab3!D53)+(4*(Steuerung!$A$3-1)))</f>
        <v>523</v>
      </c>
      <c r="F67" s="73">
        <f>INDEX(Rohdaten_tab3!$1:$1048576,ROW(Rohdaten_tab3!E53),COLUMN(Rohdaten_tab3!E53)+(4*(Steuerung!$A$3-1)))</f>
        <v>12</v>
      </c>
    </row>
    <row r="68" spans="1:6" ht="15" customHeight="1" x14ac:dyDescent="0.25">
      <c r="A68" s="63" t="str">
        <f>IF(INDEX(Rohdaten_tab3!$A:$A,ROW(Rohdaten_tab3!$A54),COLUMN(Rohdaten_tab3!$A:$A))&lt;&gt;"",INDEX(Rohdaten_tab3!$A:$A,ROW(Rohdaten_tab3!$A54),COLUMN(Rohdaten_tab3!$A:$A)),"")</f>
        <v>September 2008</v>
      </c>
      <c r="B68" s="43"/>
      <c r="C68" s="71">
        <f>INDEX(Rohdaten_tab3!$1:$1048576,ROW(Rohdaten_tab3!B54),COLUMN(Rohdaten_tab3!B54)+(4*(Steuerung!$A$3-1)))</f>
        <v>485</v>
      </c>
      <c r="D68" s="72">
        <f>INDEX(Rohdaten_tab3!$1:$1048576,ROW(Rohdaten_tab3!C54),COLUMN(Rohdaten_tab3!C54)+(4*(Steuerung!$A$3-1)))</f>
        <v>489</v>
      </c>
      <c r="E68" s="72">
        <f>INDEX(Rohdaten_tab3!$1:$1048576,ROW(Rohdaten_tab3!D54),COLUMN(Rohdaten_tab3!D54)+(4*(Steuerung!$A$3-1)))</f>
        <v>484</v>
      </c>
      <c r="F68" s="73">
        <f>INDEX(Rohdaten_tab3!$1:$1048576,ROW(Rohdaten_tab3!E54),COLUMN(Rohdaten_tab3!E54)+(4*(Steuerung!$A$3-1)))</f>
        <v>5</v>
      </c>
    </row>
    <row r="69" spans="1:6" ht="15" customHeight="1" x14ac:dyDescent="0.25">
      <c r="A69" s="63" t="str">
        <f>IF(INDEX(Rohdaten_tab3!$A:$A,ROW(Rohdaten_tab3!$A55),COLUMN(Rohdaten_tab3!$A:$A))&lt;&gt;"",INDEX(Rohdaten_tab3!$A:$A,ROW(Rohdaten_tab3!$A55),COLUMN(Rohdaten_tab3!$A:$A)),"")</f>
        <v>Oktober 2008</v>
      </c>
      <c r="B69" s="43"/>
      <c r="C69" s="71">
        <f>INDEX(Rohdaten_tab3!$1:$1048576,ROW(Rohdaten_tab3!B55),COLUMN(Rohdaten_tab3!B55)+(4*(Steuerung!$A$3-1)))</f>
        <v>577</v>
      </c>
      <c r="D69" s="72">
        <f>INDEX(Rohdaten_tab3!$1:$1048576,ROW(Rohdaten_tab3!C55),COLUMN(Rohdaten_tab3!C55)+(4*(Steuerung!$A$3-1)))</f>
        <v>582</v>
      </c>
      <c r="E69" s="72">
        <f>INDEX(Rohdaten_tab3!$1:$1048576,ROW(Rohdaten_tab3!D55),COLUMN(Rohdaten_tab3!D55)+(4*(Steuerung!$A$3-1)))</f>
        <v>573</v>
      </c>
      <c r="F69" s="73">
        <f>INDEX(Rohdaten_tab3!$1:$1048576,ROW(Rohdaten_tab3!E55),COLUMN(Rohdaten_tab3!E55)+(4*(Steuerung!$A$3-1)))</f>
        <v>9</v>
      </c>
    </row>
    <row r="70" spans="1:6" ht="15" customHeight="1" x14ac:dyDescent="0.25">
      <c r="A70" s="63" t="str">
        <f>IF(INDEX(Rohdaten_tab3!$A:$A,ROW(Rohdaten_tab3!$A56),COLUMN(Rohdaten_tab3!$A:$A))&lt;&gt;"",INDEX(Rohdaten_tab3!$A:$A,ROW(Rohdaten_tab3!$A56),COLUMN(Rohdaten_tab3!$A:$A)),"")</f>
        <v>November 2008</v>
      </c>
      <c r="B70" s="43"/>
      <c r="C70" s="71">
        <f>INDEX(Rohdaten_tab3!$1:$1048576,ROW(Rohdaten_tab3!B56),COLUMN(Rohdaten_tab3!B56)+(4*(Steuerung!$A$3-1)))</f>
        <v>517</v>
      </c>
      <c r="D70" s="72">
        <f>INDEX(Rohdaten_tab3!$1:$1048576,ROW(Rohdaten_tab3!C56),COLUMN(Rohdaten_tab3!C56)+(4*(Steuerung!$A$3-1)))</f>
        <v>507</v>
      </c>
      <c r="E70" s="72">
        <f>INDEX(Rohdaten_tab3!$1:$1048576,ROW(Rohdaten_tab3!D56),COLUMN(Rohdaten_tab3!D56)+(4*(Steuerung!$A$3-1)))</f>
        <v>504</v>
      </c>
      <c r="F70" s="73">
        <f>INDEX(Rohdaten_tab3!$1:$1048576,ROW(Rohdaten_tab3!E56),COLUMN(Rohdaten_tab3!E56)+(4*(Steuerung!$A$3-1)))</f>
        <v>3</v>
      </c>
    </row>
    <row r="71" spans="1:6" ht="15" customHeight="1" x14ac:dyDescent="0.25">
      <c r="A71" s="63" t="s">
        <v>219</v>
      </c>
      <c r="B71" s="43"/>
      <c r="C71" s="71">
        <f>INDEX(Rohdaten_tab3!$1:$1048576,ROW(Rohdaten_tab3!B57),COLUMN(Rohdaten_tab3!B57)+(4*(Steuerung!$A$3-1)))</f>
        <v>566</v>
      </c>
      <c r="D71" s="72">
        <f>INDEX(Rohdaten_tab3!$1:$1048576,ROW(Rohdaten_tab3!C57),COLUMN(Rohdaten_tab3!C57)+(4*(Steuerung!$A$3-1)))</f>
        <v>569</v>
      </c>
      <c r="E71" s="72">
        <f>INDEX(Rohdaten_tab3!$1:$1048576,ROW(Rohdaten_tab3!D57),COLUMN(Rohdaten_tab3!D57)+(4*(Steuerung!$A$3-1)))</f>
        <v>566</v>
      </c>
      <c r="F71" s="73">
        <f>INDEX(Rohdaten_tab3!$1:$1048576,ROW(Rohdaten_tab3!E57),COLUMN(Rohdaten_tab3!E57)+(4*(Steuerung!$A$3-1)))</f>
        <v>3</v>
      </c>
    </row>
    <row r="72" spans="1:6" ht="15" customHeight="1" x14ac:dyDescent="0.25">
      <c r="A72" s="63" t="s">
        <v>220</v>
      </c>
      <c r="B72" s="43"/>
      <c r="C72" s="71">
        <f>INDEX(Rohdaten_tab3!$1:$1048576,ROW(Rohdaten_tab3!B58),COLUMN(Rohdaten_tab3!B58)+(4*(Steuerung!$A$3-1)))</f>
        <v>1001</v>
      </c>
      <c r="D72" s="72">
        <f>INDEX(Rohdaten_tab3!$1:$1048576,ROW(Rohdaten_tab3!C58),COLUMN(Rohdaten_tab3!C58)+(4*(Steuerung!$A$3-1)))</f>
        <v>1000</v>
      </c>
      <c r="E72" s="72">
        <f>INDEX(Rohdaten_tab3!$1:$1048576,ROW(Rohdaten_tab3!D58),COLUMN(Rohdaten_tab3!D58)+(4*(Steuerung!$A$3-1)))</f>
        <v>994</v>
      </c>
      <c r="F72" s="73">
        <f>INDEX(Rohdaten_tab3!$1:$1048576,ROW(Rohdaten_tab3!E58),COLUMN(Rohdaten_tab3!E58)+(4*(Steuerung!$A$3-1)))</f>
        <v>6</v>
      </c>
    </row>
    <row r="73" spans="1:6" ht="15" customHeight="1" x14ac:dyDescent="0.25">
      <c r="A73" s="63" t="s">
        <v>221</v>
      </c>
      <c r="B73" s="43"/>
      <c r="C73" s="71">
        <f>INDEX(Rohdaten_tab3!$1:$1048576,ROW(Rohdaten_tab3!B59),COLUMN(Rohdaten_tab3!B59)+(4*(Steuerung!$A$3-1)))</f>
        <v>628</v>
      </c>
      <c r="D73" s="72">
        <f>INDEX(Rohdaten_tab3!$1:$1048576,ROW(Rohdaten_tab3!C59),COLUMN(Rohdaten_tab3!C59)+(4*(Steuerung!$A$3-1)))</f>
        <v>627</v>
      </c>
      <c r="E73" s="72">
        <f>INDEX(Rohdaten_tab3!$1:$1048576,ROW(Rohdaten_tab3!D59),COLUMN(Rohdaten_tab3!D59)+(4*(Steuerung!$A$3-1)))</f>
        <v>622</v>
      </c>
      <c r="F73" s="73">
        <f>INDEX(Rohdaten_tab3!$1:$1048576,ROW(Rohdaten_tab3!E59),COLUMN(Rohdaten_tab3!E59)+(4*(Steuerung!$A$3-1)))</f>
        <v>5</v>
      </c>
    </row>
    <row r="74" spans="1:6" ht="15" customHeight="1" x14ac:dyDescent="0.25">
      <c r="A74" s="63" t="s">
        <v>222</v>
      </c>
      <c r="B74" s="43"/>
      <c r="C74" s="71">
        <f>INDEX(Rohdaten_tab3!$1:$1048576,ROW(Rohdaten_tab3!B60),COLUMN(Rohdaten_tab3!B60)+(4*(Steuerung!$A$3-1)))</f>
        <v>620</v>
      </c>
      <c r="D74" s="72">
        <f>INDEX(Rohdaten_tab3!$1:$1048576,ROW(Rohdaten_tab3!C60),COLUMN(Rohdaten_tab3!C60)+(4*(Steuerung!$A$3-1)))</f>
        <v>622</v>
      </c>
      <c r="E74" s="72">
        <f>INDEX(Rohdaten_tab3!$1:$1048576,ROW(Rohdaten_tab3!D60),COLUMN(Rohdaten_tab3!D60)+(4*(Steuerung!$A$3-1)))</f>
        <v>619</v>
      </c>
      <c r="F74" s="73">
        <f>INDEX(Rohdaten_tab3!$1:$1048576,ROW(Rohdaten_tab3!E60),COLUMN(Rohdaten_tab3!E60)+(4*(Steuerung!$A$3-1)))</f>
        <v>3</v>
      </c>
    </row>
    <row r="75" spans="1:6" ht="15" customHeight="1" x14ac:dyDescent="0.25">
      <c r="A75" s="63" t="s">
        <v>223</v>
      </c>
      <c r="B75" s="43"/>
      <c r="C75" s="71">
        <f>INDEX(Rohdaten_tab3!$1:$1048576,ROW(Rohdaten_tab3!B61),COLUMN(Rohdaten_tab3!B61)+(4*(Steuerung!$A$3-1)))</f>
        <v>770</v>
      </c>
      <c r="D75" s="72">
        <f>INDEX(Rohdaten_tab3!$1:$1048576,ROW(Rohdaten_tab3!C61),COLUMN(Rohdaten_tab3!C61)+(4*(Steuerung!$A$3-1)))</f>
        <v>790</v>
      </c>
      <c r="E75" s="72">
        <f>INDEX(Rohdaten_tab3!$1:$1048576,ROW(Rohdaten_tab3!D61),COLUMN(Rohdaten_tab3!D61)+(4*(Steuerung!$A$3-1)))</f>
        <v>784</v>
      </c>
      <c r="F75" s="73">
        <f>INDEX(Rohdaten_tab3!$1:$1048576,ROW(Rohdaten_tab3!E61),COLUMN(Rohdaten_tab3!E61)+(4*(Steuerung!$A$3-1)))</f>
        <v>6</v>
      </c>
    </row>
    <row r="76" spans="1:6" ht="15" customHeight="1" x14ac:dyDescent="0.25">
      <c r="A76" s="63" t="s">
        <v>224</v>
      </c>
      <c r="B76" s="43"/>
      <c r="C76" s="71">
        <f>INDEX(Rohdaten_tab3!$1:$1048576,ROW(Rohdaten_tab3!B62),COLUMN(Rohdaten_tab3!B62)+(4*(Steuerung!$A$3-1)))</f>
        <v>551</v>
      </c>
      <c r="D76" s="72">
        <f>INDEX(Rohdaten_tab3!$1:$1048576,ROW(Rohdaten_tab3!C62),COLUMN(Rohdaten_tab3!C62)+(4*(Steuerung!$A$3-1)))</f>
        <v>556</v>
      </c>
      <c r="E76" s="72">
        <f>INDEX(Rohdaten_tab3!$1:$1048576,ROW(Rohdaten_tab3!D62),COLUMN(Rohdaten_tab3!D62)+(4*(Steuerung!$A$3-1)))</f>
        <v>553</v>
      </c>
      <c r="F76" s="73">
        <f>INDEX(Rohdaten_tab3!$1:$1048576,ROW(Rohdaten_tab3!E62),COLUMN(Rohdaten_tab3!E62)+(4*(Steuerung!$A$3-1)))</f>
        <v>3</v>
      </c>
    </row>
    <row r="77" spans="1:6" ht="15" customHeight="1" x14ac:dyDescent="0.25">
      <c r="A77" s="63" t="s">
        <v>225</v>
      </c>
      <c r="B77" s="43"/>
      <c r="C77" s="71">
        <f>INDEX(Rohdaten_tab3!$1:$1048576,ROW(Rohdaten_tab3!B63),COLUMN(Rohdaten_tab3!B63)+(4*(Steuerung!$A$3-1)))</f>
        <v>630</v>
      </c>
      <c r="D77" s="72">
        <f>INDEX(Rohdaten_tab3!$1:$1048576,ROW(Rohdaten_tab3!C63),COLUMN(Rohdaten_tab3!C63)+(4*(Steuerung!$A$3-1)))</f>
        <v>633</v>
      </c>
      <c r="E77" s="72">
        <f>INDEX(Rohdaten_tab3!$1:$1048576,ROW(Rohdaten_tab3!D63),COLUMN(Rohdaten_tab3!D63)+(4*(Steuerung!$A$3-1)))</f>
        <v>628</v>
      </c>
      <c r="F77" s="73">
        <f>INDEX(Rohdaten_tab3!$1:$1048576,ROW(Rohdaten_tab3!E63),COLUMN(Rohdaten_tab3!E63)+(4*(Steuerung!$A$3-1)))</f>
        <v>5</v>
      </c>
    </row>
    <row r="78" spans="1:6" ht="15" customHeight="1" x14ac:dyDescent="0.25">
      <c r="A78" s="63" t="s">
        <v>226</v>
      </c>
      <c r="B78" s="43"/>
      <c r="C78" s="71">
        <f>INDEX(Rohdaten_tab3!$1:$1048576,ROW(Rohdaten_tab3!B64),COLUMN(Rohdaten_tab3!B64)+(4*(Steuerung!$A$3-1)))</f>
        <v>760</v>
      </c>
      <c r="D78" s="72">
        <f>INDEX(Rohdaten_tab3!$1:$1048576,ROW(Rohdaten_tab3!C64),COLUMN(Rohdaten_tab3!C64)+(4*(Steuerung!$A$3-1)))</f>
        <v>782</v>
      </c>
      <c r="E78" s="72">
        <f>INDEX(Rohdaten_tab3!$1:$1048576,ROW(Rohdaten_tab3!D64),COLUMN(Rohdaten_tab3!D64)+(4*(Steuerung!$A$3-1)))</f>
        <v>774</v>
      </c>
      <c r="F78" s="73">
        <f>INDEX(Rohdaten_tab3!$1:$1048576,ROW(Rohdaten_tab3!E64),COLUMN(Rohdaten_tab3!E64)+(4*(Steuerung!$A$3-1)))</f>
        <v>8</v>
      </c>
    </row>
    <row r="79" spans="1:6" ht="15" customHeight="1" x14ac:dyDescent="0.25">
      <c r="A79" s="63" t="s">
        <v>227</v>
      </c>
      <c r="B79" s="43"/>
      <c r="C79" s="71">
        <f>INDEX(Rohdaten_tab3!$1:$1048576,ROW(Rohdaten_tab3!B65),COLUMN(Rohdaten_tab3!B65)+(4*(Steuerung!$A$3-1)))</f>
        <v>733</v>
      </c>
      <c r="D79" s="72">
        <f>INDEX(Rohdaten_tab3!$1:$1048576,ROW(Rohdaten_tab3!C65),COLUMN(Rohdaten_tab3!C65)+(4*(Steuerung!$A$3-1)))</f>
        <v>741</v>
      </c>
      <c r="E79" s="72">
        <f>INDEX(Rohdaten_tab3!$1:$1048576,ROW(Rohdaten_tab3!D65),COLUMN(Rohdaten_tab3!D65)+(4*(Steuerung!$A$3-1)))</f>
        <v>738</v>
      </c>
      <c r="F79" s="73">
        <f>INDEX(Rohdaten_tab3!$1:$1048576,ROW(Rohdaten_tab3!E65),COLUMN(Rohdaten_tab3!E65)+(4*(Steuerung!$A$3-1)))</f>
        <v>3</v>
      </c>
    </row>
    <row r="80" spans="1:6" ht="15" customHeight="1" x14ac:dyDescent="0.25">
      <c r="A80" s="63" t="s">
        <v>228</v>
      </c>
      <c r="B80" s="43"/>
      <c r="C80" s="71">
        <f>INDEX(Rohdaten_tab3!$1:$1048576,ROW(Rohdaten_tab3!B66),COLUMN(Rohdaten_tab3!B66)+(4*(Steuerung!$A$3-1)))</f>
        <v>771</v>
      </c>
      <c r="D80" s="72">
        <f>INDEX(Rohdaten_tab3!$1:$1048576,ROW(Rohdaten_tab3!C66),COLUMN(Rohdaten_tab3!C66)+(4*(Steuerung!$A$3-1)))</f>
        <v>763</v>
      </c>
      <c r="E80" s="72">
        <f>INDEX(Rohdaten_tab3!$1:$1048576,ROW(Rohdaten_tab3!D66),COLUMN(Rohdaten_tab3!D66)+(4*(Steuerung!$A$3-1)))</f>
        <v>760</v>
      </c>
      <c r="F80" s="73">
        <f>INDEX(Rohdaten_tab3!$1:$1048576,ROW(Rohdaten_tab3!E66),COLUMN(Rohdaten_tab3!E66)+(4*(Steuerung!$A$3-1)))</f>
        <v>3</v>
      </c>
    </row>
    <row r="81" spans="1:6" ht="15" customHeight="1" x14ac:dyDescent="0.25">
      <c r="A81" s="63" t="s">
        <v>229</v>
      </c>
      <c r="B81" s="43"/>
      <c r="C81" s="71">
        <f>INDEX(Rohdaten_tab3!$1:$1048576,ROW(Rohdaten_tab3!B67),COLUMN(Rohdaten_tab3!B67)+(4*(Steuerung!$A$3-1)))</f>
        <v>730</v>
      </c>
      <c r="D81" s="72">
        <f>INDEX(Rohdaten_tab3!$1:$1048576,ROW(Rohdaten_tab3!C67),COLUMN(Rohdaten_tab3!C67)+(4*(Steuerung!$A$3-1)))</f>
        <v>738</v>
      </c>
      <c r="E81" s="72">
        <f>INDEX(Rohdaten_tab3!$1:$1048576,ROW(Rohdaten_tab3!D67),COLUMN(Rohdaten_tab3!D67)+(4*(Steuerung!$A$3-1)))</f>
        <v>731</v>
      </c>
      <c r="F81" s="73">
        <f>INDEX(Rohdaten_tab3!$1:$1048576,ROW(Rohdaten_tab3!E67),COLUMN(Rohdaten_tab3!E67)+(4*(Steuerung!$A$3-1)))</f>
        <v>7</v>
      </c>
    </row>
    <row r="82" spans="1:6" ht="15" customHeight="1" x14ac:dyDescent="0.25">
      <c r="A82" s="63" t="s">
        <v>230</v>
      </c>
      <c r="B82" s="43"/>
      <c r="C82" s="71">
        <f>INDEX(Rohdaten_tab3!$1:$1048576,ROW(Rohdaten_tab3!B68),COLUMN(Rohdaten_tab3!B68)+(4*(Steuerung!$A$3-1)))</f>
        <v>589</v>
      </c>
      <c r="D82" s="72">
        <f>INDEX(Rohdaten_tab3!$1:$1048576,ROW(Rohdaten_tab3!C68),COLUMN(Rohdaten_tab3!C68)+(4*(Steuerung!$A$3-1)))</f>
        <v>600</v>
      </c>
      <c r="E82" s="72">
        <f>INDEX(Rohdaten_tab3!$1:$1048576,ROW(Rohdaten_tab3!D68),COLUMN(Rohdaten_tab3!D68)+(4*(Steuerung!$A$3-1)))</f>
        <v>595</v>
      </c>
      <c r="F82" s="73">
        <f>INDEX(Rohdaten_tab3!$1:$1048576,ROW(Rohdaten_tab3!E68),COLUMN(Rohdaten_tab3!E68)+(4*(Steuerung!$A$3-1)))</f>
        <v>5</v>
      </c>
    </row>
    <row r="83" spans="1:6" ht="15" customHeight="1" x14ac:dyDescent="0.25">
      <c r="A83" s="63" t="s">
        <v>231</v>
      </c>
      <c r="B83" s="43"/>
      <c r="C83" s="71">
        <f>INDEX(Rohdaten_tab3!$1:$1048576,ROW(Rohdaten_tab3!B69),COLUMN(Rohdaten_tab3!B69)+(4*(Steuerung!$A$3-1)))</f>
        <v>593</v>
      </c>
      <c r="D83" s="72">
        <f>INDEX(Rohdaten_tab3!$1:$1048576,ROW(Rohdaten_tab3!C69),COLUMN(Rohdaten_tab3!C69)+(4*(Steuerung!$A$3-1)))</f>
        <v>609</v>
      </c>
      <c r="E83" s="72">
        <f>INDEX(Rohdaten_tab3!$1:$1048576,ROW(Rohdaten_tab3!D69),COLUMN(Rohdaten_tab3!D69)+(4*(Steuerung!$A$3-1)))</f>
        <v>609</v>
      </c>
      <c r="F83" s="73">
        <f>INDEX(Rohdaten_tab3!$1:$1048576,ROW(Rohdaten_tab3!E69),COLUMN(Rohdaten_tab3!E69)+(4*(Steuerung!$A$3-1)))</f>
        <v>0</v>
      </c>
    </row>
    <row r="84" spans="1:6" ht="15" customHeight="1" x14ac:dyDescent="0.25">
      <c r="A84" s="63" t="s">
        <v>232</v>
      </c>
      <c r="B84" s="43"/>
      <c r="C84" s="71">
        <f>INDEX(Rohdaten_tab3!$1:$1048576,ROW(Rohdaten_tab3!B70),COLUMN(Rohdaten_tab3!B70)+(4*(Steuerung!$A$3-1)))</f>
        <v>1160</v>
      </c>
      <c r="D84" s="72">
        <f>INDEX(Rohdaten_tab3!$1:$1048576,ROW(Rohdaten_tab3!C70),COLUMN(Rohdaten_tab3!C70)+(4*(Steuerung!$A$3-1)))</f>
        <v>1173</v>
      </c>
      <c r="E84" s="72">
        <f>INDEX(Rohdaten_tab3!$1:$1048576,ROW(Rohdaten_tab3!D70),COLUMN(Rohdaten_tab3!D70)+(4*(Steuerung!$A$3-1)))</f>
        <v>1173</v>
      </c>
      <c r="F84" s="73">
        <f>INDEX(Rohdaten_tab3!$1:$1048576,ROW(Rohdaten_tab3!E70),COLUMN(Rohdaten_tab3!E70)+(4*(Steuerung!$A$3-1)))</f>
        <v>0</v>
      </c>
    </row>
    <row r="85" spans="1:6" ht="15" customHeight="1" x14ac:dyDescent="0.25">
      <c r="A85" s="63" t="s">
        <v>233</v>
      </c>
      <c r="B85" s="43"/>
      <c r="C85" s="71">
        <f>INDEX(Rohdaten_tab3!$1:$1048576,ROW(Rohdaten_tab3!B71),COLUMN(Rohdaten_tab3!B71)+(4*(Steuerung!$A$3-1)))</f>
        <v>562</v>
      </c>
      <c r="D85" s="72">
        <f>INDEX(Rohdaten_tab3!$1:$1048576,ROW(Rohdaten_tab3!C71),COLUMN(Rohdaten_tab3!C71)+(4*(Steuerung!$A$3-1)))</f>
        <v>611</v>
      </c>
      <c r="E85" s="72">
        <f>INDEX(Rohdaten_tab3!$1:$1048576,ROW(Rohdaten_tab3!D71),COLUMN(Rohdaten_tab3!D71)+(4*(Steuerung!$A$3-1)))</f>
        <v>607</v>
      </c>
      <c r="F85" s="73">
        <f>INDEX(Rohdaten_tab3!$1:$1048576,ROW(Rohdaten_tab3!E71),COLUMN(Rohdaten_tab3!E71)+(4*(Steuerung!$A$3-1)))</f>
        <v>4</v>
      </c>
    </row>
    <row r="86" spans="1:6" ht="15" customHeight="1" x14ac:dyDescent="0.25">
      <c r="A86" s="63" t="s">
        <v>234</v>
      </c>
      <c r="B86" s="43"/>
      <c r="C86" s="71">
        <f>INDEX(Rohdaten_tab3!$1:$1048576,ROW(Rohdaten_tab3!B72),COLUMN(Rohdaten_tab3!B72)+(4*(Steuerung!$A$3-1)))</f>
        <v>599</v>
      </c>
      <c r="D86" s="72">
        <f>INDEX(Rohdaten_tab3!$1:$1048576,ROW(Rohdaten_tab3!C72),COLUMN(Rohdaten_tab3!C72)+(4*(Steuerung!$A$3-1)))</f>
        <v>605</v>
      </c>
      <c r="E86" s="72">
        <f>INDEX(Rohdaten_tab3!$1:$1048576,ROW(Rohdaten_tab3!D72),COLUMN(Rohdaten_tab3!D72)+(4*(Steuerung!$A$3-1)))</f>
        <v>605</v>
      </c>
      <c r="F86" s="73">
        <f>INDEX(Rohdaten_tab3!$1:$1048576,ROW(Rohdaten_tab3!E72),COLUMN(Rohdaten_tab3!E72)+(4*(Steuerung!$A$3-1)))</f>
        <v>0</v>
      </c>
    </row>
    <row r="87" spans="1:6" ht="15" customHeight="1" x14ac:dyDescent="0.25">
      <c r="A87" s="63" t="s">
        <v>235</v>
      </c>
      <c r="B87" s="43"/>
      <c r="C87" s="71">
        <f>INDEX(Rohdaten_tab3!$1:$1048576,ROW(Rohdaten_tab3!B73),COLUMN(Rohdaten_tab3!B73)+(4*(Steuerung!$A$3-1)))</f>
        <v>691</v>
      </c>
      <c r="D87" s="72">
        <f>INDEX(Rohdaten_tab3!$1:$1048576,ROW(Rohdaten_tab3!C73),COLUMN(Rohdaten_tab3!C73)+(4*(Steuerung!$A$3-1)))</f>
        <v>698</v>
      </c>
      <c r="E87" s="72">
        <f>INDEX(Rohdaten_tab3!$1:$1048576,ROW(Rohdaten_tab3!D73),COLUMN(Rohdaten_tab3!D73)+(4*(Steuerung!$A$3-1)))</f>
        <v>695</v>
      </c>
      <c r="F87" s="73">
        <f>INDEX(Rohdaten_tab3!$1:$1048576,ROW(Rohdaten_tab3!E73),COLUMN(Rohdaten_tab3!E73)+(4*(Steuerung!$A$3-1)))</f>
        <v>3</v>
      </c>
    </row>
    <row r="88" spans="1:6" ht="15" customHeight="1" x14ac:dyDescent="0.25">
      <c r="A88" s="63" t="s">
        <v>236</v>
      </c>
      <c r="B88" s="43"/>
      <c r="C88" s="71">
        <f>INDEX(Rohdaten_tab3!$1:$1048576,ROW(Rohdaten_tab3!B74),COLUMN(Rohdaten_tab3!B74)+(4*(Steuerung!$A$3-1)))</f>
        <v>499</v>
      </c>
      <c r="D88" s="72">
        <f>INDEX(Rohdaten_tab3!$1:$1048576,ROW(Rohdaten_tab3!C74),COLUMN(Rohdaten_tab3!C74)+(4*(Steuerung!$A$3-1)))</f>
        <v>521</v>
      </c>
      <c r="E88" s="72">
        <f>INDEX(Rohdaten_tab3!$1:$1048576,ROW(Rohdaten_tab3!D74),COLUMN(Rohdaten_tab3!D74)+(4*(Steuerung!$A$3-1)))</f>
        <v>521</v>
      </c>
      <c r="F88" s="73">
        <f>INDEX(Rohdaten_tab3!$1:$1048576,ROW(Rohdaten_tab3!E74),COLUMN(Rohdaten_tab3!E74)+(4*(Steuerung!$A$3-1)))</f>
        <v>0</v>
      </c>
    </row>
    <row r="89" spans="1:6" ht="15" customHeight="1" x14ac:dyDescent="0.25">
      <c r="A89" s="63" t="s">
        <v>237</v>
      </c>
      <c r="B89" s="43"/>
      <c r="C89" s="71">
        <f>INDEX(Rohdaten_tab3!$1:$1048576,ROW(Rohdaten_tab3!B75),COLUMN(Rohdaten_tab3!B75)+(4*(Steuerung!$A$3-1)))</f>
        <v>560</v>
      </c>
      <c r="D89" s="72" t="str">
        <f>INDEX(Rohdaten_tab3!$1:$1048576,ROW(Rohdaten_tab3!C75),COLUMN(Rohdaten_tab3!C75)+(4*(Steuerung!$A$3-1)))</f>
        <v>*</v>
      </c>
      <c r="E89" s="72">
        <f>INDEX(Rohdaten_tab3!$1:$1048576,ROW(Rohdaten_tab3!D75),COLUMN(Rohdaten_tab3!D75)+(4*(Steuerung!$A$3-1)))</f>
        <v>577</v>
      </c>
      <c r="F89" s="73" t="str">
        <f>INDEX(Rohdaten_tab3!$1:$1048576,ROW(Rohdaten_tab3!E75),COLUMN(Rohdaten_tab3!E75)+(4*(Steuerung!$A$3-1)))</f>
        <v>*</v>
      </c>
    </row>
    <row r="90" spans="1:6" ht="15" customHeight="1" x14ac:dyDescent="0.25">
      <c r="A90" s="63" t="s">
        <v>238</v>
      </c>
      <c r="B90" s="43"/>
      <c r="C90" s="71">
        <f>INDEX(Rohdaten_tab3!$1:$1048576,ROW(Rohdaten_tab3!B76),COLUMN(Rohdaten_tab3!B76)+(4*(Steuerung!$A$3-1)))</f>
        <v>726</v>
      </c>
      <c r="D90" s="72">
        <f>INDEX(Rohdaten_tab3!$1:$1048576,ROW(Rohdaten_tab3!C76),COLUMN(Rohdaten_tab3!C76)+(4*(Steuerung!$A$3-1)))</f>
        <v>736</v>
      </c>
      <c r="E90" s="72">
        <f>INDEX(Rohdaten_tab3!$1:$1048576,ROW(Rohdaten_tab3!D76),COLUMN(Rohdaten_tab3!D76)+(4*(Steuerung!$A$3-1)))</f>
        <v>731</v>
      </c>
      <c r="F90" s="73">
        <f>INDEX(Rohdaten_tab3!$1:$1048576,ROW(Rohdaten_tab3!E76),COLUMN(Rohdaten_tab3!E76)+(4*(Steuerung!$A$3-1)))</f>
        <v>5</v>
      </c>
    </row>
    <row r="91" spans="1:6" ht="15" customHeight="1" x14ac:dyDescent="0.25">
      <c r="A91" s="63" t="s">
        <v>239</v>
      </c>
      <c r="B91" s="43"/>
      <c r="C91" s="71">
        <f>INDEX(Rohdaten_tab3!$1:$1048576,ROW(Rohdaten_tab3!B77),COLUMN(Rohdaten_tab3!B77)+(4*(Steuerung!$A$3-1)))</f>
        <v>643</v>
      </c>
      <c r="D91" s="72" t="str">
        <f>INDEX(Rohdaten_tab3!$1:$1048576,ROW(Rohdaten_tab3!C77),COLUMN(Rohdaten_tab3!C77)+(4*(Steuerung!$A$3-1)))</f>
        <v>*</v>
      </c>
      <c r="E91" s="72">
        <f>INDEX(Rohdaten_tab3!$1:$1048576,ROW(Rohdaten_tab3!D77),COLUMN(Rohdaten_tab3!D77)+(4*(Steuerung!$A$3-1)))</f>
        <v>646</v>
      </c>
      <c r="F91" s="73" t="str">
        <f>INDEX(Rohdaten_tab3!$1:$1048576,ROW(Rohdaten_tab3!E77),COLUMN(Rohdaten_tab3!E77)+(4*(Steuerung!$A$3-1)))</f>
        <v>*</v>
      </c>
    </row>
    <row r="92" spans="1:6" ht="15" customHeight="1" x14ac:dyDescent="0.25">
      <c r="A92" s="63" t="s">
        <v>240</v>
      </c>
      <c r="B92" s="43"/>
      <c r="C92" s="71">
        <f>INDEX(Rohdaten_tab3!$1:$1048576,ROW(Rohdaten_tab3!B78),COLUMN(Rohdaten_tab3!B78)+(4*(Steuerung!$A$3-1)))</f>
        <v>584</v>
      </c>
      <c r="D92" s="72" t="str">
        <f>INDEX(Rohdaten_tab3!$1:$1048576,ROW(Rohdaten_tab3!C78),COLUMN(Rohdaten_tab3!C78)+(4*(Steuerung!$A$3-1)))</f>
        <v>*</v>
      </c>
      <c r="E92" s="72">
        <f>INDEX(Rohdaten_tab3!$1:$1048576,ROW(Rohdaten_tab3!D78),COLUMN(Rohdaten_tab3!D78)+(4*(Steuerung!$A$3-1)))</f>
        <v>590</v>
      </c>
      <c r="F92" s="73" t="str">
        <f>INDEX(Rohdaten_tab3!$1:$1048576,ROW(Rohdaten_tab3!E78),COLUMN(Rohdaten_tab3!E78)+(4*(Steuerung!$A$3-1)))</f>
        <v>*</v>
      </c>
    </row>
    <row r="93" spans="1:6" ht="15" customHeight="1" x14ac:dyDescent="0.25">
      <c r="A93" s="63" t="s">
        <v>241</v>
      </c>
      <c r="B93" s="43"/>
      <c r="C93" s="71">
        <f>INDEX(Rohdaten_tab3!$1:$1048576,ROW(Rohdaten_tab3!B79),COLUMN(Rohdaten_tab3!B79)+(4*(Steuerung!$A$3-1)))</f>
        <v>582</v>
      </c>
      <c r="D93" s="72">
        <f>INDEX(Rohdaten_tab3!$1:$1048576,ROW(Rohdaten_tab3!C79),COLUMN(Rohdaten_tab3!C79)+(4*(Steuerung!$A$3-1)))</f>
        <v>590</v>
      </c>
      <c r="E93" s="72">
        <f>INDEX(Rohdaten_tab3!$1:$1048576,ROW(Rohdaten_tab3!D79),COLUMN(Rohdaten_tab3!D79)+(4*(Steuerung!$A$3-1)))</f>
        <v>587</v>
      </c>
      <c r="F93" s="73">
        <f>INDEX(Rohdaten_tab3!$1:$1048576,ROW(Rohdaten_tab3!E79),COLUMN(Rohdaten_tab3!E79)+(4*(Steuerung!$A$3-1)))</f>
        <v>3</v>
      </c>
    </row>
    <row r="94" spans="1:6" ht="15" customHeight="1" x14ac:dyDescent="0.25">
      <c r="A94" s="63" t="s">
        <v>242</v>
      </c>
      <c r="B94" s="43"/>
      <c r="C94" s="71">
        <f>INDEX(Rohdaten_tab3!$1:$1048576,ROW(Rohdaten_tab3!B80),COLUMN(Rohdaten_tab3!B80)+(4*(Steuerung!$A$3-1)))</f>
        <v>583</v>
      </c>
      <c r="D94" s="72" t="str">
        <f>INDEX(Rohdaten_tab3!$1:$1048576,ROW(Rohdaten_tab3!C80),COLUMN(Rohdaten_tab3!C80)+(4*(Steuerung!$A$3-1)))</f>
        <v>*</v>
      </c>
      <c r="E94" s="72">
        <f>INDEX(Rohdaten_tab3!$1:$1048576,ROW(Rohdaten_tab3!D80),COLUMN(Rohdaten_tab3!D80)+(4*(Steuerung!$A$3-1)))</f>
        <v>581</v>
      </c>
      <c r="F94" s="73" t="str">
        <f>INDEX(Rohdaten_tab3!$1:$1048576,ROW(Rohdaten_tab3!E80),COLUMN(Rohdaten_tab3!E80)+(4*(Steuerung!$A$3-1)))</f>
        <v>*</v>
      </c>
    </row>
    <row r="95" spans="1:6" ht="15" customHeight="1" x14ac:dyDescent="0.25">
      <c r="A95" s="63" t="s">
        <v>243</v>
      </c>
      <c r="B95" s="43"/>
      <c r="C95" s="71">
        <f>INDEX(Rohdaten_tab3!$1:$1048576,ROW(Rohdaten_tab3!B81),COLUMN(Rohdaten_tab3!B81)+(4*(Steuerung!$A$3-1)))</f>
        <v>616</v>
      </c>
      <c r="D95" s="72">
        <f>INDEX(Rohdaten_tab3!$1:$1048576,ROW(Rohdaten_tab3!C81),COLUMN(Rohdaten_tab3!C81)+(4*(Steuerung!$A$3-1)))</f>
        <v>640</v>
      </c>
      <c r="E95" s="72">
        <f>INDEX(Rohdaten_tab3!$1:$1048576,ROW(Rohdaten_tab3!D81),COLUMN(Rohdaten_tab3!D81)+(4*(Steuerung!$A$3-1)))</f>
        <v>636</v>
      </c>
      <c r="F95" s="73">
        <f>INDEX(Rohdaten_tab3!$1:$1048576,ROW(Rohdaten_tab3!E81),COLUMN(Rohdaten_tab3!E81)+(4*(Steuerung!$A$3-1)))</f>
        <v>4</v>
      </c>
    </row>
    <row r="96" spans="1:6" ht="15" customHeight="1" x14ac:dyDescent="0.25">
      <c r="A96" s="63" t="s">
        <v>244</v>
      </c>
      <c r="B96" s="43"/>
      <c r="C96" s="71">
        <f>INDEX(Rohdaten_tab3!$1:$1048576,ROW(Rohdaten_tab3!B82),COLUMN(Rohdaten_tab3!B82)+(4*(Steuerung!$A$3-1)))</f>
        <v>963</v>
      </c>
      <c r="D96" s="72">
        <f>INDEX(Rohdaten_tab3!$1:$1048576,ROW(Rohdaten_tab3!C82),COLUMN(Rohdaten_tab3!C82)+(4*(Steuerung!$A$3-1)))</f>
        <v>947</v>
      </c>
      <c r="E96" s="72">
        <f>INDEX(Rohdaten_tab3!$1:$1048576,ROW(Rohdaten_tab3!D82),COLUMN(Rohdaten_tab3!D82)+(4*(Steuerung!$A$3-1)))</f>
        <v>943</v>
      </c>
      <c r="F96" s="73">
        <f>INDEX(Rohdaten_tab3!$1:$1048576,ROW(Rohdaten_tab3!E82),COLUMN(Rohdaten_tab3!E82)+(4*(Steuerung!$A$3-1)))</f>
        <v>4</v>
      </c>
    </row>
    <row r="97" spans="1:6" ht="15" customHeight="1" x14ac:dyDescent="0.25">
      <c r="A97" s="63" t="s">
        <v>245</v>
      </c>
      <c r="B97" s="43"/>
      <c r="C97" s="71">
        <f>INDEX(Rohdaten_tab3!$1:$1048576,ROW(Rohdaten_tab3!B83),COLUMN(Rohdaten_tab3!B83)+(4*(Steuerung!$A$3-1)))</f>
        <v>546</v>
      </c>
      <c r="D97" s="72">
        <f>INDEX(Rohdaten_tab3!$1:$1048576,ROW(Rohdaten_tab3!C83),COLUMN(Rohdaten_tab3!C83)+(4*(Steuerung!$A$3-1)))</f>
        <v>562</v>
      </c>
      <c r="E97" s="72">
        <f>INDEX(Rohdaten_tab3!$1:$1048576,ROW(Rohdaten_tab3!D83),COLUMN(Rohdaten_tab3!D83)+(4*(Steuerung!$A$3-1)))</f>
        <v>558</v>
      </c>
      <c r="F97" s="73">
        <f>INDEX(Rohdaten_tab3!$1:$1048576,ROW(Rohdaten_tab3!E83),COLUMN(Rohdaten_tab3!E83)+(4*(Steuerung!$A$3-1)))</f>
        <v>4</v>
      </c>
    </row>
    <row r="98" spans="1:6" ht="15" customHeight="1" x14ac:dyDescent="0.25">
      <c r="A98" s="63" t="s">
        <v>246</v>
      </c>
      <c r="B98" s="43"/>
      <c r="C98" s="71">
        <f>INDEX(Rohdaten_tab3!$1:$1048576,ROW(Rohdaten_tab3!B84),COLUMN(Rohdaten_tab3!B84)+(4*(Steuerung!$A$3-1)))</f>
        <v>511</v>
      </c>
      <c r="D98" s="72">
        <f>INDEX(Rohdaten_tab3!$1:$1048576,ROW(Rohdaten_tab3!C84),COLUMN(Rohdaten_tab3!C84)+(4*(Steuerung!$A$3-1)))</f>
        <v>516</v>
      </c>
      <c r="E98" s="72">
        <f>INDEX(Rohdaten_tab3!$1:$1048576,ROW(Rohdaten_tab3!D84),COLUMN(Rohdaten_tab3!D84)+(4*(Steuerung!$A$3-1)))</f>
        <v>513</v>
      </c>
      <c r="F98" s="73">
        <f>INDEX(Rohdaten_tab3!$1:$1048576,ROW(Rohdaten_tab3!E84),COLUMN(Rohdaten_tab3!E84)+(4*(Steuerung!$A$3-1)))</f>
        <v>3</v>
      </c>
    </row>
    <row r="99" spans="1:6" ht="15" customHeight="1" x14ac:dyDescent="0.25">
      <c r="A99" s="63" t="s">
        <v>247</v>
      </c>
      <c r="B99" s="43"/>
      <c r="C99" s="71">
        <f>INDEX(Rohdaten_tab3!$1:$1048576,ROW(Rohdaten_tab3!B85),COLUMN(Rohdaten_tab3!B85)+(4*(Steuerung!$A$3-1)))</f>
        <v>532</v>
      </c>
      <c r="D99" s="72">
        <f>INDEX(Rohdaten_tab3!$1:$1048576,ROW(Rohdaten_tab3!C85),COLUMN(Rohdaten_tab3!C85)+(4*(Steuerung!$A$3-1)))</f>
        <v>547</v>
      </c>
      <c r="E99" s="72">
        <f>INDEX(Rohdaten_tab3!$1:$1048576,ROW(Rohdaten_tab3!D85),COLUMN(Rohdaten_tab3!D85)+(4*(Steuerung!$A$3-1)))</f>
        <v>539</v>
      </c>
      <c r="F99" s="73">
        <f>INDEX(Rohdaten_tab3!$1:$1048576,ROW(Rohdaten_tab3!E85),COLUMN(Rohdaten_tab3!E85)+(4*(Steuerung!$A$3-1)))</f>
        <v>8</v>
      </c>
    </row>
    <row r="100" spans="1:6" ht="15" customHeight="1" x14ac:dyDescent="0.25">
      <c r="A100" s="63" t="s">
        <v>248</v>
      </c>
      <c r="B100" s="43"/>
      <c r="C100" s="71">
        <f>INDEX(Rohdaten_tab3!$1:$1048576,ROW(Rohdaten_tab3!B86),COLUMN(Rohdaten_tab3!B86)+(4*(Steuerung!$A$3-1)))</f>
        <v>444</v>
      </c>
      <c r="D100" s="72">
        <f>INDEX(Rohdaten_tab3!$1:$1048576,ROW(Rohdaten_tab3!C86),COLUMN(Rohdaten_tab3!C86)+(4*(Steuerung!$A$3-1)))</f>
        <v>464</v>
      </c>
      <c r="E100" s="72">
        <f>INDEX(Rohdaten_tab3!$1:$1048576,ROW(Rohdaten_tab3!D86),COLUMN(Rohdaten_tab3!D86)+(4*(Steuerung!$A$3-1)))</f>
        <v>461</v>
      </c>
      <c r="F100" s="73">
        <f>INDEX(Rohdaten_tab3!$1:$1048576,ROW(Rohdaten_tab3!E86),COLUMN(Rohdaten_tab3!E86)+(4*(Steuerung!$A$3-1)))</f>
        <v>3</v>
      </c>
    </row>
    <row r="101" spans="1:6" ht="15" customHeight="1" x14ac:dyDescent="0.25">
      <c r="A101" s="63" t="s">
        <v>249</v>
      </c>
      <c r="B101" s="43"/>
      <c r="C101" s="71">
        <f>INDEX(Rohdaten_tab3!$1:$1048576,ROW(Rohdaten_tab3!B87),COLUMN(Rohdaten_tab3!B87)+(4*(Steuerung!$A$3-1)))</f>
        <v>401</v>
      </c>
      <c r="D101" s="72" t="str">
        <f>INDEX(Rohdaten_tab3!$1:$1048576,ROW(Rohdaten_tab3!C87),COLUMN(Rohdaten_tab3!C87)+(4*(Steuerung!$A$3-1)))</f>
        <v>*</v>
      </c>
      <c r="E101" s="72">
        <f>INDEX(Rohdaten_tab3!$1:$1048576,ROW(Rohdaten_tab3!D87),COLUMN(Rohdaten_tab3!D87)+(4*(Steuerung!$A$3-1)))</f>
        <v>403</v>
      </c>
      <c r="F101" s="73" t="str">
        <f>INDEX(Rohdaten_tab3!$1:$1048576,ROW(Rohdaten_tab3!E87),COLUMN(Rohdaten_tab3!E87)+(4*(Steuerung!$A$3-1)))</f>
        <v>*</v>
      </c>
    </row>
    <row r="102" spans="1:6" ht="15" customHeight="1" x14ac:dyDescent="0.25">
      <c r="A102" s="63" t="s">
        <v>250</v>
      </c>
      <c r="B102" s="43"/>
      <c r="C102" s="71">
        <f>INDEX(Rohdaten_tab3!$1:$1048576,ROW(Rohdaten_tab3!B88),COLUMN(Rohdaten_tab3!B88)+(4*(Steuerung!$A$3-1)))</f>
        <v>581</v>
      </c>
      <c r="D102" s="72">
        <f>INDEX(Rohdaten_tab3!$1:$1048576,ROW(Rohdaten_tab3!C88),COLUMN(Rohdaten_tab3!C88)+(4*(Steuerung!$A$3-1)))</f>
        <v>554</v>
      </c>
      <c r="E102" s="72">
        <f>INDEX(Rohdaten_tab3!$1:$1048576,ROW(Rohdaten_tab3!D88),COLUMN(Rohdaten_tab3!D88)+(4*(Steuerung!$A$3-1)))</f>
        <v>551</v>
      </c>
      <c r="F102" s="73">
        <f>INDEX(Rohdaten_tab3!$1:$1048576,ROW(Rohdaten_tab3!E88),COLUMN(Rohdaten_tab3!E88)+(4*(Steuerung!$A$3-1)))</f>
        <v>3</v>
      </c>
    </row>
    <row r="103" spans="1:6" ht="15" customHeight="1" x14ac:dyDescent="0.25">
      <c r="A103" s="63" t="s">
        <v>251</v>
      </c>
      <c r="B103" s="43"/>
      <c r="C103" s="71">
        <f>INDEX(Rohdaten_tab3!$1:$1048576,ROW(Rohdaten_tab3!B89),COLUMN(Rohdaten_tab3!B89)+(4*(Steuerung!$A$3-1)))</f>
        <v>601</v>
      </c>
      <c r="D103" s="72">
        <f>INDEX(Rohdaten_tab3!$1:$1048576,ROW(Rohdaten_tab3!C89),COLUMN(Rohdaten_tab3!C89)+(4*(Steuerung!$A$3-1)))</f>
        <v>603</v>
      </c>
      <c r="E103" s="72">
        <f>INDEX(Rohdaten_tab3!$1:$1048576,ROW(Rohdaten_tab3!D89),COLUMN(Rohdaten_tab3!D89)+(4*(Steuerung!$A$3-1)))</f>
        <v>600</v>
      </c>
      <c r="F103" s="73">
        <f>INDEX(Rohdaten_tab3!$1:$1048576,ROW(Rohdaten_tab3!E89),COLUMN(Rohdaten_tab3!E89)+(4*(Steuerung!$A$3-1)))</f>
        <v>3</v>
      </c>
    </row>
    <row r="104" spans="1:6" ht="15" customHeight="1" x14ac:dyDescent="0.25">
      <c r="A104" s="63" t="s">
        <v>252</v>
      </c>
      <c r="B104" s="43"/>
      <c r="C104" s="71">
        <f>INDEX(Rohdaten_tab3!$1:$1048576,ROW(Rohdaten_tab3!B90),COLUMN(Rohdaten_tab3!B90)+(4*(Steuerung!$A$3-1)))</f>
        <v>507</v>
      </c>
      <c r="D104" s="72" t="str">
        <f>INDEX(Rohdaten_tab3!$1:$1048576,ROW(Rohdaten_tab3!C90),COLUMN(Rohdaten_tab3!C90)+(4*(Steuerung!$A$3-1)))</f>
        <v>*</v>
      </c>
      <c r="E104" s="72">
        <f>INDEX(Rohdaten_tab3!$1:$1048576,ROW(Rohdaten_tab3!D90),COLUMN(Rohdaten_tab3!D90)+(4*(Steuerung!$A$3-1)))</f>
        <v>507</v>
      </c>
      <c r="F104" s="73" t="str">
        <f>INDEX(Rohdaten_tab3!$1:$1048576,ROW(Rohdaten_tab3!E90),COLUMN(Rohdaten_tab3!E90)+(4*(Steuerung!$A$3-1)))</f>
        <v>*</v>
      </c>
    </row>
    <row r="105" spans="1:6" ht="15" customHeight="1" x14ac:dyDescent="0.25">
      <c r="A105" s="63" t="s">
        <v>253</v>
      </c>
      <c r="B105" s="43"/>
      <c r="C105" s="71">
        <f>INDEX(Rohdaten_tab3!$1:$1048576,ROW(Rohdaten_tab3!B91),COLUMN(Rohdaten_tab3!B91)+(4*(Steuerung!$A$3-1)))</f>
        <v>535</v>
      </c>
      <c r="D105" s="72">
        <f>INDEX(Rohdaten_tab3!$1:$1048576,ROW(Rohdaten_tab3!C91),COLUMN(Rohdaten_tab3!C91)+(4*(Steuerung!$A$3-1)))</f>
        <v>522</v>
      </c>
      <c r="E105" s="72">
        <f>INDEX(Rohdaten_tab3!$1:$1048576,ROW(Rohdaten_tab3!D91),COLUMN(Rohdaten_tab3!D91)+(4*(Steuerung!$A$3-1)))</f>
        <v>515</v>
      </c>
      <c r="F105" s="73">
        <f>INDEX(Rohdaten_tab3!$1:$1048576,ROW(Rohdaten_tab3!E91),COLUMN(Rohdaten_tab3!E91)+(4*(Steuerung!$A$3-1)))</f>
        <v>7</v>
      </c>
    </row>
    <row r="106" spans="1:6" ht="15" customHeight="1" x14ac:dyDescent="0.25">
      <c r="A106" s="63" t="s">
        <v>254</v>
      </c>
      <c r="B106" s="43"/>
      <c r="C106" s="71">
        <f>INDEX(Rohdaten_tab3!$1:$1048576,ROW(Rohdaten_tab3!B92),COLUMN(Rohdaten_tab3!B92)+(4*(Steuerung!$A$3-1)))</f>
        <v>471</v>
      </c>
      <c r="D106" s="72">
        <f>INDEX(Rohdaten_tab3!$1:$1048576,ROW(Rohdaten_tab3!C92),COLUMN(Rohdaten_tab3!C92)+(4*(Steuerung!$A$3-1)))</f>
        <v>485</v>
      </c>
      <c r="E106" s="72">
        <f>INDEX(Rohdaten_tab3!$1:$1048576,ROW(Rohdaten_tab3!D92),COLUMN(Rohdaten_tab3!D92)+(4*(Steuerung!$A$3-1)))</f>
        <v>480</v>
      </c>
      <c r="F106" s="73">
        <f>INDEX(Rohdaten_tab3!$1:$1048576,ROW(Rohdaten_tab3!E92),COLUMN(Rohdaten_tab3!E92)+(4*(Steuerung!$A$3-1)))</f>
        <v>5</v>
      </c>
    </row>
    <row r="107" spans="1:6" ht="15" customHeight="1" x14ac:dyDescent="0.25">
      <c r="A107" s="63" t="s">
        <v>255</v>
      </c>
      <c r="B107" s="43"/>
      <c r="C107" s="71">
        <f>INDEX(Rohdaten_tab3!$1:$1048576,ROW(Rohdaten_tab3!B93),COLUMN(Rohdaten_tab3!B93)+(4*(Steuerung!$A$3-1)))</f>
        <v>530</v>
      </c>
      <c r="D107" s="72">
        <f>INDEX(Rohdaten_tab3!$1:$1048576,ROW(Rohdaten_tab3!C93),COLUMN(Rohdaten_tab3!C93)+(4*(Steuerung!$A$3-1)))</f>
        <v>543</v>
      </c>
      <c r="E107" s="72">
        <f>INDEX(Rohdaten_tab3!$1:$1048576,ROW(Rohdaten_tab3!D93),COLUMN(Rohdaten_tab3!D93)+(4*(Steuerung!$A$3-1)))</f>
        <v>537</v>
      </c>
      <c r="F107" s="73">
        <f>INDEX(Rohdaten_tab3!$1:$1048576,ROW(Rohdaten_tab3!E93),COLUMN(Rohdaten_tab3!E93)+(4*(Steuerung!$A$3-1)))</f>
        <v>6</v>
      </c>
    </row>
    <row r="108" spans="1:6" ht="15" customHeight="1" x14ac:dyDescent="0.25">
      <c r="A108" s="63" t="s">
        <v>256</v>
      </c>
      <c r="B108" s="43"/>
      <c r="C108" s="71">
        <f>INDEX(Rohdaten_tab3!$1:$1048576,ROW(Rohdaten_tab3!B94),COLUMN(Rohdaten_tab3!B94)+(4*(Steuerung!$A$3-1)))</f>
        <v>917</v>
      </c>
      <c r="D108" s="72" t="str">
        <f>INDEX(Rohdaten_tab3!$1:$1048576,ROW(Rohdaten_tab3!C94),COLUMN(Rohdaten_tab3!C94)+(4*(Steuerung!$A$3-1)))</f>
        <v>*</v>
      </c>
      <c r="E108" s="72">
        <f>INDEX(Rohdaten_tab3!$1:$1048576,ROW(Rohdaten_tab3!D94),COLUMN(Rohdaten_tab3!D94)+(4*(Steuerung!$A$3-1)))</f>
        <v>908</v>
      </c>
      <c r="F108" s="73" t="str">
        <f>INDEX(Rohdaten_tab3!$1:$1048576,ROW(Rohdaten_tab3!E94),COLUMN(Rohdaten_tab3!E94)+(4*(Steuerung!$A$3-1)))</f>
        <v>*</v>
      </c>
    </row>
    <row r="109" spans="1:6" ht="15" customHeight="1" x14ac:dyDescent="0.25">
      <c r="A109" s="63" t="s">
        <v>257</v>
      </c>
      <c r="B109" s="43"/>
      <c r="C109" s="71">
        <f>INDEX(Rohdaten_tab3!$1:$1048576,ROW(Rohdaten_tab3!B95),COLUMN(Rohdaten_tab3!B95)+(4*(Steuerung!$A$3-1)))</f>
        <v>425</v>
      </c>
      <c r="D109" s="72" t="str">
        <f>INDEX(Rohdaten_tab3!$1:$1048576,ROW(Rohdaten_tab3!C95),COLUMN(Rohdaten_tab3!C95)+(4*(Steuerung!$A$3-1)))</f>
        <v>*</v>
      </c>
      <c r="E109" s="72">
        <f>INDEX(Rohdaten_tab3!$1:$1048576,ROW(Rohdaten_tab3!D95),COLUMN(Rohdaten_tab3!D95)+(4*(Steuerung!$A$3-1)))</f>
        <v>424</v>
      </c>
      <c r="F109" s="73" t="str">
        <f>INDEX(Rohdaten_tab3!$1:$1048576,ROW(Rohdaten_tab3!E95),COLUMN(Rohdaten_tab3!E95)+(4*(Steuerung!$A$3-1)))</f>
        <v>*</v>
      </c>
    </row>
    <row r="110" spans="1:6" ht="15" customHeight="1" x14ac:dyDescent="0.25">
      <c r="A110" s="63" t="s">
        <v>258</v>
      </c>
      <c r="B110" s="43"/>
      <c r="C110" s="71">
        <f>INDEX(Rohdaten_tab3!$1:$1048576,ROW(Rohdaten_tab3!B96),COLUMN(Rohdaten_tab3!B96)+(4*(Steuerung!$A$3-1)))</f>
        <v>460</v>
      </c>
      <c r="D110" s="72">
        <f>INDEX(Rohdaten_tab3!$1:$1048576,ROW(Rohdaten_tab3!C96),COLUMN(Rohdaten_tab3!C96)+(4*(Steuerung!$A$3-1)))</f>
        <v>478</v>
      </c>
      <c r="E110" s="72">
        <f>INDEX(Rohdaten_tab3!$1:$1048576,ROW(Rohdaten_tab3!D96),COLUMN(Rohdaten_tab3!D96)+(4*(Steuerung!$A$3-1)))</f>
        <v>474</v>
      </c>
      <c r="F110" s="73">
        <f>INDEX(Rohdaten_tab3!$1:$1048576,ROW(Rohdaten_tab3!E96),COLUMN(Rohdaten_tab3!E96)+(4*(Steuerung!$A$3-1)))</f>
        <v>4</v>
      </c>
    </row>
    <row r="111" spans="1:6" ht="15" customHeight="1" x14ac:dyDescent="0.25">
      <c r="A111" s="63" t="s">
        <v>259</v>
      </c>
      <c r="B111" s="43"/>
      <c r="C111" s="71">
        <f>INDEX(Rohdaten_tab3!$1:$1048576,ROW(Rohdaten_tab3!B97),COLUMN(Rohdaten_tab3!B97)+(4*(Steuerung!$A$3-1)))</f>
        <v>560</v>
      </c>
      <c r="D111" s="72">
        <f>INDEX(Rohdaten_tab3!$1:$1048576,ROW(Rohdaten_tab3!C97),COLUMN(Rohdaten_tab3!C97)+(4*(Steuerung!$A$3-1)))</f>
        <v>585</v>
      </c>
      <c r="E111" s="72">
        <f>INDEX(Rohdaten_tab3!$1:$1048576,ROW(Rohdaten_tab3!D97),COLUMN(Rohdaten_tab3!D97)+(4*(Steuerung!$A$3-1)))</f>
        <v>582</v>
      </c>
      <c r="F111" s="73">
        <f>INDEX(Rohdaten_tab3!$1:$1048576,ROW(Rohdaten_tab3!E97),COLUMN(Rohdaten_tab3!E97)+(4*(Steuerung!$A$3-1)))</f>
        <v>3</v>
      </c>
    </row>
    <row r="112" spans="1:6" ht="15" customHeight="1" x14ac:dyDescent="0.25">
      <c r="A112" s="63" t="s">
        <v>260</v>
      </c>
      <c r="B112" s="43"/>
      <c r="C112" s="71">
        <f>INDEX(Rohdaten_tab3!$1:$1048576,ROW(Rohdaten_tab3!B98),COLUMN(Rohdaten_tab3!B98)+(4*(Steuerung!$A$3-1)))</f>
        <v>448</v>
      </c>
      <c r="D112" s="72" t="str">
        <f>INDEX(Rohdaten_tab3!$1:$1048576,ROW(Rohdaten_tab3!C98),COLUMN(Rohdaten_tab3!C98)+(4*(Steuerung!$A$3-1)))</f>
        <v>*</v>
      </c>
      <c r="E112" s="72">
        <f>INDEX(Rohdaten_tab3!$1:$1048576,ROW(Rohdaten_tab3!D98),COLUMN(Rohdaten_tab3!D98)+(4*(Steuerung!$A$3-1)))</f>
        <v>448</v>
      </c>
      <c r="F112" s="73" t="str">
        <f>INDEX(Rohdaten_tab3!$1:$1048576,ROW(Rohdaten_tab3!E98),COLUMN(Rohdaten_tab3!E98)+(4*(Steuerung!$A$3-1)))</f>
        <v>*</v>
      </c>
    </row>
    <row r="113" spans="1:6" ht="15" customHeight="1" x14ac:dyDescent="0.25">
      <c r="A113" s="63" t="s">
        <v>261</v>
      </c>
      <c r="B113" s="43"/>
      <c r="C113" s="71">
        <f>INDEX(Rohdaten_tab3!$1:$1048576,ROW(Rohdaten_tab3!B99),COLUMN(Rohdaten_tab3!B99)+(4*(Steuerung!$A$3-1)))</f>
        <v>448</v>
      </c>
      <c r="D113" s="72" t="str">
        <f>INDEX(Rohdaten_tab3!$1:$1048576,ROW(Rohdaten_tab3!C99),COLUMN(Rohdaten_tab3!C99)+(4*(Steuerung!$A$3-1)))</f>
        <v>*</v>
      </c>
      <c r="E113" s="72">
        <f>INDEX(Rohdaten_tab3!$1:$1048576,ROW(Rohdaten_tab3!D99),COLUMN(Rohdaten_tab3!D99)+(4*(Steuerung!$A$3-1)))</f>
        <v>453</v>
      </c>
      <c r="F113" s="73" t="str">
        <f>INDEX(Rohdaten_tab3!$1:$1048576,ROW(Rohdaten_tab3!E99),COLUMN(Rohdaten_tab3!E99)+(4*(Steuerung!$A$3-1)))</f>
        <v>*</v>
      </c>
    </row>
    <row r="114" spans="1:6" ht="15" customHeight="1" x14ac:dyDescent="0.25">
      <c r="A114" s="63" t="s">
        <v>262</v>
      </c>
      <c r="B114" s="43"/>
      <c r="C114" s="71">
        <f>INDEX(Rohdaten_tab3!$1:$1048576,ROW(Rohdaten_tab3!B100),COLUMN(Rohdaten_tab3!B100)+(4*(Steuerung!$A$3-1)))</f>
        <v>580</v>
      </c>
      <c r="D114" s="72" t="str">
        <f>INDEX(Rohdaten_tab3!$1:$1048576,ROW(Rohdaten_tab3!C100),COLUMN(Rohdaten_tab3!C100)+(4*(Steuerung!$A$3-1)))</f>
        <v>*</v>
      </c>
      <c r="E114" s="72">
        <f>INDEX(Rohdaten_tab3!$1:$1048576,ROW(Rohdaten_tab3!D100),COLUMN(Rohdaten_tab3!D100)+(4*(Steuerung!$A$3-1)))</f>
        <v>590</v>
      </c>
      <c r="F114" s="73" t="str">
        <f>INDEX(Rohdaten_tab3!$1:$1048576,ROW(Rohdaten_tab3!E100),COLUMN(Rohdaten_tab3!E100)+(4*(Steuerung!$A$3-1)))</f>
        <v>*</v>
      </c>
    </row>
    <row r="115" spans="1:6" ht="15" customHeight="1" x14ac:dyDescent="0.25">
      <c r="A115" s="63" t="s">
        <v>263</v>
      </c>
      <c r="B115" s="43"/>
      <c r="C115" s="71">
        <f>INDEX(Rohdaten_tab3!$1:$1048576,ROW(Rohdaten_tab3!B101),COLUMN(Rohdaten_tab3!B101)+(4*(Steuerung!$A$3-1)))</f>
        <v>610</v>
      </c>
      <c r="D115" s="72">
        <f>INDEX(Rohdaten_tab3!$1:$1048576,ROW(Rohdaten_tab3!C101),COLUMN(Rohdaten_tab3!C101)+(4*(Steuerung!$A$3-1)))</f>
        <v>621</v>
      </c>
      <c r="E115" s="72">
        <f>INDEX(Rohdaten_tab3!$1:$1048576,ROW(Rohdaten_tab3!D101),COLUMN(Rohdaten_tab3!D101)+(4*(Steuerung!$A$3-1)))</f>
        <v>621</v>
      </c>
      <c r="F115" s="73">
        <f>INDEX(Rohdaten_tab3!$1:$1048576,ROW(Rohdaten_tab3!E101),COLUMN(Rohdaten_tab3!E101)+(4*(Steuerung!$A$3-1)))</f>
        <v>0</v>
      </c>
    </row>
    <row r="116" spans="1:6" ht="15" customHeight="1" x14ac:dyDescent="0.25">
      <c r="A116" s="63" t="s">
        <v>264</v>
      </c>
      <c r="B116" s="43"/>
      <c r="C116" s="71">
        <f>INDEX(Rohdaten_tab3!$1:$1048576,ROW(Rohdaten_tab3!B102),COLUMN(Rohdaten_tab3!B102)+(4*(Steuerung!$A$3-1)))</f>
        <v>559</v>
      </c>
      <c r="D116" s="72">
        <f>INDEX(Rohdaten_tab3!$1:$1048576,ROW(Rohdaten_tab3!C102),COLUMN(Rohdaten_tab3!C102)+(4*(Steuerung!$A$3-1)))</f>
        <v>572</v>
      </c>
      <c r="E116" s="72">
        <f>INDEX(Rohdaten_tab3!$1:$1048576,ROW(Rohdaten_tab3!D102),COLUMN(Rohdaten_tab3!D102)+(4*(Steuerung!$A$3-1)))</f>
        <v>569</v>
      </c>
      <c r="F116" s="73">
        <f>INDEX(Rohdaten_tab3!$1:$1048576,ROW(Rohdaten_tab3!E102),COLUMN(Rohdaten_tab3!E102)+(4*(Steuerung!$A$3-1)))</f>
        <v>3</v>
      </c>
    </row>
    <row r="117" spans="1:6" ht="15" customHeight="1" x14ac:dyDescent="0.25">
      <c r="A117" s="63" t="s">
        <v>265</v>
      </c>
      <c r="B117" s="43"/>
      <c r="C117" s="71">
        <f>INDEX(Rohdaten_tab3!$1:$1048576,ROW(Rohdaten_tab3!B103),COLUMN(Rohdaten_tab3!B103)+(4*(Steuerung!$A$3-1)))</f>
        <v>579</v>
      </c>
      <c r="D117" s="72">
        <f>INDEX(Rohdaten_tab3!$1:$1048576,ROW(Rohdaten_tab3!C103),COLUMN(Rohdaten_tab3!C103)+(4*(Steuerung!$A$3-1)))</f>
        <v>596</v>
      </c>
      <c r="E117" s="72">
        <f>INDEX(Rohdaten_tab3!$1:$1048576,ROW(Rohdaten_tab3!D103),COLUMN(Rohdaten_tab3!D103)+(4*(Steuerung!$A$3-1)))</f>
        <v>591</v>
      </c>
      <c r="F117" s="73">
        <f>INDEX(Rohdaten_tab3!$1:$1048576,ROW(Rohdaten_tab3!E103),COLUMN(Rohdaten_tab3!E103)+(4*(Steuerung!$A$3-1)))</f>
        <v>5</v>
      </c>
    </row>
    <row r="118" spans="1:6" ht="15" customHeight="1" x14ac:dyDescent="0.25">
      <c r="A118" s="63" t="s">
        <v>266</v>
      </c>
      <c r="B118" s="43"/>
      <c r="C118" s="71">
        <f>INDEX(Rohdaten_tab3!$1:$1048576,ROW(Rohdaten_tab3!B104),COLUMN(Rohdaten_tab3!B104)+(4*(Steuerung!$A$3-1)))</f>
        <v>479</v>
      </c>
      <c r="D118" s="72">
        <f>INDEX(Rohdaten_tab3!$1:$1048576,ROW(Rohdaten_tab3!C104),COLUMN(Rohdaten_tab3!C104)+(4*(Steuerung!$A$3-1)))</f>
        <v>496</v>
      </c>
      <c r="E118" s="72">
        <f>INDEX(Rohdaten_tab3!$1:$1048576,ROW(Rohdaten_tab3!D104),COLUMN(Rohdaten_tab3!D104)+(4*(Steuerung!$A$3-1)))</f>
        <v>490</v>
      </c>
      <c r="F118" s="73">
        <f>INDEX(Rohdaten_tab3!$1:$1048576,ROW(Rohdaten_tab3!E104),COLUMN(Rohdaten_tab3!E104)+(4*(Steuerung!$A$3-1)))</f>
        <v>6</v>
      </c>
    </row>
    <row r="119" spans="1:6" ht="15" customHeight="1" x14ac:dyDescent="0.25">
      <c r="A119" s="63" t="s">
        <v>267</v>
      </c>
      <c r="B119" s="43"/>
      <c r="C119" s="71">
        <f>INDEX(Rohdaten_tab3!$1:$1048576,ROW(Rohdaten_tab3!B105),COLUMN(Rohdaten_tab3!B105)+(4*(Steuerung!$A$3-1)))</f>
        <v>533</v>
      </c>
      <c r="D119" s="72">
        <f>INDEX(Rohdaten_tab3!$1:$1048576,ROW(Rohdaten_tab3!C105),COLUMN(Rohdaten_tab3!C105)+(4*(Steuerung!$A$3-1)))</f>
        <v>546</v>
      </c>
      <c r="E119" s="72">
        <f>INDEX(Rohdaten_tab3!$1:$1048576,ROW(Rohdaten_tab3!D105),COLUMN(Rohdaten_tab3!D105)+(4*(Steuerung!$A$3-1)))</f>
        <v>543</v>
      </c>
      <c r="F119" s="73">
        <f>INDEX(Rohdaten_tab3!$1:$1048576,ROW(Rohdaten_tab3!E105),COLUMN(Rohdaten_tab3!E105)+(4*(Steuerung!$A$3-1)))</f>
        <v>3</v>
      </c>
    </row>
    <row r="120" spans="1:6" ht="15" customHeight="1" x14ac:dyDescent="0.25">
      <c r="A120" s="63" t="s">
        <v>268</v>
      </c>
      <c r="B120" s="43"/>
      <c r="C120" s="71">
        <f>INDEX(Rohdaten_tab3!$1:$1048576,ROW(Rohdaten_tab3!B106),COLUMN(Rohdaten_tab3!B106)+(4*(Steuerung!$A$3-1)))</f>
        <v>957</v>
      </c>
      <c r="D120" s="72">
        <f>INDEX(Rohdaten_tab3!$1:$1048576,ROW(Rohdaten_tab3!C106),COLUMN(Rohdaten_tab3!C106)+(4*(Steuerung!$A$3-1)))</f>
        <v>957</v>
      </c>
      <c r="E120" s="72">
        <f>INDEX(Rohdaten_tab3!$1:$1048576,ROW(Rohdaten_tab3!D106),COLUMN(Rohdaten_tab3!D106)+(4*(Steuerung!$A$3-1)))</f>
        <v>952</v>
      </c>
      <c r="F120" s="73">
        <f>INDEX(Rohdaten_tab3!$1:$1048576,ROW(Rohdaten_tab3!E106),COLUMN(Rohdaten_tab3!E106)+(4*(Steuerung!$A$3-1)))</f>
        <v>5</v>
      </c>
    </row>
    <row r="121" spans="1:6" ht="15" customHeight="1" x14ac:dyDescent="0.25">
      <c r="A121" s="63" t="s">
        <v>269</v>
      </c>
      <c r="B121" s="43"/>
      <c r="C121" s="71">
        <f>INDEX(Rohdaten_tab3!$1:$1048576,ROW(Rohdaten_tab3!B107),COLUMN(Rohdaten_tab3!B107)+(4*(Steuerung!$A$3-1)))</f>
        <v>531</v>
      </c>
      <c r="D121" s="72" t="str">
        <f>INDEX(Rohdaten_tab3!$1:$1048576,ROW(Rohdaten_tab3!C107),COLUMN(Rohdaten_tab3!C107)+(4*(Steuerung!$A$3-1)))</f>
        <v>*</v>
      </c>
      <c r="E121" s="72">
        <f>INDEX(Rohdaten_tab3!$1:$1048576,ROW(Rohdaten_tab3!D107),COLUMN(Rohdaten_tab3!D107)+(4*(Steuerung!$A$3-1)))</f>
        <v>528</v>
      </c>
      <c r="F121" s="73" t="str">
        <f>INDEX(Rohdaten_tab3!$1:$1048576,ROW(Rohdaten_tab3!E107),COLUMN(Rohdaten_tab3!E107)+(4*(Steuerung!$A$3-1)))</f>
        <v>*</v>
      </c>
    </row>
    <row r="122" spans="1:6" ht="15" customHeight="1" x14ac:dyDescent="0.25">
      <c r="A122" s="63" t="s">
        <v>270</v>
      </c>
      <c r="B122" s="43"/>
      <c r="C122" s="71">
        <f>INDEX(Rohdaten_tab3!$1:$1048576,ROW(Rohdaten_tab3!B108),COLUMN(Rohdaten_tab3!B108)+(4*(Steuerung!$A$3-1)))</f>
        <v>484</v>
      </c>
      <c r="D122" s="72">
        <f>INDEX(Rohdaten_tab3!$1:$1048576,ROW(Rohdaten_tab3!C108),COLUMN(Rohdaten_tab3!C108)+(4*(Steuerung!$A$3-1)))</f>
        <v>493</v>
      </c>
      <c r="E122" s="72">
        <f>INDEX(Rohdaten_tab3!$1:$1048576,ROW(Rohdaten_tab3!D108),COLUMN(Rohdaten_tab3!D108)+(4*(Steuerung!$A$3-1)))</f>
        <v>489</v>
      </c>
      <c r="F122" s="73">
        <f>INDEX(Rohdaten_tab3!$1:$1048576,ROW(Rohdaten_tab3!E108),COLUMN(Rohdaten_tab3!E108)+(4*(Steuerung!$A$3-1)))</f>
        <v>4</v>
      </c>
    </row>
    <row r="123" spans="1:6" ht="15" customHeight="1" x14ac:dyDescent="0.25">
      <c r="A123" s="63" t="s">
        <v>271</v>
      </c>
      <c r="B123" s="43"/>
      <c r="C123" s="71">
        <f>INDEX(Rohdaten_tab3!$1:$1048576,ROW(Rohdaten_tab3!B109),COLUMN(Rohdaten_tab3!B109)+(4*(Steuerung!$A$3-1)))</f>
        <v>551</v>
      </c>
      <c r="D123" s="72">
        <f>INDEX(Rohdaten_tab3!$1:$1048576,ROW(Rohdaten_tab3!C109),COLUMN(Rohdaten_tab3!C109)+(4*(Steuerung!$A$3-1)))</f>
        <v>563</v>
      </c>
      <c r="E123" s="72">
        <f>INDEX(Rohdaten_tab3!$1:$1048576,ROW(Rohdaten_tab3!D109),COLUMN(Rohdaten_tab3!D109)+(4*(Steuerung!$A$3-1)))</f>
        <v>563</v>
      </c>
      <c r="F123" s="73">
        <f>INDEX(Rohdaten_tab3!$1:$1048576,ROW(Rohdaten_tab3!E109),COLUMN(Rohdaten_tab3!E109)+(4*(Steuerung!$A$3-1)))</f>
        <v>0</v>
      </c>
    </row>
    <row r="124" spans="1:6" ht="15" customHeight="1" x14ac:dyDescent="0.25">
      <c r="A124" s="63" t="s">
        <v>272</v>
      </c>
      <c r="B124" s="43"/>
      <c r="C124" s="71">
        <f>INDEX(Rohdaten_tab3!$1:$1048576,ROW(Rohdaten_tab3!B110),COLUMN(Rohdaten_tab3!B110)+(4*(Steuerung!$A$3-1)))</f>
        <v>479</v>
      </c>
      <c r="D124" s="72" t="str">
        <f>INDEX(Rohdaten_tab3!$1:$1048576,ROW(Rohdaten_tab3!C110),COLUMN(Rohdaten_tab3!C110)+(4*(Steuerung!$A$3-1)))</f>
        <v>*</v>
      </c>
      <c r="E124" s="72">
        <f>INDEX(Rohdaten_tab3!$1:$1048576,ROW(Rohdaten_tab3!D110),COLUMN(Rohdaten_tab3!D110)+(4*(Steuerung!$A$3-1)))</f>
        <v>496</v>
      </c>
      <c r="F124" s="73" t="str">
        <f>INDEX(Rohdaten_tab3!$1:$1048576,ROW(Rohdaten_tab3!E110),COLUMN(Rohdaten_tab3!E110)+(4*(Steuerung!$A$3-1)))</f>
        <v>*</v>
      </c>
    </row>
    <row r="125" spans="1:6" ht="15" customHeight="1" x14ac:dyDescent="0.25">
      <c r="A125" s="63" t="s">
        <v>273</v>
      </c>
      <c r="B125" s="43"/>
      <c r="C125" s="71">
        <f>INDEX(Rohdaten_tab3!$1:$1048576,ROW(Rohdaten_tab3!B111),COLUMN(Rohdaten_tab3!B111)+(4*(Steuerung!$A$3-1)))</f>
        <v>448</v>
      </c>
      <c r="D125" s="72" t="str">
        <f>INDEX(Rohdaten_tab3!$1:$1048576,ROW(Rohdaten_tab3!C111),COLUMN(Rohdaten_tab3!C111)+(4*(Steuerung!$A$3-1)))</f>
        <v>*</v>
      </c>
      <c r="E125" s="72">
        <f>INDEX(Rohdaten_tab3!$1:$1048576,ROW(Rohdaten_tab3!D111),COLUMN(Rohdaten_tab3!D111)+(4*(Steuerung!$A$3-1)))</f>
        <v>458</v>
      </c>
      <c r="F125" s="73" t="str">
        <f>INDEX(Rohdaten_tab3!$1:$1048576,ROW(Rohdaten_tab3!E111),COLUMN(Rohdaten_tab3!E111)+(4*(Steuerung!$A$3-1)))</f>
        <v>*</v>
      </c>
    </row>
    <row r="126" spans="1:6" ht="15" customHeight="1" x14ac:dyDescent="0.25">
      <c r="A126" s="63" t="s">
        <v>274</v>
      </c>
      <c r="B126" s="43"/>
      <c r="C126" s="71">
        <f>INDEX(Rohdaten_tab3!$1:$1048576,ROW(Rohdaten_tab3!B112),COLUMN(Rohdaten_tab3!B112)+(4*(Steuerung!$A$3-1)))</f>
        <v>609</v>
      </c>
      <c r="D126" s="72">
        <f>INDEX(Rohdaten_tab3!$1:$1048576,ROW(Rohdaten_tab3!C112),COLUMN(Rohdaten_tab3!C112)+(4*(Steuerung!$A$3-1)))</f>
        <v>611</v>
      </c>
      <c r="E126" s="72">
        <f>INDEX(Rohdaten_tab3!$1:$1048576,ROW(Rohdaten_tab3!D112),COLUMN(Rohdaten_tab3!D112)+(4*(Steuerung!$A$3-1)))</f>
        <v>606</v>
      </c>
      <c r="F126" s="73">
        <f>INDEX(Rohdaten_tab3!$1:$1048576,ROW(Rohdaten_tab3!E112),COLUMN(Rohdaten_tab3!E112)+(4*(Steuerung!$A$3-1)))</f>
        <v>5</v>
      </c>
    </row>
    <row r="127" spans="1:6" ht="15" customHeight="1" x14ac:dyDescent="0.25">
      <c r="A127" s="63" t="s">
        <v>275</v>
      </c>
      <c r="B127" s="43"/>
      <c r="C127" s="71">
        <f>INDEX(Rohdaten_tab3!$1:$1048576,ROW(Rohdaten_tab3!B113),COLUMN(Rohdaten_tab3!B113)+(4*(Steuerung!$A$3-1)))</f>
        <v>609</v>
      </c>
      <c r="D127" s="72">
        <f>INDEX(Rohdaten_tab3!$1:$1048576,ROW(Rohdaten_tab3!C113),COLUMN(Rohdaten_tab3!C113)+(4*(Steuerung!$A$3-1)))</f>
        <v>637</v>
      </c>
      <c r="E127" s="72">
        <f>INDEX(Rohdaten_tab3!$1:$1048576,ROW(Rohdaten_tab3!D113),COLUMN(Rohdaten_tab3!D113)+(4*(Steuerung!$A$3-1)))</f>
        <v>634</v>
      </c>
      <c r="F127" s="73">
        <f>INDEX(Rohdaten_tab3!$1:$1048576,ROW(Rohdaten_tab3!E113),COLUMN(Rohdaten_tab3!E113)+(4*(Steuerung!$A$3-1)))</f>
        <v>3</v>
      </c>
    </row>
    <row r="128" spans="1:6" ht="15" customHeight="1" x14ac:dyDescent="0.25">
      <c r="A128" s="63" t="s">
        <v>276</v>
      </c>
      <c r="B128" s="43"/>
      <c r="C128" s="71">
        <f>INDEX(Rohdaten_tab3!$1:$1048576,ROW(Rohdaten_tab3!B114),COLUMN(Rohdaten_tab3!B114)+(4*(Steuerung!$A$3-1)))</f>
        <v>595</v>
      </c>
      <c r="D128" s="72">
        <f>INDEX(Rohdaten_tab3!$1:$1048576,ROW(Rohdaten_tab3!C114),COLUMN(Rohdaten_tab3!C114)+(4*(Steuerung!$A$3-1)))</f>
        <v>591</v>
      </c>
      <c r="E128" s="72">
        <f>INDEX(Rohdaten_tab3!$1:$1048576,ROW(Rohdaten_tab3!D114),COLUMN(Rohdaten_tab3!D114)+(4*(Steuerung!$A$3-1)))</f>
        <v>588</v>
      </c>
      <c r="F128" s="73">
        <f>INDEX(Rohdaten_tab3!$1:$1048576,ROW(Rohdaten_tab3!E114),COLUMN(Rohdaten_tab3!E114)+(4*(Steuerung!$A$3-1)))</f>
        <v>3</v>
      </c>
    </row>
    <row r="129" spans="1:6" ht="15" customHeight="1" x14ac:dyDescent="0.25">
      <c r="A129" s="63" t="s">
        <v>277</v>
      </c>
      <c r="B129" s="43"/>
      <c r="C129" s="71">
        <f>INDEX(Rohdaten_tab3!$1:$1048576,ROW(Rohdaten_tab3!B115),COLUMN(Rohdaten_tab3!B115)+(4*(Steuerung!$A$3-1)))</f>
        <v>603</v>
      </c>
      <c r="D129" s="72">
        <f>INDEX(Rohdaten_tab3!$1:$1048576,ROW(Rohdaten_tab3!C115),COLUMN(Rohdaten_tab3!C115)+(4*(Steuerung!$A$3-1)))</f>
        <v>603</v>
      </c>
      <c r="E129" s="72">
        <f>INDEX(Rohdaten_tab3!$1:$1048576,ROW(Rohdaten_tab3!D115),COLUMN(Rohdaten_tab3!D115)+(4*(Steuerung!$A$3-1)))</f>
        <v>599</v>
      </c>
      <c r="F129" s="73">
        <f>INDEX(Rohdaten_tab3!$1:$1048576,ROW(Rohdaten_tab3!E115),COLUMN(Rohdaten_tab3!E115)+(4*(Steuerung!$A$3-1)))</f>
        <v>4</v>
      </c>
    </row>
    <row r="130" spans="1:6" ht="15" customHeight="1" x14ac:dyDescent="0.25">
      <c r="A130" s="63" t="s">
        <v>278</v>
      </c>
      <c r="B130" s="43"/>
      <c r="C130" s="71">
        <f>INDEX(Rohdaten_tab3!$1:$1048576,ROW(Rohdaten_tab3!B116),COLUMN(Rohdaten_tab3!B116)+(4*(Steuerung!$A$3-1)))</f>
        <v>495</v>
      </c>
      <c r="D130" s="72">
        <f>INDEX(Rohdaten_tab3!$1:$1048576,ROW(Rohdaten_tab3!C116),COLUMN(Rohdaten_tab3!C116)+(4*(Steuerung!$A$3-1)))</f>
        <v>511</v>
      </c>
      <c r="E130" s="72">
        <f>INDEX(Rohdaten_tab3!$1:$1048576,ROW(Rohdaten_tab3!D116),COLUMN(Rohdaten_tab3!D116)+(4*(Steuerung!$A$3-1)))</f>
        <v>507</v>
      </c>
      <c r="F130" s="73">
        <f>INDEX(Rohdaten_tab3!$1:$1048576,ROW(Rohdaten_tab3!E116),COLUMN(Rohdaten_tab3!E116)+(4*(Steuerung!$A$3-1)))</f>
        <v>4</v>
      </c>
    </row>
    <row r="131" spans="1:6" ht="15" customHeight="1" x14ac:dyDescent="0.25">
      <c r="A131" s="63" t="s">
        <v>279</v>
      </c>
      <c r="B131" s="43"/>
      <c r="C131" s="71">
        <f>INDEX(Rohdaten_tab3!$1:$1048576,ROW(Rohdaten_tab3!B117),COLUMN(Rohdaten_tab3!B117)+(4*(Steuerung!$A$3-1)))</f>
        <v>489</v>
      </c>
      <c r="D131" s="72" t="str">
        <f>INDEX(Rohdaten_tab3!$1:$1048576,ROW(Rohdaten_tab3!C117),COLUMN(Rohdaten_tab3!C117)+(4*(Steuerung!$A$3-1)))</f>
        <v>*</v>
      </c>
      <c r="E131" s="72">
        <f>INDEX(Rohdaten_tab3!$1:$1048576,ROW(Rohdaten_tab3!D117),COLUMN(Rohdaten_tab3!D117)+(4*(Steuerung!$A$3-1)))</f>
        <v>503</v>
      </c>
      <c r="F131" s="73" t="str">
        <f>INDEX(Rohdaten_tab3!$1:$1048576,ROW(Rohdaten_tab3!E117),COLUMN(Rohdaten_tab3!E117)+(4*(Steuerung!$A$3-1)))</f>
        <v>*</v>
      </c>
    </row>
    <row r="132" spans="1:6" ht="15" customHeight="1" x14ac:dyDescent="0.25">
      <c r="A132" s="63" t="s">
        <v>280</v>
      </c>
      <c r="B132" s="43"/>
      <c r="C132" s="71">
        <f>INDEX(Rohdaten_tab3!$1:$1048576,ROW(Rohdaten_tab3!B118),COLUMN(Rohdaten_tab3!B118)+(4*(Steuerung!$A$3-1)))</f>
        <v>1020</v>
      </c>
      <c r="D132" s="72">
        <f>INDEX(Rohdaten_tab3!$1:$1048576,ROW(Rohdaten_tab3!C118),COLUMN(Rohdaten_tab3!C118)+(4*(Steuerung!$A$3-1)))</f>
        <v>1025</v>
      </c>
      <c r="E132" s="72">
        <f>INDEX(Rohdaten_tab3!$1:$1048576,ROW(Rohdaten_tab3!D118),COLUMN(Rohdaten_tab3!D118)+(4*(Steuerung!$A$3-1)))</f>
        <v>1021</v>
      </c>
      <c r="F132" s="73">
        <f>INDEX(Rohdaten_tab3!$1:$1048576,ROW(Rohdaten_tab3!E118),COLUMN(Rohdaten_tab3!E118)+(4*(Steuerung!$A$3-1)))</f>
        <v>4</v>
      </c>
    </row>
    <row r="133" spans="1:6" ht="15" customHeight="1" x14ac:dyDescent="0.25">
      <c r="A133" s="63" t="s">
        <v>281</v>
      </c>
      <c r="B133" s="43"/>
      <c r="C133" s="71">
        <f>INDEX(Rohdaten_tab3!$1:$1048576,ROW(Rohdaten_tab3!B119),COLUMN(Rohdaten_tab3!B119)+(4*(Steuerung!$A$3-1)))</f>
        <v>561</v>
      </c>
      <c r="D133" s="72" t="str">
        <f>INDEX(Rohdaten_tab3!$1:$1048576,ROW(Rohdaten_tab3!C119),COLUMN(Rohdaten_tab3!C119)+(4*(Steuerung!$A$3-1)))</f>
        <v>*</v>
      </c>
      <c r="E133" s="72">
        <f>INDEX(Rohdaten_tab3!$1:$1048576,ROW(Rohdaten_tab3!D119),COLUMN(Rohdaten_tab3!D119)+(4*(Steuerung!$A$3-1)))</f>
        <v>563</v>
      </c>
      <c r="F133" s="73" t="str">
        <f>INDEX(Rohdaten_tab3!$1:$1048576,ROW(Rohdaten_tab3!E119),COLUMN(Rohdaten_tab3!E119)+(4*(Steuerung!$A$3-1)))</f>
        <v>*</v>
      </c>
    </row>
    <row r="134" spans="1:6" ht="15" customHeight="1" x14ac:dyDescent="0.25">
      <c r="A134" s="63" t="s">
        <v>282</v>
      </c>
      <c r="B134" s="43"/>
      <c r="C134" s="71">
        <f>INDEX(Rohdaten_tab3!$1:$1048576,ROW(Rohdaten_tab3!B120),COLUMN(Rohdaten_tab3!B120)+(4*(Steuerung!$A$3-1)))</f>
        <v>518</v>
      </c>
      <c r="D134" s="72" t="str">
        <f>INDEX(Rohdaten_tab3!$1:$1048576,ROW(Rohdaten_tab3!C120),COLUMN(Rohdaten_tab3!C120)+(4*(Steuerung!$A$3-1)))</f>
        <v>*</v>
      </c>
      <c r="E134" s="72">
        <f>INDEX(Rohdaten_tab3!$1:$1048576,ROW(Rohdaten_tab3!D120),COLUMN(Rohdaten_tab3!D120)+(4*(Steuerung!$A$3-1)))</f>
        <v>538</v>
      </c>
      <c r="F134" s="73" t="str">
        <f>INDEX(Rohdaten_tab3!$1:$1048576,ROW(Rohdaten_tab3!E120),COLUMN(Rohdaten_tab3!E120)+(4*(Steuerung!$A$3-1)))</f>
        <v>*</v>
      </c>
    </row>
    <row r="135" spans="1:6" ht="15" customHeight="1" x14ac:dyDescent="0.25">
      <c r="A135" s="63" t="s">
        <v>283</v>
      </c>
      <c r="B135" s="43"/>
      <c r="C135" s="71">
        <f>INDEX(Rohdaten_tab3!$1:$1048576,ROW(Rohdaten_tab3!B121),COLUMN(Rohdaten_tab3!B121)+(4*(Steuerung!$A$3-1)))</f>
        <v>519</v>
      </c>
      <c r="D135" s="72">
        <f>INDEX(Rohdaten_tab3!$1:$1048576,ROW(Rohdaten_tab3!C121),COLUMN(Rohdaten_tab3!C121)+(4*(Steuerung!$A$3-1)))</f>
        <v>532</v>
      </c>
      <c r="E135" s="72">
        <f>INDEX(Rohdaten_tab3!$1:$1048576,ROW(Rohdaten_tab3!D121),COLUMN(Rohdaten_tab3!D121)+(4*(Steuerung!$A$3-1)))</f>
        <v>526</v>
      </c>
      <c r="F135" s="73">
        <f>INDEX(Rohdaten_tab3!$1:$1048576,ROW(Rohdaten_tab3!E121),COLUMN(Rohdaten_tab3!E121)+(4*(Steuerung!$A$3-1)))</f>
        <v>6</v>
      </c>
    </row>
    <row r="136" spans="1:6" ht="15" customHeight="1" x14ac:dyDescent="0.25">
      <c r="A136" s="63" t="s">
        <v>284</v>
      </c>
      <c r="B136" s="43"/>
      <c r="C136" s="71">
        <f>INDEX(Rohdaten_tab3!$1:$1048576,ROW(Rohdaten_tab3!B122),COLUMN(Rohdaten_tab3!B122)+(4*(Steuerung!$A$3-1)))</f>
        <v>529</v>
      </c>
      <c r="D136" s="72" t="str">
        <f>INDEX(Rohdaten_tab3!$1:$1048576,ROW(Rohdaten_tab3!C122),COLUMN(Rohdaten_tab3!C122)+(4*(Steuerung!$A$3-1)))</f>
        <v>*</v>
      </c>
      <c r="E136" s="72">
        <f>INDEX(Rohdaten_tab3!$1:$1048576,ROW(Rohdaten_tab3!D122),COLUMN(Rohdaten_tab3!D122)+(4*(Steuerung!$A$3-1)))</f>
        <v>523</v>
      </c>
      <c r="F136" s="73" t="str">
        <f>INDEX(Rohdaten_tab3!$1:$1048576,ROW(Rohdaten_tab3!E122),COLUMN(Rohdaten_tab3!E122)+(4*(Steuerung!$A$3-1)))</f>
        <v>*</v>
      </c>
    </row>
    <row r="137" spans="1:6" ht="15" customHeight="1" x14ac:dyDescent="0.25">
      <c r="A137" s="63" t="s">
        <v>285</v>
      </c>
      <c r="B137" s="43"/>
      <c r="C137" s="71">
        <f>INDEX(Rohdaten_tab3!$1:$1048576,ROW(Rohdaten_tab3!B123),COLUMN(Rohdaten_tab3!B123)+(4*(Steuerung!$A$3-1)))</f>
        <v>435</v>
      </c>
      <c r="D137" s="72" t="str">
        <f>INDEX(Rohdaten_tab3!$1:$1048576,ROW(Rohdaten_tab3!C123),COLUMN(Rohdaten_tab3!C123)+(4*(Steuerung!$A$3-1)))</f>
        <v>*</v>
      </c>
      <c r="E137" s="72">
        <f>INDEX(Rohdaten_tab3!$1:$1048576,ROW(Rohdaten_tab3!D123),COLUMN(Rohdaten_tab3!D123)+(4*(Steuerung!$A$3-1)))</f>
        <v>446</v>
      </c>
      <c r="F137" s="73" t="str">
        <f>INDEX(Rohdaten_tab3!$1:$1048576,ROW(Rohdaten_tab3!E123),COLUMN(Rohdaten_tab3!E123)+(4*(Steuerung!$A$3-1)))</f>
        <v>*</v>
      </c>
    </row>
    <row r="138" spans="1:6" ht="15" customHeight="1" x14ac:dyDescent="0.25">
      <c r="A138" s="63" t="s">
        <v>286</v>
      </c>
      <c r="B138" s="43"/>
      <c r="C138" s="71">
        <f>INDEX(Rohdaten_tab3!$1:$1048576,ROW(Rohdaten_tab3!B124),COLUMN(Rohdaten_tab3!B124)+(4*(Steuerung!$A$3-1)))</f>
        <v>620</v>
      </c>
      <c r="D138" s="72" t="str">
        <f>INDEX(Rohdaten_tab3!$1:$1048576,ROW(Rohdaten_tab3!C124),COLUMN(Rohdaten_tab3!C124)+(4*(Steuerung!$A$3-1)))</f>
        <v>*</v>
      </c>
      <c r="E138" s="72">
        <f>INDEX(Rohdaten_tab3!$1:$1048576,ROW(Rohdaten_tab3!D124),COLUMN(Rohdaten_tab3!D124)+(4*(Steuerung!$A$3-1)))</f>
        <v>603</v>
      </c>
      <c r="F138" s="73" t="str">
        <f>INDEX(Rohdaten_tab3!$1:$1048576,ROW(Rohdaten_tab3!E124),COLUMN(Rohdaten_tab3!E124)+(4*(Steuerung!$A$3-1)))</f>
        <v>*</v>
      </c>
    </row>
    <row r="139" spans="1:6" ht="15" customHeight="1" x14ac:dyDescent="0.25">
      <c r="A139" s="63" t="s">
        <v>287</v>
      </c>
      <c r="B139" s="43"/>
      <c r="C139" s="71">
        <f>INDEX(Rohdaten_tab3!$1:$1048576,ROW(Rohdaten_tab3!B125),COLUMN(Rohdaten_tab3!B125)+(4*(Steuerung!$A$3-1)))</f>
        <v>584</v>
      </c>
      <c r="D139" s="72" t="str">
        <f>INDEX(Rohdaten_tab3!$1:$1048576,ROW(Rohdaten_tab3!C125),COLUMN(Rohdaten_tab3!C125)+(4*(Steuerung!$A$3-1)))</f>
        <v>*</v>
      </c>
      <c r="E139" s="72">
        <f>INDEX(Rohdaten_tab3!$1:$1048576,ROW(Rohdaten_tab3!D125),COLUMN(Rohdaten_tab3!D125)+(4*(Steuerung!$A$3-1)))</f>
        <v>582</v>
      </c>
      <c r="F139" s="73" t="str">
        <f>INDEX(Rohdaten_tab3!$1:$1048576,ROW(Rohdaten_tab3!E125),COLUMN(Rohdaten_tab3!E125)+(4*(Steuerung!$A$3-1)))</f>
        <v>*</v>
      </c>
    </row>
    <row r="140" spans="1:6" ht="15" customHeight="1" x14ac:dyDescent="0.25">
      <c r="A140" s="63" t="s">
        <v>288</v>
      </c>
      <c r="B140" s="43"/>
      <c r="C140" s="71">
        <f>INDEX(Rohdaten_tab3!$1:$1048576,ROW(Rohdaten_tab3!B126),COLUMN(Rohdaten_tab3!B126)+(4*(Steuerung!$A$3-1)))</f>
        <v>575</v>
      </c>
      <c r="D140" s="72">
        <f>INDEX(Rohdaten_tab3!$1:$1048576,ROW(Rohdaten_tab3!C126),COLUMN(Rohdaten_tab3!C126)+(4*(Steuerung!$A$3-1)))</f>
        <v>588</v>
      </c>
      <c r="E140" s="72">
        <f>INDEX(Rohdaten_tab3!$1:$1048576,ROW(Rohdaten_tab3!D126),COLUMN(Rohdaten_tab3!D126)+(4*(Steuerung!$A$3-1)))</f>
        <v>582</v>
      </c>
      <c r="F140" s="73">
        <f>INDEX(Rohdaten_tab3!$1:$1048576,ROW(Rohdaten_tab3!E126),COLUMN(Rohdaten_tab3!E126)+(4*(Steuerung!$A$3-1)))</f>
        <v>6</v>
      </c>
    </row>
    <row r="141" spans="1:6" ht="15" customHeight="1" x14ac:dyDescent="0.25">
      <c r="A141" s="63" t="s">
        <v>289</v>
      </c>
      <c r="B141" s="43"/>
      <c r="C141" s="71">
        <f>INDEX(Rohdaten_tab3!$1:$1048576,ROW(Rohdaten_tab3!B127),COLUMN(Rohdaten_tab3!B127)+(4*(Steuerung!$A$3-1)))</f>
        <v>697</v>
      </c>
      <c r="D141" s="72">
        <f>INDEX(Rohdaten_tab3!$1:$1048576,ROW(Rohdaten_tab3!C127),COLUMN(Rohdaten_tab3!C127)+(4*(Steuerung!$A$3-1)))</f>
        <v>671</v>
      </c>
      <c r="E141" s="72">
        <f>INDEX(Rohdaten_tab3!$1:$1048576,ROW(Rohdaten_tab3!D127),COLUMN(Rohdaten_tab3!D127)+(4*(Steuerung!$A$3-1)))</f>
        <v>665</v>
      </c>
      <c r="F141" s="73">
        <f>INDEX(Rohdaten_tab3!$1:$1048576,ROW(Rohdaten_tab3!E127),COLUMN(Rohdaten_tab3!E127)+(4*(Steuerung!$A$3-1)))</f>
        <v>6</v>
      </c>
    </row>
    <row r="142" spans="1:6" ht="15" customHeight="1" x14ac:dyDescent="0.25">
      <c r="A142" s="63" t="s">
        <v>290</v>
      </c>
      <c r="B142" s="43"/>
      <c r="C142" s="71">
        <f>INDEX(Rohdaten_tab3!$1:$1048576,ROW(Rohdaten_tab3!B128),COLUMN(Rohdaten_tab3!B128)+(4*(Steuerung!$A$3-1)))</f>
        <v>546</v>
      </c>
      <c r="D142" s="72">
        <f>INDEX(Rohdaten_tab3!$1:$1048576,ROW(Rohdaten_tab3!C128),COLUMN(Rohdaten_tab3!C128)+(4*(Steuerung!$A$3-1)))</f>
        <v>541</v>
      </c>
      <c r="E142" s="72">
        <f>INDEX(Rohdaten_tab3!$1:$1048576,ROW(Rohdaten_tab3!D128),COLUMN(Rohdaten_tab3!D128)+(4*(Steuerung!$A$3-1)))</f>
        <v>541</v>
      </c>
      <c r="F142" s="73">
        <f>INDEX(Rohdaten_tab3!$1:$1048576,ROW(Rohdaten_tab3!E128),COLUMN(Rohdaten_tab3!E128)+(4*(Steuerung!$A$3-1)))</f>
        <v>0</v>
      </c>
    </row>
    <row r="143" spans="1:6" ht="15" customHeight="1" x14ac:dyDescent="0.25">
      <c r="A143" s="63" t="s">
        <v>291</v>
      </c>
      <c r="B143" s="43"/>
      <c r="C143" s="71">
        <f>INDEX(Rohdaten_tab3!$1:$1048576,ROW(Rohdaten_tab3!B129),COLUMN(Rohdaten_tab3!B129)+(4*(Steuerung!$A$3-1)))</f>
        <v>609</v>
      </c>
      <c r="D143" s="72">
        <f>INDEX(Rohdaten_tab3!$1:$1048576,ROW(Rohdaten_tab3!C129),COLUMN(Rohdaten_tab3!C129)+(4*(Steuerung!$A$3-1)))</f>
        <v>619</v>
      </c>
      <c r="E143" s="72">
        <f>INDEX(Rohdaten_tab3!$1:$1048576,ROW(Rohdaten_tab3!D129),COLUMN(Rohdaten_tab3!D129)+(4*(Steuerung!$A$3-1)))</f>
        <v>614</v>
      </c>
      <c r="F143" s="73">
        <f>INDEX(Rohdaten_tab3!$1:$1048576,ROW(Rohdaten_tab3!E129),COLUMN(Rohdaten_tab3!E129)+(4*(Steuerung!$A$3-1)))</f>
        <v>5</v>
      </c>
    </row>
    <row r="144" spans="1:6" ht="15" customHeight="1" x14ac:dyDescent="0.25">
      <c r="A144" s="63" t="s">
        <v>292</v>
      </c>
      <c r="B144" s="43"/>
      <c r="C144" s="71">
        <f>INDEX(Rohdaten_tab3!$1:$1048576,ROW(Rohdaten_tab3!B130),COLUMN(Rohdaten_tab3!B130)+(4*(Steuerung!$A$3-1)))</f>
        <v>1034</v>
      </c>
      <c r="D144" s="72">
        <f>INDEX(Rohdaten_tab3!$1:$1048576,ROW(Rohdaten_tab3!C130),COLUMN(Rohdaten_tab3!C130)+(4*(Steuerung!$A$3-1)))</f>
        <v>1035</v>
      </c>
      <c r="E144" s="72">
        <f>INDEX(Rohdaten_tab3!$1:$1048576,ROW(Rohdaten_tab3!D130),COLUMN(Rohdaten_tab3!D130)+(4*(Steuerung!$A$3-1)))</f>
        <v>1027</v>
      </c>
      <c r="F144" s="73">
        <f>INDEX(Rohdaten_tab3!$1:$1048576,ROW(Rohdaten_tab3!E130),COLUMN(Rohdaten_tab3!E130)+(4*(Steuerung!$A$3-1)))</f>
        <v>8</v>
      </c>
    </row>
    <row r="145" spans="1:6" ht="15" customHeight="1" x14ac:dyDescent="0.25">
      <c r="A145" s="63" t="s">
        <v>293</v>
      </c>
      <c r="B145" s="43"/>
      <c r="C145" s="71">
        <f>INDEX(Rohdaten_tab3!$1:$1048576,ROW(Rohdaten_tab3!B131),COLUMN(Rohdaten_tab3!B131)+(4*(Steuerung!$A$3-1)))</f>
        <v>564</v>
      </c>
      <c r="D145" s="72" t="str">
        <f>INDEX(Rohdaten_tab3!$1:$1048576,ROW(Rohdaten_tab3!C131),COLUMN(Rohdaten_tab3!C131)+(4*(Steuerung!$A$3-1)))</f>
        <v>*</v>
      </c>
      <c r="E145" s="72">
        <f>INDEX(Rohdaten_tab3!$1:$1048576,ROW(Rohdaten_tab3!D131),COLUMN(Rohdaten_tab3!D131)+(4*(Steuerung!$A$3-1)))</f>
        <v>582</v>
      </c>
      <c r="F145" s="73" t="str">
        <f>INDEX(Rohdaten_tab3!$1:$1048576,ROW(Rohdaten_tab3!E131),COLUMN(Rohdaten_tab3!E131)+(4*(Steuerung!$A$3-1)))</f>
        <v>*</v>
      </c>
    </row>
    <row r="146" spans="1:6" ht="15" customHeight="1" x14ac:dyDescent="0.25">
      <c r="A146" s="63" t="s">
        <v>294</v>
      </c>
      <c r="B146" s="43"/>
      <c r="C146" s="71">
        <f>INDEX(Rohdaten_tab3!$1:$1048576,ROW(Rohdaten_tab3!B132),COLUMN(Rohdaten_tab3!B132)+(4*(Steuerung!$A$3-1)))</f>
        <v>579</v>
      </c>
      <c r="D146" s="72">
        <f>INDEX(Rohdaten_tab3!$1:$1048576,ROW(Rohdaten_tab3!C132),COLUMN(Rohdaten_tab3!C132)+(4*(Steuerung!$A$3-1)))</f>
        <v>593</v>
      </c>
      <c r="E146" s="72">
        <f>INDEX(Rohdaten_tab3!$1:$1048576,ROW(Rohdaten_tab3!D132),COLUMN(Rohdaten_tab3!D132)+(4*(Steuerung!$A$3-1)))</f>
        <v>588</v>
      </c>
      <c r="F146" s="73">
        <f>INDEX(Rohdaten_tab3!$1:$1048576,ROW(Rohdaten_tab3!E132),COLUMN(Rohdaten_tab3!E132)+(4*(Steuerung!$A$3-1)))</f>
        <v>5</v>
      </c>
    </row>
    <row r="147" spans="1:6" ht="15" customHeight="1" x14ac:dyDescent="0.25">
      <c r="A147" s="63" t="s">
        <v>295</v>
      </c>
      <c r="B147" s="43"/>
      <c r="C147" s="71">
        <f>INDEX(Rohdaten_tab3!$1:$1048576,ROW(Rohdaten_tab3!B133),COLUMN(Rohdaten_tab3!B133)+(4*(Steuerung!$A$3-1)))</f>
        <v>622</v>
      </c>
      <c r="D147" s="72" t="str">
        <f>INDEX(Rohdaten_tab3!$1:$1048576,ROW(Rohdaten_tab3!C133),COLUMN(Rohdaten_tab3!C133)+(4*(Steuerung!$A$3-1)))</f>
        <v>*</v>
      </c>
      <c r="E147" s="72">
        <f>INDEX(Rohdaten_tab3!$1:$1048576,ROW(Rohdaten_tab3!D133),COLUMN(Rohdaten_tab3!D133)+(4*(Steuerung!$A$3-1)))</f>
        <v>613</v>
      </c>
      <c r="F147" s="73" t="str">
        <f>INDEX(Rohdaten_tab3!$1:$1048576,ROW(Rohdaten_tab3!E133),COLUMN(Rohdaten_tab3!E133)+(4*(Steuerung!$A$3-1)))</f>
        <v>*</v>
      </c>
    </row>
    <row r="148" spans="1:6" ht="15" customHeight="1" x14ac:dyDescent="0.25">
      <c r="A148" s="63" t="s">
        <v>296</v>
      </c>
      <c r="B148" s="43"/>
      <c r="C148" s="71">
        <f>INDEX(Rohdaten_tab3!$1:$1048576,ROW(Rohdaten_tab3!B134),COLUMN(Rohdaten_tab3!B134)+(4*(Steuerung!$A$3-1)))</f>
        <v>537</v>
      </c>
      <c r="D148" s="72">
        <f>INDEX(Rohdaten_tab3!$1:$1048576,ROW(Rohdaten_tab3!C134),COLUMN(Rohdaten_tab3!C134)+(4*(Steuerung!$A$3-1)))</f>
        <v>545</v>
      </c>
      <c r="E148" s="72">
        <f>INDEX(Rohdaten_tab3!$1:$1048576,ROW(Rohdaten_tab3!D134),COLUMN(Rohdaten_tab3!D134)+(4*(Steuerung!$A$3-1)))</f>
        <v>540</v>
      </c>
      <c r="F148" s="73">
        <f>INDEX(Rohdaten_tab3!$1:$1048576,ROW(Rohdaten_tab3!E134),COLUMN(Rohdaten_tab3!E134)+(4*(Steuerung!$A$3-1)))</f>
        <v>5</v>
      </c>
    </row>
    <row r="149" spans="1:6" ht="15" customHeight="1" x14ac:dyDescent="0.25">
      <c r="A149" s="63" t="s">
        <v>297</v>
      </c>
      <c r="B149" s="43"/>
      <c r="C149" s="71">
        <f>INDEX(Rohdaten_tab3!$1:$1048576,ROW(Rohdaten_tab3!B135),COLUMN(Rohdaten_tab3!B135)+(4*(Steuerung!$A$3-1)))</f>
        <v>576</v>
      </c>
      <c r="D149" s="72">
        <f>INDEX(Rohdaten_tab3!$1:$1048576,ROW(Rohdaten_tab3!C135),COLUMN(Rohdaten_tab3!C135)+(4*(Steuerung!$A$3-1)))</f>
        <v>591</v>
      </c>
      <c r="E149" s="72">
        <f>INDEX(Rohdaten_tab3!$1:$1048576,ROW(Rohdaten_tab3!D135),COLUMN(Rohdaten_tab3!D135)+(4*(Steuerung!$A$3-1)))</f>
        <v>587</v>
      </c>
      <c r="F149" s="73">
        <f>INDEX(Rohdaten_tab3!$1:$1048576,ROW(Rohdaten_tab3!E135),COLUMN(Rohdaten_tab3!E135)+(4*(Steuerung!$A$3-1)))</f>
        <v>4</v>
      </c>
    </row>
    <row r="150" spans="1:6" ht="15" customHeight="1" x14ac:dyDescent="0.25">
      <c r="A150" s="63" t="s">
        <v>298</v>
      </c>
      <c r="B150" s="43"/>
      <c r="C150" s="71">
        <f>INDEX(Rohdaten_tab3!$1:$1048576,ROW(Rohdaten_tab3!B136),COLUMN(Rohdaten_tab3!B136)+(4*(Steuerung!$A$3-1)))</f>
        <v>619</v>
      </c>
      <c r="D150" s="72" t="str">
        <f>INDEX(Rohdaten_tab3!$1:$1048576,ROW(Rohdaten_tab3!C136),COLUMN(Rohdaten_tab3!C136)+(4*(Steuerung!$A$3-1)))</f>
        <v>*</v>
      </c>
      <c r="E150" s="72">
        <f>INDEX(Rohdaten_tab3!$1:$1048576,ROW(Rohdaten_tab3!D136),COLUMN(Rohdaten_tab3!D136)+(4*(Steuerung!$A$3-1)))</f>
        <v>599</v>
      </c>
      <c r="F150" s="73" t="str">
        <f>INDEX(Rohdaten_tab3!$1:$1048576,ROW(Rohdaten_tab3!E136),COLUMN(Rohdaten_tab3!E136)+(4*(Steuerung!$A$3-1)))</f>
        <v>*</v>
      </c>
    </row>
    <row r="151" spans="1:6" ht="15" customHeight="1" x14ac:dyDescent="0.25">
      <c r="A151" s="63" t="s">
        <v>299</v>
      </c>
      <c r="B151" s="43"/>
      <c r="C151" s="71">
        <f>INDEX(Rohdaten_tab3!$1:$1048576,ROW(Rohdaten_tab3!B137),COLUMN(Rohdaten_tab3!B137)+(4*(Steuerung!$A$3-1)))</f>
        <v>633</v>
      </c>
      <c r="D151" s="72">
        <f>INDEX(Rohdaten_tab3!$1:$1048576,ROW(Rohdaten_tab3!C137),COLUMN(Rohdaten_tab3!C137)+(4*(Steuerung!$A$3-1)))</f>
        <v>659</v>
      </c>
      <c r="E151" s="72">
        <f>INDEX(Rohdaten_tab3!$1:$1048576,ROW(Rohdaten_tab3!D137),COLUMN(Rohdaten_tab3!D137)+(4*(Steuerung!$A$3-1)))</f>
        <v>659</v>
      </c>
      <c r="F151" s="73">
        <f>INDEX(Rohdaten_tab3!$1:$1048576,ROW(Rohdaten_tab3!E137),COLUMN(Rohdaten_tab3!E137)+(4*(Steuerung!$A$3-1)))</f>
        <v>0</v>
      </c>
    </row>
    <row r="152" spans="1:6" ht="15" customHeight="1" x14ac:dyDescent="0.25">
      <c r="A152" s="63" t="s">
        <v>300</v>
      </c>
      <c r="B152" s="43"/>
      <c r="C152" s="71">
        <f>INDEX(Rohdaten_tab3!$1:$1048576,ROW(Rohdaten_tab3!B138),COLUMN(Rohdaten_tab3!B138)+(4*(Steuerung!$A$3-1)))</f>
        <v>574</v>
      </c>
      <c r="D152" s="72">
        <f>INDEX(Rohdaten_tab3!$1:$1048576,ROW(Rohdaten_tab3!C138),COLUMN(Rohdaten_tab3!C138)+(4*(Steuerung!$A$3-1)))</f>
        <v>593</v>
      </c>
      <c r="E152" s="72">
        <f>INDEX(Rohdaten_tab3!$1:$1048576,ROW(Rohdaten_tab3!D138),COLUMN(Rohdaten_tab3!D138)+(4*(Steuerung!$A$3-1)))</f>
        <v>590</v>
      </c>
      <c r="F152" s="73">
        <f>INDEX(Rohdaten_tab3!$1:$1048576,ROW(Rohdaten_tab3!E138),COLUMN(Rohdaten_tab3!E138)+(4*(Steuerung!$A$3-1)))</f>
        <v>3</v>
      </c>
    </row>
    <row r="153" spans="1:6" ht="15" customHeight="1" x14ac:dyDescent="0.25">
      <c r="A153" s="63" t="s">
        <v>301</v>
      </c>
      <c r="B153" s="43"/>
      <c r="C153" s="71">
        <f>INDEX(Rohdaten_tab3!$1:$1048576,ROW(Rohdaten_tab3!B139),COLUMN(Rohdaten_tab3!B139)+(4*(Steuerung!$A$3-1)))</f>
        <v>596</v>
      </c>
      <c r="D153" s="72" t="str">
        <f>INDEX(Rohdaten_tab3!$1:$1048576,ROW(Rohdaten_tab3!C139),COLUMN(Rohdaten_tab3!C139)+(4*(Steuerung!$A$3-1)))</f>
        <v>*</v>
      </c>
      <c r="E153" s="72">
        <f>INDEX(Rohdaten_tab3!$1:$1048576,ROW(Rohdaten_tab3!D139),COLUMN(Rohdaten_tab3!D139)+(4*(Steuerung!$A$3-1)))</f>
        <v>590</v>
      </c>
      <c r="F153" s="73" t="str">
        <f>INDEX(Rohdaten_tab3!$1:$1048576,ROW(Rohdaten_tab3!E139),COLUMN(Rohdaten_tab3!E139)+(4*(Steuerung!$A$3-1)))</f>
        <v>*</v>
      </c>
    </row>
    <row r="154" spans="1:6" ht="15" customHeight="1" x14ac:dyDescent="0.25">
      <c r="A154" s="63" t="s">
        <v>302</v>
      </c>
      <c r="B154" s="43"/>
      <c r="C154" s="71">
        <f>INDEX(Rohdaten_tab3!$1:$1048576,ROW(Rohdaten_tab3!B140),COLUMN(Rohdaten_tab3!B140)+(4*(Steuerung!$A$3-1)))</f>
        <v>546</v>
      </c>
      <c r="D154" s="72" t="str">
        <f>INDEX(Rohdaten_tab3!$1:$1048576,ROW(Rohdaten_tab3!C140),COLUMN(Rohdaten_tab3!C140)+(4*(Steuerung!$A$3-1)))</f>
        <v>*</v>
      </c>
      <c r="E154" s="72">
        <f>INDEX(Rohdaten_tab3!$1:$1048576,ROW(Rohdaten_tab3!D140),COLUMN(Rohdaten_tab3!D140)+(4*(Steuerung!$A$3-1)))</f>
        <v>549</v>
      </c>
      <c r="F154" s="73" t="str">
        <f>INDEX(Rohdaten_tab3!$1:$1048576,ROW(Rohdaten_tab3!E140),COLUMN(Rohdaten_tab3!E140)+(4*(Steuerung!$A$3-1)))</f>
        <v>*</v>
      </c>
    </row>
    <row r="155" spans="1:6" ht="15" customHeight="1" x14ac:dyDescent="0.25">
      <c r="A155" s="63" t="s">
        <v>303</v>
      </c>
      <c r="B155" s="43"/>
      <c r="C155" s="71">
        <f>INDEX(Rohdaten_tab3!$1:$1048576,ROW(Rohdaten_tab3!B141),COLUMN(Rohdaten_tab3!B141)+(4*(Steuerung!$A$3-1)))</f>
        <v>583</v>
      </c>
      <c r="D155" s="72">
        <f>INDEX(Rohdaten_tab3!$1:$1048576,ROW(Rohdaten_tab3!C141),COLUMN(Rohdaten_tab3!C141)+(4*(Steuerung!$A$3-1)))</f>
        <v>562</v>
      </c>
      <c r="E155" s="72">
        <f>INDEX(Rohdaten_tab3!$1:$1048576,ROW(Rohdaten_tab3!D141),COLUMN(Rohdaten_tab3!D141)+(4*(Steuerung!$A$3-1)))</f>
        <v>562</v>
      </c>
      <c r="F155" s="73">
        <f>INDEX(Rohdaten_tab3!$1:$1048576,ROW(Rohdaten_tab3!E141),COLUMN(Rohdaten_tab3!E141)+(4*(Steuerung!$A$3-1)))</f>
        <v>0</v>
      </c>
    </row>
    <row r="156" spans="1:6" ht="15" customHeight="1" x14ac:dyDescent="0.25">
      <c r="A156" s="63" t="s">
        <v>304</v>
      </c>
      <c r="B156" s="43"/>
      <c r="C156" s="71">
        <f>INDEX(Rohdaten_tab3!$1:$1048576,ROW(Rohdaten_tab3!B142),COLUMN(Rohdaten_tab3!B142)+(4*(Steuerung!$A$3-1)))</f>
        <v>1021</v>
      </c>
      <c r="D156" s="72" t="str">
        <f>INDEX(Rohdaten_tab3!$1:$1048576,ROW(Rohdaten_tab3!C142),COLUMN(Rohdaten_tab3!C142)+(4*(Steuerung!$A$3-1)))</f>
        <v>*</v>
      </c>
      <c r="E156" s="72">
        <f>INDEX(Rohdaten_tab3!$1:$1048576,ROW(Rohdaten_tab3!D142),COLUMN(Rohdaten_tab3!D142)+(4*(Steuerung!$A$3-1)))</f>
        <v>1008</v>
      </c>
      <c r="F156" s="73" t="str">
        <f>INDEX(Rohdaten_tab3!$1:$1048576,ROW(Rohdaten_tab3!E142),COLUMN(Rohdaten_tab3!E142)+(4*(Steuerung!$A$3-1)))</f>
        <v>*</v>
      </c>
    </row>
    <row r="157" spans="1:6" ht="15" customHeight="1" x14ac:dyDescent="0.25">
      <c r="A157" s="63" t="s">
        <v>305</v>
      </c>
      <c r="B157" s="43"/>
      <c r="C157" s="71">
        <f>INDEX(Rohdaten_tab3!$1:$1048576,ROW(Rohdaten_tab3!B143),COLUMN(Rohdaten_tab3!B143)+(4*(Steuerung!$A$3-1)))</f>
        <v>584</v>
      </c>
      <c r="D157" s="72" t="str">
        <f>INDEX(Rohdaten_tab3!$1:$1048576,ROW(Rohdaten_tab3!C143),COLUMN(Rohdaten_tab3!C143)+(4*(Steuerung!$A$3-1)))</f>
        <v>*</v>
      </c>
      <c r="E157" s="72">
        <f>INDEX(Rohdaten_tab3!$1:$1048576,ROW(Rohdaten_tab3!D143),COLUMN(Rohdaten_tab3!D143)+(4*(Steuerung!$A$3-1)))</f>
        <v>586</v>
      </c>
      <c r="F157" s="73" t="str">
        <f>INDEX(Rohdaten_tab3!$1:$1048576,ROW(Rohdaten_tab3!E143),COLUMN(Rohdaten_tab3!E143)+(4*(Steuerung!$A$3-1)))</f>
        <v>*</v>
      </c>
    </row>
    <row r="158" spans="1:6" ht="15" customHeight="1" x14ac:dyDescent="0.25">
      <c r="A158" s="63" t="s">
        <v>306</v>
      </c>
      <c r="B158" s="43"/>
      <c r="C158" s="71">
        <f>INDEX(Rohdaten_tab3!$1:$1048576,ROW(Rohdaten_tab3!B144),COLUMN(Rohdaten_tab3!B144)+(4*(Steuerung!$A$3-1)))</f>
        <v>559</v>
      </c>
      <c r="D158" s="72" t="str">
        <f>INDEX(Rohdaten_tab3!$1:$1048576,ROW(Rohdaten_tab3!C144),COLUMN(Rohdaten_tab3!C144)+(4*(Steuerung!$A$3-1)))</f>
        <v>*</v>
      </c>
      <c r="E158" s="72">
        <f>INDEX(Rohdaten_tab3!$1:$1048576,ROW(Rohdaten_tab3!D144),COLUMN(Rohdaten_tab3!D144)+(4*(Steuerung!$A$3-1)))</f>
        <v>557</v>
      </c>
      <c r="F158" s="73" t="str">
        <f>INDEX(Rohdaten_tab3!$1:$1048576,ROW(Rohdaten_tab3!E144),COLUMN(Rohdaten_tab3!E144)+(4*(Steuerung!$A$3-1)))</f>
        <v>*</v>
      </c>
    </row>
    <row r="159" spans="1:6" ht="15" customHeight="1" x14ac:dyDescent="0.25">
      <c r="A159" s="63" t="s">
        <v>307</v>
      </c>
      <c r="B159" s="43"/>
      <c r="C159" s="71">
        <f>INDEX(Rohdaten_tab3!$1:$1048576,ROW(Rohdaten_tab3!B145),COLUMN(Rohdaten_tab3!B145)+(4*(Steuerung!$A$3-1)))</f>
        <v>615</v>
      </c>
      <c r="D159" s="72">
        <f>INDEX(Rohdaten_tab3!$1:$1048576,ROW(Rohdaten_tab3!C145),COLUMN(Rohdaten_tab3!C145)+(4*(Steuerung!$A$3-1)))</f>
        <v>619</v>
      </c>
      <c r="E159" s="72">
        <f>INDEX(Rohdaten_tab3!$1:$1048576,ROW(Rohdaten_tab3!D145),COLUMN(Rohdaten_tab3!D145)+(4*(Steuerung!$A$3-1)))</f>
        <v>615</v>
      </c>
      <c r="F159" s="73">
        <f>INDEX(Rohdaten_tab3!$1:$1048576,ROW(Rohdaten_tab3!E145),COLUMN(Rohdaten_tab3!E145)+(4*(Steuerung!$A$3-1)))</f>
        <v>4</v>
      </c>
    </row>
    <row r="160" spans="1:6" ht="15" customHeight="1" x14ac:dyDescent="0.25">
      <c r="A160" s="63" t="s">
        <v>308</v>
      </c>
      <c r="B160" s="43"/>
      <c r="C160" s="71">
        <f>INDEX(Rohdaten_tab3!$1:$1048576,ROW(Rohdaten_tab3!B146),COLUMN(Rohdaten_tab3!B146)+(4*(Steuerung!$A$3-1)))</f>
        <v>487</v>
      </c>
      <c r="D160" s="72">
        <f>INDEX(Rohdaten_tab3!$1:$1048576,ROW(Rohdaten_tab3!C146),COLUMN(Rohdaten_tab3!C146)+(4*(Steuerung!$A$3-1)))</f>
        <v>504</v>
      </c>
      <c r="E160" s="72">
        <f>INDEX(Rohdaten_tab3!$1:$1048576,ROW(Rohdaten_tab3!D146),COLUMN(Rohdaten_tab3!D146)+(4*(Steuerung!$A$3-1)))</f>
        <v>500</v>
      </c>
      <c r="F160" s="73">
        <f>INDEX(Rohdaten_tab3!$1:$1048576,ROW(Rohdaten_tab3!E146),COLUMN(Rohdaten_tab3!E146)+(4*(Steuerung!$A$3-1)))</f>
        <v>4</v>
      </c>
    </row>
    <row r="161" spans="1:6" ht="15" customHeight="1" x14ac:dyDescent="0.25">
      <c r="A161" s="63" t="s">
        <v>309</v>
      </c>
      <c r="B161" s="43"/>
      <c r="C161" s="71">
        <f>INDEX(Rohdaten_tab3!$1:$1048576,ROW(Rohdaten_tab3!B147),COLUMN(Rohdaten_tab3!B147)+(4*(Steuerung!$A$3-1)))</f>
        <v>487</v>
      </c>
      <c r="D161" s="72">
        <f>INDEX(Rohdaten_tab3!$1:$1048576,ROW(Rohdaten_tab3!C147),COLUMN(Rohdaten_tab3!C147)+(4*(Steuerung!$A$3-1)))</f>
        <v>468</v>
      </c>
      <c r="E161" s="72">
        <f>INDEX(Rohdaten_tab3!$1:$1048576,ROW(Rohdaten_tab3!D147),COLUMN(Rohdaten_tab3!D147)+(4*(Steuerung!$A$3-1)))</f>
        <v>464</v>
      </c>
      <c r="F161" s="73">
        <f>INDEX(Rohdaten_tab3!$1:$1048576,ROW(Rohdaten_tab3!E147),COLUMN(Rohdaten_tab3!E147)+(4*(Steuerung!$A$3-1)))</f>
        <v>4</v>
      </c>
    </row>
    <row r="162" spans="1:6" ht="15" customHeight="1" x14ac:dyDescent="0.25">
      <c r="A162" s="63" t="s">
        <v>310</v>
      </c>
      <c r="B162" s="43"/>
      <c r="C162" s="71">
        <f>INDEX(Rohdaten_tab3!$1:$1048576,ROW(Rohdaten_tab3!B148),COLUMN(Rohdaten_tab3!B148)+(4*(Steuerung!$A$3-1)))</f>
        <v>650</v>
      </c>
      <c r="D162" s="72">
        <f>INDEX(Rohdaten_tab3!$1:$1048576,ROW(Rohdaten_tab3!C148),COLUMN(Rohdaten_tab3!C148)+(4*(Steuerung!$A$3-1)))</f>
        <v>647</v>
      </c>
      <c r="E162" s="72">
        <f>INDEX(Rohdaten_tab3!$1:$1048576,ROW(Rohdaten_tab3!D148),COLUMN(Rohdaten_tab3!D148)+(4*(Steuerung!$A$3-1)))</f>
        <v>643</v>
      </c>
      <c r="F162" s="73">
        <f>INDEX(Rohdaten_tab3!$1:$1048576,ROW(Rohdaten_tab3!E148),COLUMN(Rohdaten_tab3!E148)+(4*(Steuerung!$A$3-1)))</f>
        <v>4</v>
      </c>
    </row>
    <row r="163" spans="1:6" ht="15" customHeight="1" x14ac:dyDescent="0.25">
      <c r="A163" s="63" t="s">
        <v>311</v>
      </c>
      <c r="B163" s="43"/>
      <c r="C163" s="71">
        <f>INDEX(Rohdaten_tab3!$1:$1048576,ROW(Rohdaten_tab3!B149),COLUMN(Rohdaten_tab3!B149)+(4*(Steuerung!$A$3-1)))</f>
        <v>686</v>
      </c>
      <c r="D163" s="72">
        <f>INDEX(Rohdaten_tab3!$1:$1048576,ROW(Rohdaten_tab3!C149),COLUMN(Rohdaten_tab3!C149)+(4*(Steuerung!$A$3-1)))</f>
        <v>685</v>
      </c>
      <c r="E163" s="72">
        <f>INDEX(Rohdaten_tab3!$1:$1048576,ROW(Rohdaten_tab3!D149),COLUMN(Rohdaten_tab3!D149)+(4*(Steuerung!$A$3-1)))</f>
        <v>680</v>
      </c>
      <c r="F163" s="73">
        <f>INDEX(Rohdaten_tab3!$1:$1048576,ROW(Rohdaten_tab3!E149),COLUMN(Rohdaten_tab3!E149)+(4*(Steuerung!$A$3-1)))</f>
        <v>5</v>
      </c>
    </row>
    <row r="164" spans="1:6" ht="15" customHeight="1" x14ac:dyDescent="0.25">
      <c r="A164" s="63" t="s">
        <v>312</v>
      </c>
      <c r="B164" s="43"/>
      <c r="C164" s="71">
        <f>INDEX(Rohdaten_tab3!$1:$1048576,ROW(Rohdaten_tab3!B150),COLUMN(Rohdaten_tab3!B150)+(4*(Steuerung!$A$3-1)))</f>
        <v>570</v>
      </c>
      <c r="D164" s="72" t="str">
        <f>INDEX(Rohdaten_tab3!$1:$1048576,ROW(Rohdaten_tab3!C150),COLUMN(Rohdaten_tab3!C150)+(4*(Steuerung!$A$3-1)))</f>
        <v>*</v>
      </c>
      <c r="E164" s="72">
        <f>INDEX(Rohdaten_tab3!$1:$1048576,ROW(Rohdaten_tab3!D150),COLUMN(Rohdaten_tab3!D150)+(4*(Steuerung!$A$3-1)))</f>
        <v>554</v>
      </c>
      <c r="F164" s="73" t="str">
        <f>INDEX(Rohdaten_tab3!$1:$1048576,ROW(Rohdaten_tab3!E150),COLUMN(Rohdaten_tab3!E150)+(4*(Steuerung!$A$3-1)))</f>
        <v>*</v>
      </c>
    </row>
    <row r="165" spans="1:6" ht="15" customHeight="1" x14ac:dyDescent="0.25">
      <c r="A165" s="63" t="s">
        <v>313</v>
      </c>
      <c r="B165" s="43"/>
      <c r="C165" s="71">
        <f>INDEX(Rohdaten_tab3!$1:$1048576,ROW(Rohdaten_tab3!B151),COLUMN(Rohdaten_tab3!B151)+(4*(Steuerung!$A$3-1)))</f>
        <v>615</v>
      </c>
      <c r="D165" s="72">
        <f>INDEX(Rohdaten_tab3!$1:$1048576,ROW(Rohdaten_tab3!C151),COLUMN(Rohdaten_tab3!C151)+(4*(Steuerung!$A$3-1)))</f>
        <v>619</v>
      </c>
      <c r="E165" s="72">
        <f>INDEX(Rohdaten_tab3!$1:$1048576,ROW(Rohdaten_tab3!D151),COLUMN(Rohdaten_tab3!D151)+(4*(Steuerung!$A$3-1)))</f>
        <v>614</v>
      </c>
      <c r="F165" s="73">
        <f>INDEX(Rohdaten_tab3!$1:$1048576,ROW(Rohdaten_tab3!E151),COLUMN(Rohdaten_tab3!E151)+(4*(Steuerung!$A$3-1)))</f>
        <v>5</v>
      </c>
    </row>
    <row r="166" spans="1:6" ht="15" customHeight="1" x14ac:dyDescent="0.25">
      <c r="A166" s="63" t="s">
        <v>314</v>
      </c>
      <c r="B166" s="43"/>
      <c r="C166" s="71">
        <f>INDEX(Rohdaten_tab3!$1:$1048576,ROW(Rohdaten_tab3!B152),COLUMN(Rohdaten_tab3!B152)+(4*(Steuerung!$A$3-1)))</f>
        <v>586</v>
      </c>
      <c r="D166" s="72">
        <f>INDEX(Rohdaten_tab3!$1:$1048576,ROW(Rohdaten_tab3!C152),COLUMN(Rohdaten_tab3!C152)+(4*(Steuerung!$A$3-1)))</f>
        <v>591</v>
      </c>
      <c r="E166" s="72">
        <f>INDEX(Rohdaten_tab3!$1:$1048576,ROW(Rohdaten_tab3!D152),COLUMN(Rohdaten_tab3!D152)+(4*(Steuerung!$A$3-1)))</f>
        <v>587</v>
      </c>
      <c r="F166" s="73">
        <f>INDEX(Rohdaten_tab3!$1:$1048576,ROW(Rohdaten_tab3!E152),COLUMN(Rohdaten_tab3!E152)+(4*(Steuerung!$A$3-1)))</f>
        <v>4</v>
      </c>
    </row>
    <row r="167" spans="1:6" ht="15" customHeight="1" x14ac:dyDescent="0.25">
      <c r="A167" s="63" t="s">
        <v>315</v>
      </c>
      <c r="B167" s="43"/>
      <c r="C167" s="71">
        <f>INDEX(Rohdaten_tab3!$1:$1048576,ROW(Rohdaten_tab3!B153),COLUMN(Rohdaten_tab3!B153)+(4*(Steuerung!$A$3-1)))</f>
        <v>642</v>
      </c>
      <c r="D167" s="72">
        <f>INDEX(Rohdaten_tab3!$1:$1048576,ROW(Rohdaten_tab3!C153),COLUMN(Rohdaten_tab3!C153)+(4*(Steuerung!$A$3-1)))</f>
        <v>654</v>
      </c>
      <c r="E167" s="72">
        <f>INDEX(Rohdaten_tab3!$1:$1048576,ROW(Rohdaten_tab3!D153),COLUMN(Rohdaten_tab3!D153)+(4*(Steuerung!$A$3-1)))</f>
        <v>646</v>
      </c>
      <c r="F167" s="73">
        <f>INDEX(Rohdaten_tab3!$1:$1048576,ROW(Rohdaten_tab3!E153),COLUMN(Rohdaten_tab3!E153)+(4*(Steuerung!$A$3-1)))</f>
        <v>8</v>
      </c>
    </row>
    <row r="168" spans="1:6" ht="15" customHeight="1" x14ac:dyDescent="0.25">
      <c r="A168" s="63" t="s">
        <v>316</v>
      </c>
      <c r="B168" s="43"/>
      <c r="C168" s="71">
        <f>INDEX(Rohdaten_tab3!$1:$1048576,ROW(Rohdaten_tab3!B154),COLUMN(Rohdaten_tab3!B154)+(4*(Steuerung!$A$3-1)))</f>
        <v>949</v>
      </c>
      <c r="D168" s="72">
        <f>INDEX(Rohdaten_tab3!$1:$1048576,ROW(Rohdaten_tab3!C154),COLUMN(Rohdaten_tab3!C154)+(4*(Steuerung!$A$3-1)))</f>
        <v>943</v>
      </c>
      <c r="E168" s="72">
        <f>INDEX(Rohdaten_tab3!$1:$1048576,ROW(Rohdaten_tab3!D154),COLUMN(Rohdaten_tab3!D154)+(4*(Steuerung!$A$3-1)))</f>
        <v>935</v>
      </c>
      <c r="F168" s="73">
        <f>INDEX(Rohdaten_tab3!$1:$1048576,ROW(Rohdaten_tab3!E154),COLUMN(Rohdaten_tab3!E154)+(4*(Steuerung!$A$3-1)))</f>
        <v>8</v>
      </c>
    </row>
    <row r="169" spans="1:6" ht="15" customHeight="1" x14ac:dyDescent="0.25">
      <c r="A169" s="63" t="s">
        <v>317</v>
      </c>
      <c r="B169" s="43"/>
      <c r="C169" s="71">
        <f>INDEX(Rohdaten_tab3!$1:$1048576,ROW(Rohdaten_tab3!B155),COLUMN(Rohdaten_tab3!B155)+(4*(Steuerung!$A$3-1)))</f>
        <v>615</v>
      </c>
      <c r="D169" s="72">
        <f>INDEX(Rohdaten_tab3!$1:$1048576,ROW(Rohdaten_tab3!C155),COLUMN(Rohdaten_tab3!C155)+(4*(Steuerung!$A$3-1)))</f>
        <v>604</v>
      </c>
      <c r="E169" s="72">
        <f>INDEX(Rohdaten_tab3!$1:$1048576,ROW(Rohdaten_tab3!D155),COLUMN(Rohdaten_tab3!D155)+(4*(Steuerung!$A$3-1)))</f>
        <v>596</v>
      </c>
      <c r="F169" s="73">
        <f>INDEX(Rohdaten_tab3!$1:$1048576,ROW(Rohdaten_tab3!E155),COLUMN(Rohdaten_tab3!E155)+(4*(Steuerung!$A$3-1)))</f>
        <v>8</v>
      </c>
    </row>
    <row r="170" spans="1:6" ht="15" customHeight="1" x14ac:dyDescent="0.25">
      <c r="A170" s="63" t="s">
        <v>318</v>
      </c>
      <c r="B170" s="43"/>
      <c r="C170" s="71">
        <f>INDEX(Rohdaten_tab3!$1:$1048576,ROW(Rohdaten_tab3!B156),COLUMN(Rohdaten_tab3!B156)+(4*(Steuerung!$A$3-1)))</f>
        <v>537</v>
      </c>
      <c r="D170" s="72">
        <f>INDEX(Rohdaten_tab3!$1:$1048576,ROW(Rohdaten_tab3!C156),COLUMN(Rohdaten_tab3!C156)+(4*(Steuerung!$A$3-1)))</f>
        <v>538</v>
      </c>
      <c r="E170" s="72">
        <f>INDEX(Rohdaten_tab3!$1:$1048576,ROW(Rohdaten_tab3!D156),COLUMN(Rohdaten_tab3!D156)+(4*(Steuerung!$A$3-1)))</f>
        <v>531</v>
      </c>
      <c r="F170" s="73">
        <f>INDEX(Rohdaten_tab3!$1:$1048576,ROW(Rohdaten_tab3!E156),COLUMN(Rohdaten_tab3!E156)+(4*(Steuerung!$A$3-1)))</f>
        <v>7</v>
      </c>
    </row>
    <row r="171" spans="1:6" ht="15" customHeight="1" x14ac:dyDescent="0.25">
      <c r="A171" s="63" t="s">
        <v>319</v>
      </c>
      <c r="B171" s="43"/>
      <c r="C171" s="71">
        <f>INDEX(Rohdaten_tab3!$1:$1048576,ROW(Rohdaten_tab3!B157),COLUMN(Rohdaten_tab3!B157)+(4*(Steuerung!$A$3-1)))</f>
        <v>528</v>
      </c>
      <c r="D171" s="72">
        <f>INDEX(Rohdaten_tab3!$1:$1048576,ROW(Rohdaten_tab3!C157),COLUMN(Rohdaten_tab3!C157)+(4*(Steuerung!$A$3-1)))</f>
        <v>534</v>
      </c>
      <c r="E171" s="72">
        <f>INDEX(Rohdaten_tab3!$1:$1048576,ROW(Rohdaten_tab3!D157),COLUMN(Rohdaten_tab3!D157)+(4*(Steuerung!$A$3-1)))</f>
        <v>525</v>
      </c>
      <c r="F171" s="73">
        <f>INDEX(Rohdaten_tab3!$1:$1048576,ROW(Rohdaten_tab3!E157),COLUMN(Rohdaten_tab3!E157)+(4*(Steuerung!$A$3-1)))</f>
        <v>9</v>
      </c>
    </row>
    <row r="172" spans="1:6" ht="15" customHeight="1" x14ac:dyDescent="0.25">
      <c r="A172" s="63" t="s">
        <v>320</v>
      </c>
      <c r="B172" s="43"/>
      <c r="C172" s="71">
        <f>INDEX(Rohdaten_tab3!$1:$1048576,ROW(Rohdaten_tab3!B158),COLUMN(Rohdaten_tab3!B158)+(4*(Steuerung!$A$3-1)))</f>
        <v>512</v>
      </c>
      <c r="D172" s="72">
        <f>INDEX(Rohdaten_tab3!$1:$1048576,ROW(Rohdaten_tab3!C158),COLUMN(Rohdaten_tab3!C158)+(4*(Steuerung!$A$3-1)))</f>
        <v>519</v>
      </c>
      <c r="E172" s="72">
        <f>INDEX(Rohdaten_tab3!$1:$1048576,ROW(Rohdaten_tab3!D158),COLUMN(Rohdaten_tab3!D158)+(4*(Steuerung!$A$3-1)))</f>
        <v>514</v>
      </c>
      <c r="F172" s="73">
        <f>INDEX(Rohdaten_tab3!$1:$1048576,ROW(Rohdaten_tab3!E158),COLUMN(Rohdaten_tab3!E158)+(4*(Steuerung!$A$3-1)))</f>
        <v>5</v>
      </c>
    </row>
    <row r="173" spans="1:6" ht="15" customHeight="1" x14ac:dyDescent="0.25">
      <c r="A173" s="63" t="s">
        <v>321</v>
      </c>
      <c r="B173" s="43"/>
      <c r="C173" s="71">
        <f>INDEX(Rohdaten_tab3!$1:$1048576,ROW(Rohdaten_tab3!B159),COLUMN(Rohdaten_tab3!B159)+(4*(Steuerung!$A$3-1)))</f>
        <v>505</v>
      </c>
      <c r="D173" s="72">
        <f>INDEX(Rohdaten_tab3!$1:$1048576,ROW(Rohdaten_tab3!C159),COLUMN(Rohdaten_tab3!C159)+(4*(Steuerung!$A$3-1)))</f>
        <v>505</v>
      </c>
      <c r="E173" s="72">
        <f>INDEX(Rohdaten_tab3!$1:$1048576,ROW(Rohdaten_tab3!D159),COLUMN(Rohdaten_tab3!D159)+(4*(Steuerung!$A$3-1)))</f>
        <v>502</v>
      </c>
      <c r="F173" s="73">
        <f>INDEX(Rohdaten_tab3!$1:$1048576,ROW(Rohdaten_tab3!E159),COLUMN(Rohdaten_tab3!E159)+(4*(Steuerung!$A$3-1)))</f>
        <v>3</v>
      </c>
    </row>
    <row r="174" spans="1:6" ht="15" customHeight="1" x14ac:dyDescent="0.25">
      <c r="A174" s="63" t="s">
        <v>322</v>
      </c>
      <c r="B174" s="43"/>
      <c r="C174" s="71">
        <f>INDEX(Rohdaten_tab3!$1:$1048576,ROW(Rohdaten_tab3!B160),COLUMN(Rohdaten_tab3!B160)+(4*(Steuerung!$A$3-1)))</f>
        <v>642</v>
      </c>
      <c r="D174" s="72">
        <f>INDEX(Rohdaten_tab3!$1:$1048576,ROW(Rohdaten_tab3!C160),COLUMN(Rohdaten_tab3!C160)+(4*(Steuerung!$A$3-1)))</f>
        <v>630</v>
      </c>
      <c r="E174" s="72">
        <f>INDEX(Rohdaten_tab3!$1:$1048576,ROW(Rohdaten_tab3!D160),COLUMN(Rohdaten_tab3!D160)+(4*(Steuerung!$A$3-1)))</f>
        <v>626</v>
      </c>
      <c r="F174" s="73">
        <f>INDEX(Rohdaten_tab3!$1:$1048576,ROW(Rohdaten_tab3!E160),COLUMN(Rohdaten_tab3!E160)+(4*(Steuerung!$A$3-1)))</f>
        <v>4</v>
      </c>
    </row>
    <row r="175" spans="1:6" ht="15" customHeight="1" x14ac:dyDescent="0.25">
      <c r="A175" s="63" t="s">
        <v>323</v>
      </c>
      <c r="B175" s="43"/>
      <c r="C175" s="71">
        <f>INDEX(Rohdaten_tab3!$1:$1048576,ROW(Rohdaten_tab3!B161),COLUMN(Rohdaten_tab3!B161)+(4*(Steuerung!$A$3-1)))</f>
        <v>614</v>
      </c>
      <c r="D175" s="72">
        <f>INDEX(Rohdaten_tab3!$1:$1048576,ROW(Rohdaten_tab3!C161),COLUMN(Rohdaten_tab3!C161)+(4*(Steuerung!$A$3-1)))</f>
        <v>604</v>
      </c>
      <c r="E175" s="72">
        <f>INDEX(Rohdaten_tab3!$1:$1048576,ROW(Rohdaten_tab3!D161),COLUMN(Rohdaten_tab3!D161)+(4*(Steuerung!$A$3-1)))</f>
        <v>601</v>
      </c>
      <c r="F175" s="73">
        <f>INDEX(Rohdaten_tab3!$1:$1048576,ROW(Rohdaten_tab3!E161),COLUMN(Rohdaten_tab3!E161)+(4*(Steuerung!$A$3-1)))</f>
        <v>3</v>
      </c>
    </row>
    <row r="176" spans="1:6" ht="15" customHeight="1" x14ac:dyDescent="0.25">
      <c r="A176" s="63" t="s">
        <v>324</v>
      </c>
      <c r="B176" s="43"/>
      <c r="C176" s="71">
        <f>INDEX(Rohdaten_tab3!$1:$1048576,ROW(Rohdaten_tab3!B162),COLUMN(Rohdaten_tab3!B162)+(4*(Steuerung!$A$3-1)))</f>
        <v>599</v>
      </c>
      <c r="D176" s="72">
        <f>INDEX(Rohdaten_tab3!$1:$1048576,ROW(Rohdaten_tab3!C162),COLUMN(Rohdaten_tab3!C162)+(4*(Steuerung!$A$3-1)))</f>
        <v>583</v>
      </c>
      <c r="E176" s="72">
        <f>INDEX(Rohdaten_tab3!$1:$1048576,ROW(Rohdaten_tab3!D162),COLUMN(Rohdaten_tab3!D162)+(4*(Steuerung!$A$3-1)))</f>
        <v>583</v>
      </c>
      <c r="F176" s="73">
        <f>INDEX(Rohdaten_tab3!$1:$1048576,ROW(Rohdaten_tab3!E162),COLUMN(Rohdaten_tab3!E162)+(4*(Steuerung!$A$3-1)))</f>
        <v>0</v>
      </c>
    </row>
    <row r="177" spans="1:6" ht="15" customHeight="1" x14ac:dyDescent="0.25">
      <c r="A177" s="63" t="s">
        <v>325</v>
      </c>
      <c r="B177" s="43"/>
      <c r="C177" s="71">
        <f>INDEX(Rohdaten_tab3!$1:$1048576,ROW(Rohdaten_tab3!B163),COLUMN(Rohdaten_tab3!B163)+(4*(Steuerung!$A$3-1)))</f>
        <v>601</v>
      </c>
      <c r="D177" s="72">
        <f>INDEX(Rohdaten_tab3!$1:$1048576,ROW(Rohdaten_tab3!C163),COLUMN(Rohdaten_tab3!C163)+(4*(Steuerung!$A$3-1)))</f>
        <v>602</v>
      </c>
      <c r="E177" s="72">
        <f>INDEX(Rohdaten_tab3!$1:$1048576,ROW(Rohdaten_tab3!D163),COLUMN(Rohdaten_tab3!D163)+(4*(Steuerung!$A$3-1)))</f>
        <v>599</v>
      </c>
      <c r="F177" s="73">
        <f>INDEX(Rohdaten_tab3!$1:$1048576,ROW(Rohdaten_tab3!E163),COLUMN(Rohdaten_tab3!E163)+(4*(Steuerung!$A$3-1)))</f>
        <v>3</v>
      </c>
    </row>
    <row r="178" spans="1:6" ht="15" customHeight="1" x14ac:dyDescent="0.25">
      <c r="A178" s="63" t="s">
        <v>326</v>
      </c>
      <c r="B178" s="43"/>
      <c r="C178" s="71">
        <f>INDEX(Rohdaten_tab3!$1:$1048576,ROW(Rohdaten_tab3!B164),COLUMN(Rohdaten_tab3!B164)+(4*(Steuerung!$A$3-1)))</f>
        <v>578</v>
      </c>
      <c r="D178" s="72">
        <f>INDEX(Rohdaten_tab3!$1:$1048576,ROW(Rohdaten_tab3!C164),COLUMN(Rohdaten_tab3!C164)+(4*(Steuerung!$A$3-1)))</f>
        <v>579</v>
      </c>
      <c r="E178" s="72">
        <f>INDEX(Rohdaten_tab3!$1:$1048576,ROW(Rohdaten_tab3!D164),COLUMN(Rohdaten_tab3!D164)+(4*(Steuerung!$A$3-1)))</f>
        <v>576</v>
      </c>
      <c r="F178" s="73">
        <f>INDEX(Rohdaten_tab3!$1:$1048576,ROW(Rohdaten_tab3!E164),COLUMN(Rohdaten_tab3!E164)+(4*(Steuerung!$A$3-1)))</f>
        <v>3</v>
      </c>
    </row>
    <row r="179" spans="1:6" ht="15" customHeight="1" x14ac:dyDescent="0.25">
      <c r="A179" s="63" t="s">
        <v>327</v>
      </c>
      <c r="B179" s="43"/>
      <c r="C179" s="71">
        <f>INDEX(Rohdaten_tab3!$1:$1048576,ROW(Rohdaten_tab3!B165),COLUMN(Rohdaten_tab3!B165)+(4*(Steuerung!$A$3-1)))</f>
        <v>587</v>
      </c>
      <c r="D179" s="72">
        <f>INDEX(Rohdaten_tab3!$1:$1048576,ROW(Rohdaten_tab3!C165),COLUMN(Rohdaten_tab3!C165)+(4*(Steuerung!$A$3-1)))</f>
        <v>603</v>
      </c>
      <c r="E179" s="72">
        <f>INDEX(Rohdaten_tab3!$1:$1048576,ROW(Rohdaten_tab3!D165),COLUMN(Rohdaten_tab3!D165)+(4*(Steuerung!$A$3-1)))</f>
        <v>600</v>
      </c>
      <c r="F179" s="73">
        <f>INDEX(Rohdaten_tab3!$1:$1048576,ROW(Rohdaten_tab3!E165),COLUMN(Rohdaten_tab3!E165)+(4*(Steuerung!$A$3-1)))</f>
        <v>3</v>
      </c>
    </row>
    <row r="180" spans="1:6" ht="15" customHeight="1" x14ac:dyDescent="0.25">
      <c r="A180" s="63" t="s">
        <v>328</v>
      </c>
      <c r="B180" s="43"/>
      <c r="C180" s="71">
        <f>INDEX(Rohdaten_tab3!$1:$1048576,ROW(Rohdaten_tab3!B166),COLUMN(Rohdaten_tab3!B166)+(4*(Steuerung!$A$3-1)))</f>
        <v>1042</v>
      </c>
      <c r="D180" s="72">
        <f>INDEX(Rohdaten_tab3!$1:$1048576,ROW(Rohdaten_tab3!C166),COLUMN(Rohdaten_tab3!C166)+(4*(Steuerung!$A$3-1)))</f>
        <v>1025</v>
      </c>
      <c r="E180" s="72">
        <f>INDEX(Rohdaten_tab3!$1:$1048576,ROW(Rohdaten_tab3!D166),COLUMN(Rohdaten_tab3!D166)+(4*(Steuerung!$A$3-1)))</f>
        <v>1021</v>
      </c>
      <c r="F180" s="73">
        <f>INDEX(Rohdaten_tab3!$1:$1048576,ROW(Rohdaten_tab3!E166),COLUMN(Rohdaten_tab3!E166)+(4*(Steuerung!$A$3-1)))</f>
        <v>4</v>
      </c>
    </row>
    <row r="181" spans="1:6" ht="15" customHeight="1" x14ac:dyDescent="0.25">
      <c r="A181" s="63" t="s">
        <v>329</v>
      </c>
      <c r="B181" s="43"/>
      <c r="C181" s="71">
        <f>INDEX(Rohdaten_tab3!$1:$1048576,ROW(Rohdaten_tab3!B167),COLUMN(Rohdaten_tab3!B167)+(4*(Steuerung!$A$3-1)))</f>
        <v>615</v>
      </c>
      <c r="D181" s="72">
        <f>INDEX(Rohdaten_tab3!$1:$1048576,ROW(Rohdaten_tab3!C167),COLUMN(Rohdaten_tab3!C167)+(4*(Steuerung!$A$3-1)))</f>
        <v>628</v>
      </c>
      <c r="E181" s="72">
        <f>INDEX(Rohdaten_tab3!$1:$1048576,ROW(Rohdaten_tab3!D167),COLUMN(Rohdaten_tab3!D167)+(4*(Steuerung!$A$3-1)))</f>
        <v>628</v>
      </c>
      <c r="F181" s="73">
        <f>INDEX(Rohdaten_tab3!$1:$1048576,ROW(Rohdaten_tab3!E167),COLUMN(Rohdaten_tab3!E167)+(4*(Steuerung!$A$3-1)))</f>
        <v>0</v>
      </c>
    </row>
    <row r="182" spans="1:6" ht="15" customHeight="1" x14ac:dyDescent="0.25">
      <c r="A182" s="63" t="s">
        <v>330</v>
      </c>
      <c r="B182" s="43"/>
      <c r="C182" s="71">
        <f>INDEX(Rohdaten_tab3!$1:$1048576,ROW(Rohdaten_tab3!B168),COLUMN(Rohdaten_tab3!B168)+(4*(Steuerung!$A$3-1)))</f>
        <v>581</v>
      </c>
      <c r="D182" s="72" t="str">
        <f>INDEX(Rohdaten_tab3!$1:$1048576,ROW(Rohdaten_tab3!C168),COLUMN(Rohdaten_tab3!C168)+(4*(Steuerung!$A$3-1)))</f>
        <v>*</v>
      </c>
      <c r="E182" s="72">
        <f>INDEX(Rohdaten_tab3!$1:$1048576,ROW(Rohdaten_tab3!D168),COLUMN(Rohdaten_tab3!D168)+(4*(Steuerung!$A$3-1)))</f>
        <v>575</v>
      </c>
      <c r="F182" s="73" t="str">
        <f>INDEX(Rohdaten_tab3!$1:$1048576,ROW(Rohdaten_tab3!E168),COLUMN(Rohdaten_tab3!E168)+(4*(Steuerung!$A$3-1)))</f>
        <v>*</v>
      </c>
    </row>
    <row r="183" spans="1:6" ht="15" customHeight="1" x14ac:dyDescent="0.25">
      <c r="A183" s="63" t="s">
        <v>331</v>
      </c>
      <c r="B183" s="43"/>
      <c r="C183" s="71">
        <f>INDEX(Rohdaten_tab3!$1:$1048576,ROW(Rohdaten_tab3!B169),COLUMN(Rohdaten_tab3!B169)+(4*(Steuerung!$A$3-1)))</f>
        <v>564</v>
      </c>
      <c r="D183" s="72" t="str">
        <f>INDEX(Rohdaten_tab3!$1:$1048576,ROW(Rohdaten_tab3!C169),COLUMN(Rohdaten_tab3!C169)+(4*(Steuerung!$A$3-1)))</f>
        <v>*</v>
      </c>
      <c r="E183" s="72">
        <f>INDEX(Rohdaten_tab3!$1:$1048576,ROW(Rohdaten_tab3!D169),COLUMN(Rohdaten_tab3!D169)+(4*(Steuerung!$A$3-1)))</f>
        <v>563</v>
      </c>
      <c r="F183" s="73" t="str">
        <f>INDEX(Rohdaten_tab3!$1:$1048576,ROW(Rohdaten_tab3!E169),COLUMN(Rohdaten_tab3!E169)+(4*(Steuerung!$A$3-1)))</f>
        <v>*</v>
      </c>
    </row>
    <row r="184" spans="1:6" ht="15" customHeight="1" x14ac:dyDescent="0.25">
      <c r="A184" s="63" t="s">
        <v>332</v>
      </c>
      <c r="B184" s="43"/>
      <c r="C184" s="71">
        <f>INDEX(Rohdaten_tab3!$1:$1048576,ROW(Rohdaten_tab3!B170),COLUMN(Rohdaten_tab3!B170)+(4*(Steuerung!$A$3-1)))</f>
        <v>536</v>
      </c>
      <c r="D184" s="72" t="str">
        <f>INDEX(Rohdaten_tab3!$1:$1048576,ROW(Rohdaten_tab3!C170),COLUMN(Rohdaten_tab3!C170)+(4*(Steuerung!$A$3-1)))</f>
        <v>*</v>
      </c>
      <c r="E184" s="72">
        <f>INDEX(Rohdaten_tab3!$1:$1048576,ROW(Rohdaten_tab3!D170),COLUMN(Rohdaten_tab3!D170)+(4*(Steuerung!$A$3-1)))</f>
        <v>550</v>
      </c>
      <c r="F184" s="73" t="str">
        <f>INDEX(Rohdaten_tab3!$1:$1048576,ROW(Rohdaten_tab3!E170),COLUMN(Rohdaten_tab3!E170)+(4*(Steuerung!$A$3-1)))</f>
        <v>*</v>
      </c>
    </row>
    <row r="185" spans="1:6" ht="15" customHeight="1" x14ac:dyDescent="0.25">
      <c r="A185" s="63" t="s">
        <v>333</v>
      </c>
      <c r="B185" s="43"/>
      <c r="C185" s="71">
        <f>INDEX(Rohdaten_tab3!$1:$1048576,ROW(Rohdaten_tab3!B171),COLUMN(Rohdaten_tab3!B171)+(4*(Steuerung!$A$3-1)))</f>
        <v>467</v>
      </c>
      <c r="D185" s="72" t="str">
        <f>INDEX(Rohdaten_tab3!$1:$1048576,ROW(Rohdaten_tab3!C171),COLUMN(Rohdaten_tab3!C171)+(4*(Steuerung!$A$3-1)))</f>
        <v>*</v>
      </c>
      <c r="E185" s="72">
        <f>INDEX(Rohdaten_tab3!$1:$1048576,ROW(Rohdaten_tab3!D171),COLUMN(Rohdaten_tab3!D171)+(4*(Steuerung!$A$3-1)))</f>
        <v>474</v>
      </c>
      <c r="F185" s="73" t="str">
        <f>INDEX(Rohdaten_tab3!$1:$1048576,ROW(Rohdaten_tab3!E171),COLUMN(Rohdaten_tab3!E171)+(4*(Steuerung!$A$3-1)))</f>
        <v>*</v>
      </c>
    </row>
    <row r="186" spans="1:6" ht="15" customHeight="1" x14ac:dyDescent="0.25">
      <c r="A186" s="63" t="s">
        <v>334</v>
      </c>
      <c r="B186" s="43"/>
      <c r="C186" s="71">
        <f>INDEX(Rohdaten_tab3!$1:$1048576,ROW(Rohdaten_tab3!B172),COLUMN(Rohdaten_tab3!B172)+(4*(Steuerung!$A$3-1)))</f>
        <v>628</v>
      </c>
      <c r="D186" s="72">
        <f>INDEX(Rohdaten_tab3!$1:$1048576,ROW(Rohdaten_tab3!C172),COLUMN(Rohdaten_tab3!C172)+(4*(Steuerung!$A$3-1)))</f>
        <v>622</v>
      </c>
      <c r="E186" s="72">
        <f>INDEX(Rohdaten_tab3!$1:$1048576,ROW(Rohdaten_tab3!D172),COLUMN(Rohdaten_tab3!D172)+(4*(Steuerung!$A$3-1)))</f>
        <v>617</v>
      </c>
      <c r="F186" s="73">
        <f>INDEX(Rohdaten_tab3!$1:$1048576,ROW(Rohdaten_tab3!E172),COLUMN(Rohdaten_tab3!E172)+(4*(Steuerung!$A$3-1)))</f>
        <v>5</v>
      </c>
    </row>
    <row r="187" spans="1:6" ht="15" customHeight="1" x14ac:dyDescent="0.25">
      <c r="A187" s="63" t="s">
        <v>335</v>
      </c>
      <c r="B187" s="43"/>
      <c r="C187" s="71">
        <f>INDEX(Rohdaten_tab3!$1:$1048576,ROW(Rohdaten_tab3!B173),COLUMN(Rohdaten_tab3!B173)+(4*(Steuerung!$A$3-1)))</f>
        <v>643</v>
      </c>
      <c r="D187" s="72">
        <f>INDEX(Rohdaten_tab3!$1:$1048576,ROW(Rohdaten_tab3!C173),COLUMN(Rohdaten_tab3!C173)+(4*(Steuerung!$A$3-1)))</f>
        <v>646</v>
      </c>
      <c r="E187" s="72">
        <f>INDEX(Rohdaten_tab3!$1:$1048576,ROW(Rohdaten_tab3!D173),COLUMN(Rohdaten_tab3!D173)+(4*(Steuerung!$A$3-1)))</f>
        <v>643</v>
      </c>
      <c r="F187" s="73">
        <f>INDEX(Rohdaten_tab3!$1:$1048576,ROW(Rohdaten_tab3!E173),COLUMN(Rohdaten_tab3!E173)+(4*(Steuerung!$A$3-1)))</f>
        <v>3</v>
      </c>
    </row>
    <row r="188" spans="1:6" ht="15" customHeight="1" x14ac:dyDescent="0.25">
      <c r="A188" s="63" t="s">
        <v>336</v>
      </c>
      <c r="B188" s="43"/>
      <c r="C188" s="71">
        <f>INDEX(Rohdaten_tab3!$1:$1048576,ROW(Rohdaten_tab3!B174),COLUMN(Rohdaten_tab3!B174)+(4*(Steuerung!$A$3-1)))</f>
        <v>599</v>
      </c>
      <c r="D188" s="72">
        <f>INDEX(Rohdaten_tab3!$1:$1048576,ROW(Rohdaten_tab3!C174),COLUMN(Rohdaten_tab3!C174)+(4*(Steuerung!$A$3-1)))</f>
        <v>577</v>
      </c>
      <c r="E188" s="72">
        <f>INDEX(Rohdaten_tab3!$1:$1048576,ROW(Rohdaten_tab3!D174),COLUMN(Rohdaten_tab3!D174)+(4*(Steuerung!$A$3-1)))</f>
        <v>574</v>
      </c>
      <c r="F188" s="73">
        <f>INDEX(Rohdaten_tab3!$1:$1048576,ROW(Rohdaten_tab3!E174),COLUMN(Rohdaten_tab3!E174)+(4*(Steuerung!$A$3-1)))</f>
        <v>3</v>
      </c>
    </row>
    <row r="189" spans="1:6" ht="15" customHeight="1" x14ac:dyDescent="0.25">
      <c r="A189" s="63" t="s">
        <v>337</v>
      </c>
      <c r="B189" s="43"/>
      <c r="C189" s="71">
        <f>INDEX(Rohdaten_tab3!$1:$1048576,ROW(Rohdaten_tab3!B175),COLUMN(Rohdaten_tab3!B175)+(4*(Steuerung!$A$3-1)))</f>
        <v>615</v>
      </c>
      <c r="D189" s="72" t="str">
        <f>INDEX(Rohdaten_tab3!$1:$1048576,ROW(Rohdaten_tab3!C175),COLUMN(Rohdaten_tab3!C175)+(4*(Steuerung!$A$3-1)))</f>
        <v>*</v>
      </c>
      <c r="E189" s="72">
        <f>INDEX(Rohdaten_tab3!$1:$1048576,ROW(Rohdaten_tab3!D175),COLUMN(Rohdaten_tab3!D175)+(4*(Steuerung!$A$3-1)))</f>
        <v>610</v>
      </c>
      <c r="F189" s="73" t="str">
        <f>INDEX(Rohdaten_tab3!$1:$1048576,ROW(Rohdaten_tab3!E175),COLUMN(Rohdaten_tab3!E175)+(4*(Steuerung!$A$3-1)))</f>
        <v>*</v>
      </c>
    </row>
    <row r="190" spans="1:6" ht="15" customHeight="1" x14ac:dyDescent="0.25">
      <c r="A190" s="63" t="s">
        <v>338</v>
      </c>
      <c r="B190" s="43"/>
      <c r="C190" s="71">
        <f>INDEX(Rohdaten_tab3!$1:$1048576,ROW(Rohdaten_tab3!B176),COLUMN(Rohdaten_tab3!B176)+(4*(Steuerung!$A$3-1)))</f>
        <v>558</v>
      </c>
      <c r="D190" s="72" t="str">
        <f>INDEX(Rohdaten_tab3!$1:$1048576,ROW(Rohdaten_tab3!C176),COLUMN(Rohdaten_tab3!C176)+(4*(Steuerung!$A$3-1)))</f>
        <v>*</v>
      </c>
      <c r="E190" s="72">
        <f>INDEX(Rohdaten_tab3!$1:$1048576,ROW(Rohdaten_tab3!D176),COLUMN(Rohdaten_tab3!D176)+(4*(Steuerung!$A$3-1)))</f>
        <v>567</v>
      </c>
      <c r="F190" s="73" t="str">
        <f>INDEX(Rohdaten_tab3!$1:$1048576,ROW(Rohdaten_tab3!E176),COLUMN(Rohdaten_tab3!E176)+(4*(Steuerung!$A$3-1)))</f>
        <v>*</v>
      </c>
    </row>
    <row r="191" spans="1:6" ht="15" customHeight="1" x14ac:dyDescent="0.25">
      <c r="A191" s="63" t="s">
        <v>339</v>
      </c>
      <c r="B191" s="43"/>
      <c r="C191" s="71">
        <f>INDEX(Rohdaten_tab3!$1:$1048576,ROW(Rohdaten_tab3!B177),COLUMN(Rohdaten_tab3!B177)+(4*(Steuerung!$A$3-1)))</f>
        <v>565</v>
      </c>
      <c r="D191" s="72" t="str">
        <f>INDEX(Rohdaten_tab3!$1:$1048576,ROW(Rohdaten_tab3!C177),COLUMN(Rohdaten_tab3!C177)+(4*(Steuerung!$A$3-1)))</f>
        <v>*</v>
      </c>
      <c r="E191" s="72">
        <f>INDEX(Rohdaten_tab3!$1:$1048576,ROW(Rohdaten_tab3!D177),COLUMN(Rohdaten_tab3!D177)+(4*(Steuerung!$A$3-1)))</f>
        <v>575</v>
      </c>
      <c r="F191" s="73" t="str">
        <f>INDEX(Rohdaten_tab3!$1:$1048576,ROW(Rohdaten_tab3!E177),COLUMN(Rohdaten_tab3!E177)+(4*(Steuerung!$A$3-1)))</f>
        <v>*</v>
      </c>
    </row>
    <row r="192" spans="1:6" ht="15" customHeight="1" x14ac:dyDescent="0.25">
      <c r="A192" s="63" t="s">
        <v>340</v>
      </c>
      <c r="B192" s="43"/>
      <c r="C192" s="71">
        <f>INDEX(Rohdaten_tab3!$1:$1048576,ROW(Rohdaten_tab3!B178),COLUMN(Rohdaten_tab3!B178)+(4*(Steuerung!$A$3-1)))</f>
        <v>988</v>
      </c>
      <c r="D192" s="72" t="str">
        <f>INDEX(Rohdaten_tab3!$1:$1048576,ROW(Rohdaten_tab3!C178),COLUMN(Rohdaten_tab3!C178)+(4*(Steuerung!$A$3-1)))</f>
        <v>*</v>
      </c>
      <c r="E192" s="72">
        <f>INDEX(Rohdaten_tab3!$1:$1048576,ROW(Rohdaten_tab3!D178),COLUMN(Rohdaten_tab3!D178)+(4*(Steuerung!$A$3-1)))</f>
        <v>962</v>
      </c>
      <c r="F192" s="73" t="str">
        <f>INDEX(Rohdaten_tab3!$1:$1048576,ROW(Rohdaten_tab3!E178),COLUMN(Rohdaten_tab3!E178)+(4*(Steuerung!$A$3-1)))</f>
        <v>*</v>
      </c>
    </row>
    <row r="193" spans="1:6" ht="15" customHeight="1" x14ac:dyDescent="0.25">
      <c r="A193" s="63" t="s">
        <v>341</v>
      </c>
      <c r="B193" s="43"/>
      <c r="C193" s="71">
        <f>INDEX(Rohdaten_tab3!$1:$1048576,ROW(Rohdaten_tab3!B179),COLUMN(Rohdaten_tab3!B179)+(4*(Steuerung!$A$3-1)))</f>
        <v>564</v>
      </c>
      <c r="D193" s="72" t="str">
        <f>INDEX(Rohdaten_tab3!$1:$1048576,ROW(Rohdaten_tab3!C179),COLUMN(Rohdaten_tab3!C179)+(4*(Steuerung!$A$3-1)))</f>
        <v>*</v>
      </c>
      <c r="E193" s="72">
        <f>INDEX(Rohdaten_tab3!$1:$1048576,ROW(Rohdaten_tab3!D179),COLUMN(Rohdaten_tab3!D179)+(4*(Steuerung!$A$3-1)))</f>
        <v>567</v>
      </c>
      <c r="F193" s="73" t="str">
        <f>INDEX(Rohdaten_tab3!$1:$1048576,ROW(Rohdaten_tab3!E179),COLUMN(Rohdaten_tab3!E179)+(4*(Steuerung!$A$3-1)))</f>
        <v>*</v>
      </c>
    </row>
    <row r="194" spans="1:6" ht="15" customHeight="1" x14ac:dyDescent="0.25">
      <c r="A194" s="63" t="s">
        <v>342</v>
      </c>
      <c r="B194" s="43"/>
      <c r="C194" s="71">
        <f>INDEX(Rohdaten_tab3!$1:$1048576,ROW(Rohdaten_tab3!B180),COLUMN(Rohdaten_tab3!B180)+(4*(Steuerung!$A$3-1)))</f>
        <v>507</v>
      </c>
      <c r="D194" s="72">
        <f>INDEX(Rohdaten_tab3!$1:$1048576,ROW(Rohdaten_tab3!C180),COLUMN(Rohdaten_tab3!C180)+(4*(Steuerung!$A$3-1)))</f>
        <v>518</v>
      </c>
      <c r="E194" s="72">
        <f>INDEX(Rohdaten_tab3!$1:$1048576,ROW(Rohdaten_tab3!D180),COLUMN(Rohdaten_tab3!D180)+(4*(Steuerung!$A$3-1)))</f>
        <v>513</v>
      </c>
      <c r="F194" s="73">
        <f>INDEX(Rohdaten_tab3!$1:$1048576,ROW(Rohdaten_tab3!E180),COLUMN(Rohdaten_tab3!E180)+(4*(Steuerung!$A$3-1)))</f>
        <v>5</v>
      </c>
    </row>
    <row r="195" spans="1:6" ht="15" customHeight="1" x14ac:dyDescent="0.25">
      <c r="A195" s="63" t="s">
        <v>343</v>
      </c>
      <c r="B195" s="43"/>
      <c r="C195" s="71">
        <f>INDEX(Rohdaten_tab3!$1:$1048576,ROW(Rohdaten_tab3!B181),COLUMN(Rohdaten_tab3!B181)+(4*(Steuerung!$A$3-1)))</f>
        <v>611</v>
      </c>
      <c r="D195" s="72">
        <f>INDEX(Rohdaten_tab3!$1:$1048576,ROW(Rohdaten_tab3!C181),COLUMN(Rohdaten_tab3!C181)+(4*(Steuerung!$A$3-1)))</f>
        <v>609</v>
      </c>
      <c r="E195" s="72">
        <f>INDEX(Rohdaten_tab3!$1:$1048576,ROW(Rohdaten_tab3!D181),COLUMN(Rohdaten_tab3!D181)+(4*(Steuerung!$A$3-1)))</f>
        <v>606</v>
      </c>
      <c r="F195" s="73">
        <f>INDEX(Rohdaten_tab3!$1:$1048576,ROW(Rohdaten_tab3!E181),COLUMN(Rohdaten_tab3!E181)+(4*(Steuerung!$A$3-1)))</f>
        <v>3</v>
      </c>
    </row>
    <row r="196" spans="1:6" ht="15" customHeight="1" x14ac:dyDescent="0.25">
      <c r="A196" s="63" t="s">
        <v>344</v>
      </c>
      <c r="B196" s="43"/>
      <c r="C196" s="71">
        <f>INDEX(Rohdaten_tab3!$1:$1048576,ROW(Rohdaten_tab3!B182),COLUMN(Rohdaten_tab3!B182)+(4*(Steuerung!$A$3-1)))</f>
        <v>550</v>
      </c>
      <c r="D196" s="72">
        <f>INDEX(Rohdaten_tab3!$1:$1048576,ROW(Rohdaten_tab3!C182),COLUMN(Rohdaten_tab3!C182)+(4*(Steuerung!$A$3-1)))</f>
        <v>559</v>
      </c>
      <c r="E196" s="72">
        <f>INDEX(Rohdaten_tab3!$1:$1048576,ROW(Rohdaten_tab3!D182),COLUMN(Rohdaten_tab3!D182)+(4*(Steuerung!$A$3-1)))</f>
        <v>556</v>
      </c>
      <c r="F196" s="73">
        <f>INDEX(Rohdaten_tab3!$1:$1048576,ROW(Rohdaten_tab3!E182),COLUMN(Rohdaten_tab3!E182)+(4*(Steuerung!$A$3-1)))</f>
        <v>3</v>
      </c>
    </row>
    <row r="197" spans="1:6" ht="15" customHeight="1" x14ac:dyDescent="0.25">
      <c r="A197" s="63" t="s">
        <v>345</v>
      </c>
      <c r="B197" s="43"/>
      <c r="C197" s="71">
        <f>INDEX(Rohdaten_tab3!$1:$1048576,ROW(Rohdaten_tab3!B183),COLUMN(Rohdaten_tab3!B183)+(4*(Steuerung!$A$3-1)))</f>
        <v>530</v>
      </c>
      <c r="D197" s="72">
        <f>INDEX(Rohdaten_tab3!$1:$1048576,ROW(Rohdaten_tab3!C183),COLUMN(Rohdaten_tab3!C183)+(4*(Steuerung!$A$3-1)))</f>
        <v>541</v>
      </c>
      <c r="E197" s="72">
        <f>INDEX(Rohdaten_tab3!$1:$1048576,ROW(Rohdaten_tab3!D183),COLUMN(Rohdaten_tab3!D183)+(4*(Steuerung!$A$3-1)))</f>
        <v>537</v>
      </c>
      <c r="F197" s="73">
        <f>INDEX(Rohdaten_tab3!$1:$1048576,ROW(Rohdaten_tab3!E183),COLUMN(Rohdaten_tab3!E183)+(4*(Steuerung!$A$3-1)))</f>
        <v>4</v>
      </c>
    </row>
    <row r="198" spans="1:6" ht="15" customHeight="1" x14ac:dyDescent="0.25">
      <c r="A198" s="63" t="s">
        <v>346</v>
      </c>
      <c r="B198" s="43"/>
      <c r="C198" s="71">
        <f>INDEX(Rohdaten_tab3!$1:$1048576,ROW(Rohdaten_tab3!B184),COLUMN(Rohdaten_tab3!B184)+(4*(Steuerung!$A$3-1)))</f>
        <v>641</v>
      </c>
      <c r="D198" s="72">
        <f>INDEX(Rohdaten_tab3!$1:$1048576,ROW(Rohdaten_tab3!C184),COLUMN(Rohdaten_tab3!C184)+(4*(Steuerung!$A$3-1)))</f>
        <v>638</v>
      </c>
      <c r="E198" s="72">
        <f>INDEX(Rohdaten_tab3!$1:$1048576,ROW(Rohdaten_tab3!D184),COLUMN(Rohdaten_tab3!D184)+(4*(Steuerung!$A$3-1)))</f>
        <v>635</v>
      </c>
      <c r="F198" s="73">
        <f>INDEX(Rohdaten_tab3!$1:$1048576,ROW(Rohdaten_tab3!E184),COLUMN(Rohdaten_tab3!E184)+(4*(Steuerung!$A$3-1)))</f>
        <v>3</v>
      </c>
    </row>
    <row r="199" spans="1:6" ht="15" customHeight="1" x14ac:dyDescent="0.25">
      <c r="A199" s="63" t="s">
        <v>347</v>
      </c>
      <c r="B199" s="43"/>
      <c r="C199" s="71">
        <f>INDEX(Rohdaten_tab3!$1:$1048576,ROW(Rohdaten_tab3!B185),COLUMN(Rohdaten_tab3!B185)+(4*(Steuerung!$A$3-1)))</f>
        <v>641</v>
      </c>
      <c r="D199" s="72" t="str">
        <f>INDEX(Rohdaten_tab3!$1:$1048576,ROW(Rohdaten_tab3!C185),COLUMN(Rohdaten_tab3!C185)+(4*(Steuerung!$A$3-1)))</f>
        <v>*</v>
      </c>
      <c r="E199" s="72">
        <f>INDEX(Rohdaten_tab3!$1:$1048576,ROW(Rohdaten_tab3!D185),COLUMN(Rohdaten_tab3!D185)+(4*(Steuerung!$A$3-1)))</f>
        <v>658</v>
      </c>
      <c r="F199" s="73" t="str">
        <f>INDEX(Rohdaten_tab3!$1:$1048576,ROW(Rohdaten_tab3!E185),COLUMN(Rohdaten_tab3!E185)+(4*(Steuerung!$A$3-1)))</f>
        <v>*</v>
      </c>
    </row>
    <row r="200" spans="1:6" ht="15" customHeight="1" x14ac:dyDescent="0.25">
      <c r="A200" s="63" t="s">
        <v>348</v>
      </c>
      <c r="B200" s="43"/>
      <c r="C200" s="71">
        <f>INDEX(Rohdaten_tab3!$1:$1048576,ROW(Rohdaten_tab3!B186),COLUMN(Rohdaten_tab3!B186)+(4*(Steuerung!$A$3-1)))</f>
        <v>582</v>
      </c>
      <c r="D200" s="72">
        <f>INDEX(Rohdaten_tab3!$1:$1048576,ROW(Rohdaten_tab3!C186),COLUMN(Rohdaten_tab3!C186)+(4*(Steuerung!$A$3-1)))</f>
        <v>589</v>
      </c>
      <c r="E200" s="72">
        <f>INDEX(Rohdaten_tab3!$1:$1048576,ROW(Rohdaten_tab3!D186),COLUMN(Rohdaten_tab3!D186)+(4*(Steuerung!$A$3-1)))</f>
        <v>589</v>
      </c>
      <c r="F200" s="73">
        <f>INDEX(Rohdaten_tab3!$1:$1048576,ROW(Rohdaten_tab3!E186),COLUMN(Rohdaten_tab3!E186)+(4*(Steuerung!$A$3-1)))</f>
        <v>0</v>
      </c>
    </row>
    <row r="201" spans="1:6" ht="15" customHeight="1" x14ac:dyDescent="0.25">
      <c r="A201" s="63" t="s">
        <v>349</v>
      </c>
      <c r="B201" s="43"/>
      <c r="C201" s="71">
        <f>INDEX(Rohdaten_tab3!$1:$1048576,ROW(Rohdaten_tab3!B187),COLUMN(Rohdaten_tab3!B187)+(4*(Steuerung!$A$3-1)))</f>
        <v>647</v>
      </c>
      <c r="D201" s="72" t="str">
        <f>INDEX(Rohdaten_tab3!$1:$1048576,ROW(Rohdaten_tab3!C187),COLUMN(Rohdaten_tab3!C187)+(4*(Steuerung!$A$3-1)))</f>
        <v>*</v>
      </c>
      <c r="E201" s="72">
        <f>INDEX(Rohdaten_tab3!$1:$1048576,ROW(Rohdaten_tab3!D187),COLUMN(Rohdaten_tab3!D187)+(4*(Steuerung!$A$3-1)))</f>
        <v>658</v>
      </c>
      <c r="F201" s="73" t="str">
        <f>INDEX(Rohdaten_tab3!$1:$1048576,ROW(Rohdaten_tab3!E187),COLUMN(Rohdaten_tab3!E187)+(4*(Steuerung!$A$3-1)))</f>
        <v>*</v>
      </c>
    </row>
    <row r="202" spans="1:6" ht="15" customHeight="1" x14ac:dyDescent="0.25">
      <c r="A202" s="63" t="s">
        <v>350</v>
      </c>
      <c r="B202" s="43"/>
      <c r="C202" s="71">
        <f>INDEX(Rohdaten_tab3!$1:$1048576,ROW(Rohdaten_tab3!B188),COLUMN(Rohdaten_tab3!B188)+(4*(Steuerung!$A$3-1)))</f>
        <v>579</v>
      </c>
      <c r="D202" s="72">
        <f>INDEX(Rohdaten_tab3!$1:$1048576,ROW(Rohdaten_tab3!C188),COLUMN(Rohdaten_tab3!C188)+(4*(Steuerung!$A$3-1)))</f>
        <v>581</v>
      </c>
      <c r="E202" s="72">
        <f>INDEX(Rohdaten_tab3!$1:$1048576,ROW(Rohdaten_tab3!D188),COLUMN(Rohdaten_tab3!D188)+(4*(Steuerung!$A$3-1)))</f>
        <v>578</v>
      </c>
      <c r="F202" s="73">
        <f>INDEX(Rohdaten_tab3!$1:$1048576,ROW(Rohdaten_tab3!E188),COLUMN(Rohdaten_tab3!E188)+(4*(Steuerung!$A$3-1)))</f>
        <v>3</v>
      </c>
    </row>
    <row r="203" spans="1:6" ht="15" customHeight="1" x14ac:dyDescent="0.25">
      <c r="A203" s="63" t="s">
        <v>351</v>
      </c>
      <c r="B203" s="43"/>
      <c r="C203" s="71">
        <f>INDEX(Rohdaten_tab3!$1:$1048576,ROW(Rohdaten_tab3!B189),COLUMN(Rohdaten_tab3!B189)+(4*(Steuerung!$A$3-1)))</f>
        <v>618</v>
      </c>
      <c r="D203" s="72">
        <f>INDEX(Rohdaten_tab3!$1:$1048576,ROW(Rohdaten_tab3!C189),COLUMN(Rohdaten_tab3!C189)+(4*(Steuerung!$A$3-1)))</f>
        <v>621</v>
      </c>
      <c r="E203" s="72">
        <f>INDEX(Rohdaten_tab3!$1:$1048576,ROW(Rohdaten_tab3!D189),COLUMN(Rohdaten_tab3!D189)+(4*(Steuerung!$A$3-1)))</f>
        <v>621</v>
      </c>
      <c r="F203" s="73">
        <f>INDEX(Rohdaten_tab3!$1:$1048576,ROW(Rohdaten_tab3!E189),COLUMN(Rohdaten_tab3!E189)+(4*(Steuerung!$A$3-1)))</f>
        <v>0</v>
      </c>
    </row>
    <row r="204" spans="1:6" ht="15" customHeight="1" x14ac:dyDescent="0.25">
      <c r="A204" s="63" t="s">
        <v>352</v>
      </c>
      <c r="B204" s="43"/>
      <c r="C204" s="71">
        <f>INDEX(Rohdaten_tab3!$1:$1048576,ROW(Rohdaten_tab3!B190),COLUMN(Rohdaten_tab3!B190)+(4*(Steuerung!$A$3-1)))</f>
        <v>1061</v>
      </c>
      <c r="D204" s="72" t="str">
        <f>INDEX(Rohdaten_tab3!$1:$1048576,ROW(Rohdaten_tab3!C190),COLUMN(Rohdaten_tab3!C190)+(4*(Steuerung!$A$3-1)))</f>
        <v>*</v>
      </c>
      <c r="E204" s="72">
        <f>INDEX(Rohdaten_tab3!$1:$1048576,ROW(Rohdaten_tab3!D190),COLUMN(Rohdaten_tab3!D190)+(4*(Steuerung!$A$3-1)))</f>
        <v>1064</v>
      </c>
      <c r="F204" s="73" t="str">
        <f>INDEX(Rohdaten_tab3!$1:$1048576,ROW(Rohdaten_tab3!E190),COLUMN(Rohdaten_tab3!E190)+(4*(Steuerung!$A$3-1)))</f>
        <v>*</v>
      </c>
    </row>
    <row r="205" spans="1:6" ht="15" customHeight="1" x14ac:dyDescent="0.25">
      <c r="A205" s="63" t="s">
        <v>353</v>
      </c>
      <c r="B205" s="43"/>
      <c r="C205" s="71">
        <f>INDEX(Rohdaten_tab3!$1:$1048576,ROW(Rohdaten_tab3!B191),COLUMN(Rohdaten_tab3!B191)+(4*(Steuerung!$A$3-1)))</f>
        <v>563</v>
      </c>
      <c r="D205" s="72">
        <f>INDEX(Rohdaten_tab3!$1:$1048576,ROW(Rohdaten_tab3!C191),COLUMN(Rohdaten_tab3!C191)+(4*(Steuerung!$A$3-1)))</f>
        <v>574</v>
      </c>
      <c r="E205" s="72">
        <f>INDEX(Rohdaten_tab3!$1:$1048576,ROW(Rohdaten_tab3!D191),COLUMN(Rohdaten_tab3!D191)+(4*(Steuerung!$A$3-1)))</f>
        <v>570</v>
      </c>
      <c r="F205" s="73">
        <f>INDEX(Rohdaten_tab3!$1:$1048576,ROW(Rohdaten_tab3!E191),COLUMN(Rohdaten_tab3!E191)+(4*(Steuerung!$A$3-1)))</f>
        <v>4</v>
      </c>
    </row>
    <row r="206" spans="1:6" ht="15" customHeight="1" x14ac:dyDescent="0.25">
      <c r="A206" s="63" t="s">
        <v>354</v>
      </c>
      <c r="B206" s="43"/>
      <c r="C206" s="71">
        <f>INDEX(Rohdaten_tab3!$1:$1048576,ROW(Rohdaten_tab3!B192),COLUMN(Rohdaten_tab3!B192)+(4*(Steuerung!$A$3-1)))</f>
        <v>647</v>
      </c>
      <c r="D206" s="72" t="str">
        <f>INDEX(Rohdaten_tab3!$1:$1048576,ROW(Rohdaten_tab3!C192),COLUMN(Rohdaten_tab3!C192)+(4*(Steuerung!$A$3-1)))</f>
        <v>*</v>
      </c>
      <c r="E206" s="72">
        <f>INDEX(Rohdaten_tab3!$1:$1048576,ROW(Rohdaten_tab3!D192),COLUMN(Rohdaten_tab3!D192)+(4*(Steuerung!$A$3-1)))</f>
        <v>657</v>
      </c>
      <c r="F206" s="73" t="str">
        <f>INDEX(Rohdaten_tab3!$1:$1048576,ROW(Rohdaten_tab3!E192),COLUMN(Rohdaten_tab3!E192)+(4*(Steuerung!$A$3-1)))</f>
        <v>*</v>
      </c>
    </row>
    <row r="207" spans="1:6" ht="15" customHeight="1" x14ac:dyDescent="0.25">
      <c r="A207" s="63" t="s">
        <v>355</v>
      </c>
      <c r="B207" s="43"/>
      <c r="C207" s="71">
        <f>INDEX(Rohdaten_tab3!$1:$1048576,ROW(Rohdaten_tab3!B193),COLUMN(Rohdaten_tab3!B193)+(4*(Steuerung!$A$3-1)))</f>
        <v>1029</v>
      </c>
      <c r="D207" s="72" t="str">
        <f>INDEX(Rohdaten_tab3!$1:$1048576,ROW(Rohdaten_tab3!C193),COLUMN(Rohdaten_tab3!C193)+(4*(Steuerung!$A$3-1)))</f>
        <v>*</v>
      </c>
      <c r="E207" s="72">
        <f>INDEX(Rohdaten_tab3!$1:$1048576,ROW(Rohdaten_tab3!D193),COLUMN(Rohdaten_tab3!D193)+(4*(Steuerung!$A$3-1)))</f>
        <v>1007</v>
      </c>
      <c r="F207" s="73" t="str">
        <f>INDEX(Rohdaten_tab3!$1:$1048576,ROW(Rohdaten_tab3!E193),COLUMN(Rohdaten_tab3!E193)+(4*(Steuerung!$A$3-1)))</f>
        <v>*</v>
      </c>
    </row>
    <row r="208" spans="1:6" ht="15" customHeight="1" x14ac:dyDescent="0.25">
      <c r="A208" s="63" t="s">
        <v>356</v>
      </c>
      <c r="B208" s="43"/>
      <c r="C208" s="71">
        <f>INDEX(Rohdaten_tab3!$1:$1048576,ROW(Rohdaten_tab3!B194),COLUMN(Rohdaten_tab3!B194)+(4*(Steuerung!$A$3-1)))</f>
        <v>784</v>
      </c>
      <c r="D208" s="72" t="str">
        <f>INDEX(Rohdaten_tab3!$1:$1048576,ROW(Rohdaten_tab3!C194),COLUMN(Rohdaten_tab3!C194)+(4*(Steuerung!$A$3-1)))</f>
        <v>*</v>
      </c>
      <c r="E208" s="72">
        <f>INDEX(Rohdaten_tab3!$1:$1048576,ROW(Rohdaten_tab3!D194),COLUMN(Rohdaten_tab3!D194)+(4*(Steuerung!$A$3-1)))</f>
        <v>771</v>
      </c>
      <c r="F208" s="73" t="str">
        <f>INDEX(Rohdaten_tab3!$1:$1048576,ROW(Rohdaten_tab3!E194),COLUMN(Rohdaten_tab3!E194)+(4*(Steuerung!$A$3-1)))</f>
        <v>*</v>
      </c>
    </row>
    <row r="209" spans="1:6" ht="15" customHeight="1" x14ac:dyDescent="0.25">
      <c r="A209" s="63" t="s">
        <v>357</v>
      </c>
      <c r="B209" s="43"/>
      <c r="C209" s="71">
        <f>INDEX(Rohdaten_tab3!$1:$1048576,ROW(Rohdaten_tab3!B195),COLUMN(Rohdaten_tab3!B195)+(4*(Steuerung!$A$3-1)))</f>
        <v>637</v>
      </c>
      <c r="D209" s="72" t="str">
        <f>INDEX(Rohdaten_tab3!$1:$1048576,ROW(Rohdaten_tab3!C195),COLUMN(Rohdaten_tab3!C195)+(4*(Steuerung!$A$3-1)))</f>
        <v>*</v>
      </c>
      <c r="E209" s="72">
        <f>INDEX(Rohdaten_tab3!$1:$1048576,ROW(Rohdaten_tab3!D195),COLUMN(Rohdaten_tab3!D195)+(4*(Steuerung!$A$3-1)))</f>
        <v>632</v>
      </c>
      <c r="F209" s="73" t="str">
        <f>INDEX(Rohdaten_tab3!$1:$1048576,ROW(Rohdaten_tab3!E195),COLUMN(Rohdaten_tab3!E195)+(4*(Steuerung!$A$3-1)))</f>
        <v>*</v>
      </c>
    </row>
    <row r="210" spans="1:6" ht="15" customHeight="1" x14ac:dyDescent="0.25">
      <c r="A210" s="63" t="s">
        <v>358</v>
      </c>
      <c r="B210" s="43"/>
      <c r="C210" s="71">
        <f>INDEX(Rohdaten_tab3!$1:$1048576,ROW(Rohdaten_tab3!B196),COLUMN(Rohdaten_tab3!B196)+(4*(Steuerung!$A$3-1)))</f>
        <v>682</v>
      </c>
      <c r="D210" s="72" t="str">
        <f>INDEX(Rohdaten_tab3!$1:$1048576,ROW(Rohdaten_tab3!C196),COLUMN(Rohdaten_tab3!C196)+(4*(Steuerung!$A$3-1)))</f>
        <v>*</v>
      </c>
      <c r="E210" s="72">
        <f>INDEX(Rohdaten_tab3!$1:$1048576,ROW(Rohdaten_tab3!D196),COLUMN(Rohdaten_tab3!D196)+(4*(Steuerung!$A$3-1)))</f>
        <v>683</v>
      </c>
      <c r="F210" s="73" t="str">
        <f>INDEX(Rohdaten_tab3!$1:$1048576,ROW(Rohdaten_tab3!E196),COLUMN(Rohdaten_tab3!E196)+(4*(Steuerung!$A$3-1)))</f>
        <v>*</v>
      </c>
    </row>
    <row r="211" spans="1:6" ht="15" customHeight="1" x14ac:dyDescent="0.25">
      <c r="A211" s="63" t="s">
        <v>359</v>
      </c>
      <c r="B211" s="43"/>
      <c r="C211" s="71">
        <f>INDEX(Rohdaten_tab3!$1:$1048576,ROW(Rohdaten_tab3!B197),COLUMN(Rohdaten_tab3!B197)+(4*(Steuerung!$A$3-1)))</f>
        <v>676</v>
      </c>
      <c r="D211" s="72" t="str">
        <f>INDEX(Rohdaten_tab3!$1:$1048576,ROW(Rohdaten_tab3!C197),COLUMN(Rohdaten_tab3!C197)+(4*(Steuerung!$A$3-1)))</f>
        <v>*</v>
      </c>
      <c r="E211" s="72">
        <f>INDEX(Rohdaten_tab3!$1:$1048576,ROW(Rohdaten_tab3!D197),COLUMN(Rohdaten_tab3!D197)+(4*(Steuerung!$A$3-1)))</f>
        <v>683</v>
      </c>
      <c r="F211" s="73" t="str">
        <f>INDEX(Rohdaten_tab3!$1:$1048576,ROW(Rohdaten_tab3!E197),COLUMN(Rohdaten_tab3!E197)+(4*(Steuerung!$A$3-1)))</f>
        <v>*</v>
      </c>
    </row>
    <row r="212" spans="1:6" ht="15" customHeight="1" x14ac:dyDescent="0.25">
      <c r="A212" s="63" t="s">
        <v>360</v>
      </c>
      <c r="B212" s="43"/>
      <c r="C212" s="71">
        <f>INDEX(Rohdaten_tab3!$1:$1048576,ROW(Rohdaten_tab3!B198),COLUMN(Rohdaten_tab3!B198)+(4*(Steuerung!$A$3-1)))</f>
        <v>753</v>
      </c>
      <c r="D212" s="72" t="str">
        <f>INDEX(Rohdaten_tab3!$1:$1048576,ROW(Rohdaten_tab3!C198),COLUMN(Rohdaten_tab3!C198)+(4*(Steuerung!$A$3-1)))</f>
        <v>*</v>
      </c>
      <c r="E212" s="72">
        <f>INDEX(Rohdaten_tab3!$1:$1048576,ROW(Rohdaten_tab3!D198),COLUMN(Rohdaten_tab3!D198)+(4*(Steuerung!$A$3-1)))</f>
        <v>737</v>
      </c>
      <c r="F212" s="73" t="str">
        <f>INDEX(Rohdaten_tab3!$1:$1048576,ROW(Rohdaten_tab3!E198),COLUMN(Rohdaten_tab3!E198)+(4*(Steuerung!$A$3-1)))</f>
        <v>*</v>
      </c>
    </row>
    <row r="213" spans="1:6" ht="15" customHeight="1" x14ac:dyDescent="0.25">
      <c r="A213" s="63" t="s">
        <v>361</v>
      </c>
      <c r="B213" s="43"/>
      <c r="C213" s="71">
        <f>INDEX(Rohdaten_tab3!$1:$1048576,ROW(Rohdaten_tab3!B199),COLUMN(Rohdaten_tab3!B199)+(4*(Steuerung!$A$3-1)))</f>
        <v>687</v>
      </c>
      <c r="D213" s="72" t="str">
        <f>INDEX(Rohdaten_tab3!$1:$1048576,ROW(Rohdaten_tab3!C199),COLUMN(Rohdaten_tab3!C199)+(4*(Steuerung!$A$3-1)))</f>
        <v>*</v>
      </c>
      <c r="E213" s="72">
        <f>INDEX(Rohdaten_tab3!$1:$1048576,ROW(Rohdaten_tab3!D199),COLUMN(Rohdaten_tab3!D199)+(4*(Steuerung!$A$3-1)))</f>
        <v>690</v>
      </c>
      <c r="F213" s="73" t="str">
        <f>INDEX(Rohdaten_tab3!$1:$1048576,ROW(Rohdaten_tab3!E199),COLUMN(Rohdaten_tab3!E199)+(4*(Steuerung!$A$3-1)))</f>
        <v>*</v>
      </c>
    </row>
    <row r="214" spans="1:6" ht="15" customHeight="1" x14ac:dyDescent="0.25">
      <c r="A214" s="63" t="s">
        <v>362</v>
      </c>
      <c r="B214" s="43"/>
      <c r="C214" s="71">
        <f>INDEX(Rohdaten_tab3!$1:$1048576,ROW(Rohdaten_tab3!B200),COLUMN(Rohdaten_tab3!B200)+(4*(Steuerung!$A$3-1)))</f>
        <v>715</v>
      </c>
      <c r="D214" s="72">
        <f>INDEX(Rohdaten_tab3!$1:$1048576,ROW(Rohdaten_tab3!C200),COLUMN(Rohdaten_tab3!C200)+(4*(Steuerung!$A$3-1)))</f>
        <v>727</v>
      </c>
      <c r="E214" s="72">
        <f>INDEX(Rohdaten_tab3!$1:$1048576,ROW(Rohdaten_tab3!D200),COLUMN(Rohdaten_tab3!D200)+(4*(Steuerung!$A$3-1)))</f>
        <v>719</v>
      </c>
      <c r="F214" s="73">
        <f>INDEX(Rohdaten_tab3!$1:$1048576,ROW(Rohdaten_tab3!E200),COLUMN(Rohdaten_tab3!E200)+(4*(Steuerung!$A$3-1)))</f>
        <v>8</v>
      </c>
    </row>
    <row r="215" spans="1:6" ht="15" customHeight="1" x14ac:dyDescent="0.25">
      <c r="A215" s="63" t="s">
        <v>363</v>
      </c>
      <c r="B215" s="43"/>
      <c r="C215" s="71">
        <f>INDEX(Rohdaten_tab3!$1:$1048576,ROW(Rohdaten_tab3!B201),COLUMN(Rohdaten_tab3!B201)+(4*(Steuerung!$A$3-1)))</f>
        <v>646</v>
      </c>
      <c r="D215" s="72" t="str">
        <f>INDEX(Rohdaten_tab3!$1:$1048576,ROW(Rohdaten_tab3!C201),COLUMN(Rohdaten_tab3!C201)+(4*(Steuerung!$A$3-1)))</f>
        <v>*</v>
      </c>
      <c r="E215" s="72">
        <f>INDEX(Rohdaten_tab3!$1:$1048576,ROW(Rohdaten_tab3!D201),COLUMN(Rohdaten_tab3!D201)+(4*(Steuerung!$A$3-1)))</f>
        <v>645</v>
      </c>
      <c r="F215" s="73" t="str">
        <f>INDEX(Rohdaten_tab3!$1:$1048576,ROW(Rohdaten_tab3!E201),COLUMN(Rohdaten_tab3!E201)+(4*(Steuerung!$A$3-1)))</f>
        <v>*</v>
      </c>
    </row>
    <row r="216" spans="1:6" ht="15" customHeight="1" x14ac:dyDescent="0.25">
      <c r="A216" s="63" t="s">
        <v>364</v>
      </c>
      <c r="B216" s="43"/>
      <c r="C216" s="71">
        <f>INDEX(Rohdaten_tab3!$1:$1048576,ROW(Rohdaten_tab3!B202),COLUMN(Rohdaten_tab3!B202)+(4*(Steuerung!$A$3-1)))</f>
        <v>1082</v>
      </c>
      <c r="D216" s="72" t="str">
        <f>INDEX(Rohdaten_tab3!$1:$1048576,ROW(Rohdaten_tab3!C202),COLUMN(Rohdaten_tab3!C202)+(4*(Steuerung!$A$3-1)))</f>
        <v>*</v>
      </c>
      <c r="E216" s="72">
        <f>INDEX(Rohdaten_tab3!$1:$1048576,ROW(Rohdaten_tab3!D202),COLUMN(Rohdaten_tab3!D202)+(4*(Steuerung!$A$3-1)))</f>
        <v>1078</v>
      </c>
      <c r="F216" s="73" t="str">
        <f>INDEX(Rohdaten_tab3!$1:$1048576,ROW(Rohdaten_tab3!E202),COLUMN(Rohdaten_tab3!E202)+(4*(Steuerung!$A$3-1)))</f>
        <v>*</v>
      </c>
    </row>
    <row r="217" spans="1:6" ht="15" customHeight="1" x14ac:dyDescent="0.25">
      <c r="A217" s="63" t="s">
        <v>365</v>
      </c>
      <c r="B217" s="43"/>
      <c r="C217" s="71">
        <f>INDEX(Rohdaten_tab3!$1:$1048576,ROW(Rohdaten_tab3!B203),COLUMN(Rohdaten_tab3!B203)+(4*(Steuerung!$A$3-1)))</f>
        <v>665</v>
      </c>
      <c r="D217" s="72" t="str">
        <f>INDEX(Rohdaten_tab3!$1:$1048576,ROW(Rohdaten_tab3!C203),COLUMN(Rohdaten_tab3!C203)+(4*(Steuerung!$A$3-1)))</f>
        <v>*</v>
      </c>
      <c r="E217" s="72">
        <f>INDEX(Rohdaten_tab3!$1:$1048576,ROW(Rohdaten_tab3!D203),COLUMN(Rohdaten_tab3!D203)+(4*(Steuerung!$A$3-1)))</f>
        <v>660</v>
      </c>
      <c r="F217" s="73" t="str">
        <f>INDEX(Rohdaten_tab3!$1:$1048576,ROW(Rohdaten_tab3!E203),COLUMN(Rohdaten_tab3!E203)+(4*(Steuerung!$A$3-1)))</f>
        <v>*</v>
      </c>
    </row>
    <row r="218" spans="1:6" ht="15" customHeight="1" x14ac:dyDescent="0.25">
      <c r="A218" s="63" t="s">
        <v>366</v>
      </c>
      <c r="B218" s="43"/>
      <c r="C218" s="71">
        <f>INDEX(Rohdaten_tab3!$1:$1048576,ROW(Rohdaten_tab3!B204),COLUMN(Rohdaten_tab3!B204)+(4*(Steuerung!$A$3-1)))</f>
        <v>603</v>
      </c>
      <c r="D218" s="72" t="str">
        <f>INDEX(Rohdaten_tab3!$1:$1048576,ROW(Rohdaten_tab3!C204),COLUMN(Rohdaten_tab3!C204)+(4*(Steuerung!$A$3-1)))</f>
        <v>*</v>
      </c>
      <c r="E218" s="72">
        <f>INDEX(Rohdaten_tab3!$1:$1048576,ROW(Rohdaten_tab3!D204),COLUMN(Rohdaten_tab3!D204)+(4*(Steuerung!$A$3-1)))</f>
        <v>599</v>
      </c>
      <c r="F218" s="73" t="str">
        <f>INDEX(Rohdaten_tab3!$1:$1048576,ROW(Rohdaten_tab3!E204),COLUMN(Rohdaten_tab3!E204)+(4*(Steuerung!$A$3-1)))</f>
        <v>*</v>
      </c>
    </row>
    <row r="219" spans="1:6" ht="15" customHeight="1" x14ac:dyDescent="0.25">
      <c r="A219" s="63" t="s">
        <v>367</v>
      </c>
      <c r="B219" s="43"/>
      <c r="C219" s="71">
        <f>INDEX(Rohdaten_tab3!$1:$1048576,ROW(Rohdaten_tab3!B205),COLUMN(Rohdaten_tab3!B205)+(4*(Steuerung!$A$3-1)))</f>
        <v>694</v>
      </c>
      <c r="D219" s="72">
        <f>INDEX(Rohdaten_tab3!$1:$1048576,ROW(Rohdaten_tab3!C205),COLUMN(Rohdaten_tab3!C205)+(4*(Steuerung!$A$3-1)))</f>
        <v>698</v>
      </c>
      <c r="E219" s="72">
        <f>INDEX(Rohdaten_tab3!$1:$1048576,ROW(Rohdaten_tab3!D205),COLUMN(Rohdaten_tab3!D205)+(4*(Steuerung!$A$3-1)))</f>
        <v>693</v>
      </c>
      <c r="F219" s="73">
        <f>INDEX(Rohdaten_tab3!$1:$1048576,ROW(Rohdaten_tab3!E205),COLUMN(Rohdaten_tab3!E205)+(4*(Steuerung!$A$3-1)))</f>
        <v>5</v>
      </c>
    </row>
    <row r="220" spans="1:6" ht="15" customHeight="1" x14ac:dyDescent="0.25">
      <c r="A220" s="63" t="s">
        <v>368</v>
      </c>
      <c r="B220" s="43"/>
      <c r="C220" s="71">
        <f>INDEX(Rohdaten_tab3!$1:$1048576,ROW(Rohdaten_tab3!B206),COLUMN(Rohdaten_tab3!B206)+(4*(Steuerung!$A$3-1)))</f>
        <v>553</v>
      </c>
      <c r="D220" s="72" t="str">
        <f>INDEX(Rohdaten_tab3!$1:$1048576,ROW(Rohdaten_tab3!C206),COLUMN(Rohdaten_tab3!C206)+(4*(Steuerung!$A$3-1)))</f>
        <v>*</v>
      </c>
      <c r="E220" s="72">
        <f>INDEX(Rohdaten_tab3!$1:$1048576,ROW(Rohdaten_tab3!D206),COLUMN(Rohdaten_tab3!D206)+(4*(Steuerung!$A$3-1)))</f>
        <v>548</v>
      </c>
      <c r="F220" s="73" t="str">
        <f>INDEX(Rohdaten_tab3!$1:$1048576,ROW(Rohdaten_tab3!E206),COLUMN(Rohdaten_tab3!E206)+(4*(Steuerung!$A$3-1)))</f>
        <v>*</v>
      </c>
    </row>
    <row r="221" spans="1:6" ht="15" customHeight="1" x14ac:dyDescent="0.25">
      <c r="A221" s="63" t="s">
        <v>369</v>
      </c>
      <c r="B221" s="43"/>
      <c r="C221" s="71">
        <f>INDEX(Rohdaten_tab3!$1:$1048576,ROW(Rohdaten_tab3!B207),COLUMN(Rohdaten_tab3!B207)+(4*(Steuerung!$A$3-1)))</f>
        <v>521</v>
      </c>
      <c r="D221" s="72">
        <f>INDEX(Rohdaten_tab3!$1:$1048576,ROW(Rohdaten_tab3!C207),COLUMN(Rohdaten_tab3!C207)+(4*(Steuerung!$A$3-1)))</f>
        <v>526</v>
      </c>
      <c r="E221" s="72">
        <f>INDEX(Rohdaten_tab3!$1:$1048576,ROW(Rohdaten_tab3!D207),COLUMN(Rohdaten_tab3!D207)+(4*(Steuerung!$A$3-1)))</f>
        <v>526</v>
      </c>
      <c r="F221" s="73">
        <f>INDEX(Rohdaten_tab3!$1:$1048576,ROW(Rohdaten_tab3!E207),COLUMN(Rohdaten_tab3!E207)+(4*(Steuerung!$A$3-1)))</f>
        <v>0</v>
      </c>
    </row>
    <row r="222" spans="1:6" ht="15" customHeight="1" x14ac:dyDescent="0.25">
      <c r="A222" s="63" t="s">
        <v>370</v>
      </c>
      <c r="B222" s="43"/>
      <c r="C222" s="71">
        <f>INDEX(Rohdaten_tab3!$1:$1048576,ROW(Rohdaten_tab3!B208),COLUMN(Rohdaten_tab3!B208)+(4*(Steuerung!$A$3-1)))</f>
        <v>622</v>
      </c>
      <c r="D222" s="72">
        <f>INDEX(Rohdaten_tab3!$1:$1048576,ROW(Rohdaten_tab3!C208),COLUMN(Rohdaten_tab3!C208)+(4*(Steuerung!$A$3-1)))</f>
        <v>606</v>
      </c>
      <c r="E222" s="72">
        <f>INDEX(Rohdaten_tab3!$1:$1048576,ROW(Rohdaten_tab3!D208),COLUMN(Rohdaten_tab3!D208)+(4*(Steuerung!$A$3-1)))</f>
        <v>606</v>
      </c>
      <c r="F222" s="73">
        <f>INDEX(Rohdaten_tab3!$1:$1048576,ROW(Rohdaten_tab3!E208),COLUMN(Rohdaten_tab3!E208)+(4*(Steuerung!$A$3-1)))</f>
        <v>0</v>
      </c>
    </row>
    <row r="223" spans="1:6" ht="15" customHeight="1" x14ac:dyDescent="0.25">
      <c r="A223" s="63" t="s">
        <v>371</v>
      </c>
      <c r="B223" s="43"/>
      <c r="C223" s="71">
        <f>INDEX(Rohdaten_tab3!$1:$1048576,ROW(Rohdaten_tab3!B209),COLUMN(Rohdaten_tab3!B209)+(4*(Steuerung!$A$3-1)))</f>
        <v>607</v>
      </c>
      <c r="D223" s="72" t="str">
        <f>INDEX(Rohdaten_tab3!$1:$1048576,ROW(Rohdaten_tab3!C209),COLUMN(Rohdaten_tab3!C209)+(4*(Steuerung!$A$3-1)))</f>
        <v>*</v>
      </c>
      <c r="E223" s="72">
        <f>INDEX(Rohdaten_tab3!$1:$1048576,ROW(Rohdaten_tab3!D209),COLUMN(Rohdaten_tab3!D209)+(4*(Steuerung!$A$3-1)))</f>
        <v>598</v>
      </c>
      <c r="F223" s="73" t="str">
        <f>INDEX(Rohdaten_tab3!$1:$1048576,ROW(Rohdaten_tab3!E209),COLUMN(Rohdaten_tab3!E209)+(4*(Steuerung!$A$3-1)))</f>
        <v>*</v>
      </c>
    </row>
    <row r="224" spans="1:6" ht="15" customHeight="1" x14ac:dyDescent="0.25">
      <c r="A224" s="63" t="s">
        <v>372</v>
      </c>
      <c r="B224" s="43"/>
      <c r="C224" s="71">
        <f>INDEX(Rohdaten_tab3!$1:$1048576,ROW(Rohdaten_tab3!B210),COLUMN(Rohdaten_tab3!B210)+(4*(Steuerung!$A$3-1)))</f>
        <v>600</v>
      </c>
      <c r="D224" s="72">
        <f>INDEX(Rohdaten_tab3!$1:$1048576,ROW(Rohdaten_tab3!C210),COLUMN(Rohdaten_tab3!C210)+(4*(Steuerung!$A$3-1)))</f>
        <v>575</v>
      </c>
      <c r="E224" s="72">
        <f>INDEX(Rohdaten_tab3!$1:$1048576,ROW(Rohdaten_tab3!D210),COLUMN(Rohdaten_tab3!D210)+(4*(Steuerung!$A$3-1)))</f>
        <v>570</v>
      </c>
      <c r="F224" s="73">
        <f>INDEX(Rohdaten_tab3!$1:$1048576,ROW(Rohdaten_tab3!E210),COLUMN(Rohdaten_tab3!E210)+(4*(Steuerung!$A$3-1)))</f>
        <v>5</v>
      </c>
    </row>
    <row r="225" spans="1:6" ht="15" customHeight="1" x14ac:dyDescent="0.25">
      <c r="A225" s="63" t="s">
        <v>373</v>
      </c>
      <c r="B225" s="43"/>
      <c r="C225" s="71">
        <f>INDEX(Rohdaten_tab3!$1:$1048576,ROW(Rohdaten_tab3!B211),COLUMN(Rohdaten_tab3!B211)+(4*(Steuerung!$A$3-1)))</f>
        <v>536</v>
      </c>
      <c r="D225" s="72" t="str">
        <f>INDEX(Rohdaten_tab3!$1:$1048576,ROW(Rohdaten_tab3!C211),COLUMN(Rohdaten_tab3!C211)+(4*(Steuerung!$A$3-1)))</f>
        <v>*</v>
      </c>
      <c r="E225" s="72">
        <f>INDEX(Rohdaten_tab3!$1:$1048576,ROW(Rohdaten_tab3!D211),COLUMN(Rohdaten_tab3!D211)+(4*(Steuerung!$A$3-1)))</f>
        <v>512</v>
      </c>
      <c r="F225" s="73" t="str">
        <f>INDEX(Rohdaten_tab3!$1:$1048576,ROW(Rohdaten_tab3!E211),COLUMN(Rohdaten_tab3!E211)+(4*(Steuerung!$A$3-1)))</f>
        <v>*</v>
      </c>
    </row>
    <row r="226" spans="1:6" ht="15" customHeight="1" x14ac:dyDescent="0.25">
      <c r="A226" s="63" t="s">
        <v>374</v>
      </c>
      <c r="B226" s="43"/>
      <c r="C226" s="71">
        <f>INDEX(Rohdaten_tab3!$1:$1048576,ROW(Rohdaten_tab3!B212),COLUMN(Rohdaten_tab3!B212)+(4*(Steuerung!$A$3-1)))</f>
        <v>461</v>
      </c>
      <c r="D226" s="72" t="str">
        <f>INDEX(Rohdaten_tab3!$1:$1048576,ROW(Rohdaten_tab3!C212),COLUMN(Rohdaten_tab3!C212)+(4*(Steuerung!$A$3-1)))</f>
        <v>*</v>
      </c>
      <c r="E226" s="72">
        <f>INDEX(Rohdaten_tab3!$1:$1048576,ROW(Rohdaten_tab3!D212),COLUMN(Rohdaten_tab3!D212)+(4*(Steuerung!$A$3-1)))</f>
        <v>448</v>
      </c>
      <c r="F226" s="73" t="str">
        <f>INDEX(Rohdaten_tab3!$1:$1048576,ROW(Rohdaten_tab3!E212),COLUMN(Rohdaten_tab3!E212)+(4*(Steuerung!$A$3-1)))</f>
        <v>*</v>
      </c>
    </row>
    <row r="227" spans="1:6" ht="15" customHeight="1" x14ac:dyDescent="0.25">
      <c r="A227" s="63" t="s">
        <v>375</v>
      </c>
      <c r="B227" s="43"/>
      <c r="C227" s="71">
        <f>INDEX(Rohdaten_tab3!$1:$1048576,ROW(Rohdaten_tab3!B213),COLUMN(Rohdaten_tab3!B213)+(4*(Steuerung!$A$3-1)))</f>
        <v>547</v>
      </c>
      <c r="D227" s="72" t="str">
        <f>INDEX(Rohdaten_tab3!$1:$1048576,ROW(Rohdaten_tab3!C213),COLUMN(Rohdaten_tab3!C213)+(4*(Steuerung!$A$3-1)))</f>
        <v>*</v>
      </c>
      <c r="E227" s="72">
        <f>INDEX(Rohdaten_tab3!$1:$1048576,ROW(Rohdaten_tab3!D213),COLUMN(Rohdaten_tab3!D213)+(4*(Steuerung!$A$3-1)))</f>
        <v>535</v>
      </c>
      <c r="F227" s="73" t="str">
        <f>INDEX(Rohdaten_tab3!$1:$1048576,ROW(Rohdaten_tab3!E213),COLUMN(Rohdaten_tab3!E213)+(4*(Steuerung!$A$3-1)))</f>
        <v>*</v>
      </c>
    </row>
    <row r="228" spans="1:6" ht="15" customHeight="1" x14ac:dyDescent="0.25">
      <c r="A228" s="63" t="s">
        <v>376</v>
      </c>
      <c r="B228" s="43"/>
      <c r="C228" s="71">
        <f>INDEX(Rohdaten_tab3!$1:$1048576,ROW(Rohdaten_tab3!B214),COLUMN(Rohdaten_tab3!B214)+(4*(Steuerung!$A$3-1)))</f>
        <v>871</v>
      </c>
      <c r="D228" s="72">
        <f>INDEX(Rohdaten_tab3!$1:$1048576,ROW(Rohdaten_tab3!C214),COLUMN(Rohdaten_tab3!C214)+(4*(Steuerung!$A$3-1)))</f>
        <v>852</v>
      </c>
      <c r="E228" s="72">
        <f>INDEX(Rohdaten_tab3!$1:$1048576,ROW(Rohdaten_tab3!D214),COLUMN(Rohdaten_tab3!D214)+(4*(Steuerung!$A$3-1)))</f>
        <v>852</v>
      </c>
      <c r="F228" s="73">
        <f>INDEX(Rohdaten_tab3!$1:$1048576,ROW(Rohdaten_tab3!E214),COLUMN(Rohdaten_tab3!E214)+(4*(Steuerung!$A$3-1)))</f>
        <v>0</v>
      </c>
    </row>
    <row r="229" spans="1:6" ht="15" customHeight="1" x14ac:dyDescent="0.25">
      <c r="A229" s="63" t="s">
        <v>377</v>
      </c>
      <c r="B229" s="43"/>
      <c r="C229" s="71">
        <f>INDEX(Rohdaten_tab3!$1:$1048576,ROW(Rohdaten_tab3!B215),COLUMN(Rohdaten_tab3!B215)+(4*(Steuerung!$A$3-1)))</f>
        <v>545</v>
      </c>
      <c r="D229" s="72">
        <f>INDEX(Rohdaten_tab3!$1:$1048576,ROW(Rohdaten_tab3!C215),COLUMN(Rohdaten_tab3!C215)+(4*(Steuerung!$A$3-1)))</f>
        <v>525</v>
      </c>
      <c r="E229" s="72">
        <f>INDEX(Rohdaten_tab3!$1:$1048576,ROW(Rohdaten_tab3!D215),COLUMN(Rohdaten_tab3!D215)+(4*(Steuerung!$A$3-1)))</f>
        <v>525</v>
      </c>
      <c r="F229" s="73">
        <f>INDEX(Rohdaten_tab3!$1:$1048576,ROW(Rohdaten_tab3!E215),COLUMN(Rohdaten_tab3!E215)+(4*(Steuerung!$A$3-1)))</f>
        <v>0</v>
      </c>
    </row>
    <row r="230" spans="1:6" ht="15" customHeight="1" x14ac:dyDescent="0.25">
      <c r="A230" s="63" t="s">
        <v>378</v>
      </c>
      <c r="B230" s="43"/>
      <c r="C230" s="71">
        <f>INDEX(Rohdaten_tab3!$1:$1048576,ROW(Rohdaten_tab3!B216),COLUMN(Rohdaten_tab3!B216)+(4*(Steuerung!$A$3-1)))</f>
        <v>453</v>
      </c>
      <c r="D230" s="72">
        <f>INDEX(Rohdaten_tab3!$1:$1048576,ROW(Rohdaten_tab3!C216),COLUMN(Rohdaten_tab3!C216)+(4*(Steuerung!$A$3-1)))</f>
        <v>439</v>
      </c>
      <c r="E230" s="72">
        <f>INDEX(Rohdaten_tab3!$1:$1048576,ROW(Rohdaten_tab3!D216),COLUMN(Rohdaten_tab3!D216)+(4*(Steuerung!$A$3-1)))</f>
        <v>439</v>
      </c>
      <c r="F230" s="73">
        <f>INDEX(Rohdaten_tab3!$1:$1048576,ROW(Rohdaten_tab3!E216),COLUMN(Rohdaten_tab3!E216)+(4*(Steuerung!$A$3-1)))</f>
        <v>0</v>
      </c>
    </row>
    <row r="231" spans="1:6" ht="15" customHeight="1" x14ac:dyDescent="0.25">
      <c r="A231" s="63" t="s">
        <v>379</v>
      </c>
      <c r="B231" s="43"/>
      <c r="C231" s="71">
        <f>INDEX(Rohdaten_tab3!$1:$1048576,ROW(Rohdaten_tab3!B217),COLUMN(Rohdaten_tab3!B217)+(4*(Steuerung!$A$3-1)))</f>
        <v>538</v>
      </c>
      <c r="D231" s="72">
        <f>INDEX(Rohdaten_tab3!$1:$1048576,ROW(Rohdaten_tab3!C217),COLUMN(Rohdaten_tab3!C217)+(4*(Steuerung!$A$3-1)))</f>
        <v>517</v>
      </c>
      <c r="E231" s="72">
        <f>INDEX(Rohdaten_tab3!$1:$1048576,ROW(Rohdaten_tab3!D217),COLUMN(Rohdaten_tab3!D217)+(4*(Steuerung!$A$3-1)))</f>
        <v>517</v>
      </c>
      <c r="F231" s="73">
        <f>INDEX(Rohdaten_tab3!$1:$1048576,ROW(Rohdaten_tab3!E217),COLUMN(Rohdaten_tab3!E217)+(4*(Steuerung!$A$3-1)))</f>
        <v>0</v>
      </c>
    </row>
    <row r="232" spans="1:6" ht="15" customHeight="1" x14ac:dyDescent="0.25">
      <c r="A232" s="63" t="s">
        <v>380</v>
      </c>
      <c r="B232" s="43"/>
      <c r="C232" s="71">
        <f>INDEX(Rohdaten_tab3!$1:$1048576,ROW(Rohdaten_tab3!B218),COLUMN(Rohdaten_tab3!B218)+(4*(Steuerung!$A$3-1)))</f>
        <v>457</v>
      </c>
      <c r="D232" s="72" t="str">
        <f>INDEX(Rohdaten_tab3!$1:$1048576,ROW(Rohdaten_tab3!C218),COLUMN(Rohdaten_tab3!C218)+(4*(Steuerung!$A$3-1)))</f>
        <v>*</v>
      </c>
      <c r="E232" s="72">
        <f>INDEX(Rohdaten_tab3!$1:$1048576,ROW(Rohdaten_tab3!D218),COLUMN(Rohdaten_tab3!D218)+(4*(Steuerung!$A$3-1)))</f>
        <v>444</v>
      </c>
      <c r="F232" s="73" t="str">
        <f>INDEX(Rohdaten_tab3!$1:$1048576,ROW(Rohdaten_tab3!E218),COLUMN(Rohdaten_tab3!E218)+(4*(Steuerung!$A$3-1)))</f>
        <v>*</v>
      </c>
    </row>
    <row r="233" spans="1:6" ht="15" customHeight="1" x14ac:dyDescent="0.25">
      <c r="A233" s="63" t="s">
        <v>381</v>
      </c>
      <c r="B233" s="43"/>
      <c r="C233" s="71">
        <f>INDEX(Rohdaten_tab3!$1:$1048576,ROW(Rohdaten_tab3!B219),COLUMN(Rohdaten_tab3!B219)+(4*(Steuerung!$A$3-1)))</f>
        <v>466</v>
      </c>
      <c r="D233" s="72" t="str">
        <f>INDEX(Rohdaten_tab3!$1:$1048576,ROW(Rohdaten_tab3!C219),COLUMN(Rohdaten_tab3!C219)+(4*(Steuerung!$A$3-1)))</f>
        <v>*</v>
      </c>
      <c r="E233" s="72">
        <f>INDEX(Rohdaten_tab3!$1:$1048576,ROW(Rohdaten_tab3!D219),COLUMN(Rohdaten_tab3!D219)+(4*(Steuerung!$A$3-1)))</f>
        <v>467</v>
      </c>
      <c r="F233" s="73" t="str">
        <f>INDEX(Rohdaten_tab3!$1:$1048576,ROW(Rohdaten_tab3!E219),COLUMN(Rohdaten_tab3!E219)+(4*(Steuerung!$A$3-1)))</f>
        <v>*</v>
      </c>
    </row>
    <row r="234" spans="1:6" ht="15" customHeight="1" x14ac:dyDescent="0.25">
      <c r="A234" s="63" t="s">
        <v>382</v>
      </c>
      <c r="B234" s="43"/>
      <c r="C234" s="71">
        <f>INDEX(Rohdaten_tab3!$1:$1048576,ROW(Rohdaten_tab3!B220),COLUMN(Rohdaten_tab3!B220)+(4*(Steuerung!$A$3-1)))</f>
        <v>608</v>
      </c>
      <c r="D234" s="72">
        <f>INDEX(Rohdaten_tab3!$1:$1048576,ROW(Rohdaten_tab3!C220),COLUMN(Rohdaten_tab3!C220)+(4*(Steuerung!$A$3-1)))</f>
        <v>602</v>
      </c>
      <c r="E234" s="72">
        <f>INDEX(Rohdaten_tab3!$1:$1048576,ROW(Rohdaten_tab3!D220),COLUMN(Rohdaten_tab3!D220)+(4*(Steuerung!$A$3-1)))</f>
        <v>599</v>
      </c>
      <c r="F234" s="73">
        <f>INDEX(Rohdaten_tab3!$1:$1048576,ROW(Rohdaten_tab3!E220),COLUMN(Rohdaten_tab3!E220)+(4*(Steuerung!$A$3-1)))</f>
        <v>3</v>
      </c>
    </row>
    <row r="235" spans="1:6" ht="15" customHeight="1" x14ac:dyDescent="0.25">
      <c r="A235" s="63" t="s">
        <v>383</v>
      </c>
      <c r="B235" s="43"/>
      <c r="C235" s="71">
        <f>INDEX(Rohdaten_tab3!$1:$1048576,ROW(Rohdaten_tab3!B221),COLUMN(Rohdaten_tab3!B221)+(4*(Steuerung!$A$3-1)))</f>
        <v>574</v>
      </c>
      <c r="D235" s="72" t="str">
        <f>INDEX(Rohdaten_tab3!$1:$1048576,ROW(Rohdaten_tab3!C221),COLUMN(Rohdaten_tab3!C221)+(4*(Steuerung!$A$3-1)))</f>
        <v>*</v>
      </c>
      <c r="E235" s="72">
        <f>INDEX(Rohdaten_tab3!$1:$1048576,ROW(Rohdaten_tab3!D221),COLUMN(Rohdaten_tab3!D221)+(4*(Steuerung!$A$3-1)))</f>
        <v>579</v>
      </c>
      <c r="F235" s="73" t="str">
        <f>INDEX(Rohdaten_tab3!$1:$1048576,ROW(Rohdaten_tab3!E221),COLUMN(Rohdaten_tab3!E221)+(4*(Steuerung!$A$3-1)))</f>
        <v>*</v>
      </c>
    </row>
    <row r="236" spans="1:6" ht="15" customHeight="1" x14ac:dyDescent="0.25">
      <c r="A236" s="63" t="s">
        <v>384</v>
      </c>
      <c r="B236" s="43"/>
      <c r="C236" s="71">
        <f>INDEX(Rohdaten_tab3!$1:$1048576,ROW(Rohdaten_tab3!B222),COLUMN(Rohdaten_tab3!B222)+(4*(Steuerung!$A$3-1)))</f>
        <v>586</v>
      </c>
      <c r="D236" s="72">
        <f>INDEX(Rohdaten_tab3!$1:$1048576,ROW(Rohdaten_tab3!C222),COLUMN(Rohdaten_tab3!C222)+(4*(Steuerung!$A$3-1)))</f>
        <v>582</v>
      </c>
      <c r="E236" s="72">
        <f>INDEX(Rohdaten_tab3!$1:$1048576,ROW(Rohdaten_tab3!D222),COLUMN(Rohdaten_tab3!D222)+(4*(Steuerung!$A$3-1)))</f>
        <v>582</v>
      </c>
      <c r="F236" s="73">
        <f>INDEX(Rohdaten_tab3!$1:$1048576,ROW(Rohdaten_tab3!E222),COLUMN(Rohdaten_tab3!E222)+(4*(Steuerung!$A$3-1)))</f>
        <v>0</v>
      </c>
    </row>
    <row r="237" spans="1:6" ht="15" customHeight="1" x14ac:dyDescent="0.25">
      <c r="A237" s="63" t="s">
        <v>385</v>
      </c>
      <c r="B237" s="43"/>
      <c r="C237" s="71">
        <f>INDEX(Rohdaten_tab3!$1:$1048576,ROW(Rohdaten_tab3!B223),COLUMN(Rohdaten_tab3!B223)+(4*(Steuerung!$A$3-1)))</f>
        <v>578</v>
      </c>
      <c r="D237" s="72">
        <f>INDEX(Rohdaten_tab3!$1:$1048576,ROW(Rohdaten_tab3!C223),COLUMN(Rohdaten_tab3!C223)+(4*(Steuerung!$A$3-1)))</f>
        <v>544</v>
      </c>
      <c r="E237" s="72">
        <f>INDEX(Rohdaten_tab3!$1:$1048576,ROW(Rohdaten_tab3!D223),COLUMN(Rohdaten_tab3!D223)+(4*(Steuerung!$A$3-1)))</f>
        <v>540</v>
      </c>
      <c r="F237" s="73">
        <f>INDEX(Rohdaten_tab3!$1:$1048576,ROW(Rohdaten_tab3!E223),COLUMN(Rohdaten_tab3!E223)+(4*(Steuerung!$A$3-1)))</f>
        <v>4</v>
      </c>
    </row>
    <row r="238" spans="1:6" ht="15" customHeight="1" x14ac:dyDescent="0.25">
      <c r="A238" s="63" t="s">
        <v>386</v>
      </c>
      <c r="B238" s="43"/>
      <c r="C238" s="71">
        <f>INDEX(Rohdaten_tab3!$1:$1048576,ROW(Rohdaten_tab3!B224),COLUMN(Rohdaten_tab3!B224)+(4*(Steuerung!$A$3-1)))</f>
        <v>573</v>
      </c>
      <c r="D238" s="72">
        <f>INDEX(Rohdaten_tab3!$1:$1048576,ROW(Rohdaten_tab3!C224),COLUMN(Rohdaten_tab3!C224)+(4*(Steuerung!$A$3-1)))</f>
        <v>574</v>
      </c>
      <c r="E238" s="72">
        <f>INDEX(Rohdaten_tab3!$1:$1048576,ROW(Rohdaten_tab3!D224),COLUMN(Rohdaten_tab3!D224)+(4*(Steuerung!$A$3-1)))</f>
        <v>569</v>
      </c>
      <c r="F238" s="73">
        <f>INDEX(Rohdaten_tab3!$1:$1048576,ROW(Rohdaten_tab3!E224),COLUMN(Rohdaten_tab3!E224)+(4*(Steuerung!$A$3-1)))</f>
        <v>5</v>
      </c>
    </row>
    <row r="239" spans="1:6" ht="15" customHeight="1" x14ac:dyDescent="0.25">
      <c r="A239" s="63" t="s">
        <v>387</v>
      </c>
      <c r="B239" s="43"/>
      <c r="C239" s="71">
        <f>INDEX(Rohdaten_tab3!$1:$1048576,ROW(Rohdaten_tab3!B225),COLUMN(Rohdaten_tab3!B225)+(4*(Steuerung!$A$3-1)))</f>
        <v>611</v>
      </c>
      <c r="D239" s="72" t="str">
        <f>INDEX(Rohdaten_tab3!$1:$1048576,ROW(Rohdaten_tab3!C225),COLUMN(Rohdaten_tab3!C225)+(4*(Steuerung!$A$3-1)))</f>
        <v>*</v>
      </c>
      <c r="E239" s="72">
        <f>INDEX(Rohdaten_tab3!$1:$1048576,ROW(Rohdaten_tab3!D225),COLUMN(Rohdaten_tab3!D225)+(4*(Steuerung!$A$3-1)))</f>
        <v>627</v>
      </c>
      <c r="F239" s="73" t="str">
        <f>INDEX(Rohdaten_tab3!$1:$1048576,ROW(Rohdaten_tab3!E225),COLUMN(Rohdaten_tab3!E225)+(4*(Steuerung!$A$3-1)))</f>
        <v>*</v>
      </c>
    </row>
    <row r="240" spans="1:6" ht="15" customHeight="1" x14ac:dyDescent="0.25">
      <c r="A240" s="63" t="s">
        <v>388</v>
      </c>
      <c r="B240" s="43"/>
      <c r="C240" s="71">
        <f>INDEX(Rohdaten_tab3!$1:$1048576,ROW(Rohdaten_tab3!B226),COLUMN(Rohdaten_tab3!B226)+(4*(Steuerung!$A$3-1)))</f>
        <v>900</v>
      </c>
      <c r="D240" s="72" t="str">
        <f>INDEX(Rohdaten_tab3!$1:$1048576,ROW(Rohdaten_tab3!C226),COLUMN(Rohdaten_tab3!C226)+(4*(Steuerung!$A$3-1)))</f>
        <v>*</v>
      </c>
      <c r="E240" s="72">
        <f>INDEX(Rohdaten_tab3!$1:$1048576,ROW(Rohdaten_tab3!D226),COLUMN(Rohdaten_tab3!D226)+(4*(Steuerung!$A$3-1)))</f>
        <v>899</v>
      </c>
      <c r="F240" s="73" t="str">
        <f>INDEX(Rohdaten_tab3!$1:$1048576,ROW(Rohdaten_tab3!E226),COLUMN(Rohdaten_tab3!E226)+(4*(Steuerung!$A$3-1)))</f>
        <v>*</v>
      </c>
    </row>
    <row r="241" spans="1:6" ht="15" customHeight="1" x14ac:dyDescent="0.25">
      <c r="A241" s="63" t="s">
        <v>389</v>
      </c>
      <c r="B241" s="43"/>
      <c r="C241" s="71">
        <f>INDEX(Rohdaten_tab3!$1:$1048576,ROW(Rohdaten_tab3!B227),COLUMN(Rohdaten_tab3!B227)+(4*(Steuerung!$A$3-1)))</f>
        <v>567</v>
      </c>
      <c r="D241" s="72">
        <f>INDEX(Rohdaten_tab3!$1:$1048576,ROW(Rohdaten_tab3!C227),COLUMN(Rohdaten_tab3!C227)+(4*(Steuerung!$A$3-1)))</f>
        <v>570</v>
      </c>
      <c r="E241" s="72">
        <f>INDEX(Rohdaten_tab3!$1:$1048576,ROW(Rohdaten_tab3!D227),COLUMN(Rohdaten_tab3!D227)+(4*(Steuerung!$A$3-1)))</f>
        <v>570</v>
      </c>
      <c r="F241" s="73">
        <f>INDEX(Rohdaten_tab3!$1:$1048576,ROW(Rohdaten_tab3!E227),COLUMN(Rohdaten_tab3!E227)+(4*(Steuerung!$A$3-1)))</f>
        <v>0</v>
      </c>
    </row>
    <row r="242" spans="1:6" ht="15" customHeight="1" x14ac:dyDescent="0.25">
      <c r="A242" s="63" t="s">
        <v>390</v>
      </c>
      <c r="B242" s="43"/>
      <c r="C242" s="71">
        <f>INDEX(Rohdaten_tab3!$1:$1048576,ROW(Rohdaten_tab3!B228),COLUMN(Rohdaten_tab3!B228)+(4*(Steuerung!$A$3-1)))</f>
        <v>551</v>
      </c>
      <c r="D242" s="72">
        <f>INDEX(Rohdaten_tab3!$1:$1048576,ROW(Rohdaten_tab3!C228),COLUMN(Rohdaten_tab3!C228)+(4*(Steuerung!$A$3-1)))</f>
        <v>571</v>
      </c>
      <c r="E242" s="72">
        <f>INDEX(Rohdaten_tab3!$1:$1048576,ROW(Rohdaten_tab3!D228),COLUMN(Rohdaten_tab3!D228)+(4*(Steuerung!$A$3-1)))</f>
        <v>567</v>
      </c>
      <c r="F242" s="73">
        <f>INDEX(Rohdaten_tab3!$1:$1048576,ROW(Rohdaten_tab3!E228),COLUMN(Rohdaten_tab3!E228)+(4*(Steuerung!$A$3-1)))</f>
        <v>4</v>
      </c>
    </row>
    <row r="243" spans="1:6" ht="15" customHeight="1" x14ac:dyDescent="0.25">
      <c r="A243" s="63" t="s">
        <v>391</v>
      </c>
      <c r="B243" s="43"/>
      <c r="C243" s="71">
        <f>INDEX(Rohdaten_tab3!$1:$1048576,ROW(Rohdaten_tab3!B229),COLUMN(Rohdaten_tab3!B229)+(4*(Steuerung!$A$3-1)))</f>
        <v>542</v>
      </c>
      <c r="D243" s="72" t="str">
        <f>INDEX(Rohdaten_tab3!$1:$1048576,ROW(Rohdaten_tab3!C229),COLUMN(Rohdaten_tab3!C229)+(4*(Steuerung!$A$3-1)))</f>
        <v>*</v>
      </c>
      <c r="E243" s="72">
        <f>INDEX(Rohdaten_tab3!$1:$1048576,ROW(Rohdaten_tab3!D229),COLUMN(Rohdaten_tab3!D229)+(4*(Steuerung!$A$3-1)))</f>
        <v>557</v>
      </c>
      <c r="F243" s="73" t="str">
        <f>INDEX(Rohdaten_tab3!$1:$1048576,ROW(Rohdaten_tab3!E229),COLUMN(Rohdaten_tab3!E229)+(4*(Steuerung!$A$3-1)))</f>
        <v>*</v>
      </c>
    </row>
    <row r="244" spans="1:6" ht="15" customHeight="1" x14ac:dyDescent="0.25">
      <c r="A244" s="63" t="s">
        <v>392</v>
      </c>
      <c r="B244" s="43"/>
      <c r="C244" s="71">
        <f>INDEX(Rohdaten_tab3!$1:$1048576,ROW(Rohdaten_tab3!B230),COLUMN(Rohdaten_tab3!B230)+(4*(Steuerung!$A$3-1)))</f>
        <v>526</v>
      </c>
      <c r="D244" s="72">
        <f>INDEX(Rohdaten_tab3!$1:$1048576,ROW(Rohdaten_tab3!C230),COLUMN(Rohdaten_tab3!C230)+(4*(Steuerung!$A$3-1)))</f>
        <v>507</v>
      </c>
      <c r="E244" s="72">
        <f>INDEX(Rohdaten_tab3!$1:$1048576,ROW(Rohdaten_tab3!D230),COLUMN(Rohdaten_tab3!D230)+(4*(Steuerung!$A$3-1)))</f>
        <v>504</v>
      </c>
      <c r="F244" s="73">
        <f>INDEX(Rohdaten_tab3!$1:$1048576,ROW(Rohdaten_tab3!E230),COLUMN(Rohdaten_tab3!E230)+(4*(Steuerung!$A$3-1)))</f>
        <v>3</v>
      </c>
    </row>
    <row r="245" spans="1:6" ht="15" customHeight="1" x14ac:dyDescent="0.25">
      <c r="A245" s="63" t="s">
        <v>393</v>
      </c>
      <c r="B245" s="43"/>
      <c r="C245" s="71">
        <f>INDEX(Rohdaten_tab3!$1:$1048576,ROW(Rohdaten_tab3!B231),COLUMN(Rohdaten_tab3!B231)+(4*(Steuerung!$A$3-1)))</f>
        <v>499</v>
      </c>
      <c r="D245" s="72">
        <f>INDEX(Rohdaten_tab3!$1:$1048576,ROW(Rohdaten_tab3!C231),COLUMN(Rohdaten_tab3!C231)+(4*(Steuerung!$A$3-1)))</f>
        <v>491</v>
      </c>
      <c r="E245" s="72">
        <f>INDEX(Rohdaten_tab3!$1:$1048576,ROW(Rohdaten_tab3!D231),COLUMN(Rohdaten_tab3!D231)+(4*(Steuerung!$A$3-1)))</f>
        <v>491</v>
      </c>
      <c r="F245" s="73">
        <f>INDEX(Rohdaten_tab3!$1:$1048576,ROW(Rohdaten_tab3!E231),COLUMN(Rohdaten_tab3!E231)+(4*(Steuerung!$A$3-1)))</f>
        <v>0</v>
      </c>
    </row>
    <row r="246" spans="1:6" ht="15" customHeight="1" x14ac:dyDescent="0.25">
      <c r="A246" s="63" t="s">
        <v>394</v>
      </c>
      <c r="B246" s="43"/>
      <c r="C246" s="71">
        <f>INDEX(Rohdaten_tab3!$1:$1048576,ROW(Rohdaten_tab3!B232),COLUMN(Rohdaten_tab3!B232)+(4*(Steuerung!$A$3-1)))</f>
        <v>618</v>
      </c>
      <c r="D246" s="72" t="str">
        <f>INDEX(Rohdaten_tab3!$1:$1048576,ROW(Rohdaten_tab3!C232),COLUMN(Rohdaten_tab3!C232)+(4*(Steuerung!$A$3-1)))</f>
        <v>*</v>
      </c>
      <c r="E246" s="72">
        <f>INDEX(Rohdaten_tab3!$1:$1048576,ROW(Rohdaten_tab3!D232),COLUMN(Rohdaten_tab3!D232)+(4*(Steuerung!$A$3-1)))</f>
        <v>623</v>
      </c>
      <c r="F246" s="73" t="str">
        <f>INDEX(Rohdaten_tab3!$1:$1048576,ROW(Rohdaten_tab3!E232),COLUMN(Rohdaten_tab3!E232)+(4*(Steuerung!$A$3-1)))</f>
        <v>*</v>
      </c>
    </row>
    <row r="247" spans="1:6" ht="15" customHeight="1" x14ac:dyDescent="0.25">
      <c r="A247" s="63" t="s">
        <v>395</v>
      </c>
      <c r="B247" s="43"/>
      <c r="C247" s="71">
        <f>INDEX(Rohdaten_tab3!$1:$1048576,ROW(Rohdaten_tab3!B233),COLUMN(Rohdaten_tab3!B233)+(4*(Steuerung!$A$3-1)))</f>
        <v>643</v>
      </c>
      <c r="D247" s="72" t="str">
        <f>INDEX(Rohdaten_tab3!$1:$1048576,ROW(Rohdaten_tab3!C233),COLUMN(Rohdaten_tab3!C233)+(4*(Steuerung!$A$3-1)))</f>
        <v>*</v>
      </c>
      <c r="E247" s="72">
        <f>INDEX(Rohdaten_tab3!$1:$1048576,ROW(Rohdaten_tab3!D233),COLUMN(Rohdaten_tab3!D233)+(4*(Steuerung!$A$3-1)))</f>
        <v>648</v>
      </c>
      <c r="F247" s="73" t="str">
        <f>INDEX(Rohdaten_tab3!$1:$1048576,ROW(Rohdaten_tab3!E233),COLUMN(Rohdaten_tab3!E233)+(4*(Steuerung!$A$3-1)))</f>
        <v>*</v>
      </c>
    </row>
    <row r="248" spans="1:6" ht="15" customHeight="1" x14ac:dyDescent="0.25">
      <c r="A248" s="63" t="s">
        <v>396</v>
      </c>
      <c r="B248" s="43"/>
      <c r="C248" s="71">
        <f>INDEX(Rohdaten_tab3!$1:$1048576,ROW(Rohdaten_tab3!B234),COLUMN(Rohdaten_tab3!B234)+(4*(Steuerung!$A$3-1)))</f>
        <v>667</v>
      </c>
      <c r="D248" s="72">
        <f>INDEX(Rohdaten_tab3!$1:$1048576,ROW(Rohdaten_tab3!C234),COLUMN(Rohdaten_tab3!C234)+(4*(Steuerung!$A$3-1)))</f>
        <v>637</v>
      </c>
      <c r="E248" s="72">
        <f>INDEX(Rohdaten_tab3!$1:$1048576,ROW(Rohdaten_tab3!D234),COLUMN(Rohdaten_tab3!D234)+(4*(Steuerung!$A$3-1)))</f>
        <v>634</v>
      </c>
      <c r="F248" s="73">
        <f>INDEX(Rohdaten_tab3!$1:$1048576,ROW(Rohdaten_tab3!E234),COLUMN(Rohdaten_tab3!E234)+(4*(Steuerung!$A$3-1)))</f>
        <v>3</v>
      </c>
    </row>
    <row r="249" spans="1:6" ht="15" customHeight="1" x14ac:dyDescent="0.25">
      <c r="A249" s="63" t="s">
        <v>397</v>
      </c>
      <c r="B249" s="43"/>
      <c r="C249" s="71">
        <f>INDEX(Rohdaten_tab3!$1:$1048576,ROW(Rohdaten_tab3!B235),COLUMN(Rohdaten_tab3!B235)+(4*(Steuerung!$A$3-1)))</f>
        <v>559</v>
      </c>
      <c r="D249" s="72" t="str">
        <f>INDEX(Rohdaten_tab3!$1:$1048576,ROW(Rohdaten_tab3!C235),COLUMN(Rohdaten_tab3!C235)+(4*(Steuerung!$A$3-1)))</f>
        <v>*</v>
      </c>
      <c r="E249" s="72">
        <f>INDEX(Rohdaten_tab3!$1:$1048576,ROW(Rohdaten_tab3!D235),COLUMN(Rohdaten_tab3!D235)+(4*(Steuerung!$A$3-1)))</f>
        <v>569</v>
      </c>
      <c r="F249" s="73" t="str">
        <f>INDEX(Rohdaten_tab3!$1:$1048576,ROW(Rohdaten_tab3!E235),COLUMN(Rohdaten_tab3!E235)+(4*(Steuerung!$A$3-1)))</f>
        <v>*</v>
      </c>
    </row>
    <row r="250" spans="1:6" ht="15" customHeight="1" x14ac:dyDescent="0.25">
      <c r="A250" s="63" t="s">
        <v>398</v>
      </c>
      <c r="B250" s="43"/>
      <c r="C250" s="71">
        <f>INDEX(Rohdaten_tab3!$1:$1048576,ROW(Rohdaten_tab3!B236),COLUMN(Rohdaten_tab3!B236)+(4*(Steuerung!$A$3-1)))</f>
        <v>603</v>
      </c>
      <c r="D250" s="72">
        <f>INDEX(Rohdaten_tab3!$1:$1048576,ROW(Rohdaten_tab3!C236),COLUMN(Rohdaten_tab3!C236)+(4*(Steuerung!$A$3-1)))</f>
        <v>599</v>
      </c>
      <c r="E250" s="72">
        <f>INDEX(Rohdaten_tab3!$1:$1048576,ROW(Rohdaten_tab3!D236),COLUMN(Rohdaten_tab3!D236)+(4*(Steuerung!$A$3-1)))</f>
        <v>596</v>
      </c>
      <c r="F250" s="73">
        <f>INDEX(Rohdaten_tab3!$1:$1048576,ROW(Rohdaten_tab3!E236),COLUMN(Rohdaten_tab3!E236)+(4*(Steuerung!$A$3-1)))</f>
        <v>3</v>
      </c>
    </row>
    <row r="251" spans="1:6" ht="15" customHeight="1" x14ac:dyDescent="0.25">
      <c r="A251" s="63" t="s">
        <v>399</v>
      </c>
      <c r="B251" s="43"/>
      <c r="C251" s="71">
        <f>INDEX(Rohdaten_tab3!$1:$1048576,ROW(Rohdaten_tab3!B237),COLUMN(Rohdaten_tab3!B237)+(4*(Steuerung!$A$3-1)))</f>
        <v>616</v>
      </c>
      <c r="D251" s="72">
        <f>INDEX(Rohdaten_tab3!$1:$1048576,ROW(Rohdaten_tab3!C237),COLUMN(Rohdaten_tab3!C237)+(4*(Steuerung!$A$3-1)))</f>
        <v>629</v>
      </c>
      <c r="E251" s="72">
        <f>INDEX(Rohdaten_tab3!$1:$1048576,ROW(Rohdaten_tab3!D237),COLUMN(Rohdaten_tab3!D237)+(4*(Steuerung!$A$3-1)))</f>
        <v>621</v>
      </c>
      <c r="F251" s="73">
        <f>INDEX(Rohdaten_tab3!$1:$1048576,ROW(Rohdaten_tab3!E237),COLUMN(Rohdaten_tab3!E237)+(4*(Steuerung!$A$3-1)))</f>
        <v>8</v>
      </c>
    </row>
    <row r="252" spans="1:6" ht="15" customHeight="1" x14ac:dyDescent="0.25">
      <c r="A252" s="63" t="s">
        <v>400</v>
      </c>
      <c r="B252" s="43"/>
      <c r="C252" s="71">
        <f>INDEX(Rohdaten_tab3!$1:$1048576,ROW(Rohdaten_tab3!B238),COLUMN(Rohdaten_tab3!B238)+(4*(Steuerung!$A$3-1)))</f>
        <v>990</v>
      </c>
      <c r="D252" s="72" t="str">
        <f>INDEX(Rohdaten_tab3!$1:$1048576,ROW(Rohdaten_tab3!C238),COLUMN(Rohdaten_tab3!C238)+(4*(Steuerung!$A$3-1)))</f>
        <v>*</v>
      </c>
      <c r="E252" s="72">
        <f>INDEX(Rohdaten_tab3!$1:$1048576,ROW(Rohdaten_tab3!D238),COLUMN(Rohdaten_tab3!D238)+(4*(Steuerung!$A$3-1)))</f>
        <v>982</v>
      </c>
      <c r="F252" s="73" t="str">
        <f>INDEX(Rohdaten_tab3!$1:$1048576,ROW(Rohdaten_tab3!E238),COLUMN(Rohdaten_tab3!E238)+(4*(Steuerung!$A$3-1)))</f>
        <v>*</v>
      </c>
    </row>
    <row r="253" spans="1:6" ht="15" customHeight="1" x14ac:dyDescent="0.25">
      <c r="A253" s="63" t="s">
        <v>401</v>
      </c>
      <c r="B253" s="43"/>
      <c r="C253" s="71">
        <f>INDEX(Rohdaten_tab3!$1:$1048576,ROW(Rohdaten_tab3!B239),COLUMN(Rohdaten_tab3!B239)+(4*(Steuerung!$A$3-1)))</f>
        <v>633</v>
      </c>
      <c r="D253" s="72">
        <f>INDEX(Rohdaten_tab3!$1:$1048576,ROW(Rohdaten_tab3!C239),COLUMN(Rohdaten_tab3!C239)+(4*(Steuerung!$A$3-1)))</f>
        <v>635</v>
      </c>
      <c r="E253" s="72">
        <f>INDEX(Rohdaten_tab3!$1:$1048576,ROW(Rohdaten_tab3!D239),COLUMN(Rohdaten_tab3!D239)+(4*(Steuerung!$A$3-1)))</f>
        <v>631</v>
      </c>
      <c r="F253" s="73">
        <f>INDEX(Rohdaten_tab3!$1:$1048576,ROW(Rohdaten_tab3!E239),COLUMN(Rohdaten_tab3!E239)+(4*(Steuerung!$A$3-1)))</f>
        <v>4</v>
      </c>
    </row>
    <row r="254" spans="1:6" ht="15" customHeight="1" x14ac:dyDescent="0.25">
      <c r="A254" s="63" t="s">
        <v>402</v>
      </c>
      <c r="B254" s="43"/>
      <c r="C254" s="71">
        <f>INDEX(Rohdaten_tab3!$1:$1048576,ROW(Rohdaten_tab3!B240),COLUMN(Rohdaten_tab3!B240)+(4*(Steuerung!$A$3-1)))</f>
        <v>615</v>
      </c>
      <c r="D254" s="72" t="str">
        <f>INDEX(Rohdaten_tab3!$1:$1048576,ROW(Rohdaten_tab3!C240),COLUMN(Rohdaten_tab3!C240)+(4*(Steuerung!$A$3-1)))</f>
        <v>*</v>
      </c>
      <c r="E254" s="72">
        <f>INDEX(Rohdaten_tab3!$1:$1048576,ROW(Rohdaten_tab3!D240),COLUMN(Rohdaten_tab3!D240)+(4*(Steuerung!$A$3-1)))</f>
        <v>608</v>
      </c>
      <c r="F254" s="73" t="str">
        <f>INDEX(Rohdaten_tab3!$1:$1048576,ROW(Rohdaten_tab3!E240),COLUMN(Rohdaten_tab3!E240)+(4*(Steuerung!$A$3-1)))</f>
        <v>*</v>
      </c>
    </row>
    <row r="255" spans="1:6" ht="15" customHeight="1" x14ac:dyDescent="0.25">
      <c r="A255" s="63" t="s">
        <v>403</v>
      </c>
      <c r="B255" s="43"/>
      <c r="C255" s="71">
        <f>INDEX(Rohdaten_tab3!$1:$1048576,ROW(Rohdaten_tab3!B241),COLUMN(Rohdaten_tab3!B241)+(4*(Steuerung!$A$3-1)))</f>
        <v>689</v>
      </c>
      <c r="D255" s="72">
        <f>INDEX(Rohdaten_tab3!$1:$1048576,ROW(Rohdaten_tab3!C241),COLUMN(Rohdaten_tab3!C241)+(4*(Steuerung!$A$3-1)))</f>
        <v>705</v>
      </c>
      <c r="E255" s="72">
        <f>INDEX(Rohdaten_tab3!$1:$1048576,ROW(Rohdaten_tab3!D241),COLUMN(Rohdaten_tab3!D241)+(4*(Steuerung!$A$3-1)))</f>
        <v>698</v>
      </c>
      <c r="F255" s="73">
        <f>INDEX(Rohdaten_tab3!$1:$1048576,ROW(Rohdaten_tab3!E241),COLUMN(Rohdaten_tab3!E241)+(4*(Steuerung!$A$3-1)))</f>
        <v>7</v>
      </c>
    </row>
    <row r="256" spans="1:6" ht="15" customHeight="1" x14ac:dyDescent="0.25">
      <c r="A256" s="63" t="s">
        <v>404</v>
      </c>
      <c r="B256" s="43"/>
      <c r="C256" s="71">
        <f>INDEX(Rohdaten_tab3!$1:$1048576,ROW(Rohdaten_tab3!B242),COLUMN(Rohdaten_tab3!B242)+(4*(Steuerung!$A$3-1)))</f>
        <v>609</v>
      </c>
      <c r="D256" s="72">
        <f>INDEX(Rohdaten_tab3!$1:$1048576,ROW(Rohdaten_tab3!C242),COLUMN(Rohdaten_tab3!C242)+(4*(Steuerung!$A$3-1)))</f>
        <v>613</v>
      </c>
      <c r="E256" s="72">
        <f>INDEX(Rohdaten_tab3!$1:$1048576,ROW(Rohdaten_tab3!D242),COLUMN(Rohdaten_tab3!D242)+(4*(Steuerung!$A$3-1)))</f>
        <v>608</v>
      </c>
      <c r="F256" s="73">
        <f>INDEX(Rohdaten_tab3!$1:$1048576,ROW(Rohdaten_tab3!E242),COLUMN(Rohdaten_tab3!E242)+(4*(Steuerung!$A$3-1)))</f>
        <v>5</v>
      </c>
    </row>
    <row r="257" spans="1:6" ht="15" customHeight="1" x14ac:dyDescent="0.25">
      <c r="A257" s="63" t="s">
        <v>405</v>
      </c>
      <c r="B257" s="43"/>
      <c r="C257" s="71">
        <f>INDEX(Rohdaten_tab3!$1:$1048576,ROW(Rohdaten_tab3!B243),COLUMN(Rohdaten_tab3!B243)+(4*(Steuerung!$A$3-1)))</f>
        <v>563</v>
      </c>
      <c r="D257" s="72">
        <f>INDEX(Rohdaten_tab3!$1:$1048576,ROW(Rohdaten_tab3!C243),COLUMN(Rohdaten_tab3!C243)+(4*(Steuerung!$A$3-1)))</f>
        <v>567</v>
      </c>
      <c r="E257" s="72">
        <f>INDEX(Rohdaten_tab3!$1:$1048576,ROW(Rohdaten_tab3!D243),COLUMN(Rohdaten_tab3!D243)+(4*(Steuerung!$A$3-1)))</f>
        <v>563</v>
      </c>
      <c r="F257" s="73">
        <f>INDEX(Rohdaten_tab3!$1:$1048576,ROW(Rohdaten_tab3!E243),COLUMN(Rohdaten_tab3!E243)+(4*(Steuerung!$A$3-1)))</f>
        <v>4</v>
      </c>
    </row>
    <row r="258" spans="1:6" ht="15" customHeight="1" x14ac:dyDescent="0.25">
      <c r="A258" s="63" t="s">
        <v>406</v>
      </c>
      <c r="B258" s="43"/>
      <c r="C258" s="71">
        <f>INDEX(Rohdaten_tab3!$1:$1048576,ROW(Rohdaten_tab3!B244),COLUMN(Rohdaten_tab3!B244)+(4*(Steuerung!$A$3-1)))</f>
        <v>727</v>
      </c>
      <c r="D258" s="72" t="str">
        <f>INDEX(Rohdaten_tab3!$1:$1048576,ROW(Rohdaten_tab3!C244),COLUMN(Rohdaten_tab3!C244)+(4*(Steuerung!$A$3-1)))</f>
        <v>*</v>
      </c>
      <c r="E258" s="72">
        <f>INDEX(Rohdaten_tab3!$1:$1048576,ROW(Rohdaten_tab3!D244),COLUMN(Rohdaten_tab3!D244)+(4*(Steuerung!$A$3-1)))</f>
        <v>745</v>
      </c>
      <c r="F258" s="73" t="str">
        <f>INDEX(Rohdaten_tab3!$1:$1048576,ROW(Rohdaten_tab3!E244),COLUMN(Rohdaten_tab3!E244)+(4*(Steuerung!$A$3-1)))</f>
        <v>*</v>
      </c>
    </row>
    <row r="259" spans="1:6" ht="15" customHeight="1" x14ac:dyDescent="0.25">
      <c r="A259" s="63" t="s">
        <v>407</v>
      </c>
      <c r="B259" s="43"/>
      <c r="C259" s="71">
        <f>INDEX(Rohdaten_tab3!$1:$1048576,ROW(Rohdaten_tab3!B245),COLUMN(Rohdaten_tab3!B245)+(4*(Steuerung!$A$3-1)))</f>
        <v>676</v>
      </c>
      <c r="D259" s="72" t="str">
        <f>INDEX(Rohdaten_tab3!$1:$1048576,ROW(Rohdaten_tab3!C245),COLUMN(Rohdaten_tab3!C245)+(4*(Steuerung!$A$3-1)))</f>
        <v>*</v>
      </c>
      <c r="E259" s="72">
        <f>INDEX(Rohdaten_tab3!$1:$1048576,ROW(Rohdaten_tab3!D245),COLUMN(Rohdaten_tab3!D245)+(4*(Steuerung!$A$3-1)))</f>
        <v>684</v>
      </c>
      <c r="F259" s="73" t="str">
        <f>INDEX(Rohdaten_tab3!$1:$1048576,ROW(Rohdaten_tab3!E245),COLUMN(Rohdaten_tab3!E245)+(4*(Steuerung!$A$3-1)))</f>
        <v>*</v>
      </c>
    </row>
    <row r="260" spans="1:6" ht="15" customHeight="1" x14ac:dyDescent="0.25">
      <c r="A260" s="63" t="s">
        <v>408</v>
      </c>
      <c r="B260" s="43"/>
      <c r="C260" s="71">
        <f>INDEX(Rohdaten_tab3!$1:$1048576,ROW(Rohdaten_tab3!B246),COLUMN(Rohdaten_tab3!B246)+(4*(Steuerung!$A$3-1)))</f>
        <v>681</v>
      </c>
      <c r="D260" s="72" t="str">
        <f>INDEX(Rohdaten_tab3!$1:$1048576,ROW(Rohdaten_tab3!C246),COLUMN(Rohdaten_tab3!C246)+(4*(Steuerung!$A$3-1)))</f>
        <v>*</v>
      </c>
      <c r="E260" s="72">
        <f>INDEX(Rohdaten_tab3!$1:$1048576,ROW(Rohdaten_tab3!D246),COLUMN(Rohdaten_tab3!D246)+(4*(Steuerung!$A$3-1)))</f>
        <v>706</v>
      </c>
      <c r="F260" s="73" t="str">
        <f>INDEX(Rohdaten_tab3!$1:$1048576,ROW(Rohdaten_tab3!E246),COLUMN(Rohdaten_tab3!E246)+(4*(Steuerung!$A$3-1)))</f>
        <v>*</v>
      </c>
    </row>
    <row r="261" spans="1:6" ht="15" customHeight="1" x14ac:dyDescent="0.25">
      <c r="A261" s="63" t="s">
        <v>409</v>
      </c>
      <c r="B261" s="43"/>
      <c r="C261" s="71">
        <f>INDEX(Rohdaten_tab3!$1:$1048576,ROW(Rohdaten_tab3!B247),COLUMN(Rohdaten_tab3!B247)+(4*(Steuerung!$A$3-1)))</f>
        <v>735</v>
      </c>
      <c r="D261" s="72" t="str">
        <f>INDEX(Rohdaten_tab3!$1:$1048576,ROW(Rohdaten_tab3!C247),COLUMN(Rohdaten_tab3!C247)+(4*(Steuerung!$A$3-1)))</f>
        <v>*</v>
      </c>
      <c r="E261" s="72">
        <f>INDEX(Rohdaten_tab3!$1:$1048576,ROW(Rohdaten_tab3!D247),COLUMN(Rohdaten_tab3!D247)+(4*(Steuerung!$A$3-1)))</f>
        <v>720</v>
      </c>
      <c r="F261" s="73" t="str">
        <f>INDEX(Rohdaten_tab3!$1:$1048576,ROW(Rohdaten_tab3!E247),COLUMN(Rohdaten_tab3!E247)+(4*(Steuerung!$A$3-1)))</f>
        <v>*</v>
      </c>
    </row>
    <row r="262" spans="1:6" ht="15" customHeight="1" x14ac:dyDescent="0.25">
      <c r="A262" s="63" t="s">
        <v>410</v>
      </c>
      <c r="B262" s="43"/>
      <c r="C262" s="71">
        <f>INDEX(Rohdaten_tab3!$1:$1048576,ROW(Rohdaten_tab3!B248),COLUMN(Rohdaten_tab3!B248)+(4*(Steuerung!$A$3-1)))</f>
        <v>656</v>
      </c>
      <c r="D262" s="72">
        <f>INDEX(Rohdaten_tab3!$1:$1048576,ROW(Rohdaten_tab3!C248),COLUMN(Rohdaten_tab3!C248)+(4*(Steuerung!$A$3-1)))</f>
        <v>681</v>
      </c>
      <c r="E262" s="72">
        <f>INDEX(Rohdaten_tab3!$1:$1048576,ROW(Rohdaten_tab3!D248),COLUMN(Rohdaten_tab3!D248)+(4*(Steuerung!$A$3-1)))</f>
        <v>678</v>
      </c>
      <c r="F262" s="73">
        <f>INDEX(Rohdaten_tab3!$1:$1048576,ROW(Rohdaten_tab3!E248),COLUMN(Rohdaten_tab3!E248)+(4*(Steuerung!$A$3-1)))</f>
        <v>3</v>
      </c>
    </row>
    <row r="263" spans="1:6" ht="15" customHeight="1" x14ac:dyDescent="0.25">
      <c r="A263" s="63" t="s">
        <v>411</v>
      </c>
      <c r="B263" s="43"/>
      <c r="C263" s="71">
        <f>INDEX(Rohdaten_tab3!$1:$1048576,ROW(Rohdaten_tab3!B249),COLUMN(Rohdaten_tab3!B249)+(4*(Steuerung!$A$3-1)))</f>
        <v>650</v>
      </c>
      <c r="D263" s="72">
        <f>INDEX(Rohdaten_tab3!$1:$1048576,ROW(Rohdaten_tab3!C249),COLUMN(Rohdaten_tab3!C249)+(4*(Steuerung!$A$3-1)))</f>
        <v>669</v>
      </c>
      <c r="E263" s="72">
        <f>INDEX(Rohdaten_tab3!$1:$1048576,ROW(Rohdaten_tab3!D249),COLUMN(Rohdaten_tab3!D249)+(4*(Steuerung!$A$3-1)))</f>
        <v>666</v>
      </c>
      <c r="F263" s="73">
        <f>INDEX(Rohdaten_tab3!$1:$1048576,ROW(Rohdaten_tab3!E249),COLUMN(Rohdaten_tab3!E249)+(4*(Steuerung!$A$3-1)))</f>
        <v>3</v>
      </c>
    </row>
    <row r="264" spans="1:6" ht="15" customHeight="1" x14ac:dyDescent="0.25">
      <c r="A264" s="63" t="s">
        <v>412</v>
      </c>
      <c r="B264" s="43"/>
      <c r="C264" s="71">
        <f>INDEX(Rohdaten_tab3!$1:$1048576,ROW(Rohdaten_tab3!B250),COLUMN(Rohdaten_tab3!B250)+(4*(Steuerung!$A$3-1)))</f>
        <v>1124</v>
      </c>
      <c r="D264" s="72">
        <f>INDEX(Rohdaten_tab3!$1:$1048576,ROW(Rohdaten_tab3!C250),COLUMN(Rohdaten_tab3!C250)+(4*(Steuerung!$A$3-1)))</f>
        <v>1114</v>
      </c>
      <c r="E264" s="72">
        <f>INDEX(Rohdaten_tab3!$1:$1048576,ROW(Rohdaten_tab3!D250),COLUMN(Rohdaten_tab3!D250)+(4*(Steuerung!$A$3-1)))</f>
        <v>1111</v>
      </c>
      <c r="F264" s="73">
        <f>INDEX(Rohdaten_tab3!$1:$1048576,ROW(Rohdaten_tab3!E250),COLUMN(Rohdaten_tab3!E250)+(4*(Steuerung!$A$3-1)))</f>
        <v>3</v>
      </c>
    </row>
    <row r="265" spans="1:6" ht="15" customHeight="1" x14ac:dyDescent="0.25">
      <c r="A265" s="63" t="s">
        <v>413</v>
      </c>
      <c r="B265" s="43"/>
      <c r="C265" s="71">
        <f>INDEX(Rohdaten_tab3!$1:$1048576,ROW(Rohdaten_tab3!B251),COLUMN(Rohdaten_tab3!B251)+(4*(Steuerung!$A$3-1)))</f>
        <v>671</v>
      </c>
      <c r="D265" s="72">
        <f>INDEX(Rohdaten_tab3!$1:$1048576,ROW(Rohdaten_tab3!C251),COLUMN(Rohdaten_tab3!C251)+(4*(Steuerung!$A$3-1)))</f>
        <v>703</v>
      </c>
      <c r="E265" s="72">
        <f>INDEX(Rohdaten_tab3!$1:$1048576,ROW(Rohdaten_tab3!D251),COLUMN(Rohdaten_tab3!D251)+(4*(Steuerung!$A$3-1)))</f>
        <v>700</v>
      </c>
      <c r="F265" s="73">
        <f>INDEX(Rohdaten_tab3!$1:$1048576,ROW(Rohdaten_tab3!E251),COLUMN(Rohdaten_tab3!E251)+(4*(Steuerung!$A$3-1)))</f>
        <v>3</v>
      </c>
    </row>
    <row r="266" spans="1:6" ht="15" customHeight="1" x14ac:dyDescent="0.25">
      <c r="A266" s="63" t="s">
        <v>414</v>
      </c>
      <c r="B266" s="43"/>
      <c r="C266" s="71">
        <f>INDEX(Rohdaten_tab3!$1:$1048576,ROW(Rohdaten_tab3!B252),COLUMN(Rohdaten_tab3!B252)+(4*(Steuerung!$A$3-1)))</f>
        <v>708</v>
      </c>
      <c r="D266" s="72" t="str">
        <f>INDEX(Rohdaten_tab3!$1:$1048576,ROW(Rohdaten_tab3!C252),COLUMN(Rohdaten_tab3!C252)+(4*(Steuerung!$A$3-1)))</f>
        <v>*</v>
      </c>
      <c r="E266" s="72">
        <f>INDEX(Rohdaten_tab3!$1:$1048576,ROW(Rohdaten_tab3!D252),COLUMN(Rohdaten_tab3!D252)+(4*(Steuerung!$A$3-1)))</f>
        <v>710</v>
      </c>
      <c r="F266" s="73" t="str">
        <f>INDEX(Rohdaten_tab3!$1:$1048576,ROW(Rohdaten_tab3!E252),COLUMN(Rohdaten_tab3!E252)+(4*(Steuerung!$A$3-1)))</f>
        <v>*</v>
      </c>
    </row>
    <row r="267" spans="1:6" ht="15" customHeight="1" x14ac:dyDescent="0.25">
      <c r="A267" s="63" t="s">
        <v>415</v>
      </c>
      <c r="B267" s="43"/>
      <c r="C267" s="71">
        <f>INDEX(Rohdaten_tab3!$1:$1048576,ROW(Rohdaten_tab3!B253),COLUMN(Rohdaten_tab3!B253)+(4*(Steuerung!$A$3-1)))</f>
        <v>780</v>
      </c>
      <c r="D267" s="72">
        <f>INDEX(Rohdaten_tab3!$1:$1048576,ROW(Rohdaten_tab3!C253),COLUMN(Rohdaten_tab3!C253)+(4*(Steuerung!$A$3-1)))</f>
        <v>788</v>
      </c>
      <c r="E267" s="72">
        <f>INDEX(Rohdaten_tab3!$1:$1048576,ROW(Rohdaten_tab3!D253),COLUMN(Rohdaten_tab3!D253)+(4*(Steuerung!$A$3-1)))</f>
        <v>779</v>
      </c>
      <c r="F267" s="73">
        <f>INDEX(Rohdaten_tab3!$1:$1048576,ROW(Rohdaten_tab3!E253),COLUMN(Rohdaten_tab3!E253)+(4*(Steuerung!$A$3-1)))</f>
        <v>9</v>
      </c>
    </row>
    <row r="268" spans="1:6" ht="15" customHeight="1" x14ac:dyDescent="0.25">
      <c r="A268" s="63" t="s">
        <v>416</v>
      </c>
      <c r="B268" s="43"/>
      <c r="C268" s="71">
        <f>INDEX(Rohdaten_tab3!$1:$1048576,ROW(Rohdaten_tab3!B254),COLUMN(Rohdaten_tab3!B254)+(4*(Steuerung!$A$3-1)))</f>
        <v>692</v>
      </c>
      <c r="D268" s="72">
        <f>INDEX(Rohdaten_tab3!$1:$1048576,ROW(Rohdaten_tab3!C254),COLUMN(Rohdaten_tab3!C254)+(4*(Steuerung!$A$3-1)))</f>
        <v>708</v>
      </c>
      <c r="E268" s="72">
        <f>INDEX(Rohdaten_tab3!$1:$1048576,ROW(Rohdaten_tab3!D254),COLUMN(Rohdaten_tab3!D254)+(4*(Steuerung!$A$3-1)))</f>
        <v>702</v>
      </c>
      <c r="F268" s="73">
        <f>INDEX(Rohdaten_tab3!$1:$1048576,ROW(Rohdaten_tab3!E254),COLUMN(Rohdaten_tab3!E254)+(4*(Steuerung!$A$3-1)))</f>
        <v>6</v>
      </c>
    </row>
    <row r="269" spans="1:6" ht="15" customHeight="1" x14ac:dyDescent="0.25">
      <c r="A269" s="63" t="s">
        <v>417</v>
      </c>
      <c r="B269" s="43"/>
      <c r="C269" s="71">
        <f>INDEX(Rohdaten_tab3!$1:$1048576,ROW(Rohdaten_tab3!B255),COLUMN(Rohdaten_tab3!B255)+(4*(Steuerung!$A$3-1)))</f>
        <v>652</v>
      </c>
      <c r="D269" s="72" t="str">
        <f>INDEX(Rohdaten_tab3!$1:$1048576,ROW(Rohdaten_tab3!C255),COLUMN(Rohdaten_tab3!C255)+(4*(Steuerung!$A$3-1)))</f>
        <v>*</v>
      </c>
      <c r="E269" s="72">
        <f>INDEX(Rohdaten_tab3!$1:$1048576,ROW(Rohdaten_tab3!D255),COLUMN(Rohdaten_tab3!D255)+(4*(Steuerung!$A$3-1)))</f>
        <v>672</v>
      </c>
      <c r="F269" s="73" t="str">
        <f>INDEX(Rohdaten_tab3!$1:$1048576,ROW(Rohdaten_tab3!E255),COLUMN(Rohdaten_tab3!E255)+(4*(Steuerung!$A$3-1)))</f>
        <v>*</v>
      </c>
    </row>
    <row r="270" spans="1:6" ht="15" customHeight="1" x14ac:dyDescent="0.25">
      <c r="A270" s="63" t="s">
        <v>418</v>
      </c>
      <c r="B270" s="43"/>
      <c r="C270" s="71">
        <f>INDEX(Rohdaten_tab3!$1:$1048576,ROW(Rohdaten_tab3!B256),COLUMN(Rohdaten_tab3!B256)+(4*(Steuerung!$A$3-1)))</f>
        <v>816</v>
      </c>
      <c r="D270" s="72">
        <f>INDEX(Rohdaten_tab3!$1:$1048576,ROW(Rohdaten_tab3!C256),COLUMN(Rohdaten_tab3!C256)+(4*(Steuerung!$A$3-1)))</f>
        <v>831</v>
      </c>
      <c r="E270" s="72">
        <f>INDEX(Rohdaten_tab3!$1:$1048576,ROW(Rohdaten_tab3!D256),COLUMN(Rohdaten_tab3!D256)+(4*(Steuerung!$A$3-1)))</f>
        <v>831</v>
      </c>
      <c r="F270" s="73">
        <f>INDEX(Rohdaten_tab3!$1:$1048576,ROW(Rohdaten_tab3!E256),COLUMN(Rohdaten_tab3!E256)+(4*(Steuerung!$A$3-1)))</f>
        <v>0</v>
      </c>
    </row>
    <row r="271" spans="1:6" ht="15" customHeight="1" x14ac:dyDescent="0.25">
      <c r="A271" s="63" t="s">
        <v>419</v>
      </c>
      <c r="B271" s="43"/>
      <c r="C271" s="71">
        <f>INDEX(Rohdaten_tab3!$1:$1048576,ROW(Rohdaten_tab3!B257),COLUMN(Rohdaten_tab3!B257)+(4*(Steuerung!$A$3-1)))</f>
        <v>760</v>
      </c>
      <c r="D271" s="72">
        <f>INDEX(Rohdaten_tab3!$1:$1048576,ROW(Rohdaten_tab3!C257),COLUMN(Rohdaten_tab3!C257)+(4*(Steuerung!$A$3-1)))</f>
        <v>766</v>
      </c>
      <c r="E271" s="72">
        <f>INDEX(Rohdaten_tab3!$1:$1048576,ROW(Rohdaten_tab3!D257),COLUMN(Rohdaten_tab3!D257)+(4*(Steuerung!$A$3-1)))</f>
        <v>766</v>
      </c>
      <c r="F271" s="73">
        <f>INDEX(Rohdaten_tab3!$1:$1048576,ROW(Rohdaten_tab3!E257),COLUMN(Rohdaten_tab3!E257)+(4*(Steuerung!$A$3-1)))</f>
        <v>0</v>
      </c>
    </row>
    <row r="272" spans="1:6" ht="15" customHeight="1" x14ac:dyDescent="0.25">
      <c r="A272" s="63" t="s">
        <v>420</v>
      </c>
      <c r="B272" s="43"/>
      <c r="C272" s="71">
        <f>INDEX(Rohdaten_tab3!$1:$1048576,ROW(Rohdaten_tab3!B258),COLUMN(Rohdaten_tab3!B258)+(4*(Steuerung!$A$3-1)))</f>
        <v>742</v>
      </c>
      <c r="D272" s="72" t="str">
        <f>INDEX(Rohdaten_tab3!$1:$1048576,ROW(Rohdaten_tab3!C258),COLUMN(Rohdaten_tab3!C258)+(4*(Steuerung!$A$3-1)))</f>
        <v>*</v>
      </c>
      <c r="E272" s="72">
        <f>INDEX(Rohdaten_tab3!$1:$1048576,ROW(Rohdaten_tab3!D258),COLUMN(Rohdaten_tab3!D258)+(4*(Steuerung!$A$3-1)))</f>
        <v>746</v>
      </c>
      <c r="F272" s="73" t="str">
        <f>INDEX(Rohdaten_tab3!$1:$1048576,ROW(Rohdaten_tab3!E258),COLUMN(Rohdaten_tab3!E258)+(4*(Steuerung!$A$3-1)))</f>
        <v>*</v>
      </c>
    </row>
    <row r="273" spans="1:8" ht="15" customHeight="1" x14ac:dyDescent="0.25">
      <c r="A273" s="63" t="s">
        <v>421</v>
      </c>
      <c r="B273" s="43"/>
      <c r="C273" s="71">
        <f>INDEX(Rohdaten_tab3!$1:$1048576,ROW(Rohdaten_tab3!B259),COLUMN(Rohdaten_tab3!B259)+(4*(Steuerung!$A$3-1)))</f>
        <v>854</v>
      </c>
      <c r="D273" s="72" t="str">
        <f>INDEX(Rohdaten_tab3!$1:$1048576,ROW(Rohdaten_tab3!C259),COLUMN(Rohdaten_tab3!C259)+(4*(Steuerung!$A$3-1)))</f>
        <v>*</v>
      </c>
      <c r="E273" s="72">
        <f>INDEX(Rohdaten_tab3!$1:$1048576,ROW(Rohdaten_tab3!D259),COLUMN(Rohdaten_tab3!D259)+(4*(Steuerung!$A$3-1)))</f>
        <v>880</v>
      </c>
      <c r="F273" s="73" t="str">
        <f>INDEX(Rohdaten_tab3!$1:$1048576,ROW(Rohdaten_tab3!E259),COLUMN(Rohdaten_tab3!E259)+(4*(Steuerung!$A$3-1)))</f>
        <v>*</v>
      </c>
    </row>
    <row r="274" spans="1:8" ht="15" customHeight="1" x14ac:dyDescent="0.25">
      <c r="A274" s="63" t="s">
        <v>422</v>
      </c>
      <c r="B274" s="43"/>
      <c r="C274" s="71">
        <f>INDEX(Rohdaten_tab3!$1:$1048576,ROW(Rohdaten_tab3!B260),COLUMN(Rohdaten_tab3!B260)+(4*(Steuerung!$A$3-1)))</f>
        <v>709</v>
      </c>
      <c r="D274" s="72" t="str">
        <f>INDEX(Rohdaten_tab3!$1:$1048576,ROW(Rohdaten_tab3!C260),COLUMN(Rohdaten_tab3!C260)+(4*(Steuerung!$A$3-1)))</f>
        <v>*</v>
      </c>
      <c r="E274" s="72">
        <f>INDEX(Rohdaten_tab3!$1:$1048576,ROW(Rohdaten_tab3!D260),COLUMN(Rohdaten_tab3!D260)+(4*(Steuerung!$A$3-1)))</f>
        <v>724</v>
      </c>
      <c r="F274" s="73" t="str">
        <f>INDEX(Rohdaten_tab3!$1:$1048576,ROW(Rohdaten_tab3!E260),COLUMN(Rohdaten_tab3!E260)+(4*(Steuerung!$A$3-1)))</f>
        <v>*</v>
      </c>
    </row>
    <row r="275" spans="1:8" ht="15" customHeight="1" x14ac:dyDescent="0.25">
      <c r="A275" s="63" t="s">
        <v>423</v>
      </c>
      <c r="B275" s="43"/>
      <c r="C275" s="71">
        <f>INDEX(Rohdaten_tab3!$1:$1048576,ROW(Rohdaten_tab3!B261),COLUMN(Rohdaten_tab3!B261)+(4*(Steuerung!$A$3-1)))</f>
        <v>733</v>
      </c>
      <c r="D275" s="72" t="str">
        <f>INDEX(Rohdaten_tab3!$1:$1048576,ROW(Rohdaten_tab3!C261),COLUMN(Rohdaten_tab3!C261)+(4*(Steuerung!$A$3-1)))</f>
        <v>*</v>
      </c>
      <c r="E275" s="72">
        <f>INDEX(Rohdaten_tab3!$1:$1048576,ROW(Rohdaten_tab3!D261),COLUMN(Rohdaten_tab3!D261)+(4*(Steuerung!$A$3-1)))</f>
        <v>763</v>
      </c>
      <c r="F275" s="73" t="str">
        <f>INDEX(Rohdaten_tab3!$1:$1048576,ROW(Rohdaten_tab3!E261),COLUMN(Rohdaten_tab3!E261)+(4*(Steuerung!$A$3-1)))</f>
        <v>*</v>
      </c>
    </row>
    <row r="276" spans="1:8" ht="15" customHeight="1" x14ac:dyDescent="0.25">
      <c r="A276" s="63" t="s">
        <v>424</v>
      </c>
      <c r="B276" s="43"/>
      <c r="C276" s="71">
        <f>INDEX(Rohdaten_tab3!$1:$1048576,ROW(Rohdaten_tab3!B262),COLUMN(Rohdaten_tab3!B262)+(4*(Steuerung!$A$3-1)))</f>
        <v>1214</v>
      </c>
      <c r="D276" s="72" t="str">
        <f>INDEX(Rohdaten_tab3!$1:$1048576,ROW(Rohdaten_tab3!C262),COLUMN(Rohdaten_tab3!C262)+(4*(Steuerung!$A$3-1)))</f>
        <v>*</v>
      </c>
      <c r="E276" s="72">
        <f>INDEX(Rohdaten_tab3!$1:$1048576,ROW(Rohdaten_tab3!D262),COLUMN(Rohdaten_tab3!D262)+(4*(Steuerung!$A$3-1)))</f>
        <v>1216</v>
      </c>
      <c r="F276" s="73" t="str">
        <f>INDEX(Rohdaten_tab3!$1:$1048576,ROW(Rohdaten_tab3!E262),COLUMN(Rohdaten_tab3!E262)+(4*(Steuerung!$A$3-1)))</f>
        <v>*</v>
      </c>
    </row>
    <row r="277" spans="1:8" ht="15" customHeight="1" x14ac:dyDescent="0.25">
      <c r="A277" s="63" t="s">
        <v>425</v>
      </c>
      <c r="B277" s="43"/>
      <c r="C277" s="71">
        <f>INDEX(Rohdaten_tab3!$1:$1048576,ROW(Rohdaten_tab3!B263),COLUMN(Rohdaten_tab3!B263)+(4*(Steuerung!$A$3-1)))</f>
        <v>764</v>
      </c>
      <c r="D277" s="72" t="str">
        <f>INDEX(Rohdaten_tab3!$1:$1048576,ROW(Rohdaten_tab3!C263),COLUMN(Rohdaten_tab3!C263)+(4*(Steuerung!$A$3-1)))</f>
        <v>*</v>
      </c>
      <c r="E277" s="72">
        <f>INDEX(Rohdaten_tab3!$1:$1048576,ROW(Rohdaten_tab3!D263),COLUMN(Rohdaten_tab3!D263)+(4*(Steuerung!$A$3-1)))</f>
        <v>778</v>
      </c>
      <c r="F277" s="73" t="str">
        <f>INDEX(Rohdaten_tab3!$1:$1048576,ROW(Rohdaten_tab3!E263),COLUMN(Rohdaten_tab3!E263)+(4*(Steuerung!$A$3-1)))</f>
        <v>*</v>
      </c>
    </row>
    <row r="278" spans="1:8" ht="15" customHeight="1" x14ac:dyDescent="0.25">
      <c r="A278" s="63" t="s">
        <v>426</v>
      </c>
      <c r="B278" s="43"/>
      <c r="C278" s="71">
        <f>INDEX(Rohdaten_tab3!$1:$1048576,ROW(Rohdaten_tab3!B264),COLUMN(Rohdaten_tab3!B264)+(4*(Steuerung!$A$3-1)))</f>
        <v>759</v>
      </c>
      <c r="D278" s="72" t="str">
        <f>INDEX(Rohdaten_tab3!$1:$1048576,ROW(Rohdaten_tab3!C264),COLUMN(Rohdaten_tab3!C264)+(4*(Steuerung!$A$3-1)))</f>
        <v>*</v>
      </c>
      <c r="E278" s="72">
        <f>INDEX(Rohdaten_tab3!$1:$1048576,ROW(Rohdaten_tab3!D264),COLUMN(Rohdaten_tab3!D264)+(4*(Steuerung!$A$3-1)))</f>
        <v>780</v>
      </c>
      <c r="F278" s="73" t="str">
        <f>INDEX(Rohdaten_tab3!$1:$1048576,ROW(Rohdaten_tab3!E264),COLUMN(Rohdaten_tab3!E264)+(4*(Steuerung!$A$3-1)))</f>
        <v>*</v>
      </c>
    </row>
    <row r="279" spans="1:8" ht="15" customHeight="1" x14ac:dyDescent="0.25">
      <c r="A279" s="63" t="s">
        <v>427</v>
      </c>
      <c r="B279" s="43"/>
      <c r="C279" s="71">
        <f>INDEX(Rohdaten_tab3!$1:$1048576,ROW(Rohdaten_tab3!B265),COLUMN(Rohdaten_tab3!B265)+(4*(Steuerung!$A$3-1)))</f>
        <v>826</v>
      </c>
      <c r="D279" s="72">
        <f>INDEX(Rohdaten_tab3!$1:$1048576,ROW(Rohdaten_tab3!C265),COLUMN(Rohdaten_tab3!C265)+(4*(Steuerung!$A$3-1)))</f>
        <v>835</v>
      </c>
      <c r="E279" s="72">
        <f>INDEX(Rohdaten_tab3!$1:$1048576,ROW(Rohdaten_tab3!D265),COLUMN(Rohdaten_tab3!D265)+(4*(Steuerung!$A$3-1)))</f>
        <v>835</v>
      </c>
      <c r="F279" s="73">
        <f>INDEX(Rohdaten_tab3!$1:$1048576,ROW(Rohdaten_tab3!E265),COLUMN(Rohdaten_tab3!E265)+(4*(Steuerung!$A$3-1)))</f>
        <v>0</v>
      </c>
    </row>
    <row r="280" spans="1:8" ht="15" customHeight="1" x14ac:dyDescent="0.25">
      <c r="A280" s="63" t="s">
        <v>428</v>
      </c>
      <c r="B280" s="43"/>
      <c r="C280" s="71">
        <f>INDEX(Rohdaten_tab3!$1:$1048576,ROW(Rohdaten_tab3!B266),COLUMN(Rohdaten_tab3!B266)+(4*(Steuerung!$A$3-1)))</f>
        <v>793</v>
      </c>
      <c r="D280" s="72">
        <f>INDEX(Rohdaten_tab3!$1:$1048576,ROW(Rohdaten_tab3!C266),COLUMN(Rohdaten_tab3!C266)+(4*(Steuerung!$A$3-1)))</f>
        <v>790</v>
      </c>
      <c r="E280" s="72">
        <f>INDEX(Rohdaten_tab3!$1:$1048576,ROW(Rohdaten_tab3!D266),COLUMN(Rohdaten_tab3!D266)+(4*(Steuerung!$A$3-1)))</f>
        <v>787</v>
      </c>
      <c r="F280" s="73">
        <f>INDEX(Rohdaten_tab3!$1:$1048576,ROW(Rohdaten_tab3!E266),COLUMN(Rohdaten_tab3!E266)+(4*(Steuerung!$A$3-1)))</f>
        <v>3</v>
      </c>
    </row>
    <row r="281" spans="1:8" ht="15" customHeight="1" x14ac:dyDescent="0.25">
      <c r="A281" s="63" t="s">
        <v>429</v>
      </c>
      <c r="B281" s="43"/>
      <c r="C281" s="71">
        <f>INDEX(Rohdaten_tab3!$1:$1048576,ROW(Rohdaten_tab3!B267),COLUMN(Rohdaten_tab3!B267)+(4*(Steuerung!$A$3-1)))</f>
        <v>699</v>
      </c>
      <c r="D281" s="72" t="str">
        <f>INDEX(Rohdaten_tab3!$1:$1048576,ROW(Rohdaten_tab3!C267),COLUMN(Rohdaten_tab3!C267)+(4*(Steuerung!$A$3-1)))</f>
        <v>*</v>
      </c>
      <c r="E281" s="72">
        <f>INDEX(Rohdaten_tab3!$1:$1048576,ROW(Rohdaten_tab3!D267),COLUMN(Rohdaten_tab3!D267)+(4*(Steuerung!$A$3-1)))</f>
        <v>703</v>
      </c>
      <c r="F281" s="73" t="str">
        <f>INDEX(Rohdaten_tab3!$1:$1048576,ROW(Rohdaten_tab3!E267),COLUMN(Rohdaten_tab3!E267)+(4*(Steuerung!$A$3-1)))</f>
        <v>*</v>
      </c>
    </row>
    <row r="282" spans="1:8" ht="15" customHeight="1" x14ac:dyDescent="0.25">
      <c r="A282" s="63" t="s">
        <v>430</v>
      </c>
      <c r="B282" s="43"/>
      <c r="C282" s="71">
        <f>INDEX(Rohdaten_tab3!$1:$1048576,ROW(Rohdaten_tab3!B268),COLUMN(Rohdaten_tab3!B268)+(4*(Steuerung!$A$3-1)))</f>
        <v>905</v>
      </c>
      <c r="D282" s="72">
        <f>INDEX(Rohdaten_tab3!$1:$1048576,ROW(Rohdaten_tab3!C268),COLUMN(Rohdaten_tab3!C268)+(4*(Steuerung!$A$3-1)))</f>
        <v>925</v>
      </c>
      <c r="E282" s="72">
        <f>INDEX(Rohdaten_tab3!$1:$1048576,ROW(Rohdaten_tab3!D268),COLUMN(Rohdaten_tab3!D268)+(4*(Steuerung!$A$3-1)))</f>
        <v>920</v>
      </c>
      <c r="F282" s="73">
        <f>INDEX(Rohdaten_tab3!$1:$1048576,ROW(Rohdaten_tab3!E268),COLUMN(Rohdaten_tab3!E268)+(4*(Steuerung!$A$3-1)))</f>
        <v>5</v>
      </c>
    </row>
    <row r="283" spans="1:8" ht="15" customHeight="1" x14ac:dyDescent="0.25">
      <c r="A283" s="63" t="s">
        <v>431</v>
      </c>
      <c r="B283" s="43"/>
      <c r="C283" s="71">
        <f>INDEX(Rohdaten_tab3!$1:$1048576,ROW(Rohdaten_tab3!B269),COLUMN(Rohdaten_tab3!B269)+(4*(Steuerung!$A$3-1)))</f>
        <v>888</v>
      </c>
      <c r="D283" s="72">
        <f>INDEX(Rohdaten_tab3!$1:$1048576,ROW(Rohdaten_tab3!C269),COLUMN(Rohdaten_tab3!C269)+(4*(Steuerung!$A$3-1)))</f>
        <v>920</v>
      </c>
      <c r="E283" s="72">
        <f>INDEX(Rohdaten_tab3!$1:$1048576,ROW(Rohdaten_tab3!D269),COLUMN(Rohdaten_tab3!D269)+(4*(Steuerung!$A$3-1)))</f>
        <v>916</v>
      </c>
      <c r="F283" s="73">
        <f>INDEX(Rohdaten_tab3!$1:$1048576,ROW(Rohdaten_tab3!E269),COLUMN(Rohdaten_tab3!E269)+(4*(Steuerung!$A$3-1)))</f>
        <v>4</v>
      </c>
    </row>
    <row r="284" spans="1:8" ht="11.25" customHeight="1" x14ac:dyDescent="0.25">
      <c r="A284" s="8"/>
      <c r="B284" s="8"/>
      <c r="C284" s="8"/>
      <c r="D284" s="53"/>
      <c r="E284" s="53"/>
      <c r="F284" s="9" t="s">
        <v>18</v>
      </c>
    </row>
    <row r="286" spans="1:8" x14ac:dyDescent="0.25">
      <c r="A286" s="86" t="s">
        <v>100</v>
      </c>
      <c r="B286" s="86"/>
      <c r="C286" s="86"/>
      <c r="D286" s="86"/>
      <c r="E286" s="86"/>
      <c r="F286" s="86"/>
      <c r="G286" s="86"/>
      <c r="H286" s="86"/>
    </row>
    <row r="287" spans="1:8" ht="38.25" customHeight="1" x14ac:dyDescent="0.25">
      <c r="A287" s="104" t="s">
        <v>101</v>
      </c>
      <c r="B287" s="104"/>
      <c r="C287" s="104"/>
      <c r="D287" s="104"/>
      <c r="E287" s="104"/>
      <c r="F287" s="104"/>
      <c r="G287" s="87"/>
      <c r="H287" s="87"/>
    </row>
  </sheetData>
  <autoFilter ref="A15:B15" xr:uid="{00000000-0001-0000-0500-000000000000}"/>
  <mergeCells count="11">
    <mergeCell ref="A287:F287"/>
    <mergeCell ref="A3:F3"/>
    <mergeCell ref="A7:F7"/>
    <mergeCell ref="A12:A14"/>
    <mergeCell ref="C12:C14"/>
    <mergeCell ref="A4:F4"/>
    <mergeCell ref="D12:D14"/>
    <mergeCell ref="E12:F12"/>
    <mergeCell ref="E13:E14"/>
    <mergeCell ref="F13:F14"/>
    <mergeCell ref="A8:F8"/>
  </mergeCells>
  <hyperlinks>
    <hyperlink ref="A287" r:id="rId1" display="https://statistik.arbeitsagentur.de/DE/Navigation/Grundlagen/Methodik-Qualitaet/Methodenberichte/Uebergreifend/Methodenberichte-Uebergreifend-Nav.html" xr:uid="{00000000-0004-0000-0500-000000000000}"/>
  </hyperlinks>
  <printOptions horizontalCentered="1"/>
  <pageMargins left="0.70866141732283472" right="0.39370078740157483" top="0.39370078740157483" bottom="0.78740157480314965" header="0.51181102362204722" footer="0.51181102362204722"/>
  <pageSetup paperSize="9"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21506" r:id="rId5" name="Drop Down 2">
              <controlPr defaultSize="0" print="0" autoLine="0" autoPict="0">
                <anchor moveWithCells="1">
                  <from>
                    <xdr:col>4</xdr:col>
                    <xdr:colOff>908050</xdr:colOff>
                    <xdr:row>9</xdr:row>
                    <xdr:rowOff>12700</xdr:rowOff>
                  </from>
                  <to>
                    <xdr:col>5</xdr:col>
                    <xdr:colOff>1212850</xdr:colOff>
                    <xdr:row>10</xdr:row>
                    <xdr:rowOff>19050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sheetPr>
  <dimension ref="A1:H287"/>
  <sheetViews>
    <sheetView showGridLines="0" zoomScaleNormal="100" workbookViewId="0">
      <pane ySplit="15" topLeftCell="A16" activePane="bottomLeft" state="frozen"/>
      <selection activeCell="D30" sqref="D30:D470"/>
      <selection pane="bottomLeft"/>
    </sheetView>
  </sheetViews>
  <sheetFormatPr baseColWidth="10" defaultColWidth="11.453125" defaultRowHeight="12.5" x14ac:dyDescent="0.25"/>
  <cols>
    <col min="1" max="1" width="18.7265625" style="51" customWidth="1"/>
    <col min="2" max="2" width="15.26953125" style="51" hidden="1" customWidth="1"/>
    <col min="3" max="6" width="18.26953125" style="51" customWidth="1"/>
    <col min="7" max="16384" width="11.453125" style="51"/>
  </cols>
  <sheetData>
    <row r="1" spans="1:6" ht="33.75" customHeight="1" x14ac:dyDescent="0.25">
      <c r="A1" s="50"/>
      <c r="B1" s="50"/>
      <c r="C1" s="50"/>
      <c r="D1" s="50"/>
      <c r="E1" s="50"/>
      <c r="F1" s="6" t="s">
        <v>95</v>
      </c>
    </row>
    <row r="2" spans="1:6" ht="11.25" customHeight="1" x14ac:dyDescent="0.25"/>
    <row r="3" spans="1:6" ht="15" customHeight="1" x14ac:dyDescent="0.25">
      <c r="A3" s="105" t="str">
        <f>CONCATENATE("4. Abgang von Anspruchsberechtigten und Leistungsbeziehenden",Auswahl_Text)</f>
        <v>4. Abgang von Anspruchsberechtigten und Leistungsbeziehenden</v>
      </c>
      <c r="B3" s="105"/>
      <c r="C3" s="105"/>
      <c r="D3" s="106"/>
      <c r="E3" s="106"/>
      <c r="F3" s="106"/>
    </row>
    <row r="4" spans="1:6" ht="11.25" customHeight="1" x14ac:dyDescent="0.25">
      <c r="A4" s="127" t="s">
        <v>631</v>
      </c>
      <c r="B4" s="127"/>
      <c r="C4" s="127"/>
      <c r="D4" s="127"/>
      <c r="E4" s="127"/>
      <c r="F4" s="127"/>
    </row>
    <row r="5" spans="1:6" ht="11.25" customHeight="1" x14ac:dyDescent="0.25">
      <c r="A5" s="7" t="s">
        <v>34</v>
      </c>
      <c r="B5" s="7"/>
      <c r="C5" s="7"/>
    </row>
    <row r="6" spans="1:6" ht="11.25" customHeight="1" x14ac:dyDescent="0.25"/>
    <row r="7" spans="1:6" ht="12.75" customHeight="1" x14ac:dyDescent="0.25">
      <c r="A7" s="107" t="s">
        <v>92</v>
      </c>
      <c r="B7" s="107"/>
      <c r="C7" s="107"/>
      <c r="D7" s="107"/>
      <c r="E7" s="107"/>
      <c r="F7" s="107"/>
    </row>
    <row r="8" spans="1:6" ht="24" customHeight="1" x14ac:dyDescent="0.25">
      <c r="A8" s="107" t="s">
        <v>97</v>
      </c>
      <c r="B8" s="107"/>
      <c r="C8" s="107"/>
      <c r="D8" s="107"/>
      <c r="E8" s="107"/>
      <c r="F8" s="107"/>
    </row>
    <row r="9" spans="1:6" hidden="1" x14ac:dyDescent="0.25">
      <c r="A9" s="46"/>
      <c r="B9" s="46"/>
      <c r="C9" s="46"/>
      <c r="D9" s="46"/>
      <c r="E9" s="46"/>
      <c r="F9" s="46"/>
    </row>
    <row r="10" spans="1:6" ht="15" customHeight="1" x14ac:dyDescent="0.25">
      <c r="A10" s="46"/>
      <c r="B10" s="46"/>
      <c r="C10" s="46"/>
      <c r="D10" s="46"/>
      <c r="E10" s="46"/>
      <c r="F10" s="46"/>
    </row>
    <row r="11" spans="1:6" ht="11.25" customHeight="1" x14ac:dyDescent="0.25"/>
    <row r="12" spans="1:6" ht="12.75" customHeight="1" x14ac:dyDescent="0.25">
      <c r="A12" s="123" t="s">
        <v>47</v>
      </c>
      <c r="B12" s="47"/>
      <c r="C12" s="113" t="s">
        <v>56</v>
      </c>
      <c r="D12" s="108" t="s">
        <v>57</v>
      </c>
      <c r="E12" s="110" t="s">
        <v>89</v>
      </c>
      <c r="F12" s="111"/>
    </row>
    <row r="13" spans="1:6" ht="12.75" customHeight="1" x14ac:dyDescent="0.25">
      <c r="A13" s="124"/>
      <c r="B13" s="48"/>
      <c r="C13" s="114"/>
      <c r="D13" s="109"/>
      <c r="E13" s="119" t="s">
        <v>37</v>
      </c>
      <c r="F13" s="119" t="s">
        <v>87</v>
      </c>
    </row>
    <row r="14" spans="1:6" x14ac:dyDescent="0.25">
      <c r="A14" s="124"/>
      <c r="B14" s="48"/>
      <c r="C14" s="115"/>
      <c r="D14" s="112"/>
      <c r="E14" s="120"/>
      <c r="F14" s="120"/>
    </row>
    <row r="15" spans="1:6" s="52" customFormat="1" ht="11.25" customHeight="1" x14ac:dyDescent="0.25">
      <c r="A15" s="45" t="s">
        <v>36</v>
      </c>
      <c r="B15" s="45"/>
      <c r="C15" s="4">
        <v>1</v>
      </c>
      <c r="D15" s="3">
        <v>2</v>
      </c>
      <c r="E15" s="4">
        <v>3</v>
      </c>
      <c r="F15" s="3">
        <v>4</v>
      </c>
    </row>
    <row r="16" spans="1:6" ht="15" customHeight="1" x14ac:dyDescent="0.25">
      <c r="A16" s="62" t="str">
        <f>IF(INDEX(Rohdaten_tab4!$A:$A,ROW(Rohdaten_tab4!$A2),COLUMN(Rohdaten_tab4!$A:$A))&lt;&gt;"",INDEX(Rohdaten_tab4!$A:$A,ROW(Rohdaten_tab4!$A2),COLUMN(Rohdaten_tab4!$A:$A)),"")</f>
        <v>2006</v>
      </c>
      <c r="B16" s="44"/>
      <c r="C16" s="68">
        <f>INDEX(Rohdaten_tab4!$1:$1048576,ROW(Rohdaten_tab4!B2),COLUMN(Rohdaten_tab4!B2)+(4*(Steuerung!$A$3-1)))</f>
        <v>7855</v>
      </c>
      <c r="D16" s="69">
        <f>INDEX(Rohdaten_tab4!$1:$1048576,ROW(Rohdaten_tab4!C2),COLUMN(Rohdaten_tab4!C2)+(4*(Steuerung!$A$3-1)))</f>
        <v>7848</v>
      </c>
      <c r="E16" s="69">
        <f>INDEX(Rohdaten_tab4!$1:$1048576,ROW(Rohdaten_tab4!D2),COLUMN(Rohdaten_tab4!D2)+(4*(Steuerung!$A$3-1)))</f>
        <v>7745</v>
      </c>
      <c r="F16" s="70">
        <f>INDEX(Rohdaten_tab4!$1:$1048576,ROW(Rohdaten_tab4!E2),COLUMN(Rohdaten_tab4!E2)+(4*(Steuerung!$A$3-1)))</f>
        <v>103</v>
      </c>
    </row>
    <row r="17" spans="1:6" ht="15" customHeight="1" x14ac:dyDescent="0.25">
      <c r="A17" s="63" t="str">
        <f>IF(INDEX(Rohdaten_tab4!$A:$A,ROW(Rohdaten_tab4!$A3),COLUMN(Rohdaten_tab4!$A:$A))&lt;&gt;"",INDEX(Rohdaten_tab4!$A:$A,ROW(Rohdaten_tab4!$A3),COLUMN(Rohdaten_tab4!$A:$A)),"")</f>
        <v>2007</v>
      </c>
      <c r="B17" s="43"/>
      <c r="C17" s="71">
        <f>INDEX(Rohdaten_tab4!$1:$1048576,ROW(Rohdaten_tab4!B3),COLUMN(Rohdaten_tab4!B3)+(4*(Steuerung!$A$3-1)))</f>
        <v>7517</v>
      </c>
      <c r="D17" s="72">
        <f>INDEX(Rohdaten_tab4!$1:$1048576,ROW(Rohdaten_tab4!C3),COLUMN(Rohdaten_tab4!C3)+(4*(Steuerung!$A$3-1)))</f>
        <v>7546</v>
      </c>
      <c r="E17" s="72">
        <f>INDEX(Rohdaten_tab4!$1:$1048576,ROW(Rohdaten_tab4!D3),COLUMN(Rohdaten_tab4!D3)+(4*(Steuerung!$A$3-1)))</f>
        <v>7448</v>
      </c>
      <c r="F17" s="73">
        <f>INDEX(Rohdaten_tab4!$1:$1048576,ROW(Rohdaten_tab4!E3),COLUMN(Rohdaten_tab4!E3)+(4*(Steuerung!$A$3-1)))</f>
        <v>98</v>
      </c>
    </row>
    <row r="18" spans="1:6" ht="15" customHeight="1" x14ac:dyDescent="0.25">
      <c r="A18" s="63" t="str">
        <f>IF(INDEX(Rohdaten_tab4!$A:$A,ROW(Rohdaten_tab4!$A4),COLUMN(Rohdaten_tab4!$A:$A))&lt;&gt;"",INDEX(Rohdaten_tab4!$A:$A,ROW(Rohdaten_tab4!$A4),COLUMN(Rohdaten_tab4!$A:$A)),"")</f>
        <v>2008</v>
      </c>
      <c r="B18" s="42"/>
      <c r="C18" s="71">
        <f>INDEX(Rohdaten_tab4!$1:$1048576,ROW(Rohdaten_tab4!B4),COLUMN(Rohdaten_tab4!B4)+(4*(Steuerung!$A$3-1)))</f>
        <v>6934</v>
      </c>
      <c r="D18" s="72">
        <f>INDEX(Rohdaten_tab4!$1:$1048576,ROW(Rohdaten_tab4!C4),COLUMN(Rohdaten_tab4!C4)+(4*(Steuerung!$A$3-1)))</f>
        <v>6921</v>
      </c>
      <c r="E18" s="72">
        <f>INDEX(Rohdaten_tab4!$1:$1048576,ROW(Rohdaten_tab4!D4),COLUMN(Rohdaten_tab4!D4)+(4*(Steuerung!$A$3-1)))</f>
        <v>6815</v>
      </c>
      <c r="F18" s="73">
        <f>INDEX(Rohdaten_tab4!$1:$1048576,ROW(Rohdaten_tab4!E4),COLUMN(Rohdaten_tab4!E4)+(4*(Steuerung!$A$3-1)))</f>
        <v>106</v>
      </c>
    </row>
    <row r="19" spans="1:6" ht="15" customHeight="1" x14ac:dyDescent="0.25">
      <c r="A19" s="63" t="str">
        <f>IF(INDEX(Rohdaten_tab4!$A:$A,ROW(Rohdaten_tab4!$A5),COLUMN(Rohdaten_tab4!$A:$A))&lt;&gt;"",INDEX(Rohdaten_tab4!$A:$A,ROW(Rohdaten_tab4!$A5),COLUMN(Rohdaten_tab4!$A:$A)),"")</f>
        <v>2009</v>
      </c>
      <c r="B19" s="43"/>
      <c r="C19" s="71">
        <f>INDEX(Rohdaten_tab4!$1:$1048576,ROW(Rohdaten_tab4!B5),COLUMN(Rohdaten_tab4!B5)+(4*(Steuerung!$A$3-1)))</f>
        <v>7677</v>
      </c>
      <c r="D19" s="72">
        <f>INDEX(Rohdaten_tab4!$1:$1048576,ROW(Rohdaten_tab4!C5),COLUMN(Rohdaten_tab4!C5)+(4*(Steuerung!$A$3-1)))</f>
        <v>7768</v>
      </c>
      <c r="E19" s="72">
        <f>INDEX(Rohdaten_tab4!$1:$1048576,ROW(Rohdaten_tab4!D5),COLUMN(Rohdaten_tab4!D5)+(4*(Steuerung!$A$3-1)))</f>
        <v>7683</v>
      </c>
      <c r="F19" s="73">
        <f>INDEX(Rohdaten_tab4!$1:$1048576,ROW(Rohdaten_tab4!E5),COLUMN(Rohdaten_tab4!E5)+(4*(Steuerung!$A$3-1)))</f>
        <v>85</v>
      </c>
    </row>
    <row r="20" spans="1:6" ht="15" customHeight="1" x14ac:dyDescent="0.25">
      <c r="A20" s="63" t="str">
        <f>IF(INDEX(Rohdaten_tab4!$A:$A,ROW(Rohdaten_tab4!$A6),COLUMN(Rohdaten_tab4!$A:$A))&lt;&gt;"",INDEX(Rohdaten_tab4!$A:$A,ROW(Rohdaten_tab4!$A6),COLUMN(Rohdaten_tab4!$A:$A)),"")</f>
        <v>2010</v>
      </c>
      <c r="B20" s="43"/>
      <c r="C20" s="71">
        <f>INDEX(Rohdaten_tab4!$1:$1048576,ROW(Rohdaten_tab4!B6),COLUMN(Rohdaten_tab4!B6)+(4*(Steuerung!$A$3-1)))</f>
        <v>8709</v>
      </c>
      <c r="D20" s="72">
        <f>INDEX(Rohdaten_tab4!$1:$1048576,ROW(Rohdaten_tab4!C6),COLUMN(Rohdaten_tab4!C6)+(4*(Steuerung!$A$3-1)))</f>
        <v>8825</v>
      </c>
      <c r="E20" s="72">
        <f>INDEX(Rohdaten_tab4!$1:$1048576,ROW(Rohdaten_tab4!D6),COLUMN(Rohdaten_tab4!D6)+(4*(Steuerung!$A$3-1)))</f>
        <v>8761</v>
      </c>
      <c r="F20" s="73">
        <f>INDEX(Rohdaten_tab4!$1:$1048576,ROW(Rohdaten_tab4!E6),COLUMN(Rohdaten_tab4!E6)+(4*(Steuerung!$A$3-1)))</f>
        <v>64</v>
      </c>
    </row>
    <row r="21" spans="1:6" ht="15" customHeight="1" x14ac:dyDescent="0.25">
      <c r="A21" s="63" t="str">
        <f>IF(INDEX(Rohdaten_tab4!$A:$A,ROW(Rohdaten_tab4!$A7),COLUMN(Rohdaten_tab4!$A:$A))&lt;&gt;"",INDEX(Rohdaten_tab4!$A:$A,ROW(Rohdaten_tab4!$A7),COLUMN(Rohdaten_tab4!$A:$A)),"")</f>
        <v>2011</v>
      </c>
      <c r="B21" s="43"/>
      <c r="C21" s="71">
        <f>INDEX(Rohdaten_tab4!$1:$1048576,ROW(Rohdaten_tab4!B7),COLUMN(Rohdaten_tab4!B7)+(4*(Steuerung!$A$3-1)))</f>
        <v>7157</v>
      </c>
      <c r="D21" s="72">
        <f>INDEX(Rohdaten_tab4!$1:$1048576,ROW(Rohdaten_tab4!C7),COLUMN(Rohdaten_tab4!C7)+(4*(Steuerung!$A$3-1)))</f>
        <v>7173</v>
      </c>
      <c r="E21" s="72">
        <f>INDEX(Rohdaten_tab4!$1:$1048576,ROW(Rohdaten_tab4!D7),COLUMN(Rohdaten_tab4!D7)+(4*(Steuerung!$A$3-1)))</f>
        <v>7089</v>
      </c>
      <c r="F21" s="73">
        <f>INDEX(Rohdaten_tab4!$1:$1048576,ROW(Rohdaten_tab4!E7),COLUMN(Rohdaten_tab4!E7)+(4*(Steuerung!$A$3-1)))</f>
        <v>84</v>
      </c>
    </row>
    <row r="22" spans="1:6" ht="15" customHeight="1" x14ac:dyDescent="0.25">
      <c r="A22" s="63" t="str">
        <f>IF(INDEX(Rohdaten_tab4!$A:$A,ROW(Rohdaten_tab4!$A8),COLUMN(Rohdaten_tab4!$A:$A))&lt;&gt;"",INDEX(Rohdaten_tab4!$A:$A,ROW(Rohdaten_tab4!$A8),COLUMN(Rohdaten_tab4!$A:$A)),"")</f>
        <v>2012</v>
      </c>
      <c r="B22" s="43"/>
      <c r="C22" s="71">
        <f>INDEX(Rohdaten_tab4!$1:$1048576,ROW(Rohdaten_tab4!B8),COLUMN(Rohdaten_tab4!B8)+(4*(Steuerung!$A$3-1)))</f>
        <v>6290</v>
      </c>
      <c r="D22" s="72">
        <f>INDEX(Rohdaten_tab4!$1:$1048576,ROW(Rohdaten_tab4!C8),COLUMN(Rohdaten_tab4!C8)+(4*(Steuerung!$A$3-1)))</f>
        <v>6398</v>
      </c>
      <c r="E22" s="72">
        <f>INDEX(Rohdaten_tab4!$1:$1048576,ROW(Rohdaten_tab4!D8),COLUMN(Rohdaten_tab4!D8)+(4*(Steuerung!$A$3-1)))</f>
        <v>6305</v>
      </c>
      <c r="F22" s="73">
        <f>INDEX(Rohdaten_tab4!$1:$1048576,ROW(Rohdaten_tab4!E8),COLUMN(Rohdaten_tab4!E8)+(4*(Steuerung!$A$3-1)))</f>
        <v>93</v>
      </c>
    </row>
    <row r="23" spans="1:6" ht="15" customHeight="1" x14ac:dyDescent="0.25">
      <c r="A23" s="63" t="str">
        <f>IF(INDEX(Rohdaten_tab4!$A:$A,ROW(Rohdaten_tab4!$A9),COLUMN(Rohdaten_tab4!$A:$A))&lt;&gt;"",INDEX(Rohdaten_tab4!$A:$A,ROW(Rohdaten_tab4!$A9),COLUMN(Rohdaten_tab4!$A:$A)),"")</f>
        <v>2013</v>
      </c>
      <c r="B23" s="43"/>
      <c r="C23" s="71">
        <f>INDEX(Rohdaten_tab4!$1:$1048576,ROW(Rohdaten_tab4!B9),COLUMN(Rohdaten_tab4!B9)+(4*(Steuerung!$A$3-1)))</f>
        <v>6749</v>
      </c>
      <c r="D23" s="72">
        <f>INDEX(Rohdaten_tab4!$1:$1048576,ROW(Rohdaten_tab4!C9),COLUMN(Rohdaten_tab4!C9)+(4*(Steuerung!$A$3-1)))</f>
        <v>6864</v>
      </c>
      <c r="E23" s="72">
        <f>INDEX(Rohdaten_tab4!$1:$1048576,ROW(Rohdaten_tab4!D9),COLUMN(Rohdaten_tab4!D9)+(4*(Steuerung!$A$3-1)))</f>
        <v>6772</v>
      </c>
      <c r="F23" s="73">
        <f>INDEX(Rohdaten_tab4!$1:$1048576,ROW(Rohdaten_tab4!E9),COLUMN(Rohdaten_tab4!E9)+(4*(Steuerung!$A$3-1)))</f>
        <v>92</v>
      </c>
    </row>
    <row r="24" spans="1:6" ht="15" customHeight="1" x14ac:dyDescent="0.25">
      <c r="A24" s="63" t="str">
        <f>IF(INDEX(Rohdaten_tab4!$A:$A,ROW(Rohdaten_tab4!$A10),COLUMN(Rohdaten_tab4!$A:$A))&lt;&gt;"",INDEX(Rohdaten_tab4!$A:$A,ROW(Rohdaten_tab4!$A10),COLUMN(Rohdaten_tab4!$A:$A)),"")</f>
        <v>2014</v>
      </c>
      <c r="B24" s="43"/>
      <c r="C24" s="71">
        <f>INDEX(Rohdaten_tab4!$1:$1048576,ROW(Rohdaten_tab4!B10),COLUMN(Rohdaten_tab4!B10)+(4*(Steuerung!$A$3-1)))</f>
        <v>7053</v>
      </c>
      <c r="D24" s="72">
        <f>INDEX(Rohdaten_tab4!$1:$1048576,ROW(Rohdaten_tab4!C10),COLUMN(Rohdaten_tab4!C10)+(4*(Steuerung!$A$3-1)))</f>
        <v>7102</v>
      </c>
      <c r="E24" s="72">
        <f>INDEX(Rohdaten_tab4!$1:$1048576,ROW(Rohdaten_tab4!D10),COLUMN(Rohdaten_tab4!D10)+(4*(Steuerung!$A$3-1)))</f>
        <v>7011</v>
      </c>
      <c r="F24" s="73">
        <f>INDEX(Rohdaten_tab4!$1:$1048576,ROW(Rohdaten_tab4!E10),COLUMN(Rohdaten_tab4!E10)+(4*(Steuerung!$A$3-1)))</f>
        <v>91</v>
      </c>
    </row>
    <row r="25" spans="1:6" ht="15" customHeight="1" x14ac:dyDescent="0.25">
      <c r="A25" s="63" t="str">
        <f>IF(INDEX(Rohdaten_tab4!$A:$A,ROW(Rohdaten_tab4!$A11),COLUMN(Rohdaten_tab4!$A:$A))&lt;&gt;"",INDEX(Rohdaten_tab4!$A:$A,ROW(Rohdaten_tab4!$A11),COLUMN(Rohdaten_tab4!$A:$A)),"")</f>
        <v>2015</v>
      </c>
      <c r="B25" s="43"/>
      <c r="C25" s="71">
        <f>INDEX(Rohdaten_tab4!$1:$1048576,ROW(Rohdaten_tab4!B11),COLUMN(Rohdaten_tab4!B11)+(4*(Steuerung!$A$3-1)))</f>
        <v>7458</v>
      </c>
      <c r="D25" s="72">
        <f>INDEX(Rohdaten_tab4!$1:$1048576,ROW(Rohdaten_tab4!C11),COLUMN(Rohdaten_tab4!C11)+(4*(Steuerung!$A$3-1)))</f>
        <v>7525</v>
      </c>
      <c r="E25" s="72">
        <f>INDEX(Rohdaten_tab4!$1:$1048576,ROW(Rohdaten_tab4!D11),COLUMN(Rohdaten_tab4!D11)+(4*(Steuerung!$A$3-1)))</f>
        <v>7445</v>
      </c>
      <c r="F25" s="73">
        <f>INDEX(Rohdaten_tab4!$1:$1048576,ROW(Rohdaten_tab4!E11),COLUMN(Rohdaten_tab4!E11)+(4*(Steuerung!$A$3-1)))</f>
        <v>80</v>
      </c>
    </row>
    <row r="26" spans="1:6" ht="15" customHeight="1" x14ac:dyDescent="0.25">
      <c r="A26" s="63" t="str">
        <f>IF(INDEX(Rohdaten_tab4!$A:$A,ROW(Rohdaten_tab4!$A12),COLUMN(Rohdaten_tab4!$A:$A))&lt;&gt;"",INDEX(Rohdaten_tab4!$A:$A,ROW(Rohdaten_tab4!$A12),COLUMN(Rohdaten_tab4!$A:$A)),"")</f>
        <v>2016</v>
      </c>
      <c r="B26" s="43"/>
      <c r="C26" s="71">
        <f>INDEX(Rohdaten_tab4!$1:$1048576,ROW(Rohdaten_tab4!B12),COLUMN(Rohdaten_tab4!B12)+(4*(Steuerung!$A$3-1)))</f>
        <v>7505</v>
      </c>
      <c r="D26" s="72">
        <f>INDEX(Rohdaten_tab4!$1:$1048576,ROW(Rohdaten_tab4!C12),COLUMN(Rohdaten_tab4!C12)+(4*(Steuerung!$A$3-1)))</f>
        <v>7493</v>
      </c>
      <c r="E26" s="72">
        <f>INDEX(Rohdaten_tab4!$1:$1048576,ROW(Rohdaten_tab4!D12),COLUMN(Rohdaten_tab4!D12)+(4*(Steuerung!$A$3-1)))</f>
        <v>7419</v>
      </c>
      <c r="F26" s="73">
        <f>INDEX(Rohdaten_tab4!$1:$1048576,ROW(Rohdaten_tab4!E12),COLUMN(Rohdaten_tab4!E12)+(4*(Steuerung!$A$3-1)))</f>
        <v>74</v>
      </c>
    </row>
    <row r="27" spans="1:6" ht="15" customHeight="1" x14ac:dyDescent="0.25">
      <c r="A27" s="63" t="str">
        <f>IF(INDEX(Rohdaten_tab4!$A:$A,ROW(Rohdaten_tab4!$A13),COLUMN(Rohdaten_tab4!$A:$A))&lt;&gt;"",INDEX(Rohdaten_tab4!$A:$A,ROW(Rohdaten_tab4!$A13),COLUMN(Rohdaten_tab4!$A:$A)),"")</f>
        <v>2017</v>
      </c>
      <c r="B27" s="43"/>
      <c r="C27" s="71">
        <f>INDEX(Rohdaten_tab4!$1:$1048576,ROW(Rohdaten_tab4!B13),COLUMN(Rohdaten_tab4!B13)+(4*(Steuerung!$A$3-1)))</f>
        <v>7339</v>
      </c>
      <c r="D27" s="72">
        <f>INDEX(Rohdaten_tab4!$1:$1048576,ROW(Rohdaten_tab4!C13),COLUMN(Rohdaten_tab4!C13)+(4*(Steuerung!$A$3-1)))</f>
        <v>7349</v>
      </c>
      <c r="E27" s="72">
        <f>INDEX(Rohdaten_tab4!$1:$1048576,ROW(Rohdaten_tab4!D13),COLUMN(Rohdaten_tab4!D13)+(4*(Steuerung!$A$3-1)))</f>
        <v>7253</v>
      </c>
      <c r="F27" s="73">
        <f>INDEX(Rohdaten_tab4!$1:$1048576,ROW(Rohdaten_tab4!E13),COLUMN(Rohdaten_tab4!E13)+(4*(Steuerung!$A$3-1)))</f>
        <v>96</v>
      </c>
    </row>
    <row r="28" spans="1:6" ht="15" customHeight="1" x14ac:dyDescent="0.25">
      <c r="A28" s="63" t="str">
        <f>IF(INDEX(Rohdaten_tab4!$A:$A,ROW(Rohdaten_tab4!$A14),COLUMN(Rohdaten_tab4!$A:$A))&lt;&gt;"",INDEX(Rohdaten_tab4!$A:$A,ROW(Rohdaten_tab4!$A14),COLUMN(Rohdaten_tab4!$A:$A)),"")</f>
        <v>2018</v>
      </c>
      <c r="B28" s="43"/>
      <c r="C28" s="71">
        <f>INDEX(Rohdaten_tab4!$1:$1048576,ROW(Rohdaten_tab4!B14),COLUMN(Rohdaten_tab4!B14)+(4*(Steuerung!$A$3-1)))</f>
        <v>7433</v>
      </c>
      <c r="D28" s="72">
        <f>INDEX(Rohdaten_tab4!$1:$1048576,ROW(Rohdaten_tab4!C14),COLUMN(Rohdaten_tab4!C14)+(4*(Steuerung!$A$3-1)))</f>
        <v>7435</v>
      </c>
      <c r="E28" s="72">
        <f>INDEX(Rohdaten_tab4!$1:$1048576,ROW(Rohdaten_tab4!D14),COLUMN(Rohdaten_tab4!D14)+(4*(Steuerung!$A$3-1)))</f>
        <v>7363</v>
      </c>
      <c r="F28" s="73">
        <f>INDEX(Rohdaten_tab4!$1:$1048576,ROW(Rohdaten_tab4!E14),COLUMN(Rohdaten_tab4!E14)+(4*(Steuerung!$A$3-1)))</f>
        <v>72</v>
      </c>
    </row>
    <row r="29" spans="1:6" ht="15" customHeight="1" x14ac:dyDescent="0.25">
      <c r="A29" s="63" t="str">
        <f>IF(INDEX(Rohdaten_tab4!$A:$A,ROW(Rohdaten_tab4!$A15),COLUMN(Rohdaten_tab4!$A:$A))&lt;&gt;"",INDEX(Rohdaten_tab4!$A:$A,ROW(Rohdaten_tab4!$A15),COLUMN(Rohdaten_tab4!$A:$A)),"")</f>
        <v>2019</v>
      </c>
      <c r="B29" s="43"/>
      <c r="C29" s="71">
        <f>INDEX(Rohdaten_tab4!$1:$1048576,ROW(Rohdaten_tab4!B15),COLUMN(Rohdaten_tab4!B15)+(4*(Steuerung!$A$3-1)))</f>
        <v>7045</v>
      </c>
      <c r="D29" s="72">
        <f>INDEX(Rohdaten_tab4!$1:$1048576,ROW(Rohdaten_tab4!C15),COLUMN(Rohdaten_tab4!C15)+(4*(Steuerung!$A$3-1)))</f>
        <v>7130</v>
      </c>
      <c r="E29" s="72">
        <f>INDEX(Rohdaten_tab4!$1:$1048576,ROW(Rohdaten_tab4!D15),COLUMN(Rohdaten_tab4!D15)+(4*(Steuerung!$A$3-1)))</f>
        <v>7068</v>
      </c>
      <c r="F29" s="73">
        <f>INDEX(Rohdaten_tab4!$1:$1048576,ROW(Rohdaten_tab4!E15),COLUMN(Rohdaten_tab4!E15)+(4*(Steuerung!$A$3-1)))</f>
        <v>62</v>
      </c>
    </row>
    <row r="30" spans="1:6" ht="15" customHeight="1" x14ac:dyDescent="0.25">
      <c r="A30" s="63" t="str">
        <f>IF(INDEX(Rohdaten_tab4!$A:$A,ROW(Rohdaten_tab4!$A16),COLUMN(Rohdaten_tab4!$A:$A))&lt;&gt;"",INDEX(Rohdaten_tab4!$A:$A,ROW(Rohdaten_tab4!$A16),COLUMN(Rohdaten_tab4!$A:$A)),"")</f>
        <v>2020</v>
      </c>
      <c r="B30" s="43"/>
      <c r="C30" s="71">
        <f>INDEX(Rohdaten_tab4!$1:$1048576,ROW(Rohdaten_tab4!B16),COLUMN(Rohdaten_tab4!B16)+(4*(Steuerung!$A$3-1)))</f>
        <v>7260</v>
      </c>
      <c r="D30" s="72">
        <f>INDEX(Rohdaten_tab4!$1:$1048576,ROW(Rohdaten_tab4!C16),COLUMN(Rohdaten_tab4!C16)+(4*(Steuerung!$A$3-1)))</f>
        <v>7281</v>
      </c>
      <c r="E30" s="72">
        <f>INDEX(Rohdaten_tab4!$1:$1048576,ROW(Rohdaten_tab4!D16),COLUMN(Rohdaten_tab4!D16)+(4*(Steuerung!$A$3-1)))</f>
        <v>7230</v>
      </c>
      <c r="F30" s="73">
        <f>INDEX(Rohdaten_tab4!$1:$1048576,ROW(Rohdaten_tab4!E16),COLUMN(Rohdaten_tab4!E16)+(4*(Steuerung!$A$3-1)))</f>
        <v>51</v>
      </c>
    </row>
    <row r="31" spans="1:6" ht="15" customHeight="1" x14ac:dyDescent="0.25">
      <c r="A31" s="63" t="str">
        <f>IF(INDEX(Rohdaten_tab4!$A:$A,ROW(Rohdaten_tab4!$A17),COLUMN(Rohdaten_tab4!$A:$A))&lt;&gt;"",INDEX(Rohdaten_tab4!$A:$A,ROW(Rohdaten_tab4!$A17),COLUMN(Rohdaten_tab4!$A:$A)),"")</f>
        <v>2021</v>
      </c>
      <c r="B31" s="43"/>
      <c r="C31" s="71">
        <f>INDEX(Rohdaten_tab4!$1:$1048576,ROW(Rohdaten_tab4!B17),COLUMN(Rohdaten_tab4!B17)+(4*(Steuerung!$A$3-1)))</f>
        <v>8722</v>
      </c>
      <c r="D31" s="72">
        <f>INDEX(Rohdaten_tab4!$1:$1048576,ROW(Rohdaten_tab4!C17),COLUMN(Rohdaten_tab4!C17)+(4*(Steuerung!$A$3-1)))</f>
        <v>8636</v>
      </c>
      <c r="E31" s="72">
        <f>INDEX(Rohdaten_tab4!$1:$1048576,ROW(Rohdaten_tab4!D17),COLUMN(Rohdaten_tab4!D17)+(4*(Steuerung!$A$3-1)))</f>
        <v>8580</v>
      </c>
      <c r="F31" s="73">
        <f>INDEX(Rohdaten_tab4!$1:$1048576,ROW(Rohdaten_tab4!E17),COLUMN(Rohdaten_tab4!E17)+(4*(Steuerung!$A$3-1)))</f>
        <v>56</v>
      </c>
    </row>
    <row r="32" spans="1:6" ht="15" customHeight="1" x14ac:dyDescent="0.25">
      <c r="A32" s="63" t="str">
        <f>IF(INDEX(Rohdaten_tab4!$A:$A,ROW(Rohdaten_tab4!$A18),COLUMN(Rohdaten_tab4!$A:$A))&lt;&gt;"",INDEX(Rohdaten_tab4!$A:$A,ROW(Rohdaten_tab4!$A18),COLUMN(Rohdaten_tab4!$A:$A)),"")</f>
        <v>2022</v>
      </c>
      <c r="B32" s="43"/>
      <c r="C32" s="71">
        <f>INDEX(Rohdaten_tab4!$1:$1048576,ROW(Rohdaten_tab4!B18),COLUMN(Rohdaten_tab4!B18)+(4*(Steuerung!$A$3-1)))</f>
        <v>6885</v>
      </c>
      <c r="D32" s="72">
        <f>INDEX(Rohdaten_tab4!$1:$1048576,ROW(Rohdaten_tab4!C18),COLUMN(Rohdaten_tab4!C18)+(4*(Steuerung!$A$3-1)))</f>
        <v>6791</v>
      </c>
      <c r="E32" s="72">
        <f>INDEX(Rohdaten_tab4!$1:$1048576,ROW(Rohdaten_tab4!D18),COLUMN(Rohdaten_tab4!D18)+(4*(Steuerung!$A$3-1)))</f>
        <v>6740</v>
      </c>
      <c r="F32" s="73">
        <f>INDEX(Rohdaten_tab4!$1:$1048576,ROW(Rohdaten_tab4!E18),COLUMN(Rohdaten_tab4!E18)+(4*(Steuerung!$A$3-1)))</f>
        <v>51</v>
      </c>
    </row>
    <row r="33" spans="1:6" ht="15" customHeight="1" x14ac:dyDescent="0.25">
      <c r="A33" s="63" t="str">
        <f>IF(INDEX(Rohdaten_tab4!$A:$A,ROW(Rohdaten_tab4!$A19),COLUMN(Rohdaten_tab4!$A:$A))&lt;&gt;"",INDEX(Rohdaten_tab4!$A:$A,ROW(Rohdaten_tab4!$A19),COLUMN(Rohdaten_tab4!$A:$A)),"")</f>
        <v>2023</v>
      </c>
      <c r="B33" s="43"/>
      <c r="C33" s="71">
        <f>INDEX(Rohdaten_tab4!$1:$1048576,ROW(Rohdaten_tab4!B19),COLUMN(Rohdaten_tab4!B19)+(4*(Steuerung!$A$3-1)))</f>
        <v>6953</v>
      </c>
      <c r="D33" s="72">
        <f>INDEX(Rohdaten_tab4!$1:$1048576,ROW(Rohdaten_tab4!C19),COLUMN(Rohdaten_tab4!C19)+(4*(Steuerung!$A$3-1)))</f>
        <v>6980</v>
      </c>
      <c r="E33" s="72">
        <f>INDEX(Rohdaten_tab4!$1:$1048576,ROW(Rohdaten_tab4!D19),COLUMN(Rohdaten_tab4!D19)+(4*(Steuerung!$A$3-1)))</f>
        <v>6919</v>
      </c>
      <c r="F33" s="73">
        <f>INDEX(Rohdaten_tab4!$1:$1048576,ROW(Rohdaten_tab4!E19),COLUMN(Rohdaten_tab4!E19)+(4*(Steuerung!$A$3-1)))</f>
        <v>61</v>
      </c>
    </row>
    <row r="34" spans="1:6" ht="15" customHeight="1" x14ac:dyDescent="0.25">
      <c r="A34" s="63" t="str">
        <f>IF(INDEX(Rohdaten_tab4!$A:$A,ROW(Rohdaten_tab4!$A20),COLUMN(Rohdaten_tab4!$A:$A))&lt;&gt;"",INDEX(Rohdaten_tab4!$A:$A,ROW(Rohdaten_tab4!$A20),COLUMN(Rohdaten_tab4!$A:$A)),"")</f>
        <v>2024</v>
      </c>
      <c r="B34" s="43"/>
      <c r="C34" s="71">
        <f>INDEX(Rohdaten_tab4!$1:$1048576,ROW(Rohdaten_tab4!B20),COLUMN(Rohdaten_tab4!B20)+(4*(Steuerung!$A$3-1)))</f>
        <v>7566</v>
      </c>
      <c r="D34" s="72">
        <f>INDEX(Rohdaten_tab4!$1:$1048576,ROW(Rohdaten_tab4!C20),COLUMN(Rohdaten_tab4!C20)+(4*(Steuerung!$A$3-1)))</f>
        <v>7684</v>
      </c>
      <c r="E34" s="72">
        <f>INDEX(Rohdaten_tab4!$1:$1048576,ROW(Rohdaten_tab4!D20),COLUMN(Rohdaten_tab4!D20)+(4*(Steuerung!$A$3-1)))</f>
        <v>7629</v>
      </c>
      <c r="F34" s="73">
        <f>INDEX(Rohdaten_tab4!$1:$1048576,ROW(Rohdaten_tab4!E20),COLUMN(Rohdaten_tab4!E20)+(4*(Steuerung!$A$3-1)))</f>
        <v>55</v>
      </c>
    </row>
    <row r="35" spans="1:6" ht="15" customHeight="1" x14ac:dyDescent="0.25">
      <c r="A35" s="63" t="str">
        <f>IF(INDEX(Rohdaten_tab4!$A:$A,ROW(Rohdaten_tab4!$A21),COLUMN(Rohdaten_tab4!$A:$A))&lt;&gt;"",INDEX(Rohdaten_tab4!$A:$A,ROW(Rohdaten_tab4!$A21),COLUMN(Rohdaten_tab4!$A:$A)),"")</f>
        <v>2025</v>
      </c>
      <c r="B35" s="43"/>
      <c r="C35" s="71">
        <f>INDEX(Rohdaten_tab4!$1:$1048576,ROW(Rohdaten_tab4!B21),COLUMN(Rohdaten_tab4!B21)+(4*(Steuerung!$A$3-1)))</f>
        <v>8567</v>
      </c>
      <c r="D35" s="72">
        <f>INDEX(Rohdaten_tab4!$1:$1048576,ROW(Rohdaten_tab4!C21),COLUMN(Rohdaten_tab4!C21)+(4*(Steuerung!$A$3-1)))</f>
        <v>8748</v>
      </c>
      <c r="E35" s="72">
        <f>INDEX(Rohdaten_tab4!$1:$1048576,ROW(Rohdaten_tab4!D21),COLUMN(Rohdaten_tab4!D21)+(4*(Steuerung!$A$3-1)))</f>
        <v>8683</v>
      </c>
      <c r="F35" s="73">
        <f>INDEX(Rohdaten_tab4!$1:$1048576,ROW(Rohdaten_tab4!E21),COLUMN(Rohdaten_tab4!E21)+(4*(Steuerung!$A$3-1)))</f>
        <v>65</v>
      </c>
    </row>
    <row r="36" spans="1:6" ht="15" customHeight="1" x14ac:dyDescent="0.25">
      <c r="A36" s="63" t="str">
        <f>IF(INDEX(Rohdaten_tab4!$A:$A,ROW(Rohdaten_tab4!$A22),COLUMN(Rohdaten_tab4!$A:$A))&lt;&gt;"",INDEX(Rohdaten_tab4!$A:$A,ROW(Rohdaten_tab4!$A22),COLUMN(Rohdaten_tab4!$A:$A)),"")</f>
        <v>Januar 2006</v>
      </c>
      <c r="B36" s="43"/>
      <c r="C36" s="71">
        <f>INDEX(Rohdaten_tab4!$1:$1048576,ROW(Rohdaten_tab4!B22),COLUMN(Rohdaten_tab4!B22)+(4*(Steuerung!$A$3-1)))</f>
        <v>670</v>
      </c>
      <c r="D36" s="72">
        <f>INDEX(Rohdaten_tab4!$1:$1048576,ROW(Rohdaten_tab4!C22),COLUMN(Rohdaten_tab4!C22)+(4*(Steuerung!$A$3-1)))</f>
        <v>670</v>
      </c>
      <c r="E36" s="72">
        <f>INDEX(Rohdaten_tab4!$1:$1048576,ROW(Rohdaten_tab4!D22),COLUMN(Rohdaten_tab4!D22)+(4*(Steuerung!$A$3-1)))</f>
        <v>659</v>
      </c>
      <c r="F36" s="73">
        <f>INDEX(Rohdaten_tab4!$1:$1048576,ROW(Rohdaten_tab4!E22),COLUMN(Rohdaten_tab4!E22)+(4*(Steuerung!$A$3-1)))</f>
        <v>11</v>
      </c>
    </row>
    <row r="37" spans="1:6" ht="15" customHeight="1" x14ac:dyDescent="0.25">
      <c r="A37" s="63" t="str">
        <f>IF(INDEX(Rohdaten_tab4!$A:$A,ROW(Rohdaten_tab4!$A23),COLUMN(Rohdaten_tab4!$A:$A))&lt;&gt;"",INDEX(Rohdaten_tab4!$A:$A,ROW(Rohdaten_tab4!$A23),COLUMN(Rohdaten_tab4!$A:$A)),"")</f>
        <v>Februar 2006</v>
      </c>
      <c r="B37" s="43"/>
      <c r="C37" s="71">
        <f>INDEX(Rohdaten_tab4!$1:$1048576,ROW(Rohdaten_tab4!B23),COLUMN(Rohdaten_tab4!B23)+(4*(Steuerung!$A$3-1)))</f>
        <v>595</v>
      </c>
      <c r="D37" s="72">
        <f>INDEX(Rohdaten_tab4!$1:$1048576,ROW(Rohdaten_tab4!C23),COLUMN(Rohdaten_tab4!C23)+(4*(Steuerung!$A$3-1)))</f>
        <v>595</v>
      </c>
      <c r="E37" s="72">
        <f>INDEX(Rohdaten_tab4!$1:$1048576,ROW(Rohdaten_tab4!D23),COLUMN(Rohdaten_tab4!D23)+(4*(Steuerung!$A$3-1)))</f>
        <v>590</v>
      </c>
      <c r="F37" s="73">
        <f>INDEX(Rohdaten_tab4!$1:$1048576,ROW(Rohdaten_tab4!E23),COLUMN(Rohdaten_tab4!E23)+(4*(Steuerung!$A$3-1)))</f>
        <v>5</v>
      </c>
    </row>
    <row r="38" spans="1:6" ht="15" customHeight="1" x14ac:dyDescent="0.25">
      <c r="A38" s="63" t="str">
        <f>IF(INDEX(Rohdaten_tab4!$A:$A,ROW(Rohdaten_tab4!$A24),COLUMN(Rohdaten_tab4!$A:$A))&lt;&gt;"",INDEX(Rohdaten_tab4!$A:$A,ROW(Rohdaten_tab4!$A24),COLUMN(Rohdaten_tab4!$A:$A)),"")</f>
        <v>März 2006</v>
      </c>
      <c r="B38" s="43"/>
      <c r="C38" s="71">
        <f>INDEX(Rohdaten_tab4!$1:$1048576,ROW(Rohdaten_tab4!B24),COLUMN(Rohdaten_tab4!B24)+(4*(Steuerung!$A$3-1)))</f>
        <v>711</v>
      </c>
      <c r="D38" s="72">
        <f>INDEX(Rohdaten_tab4!$1:$1048576,ROW(Rohdaten_tab4!C24),COLUMN(Rohdaten_tab4!C24)+(4*(Steuerung!$A$3-1)))</f>
        <v>710</v>
      </c>
      <c r="E38" s="72">
        <f>INDEX(Rohdaten_tab4!$1:$1048576,ROW(Rohdaten_tab4!D24),COLUMN(Rohdaten_tab4!D24)+(4*(Steuerung!$A$3-1)))</f>
        <v>703</v>
      </c>
      <c r="F38" s="73">
        <f>INDEX(Rohdaten_tab4!$1:$1048576,ROW(Rohdaten_tab4!E24),COLUMN(Rohdaten_tab4!E24)+(4*(Steuerung!$A$3-1)))</f>
        <v>7</v>
      </c>
    </row>
    <row r="39" spans="1:6" ht="15" customHeight="1" x14ac:dyDescent="0.25">
      <c r="A39" s="63" t="str">
        <f>IF(INDEX(Rohdaten_tab4!$A:$A,ROW(Rohdaten_tab4!$A25),COLUMN(Rohdaten_tab4!$A:$A))&lt;&gt;"",INDEX(Rohdaten_tab4!$A:$A,ROW(Rohdaten_tab4!$A25),COLUMN(Rohdaten_tab4!$A:$A)),"")</f>
        <v>April 2006</v>
      </c>
      <c r="B39" s="43"/>
      <c r="C39" s="71">
        <f>INDEX(Rohdaten_tab4!$1:$1048576,ROW(Rohdaten_tab4!B25),COLUMN(Rohdaten_tab4!B25)+(4*(Steuerung!$A$3-1)))</f>
        <v>840</v>
      </c>
      <c r="D39" s="72">
        <f>INDEX(Rohdaten_tab4!$1:$1048576,ROW(Rohdaten_tab4!C25),COLUMN(Rohdaten_tab4!C25)+(4*(Steuerung!$A$3-1)))</f>
        <v>841</v>
      </c>
      <c r="E39" s="72">
        <f>INDEX(Rohdaten_tab4!$1:$1048576,ROW(Rohdaten_tab4!D25),COLUMN(Rohdaten_tab4!D25)+(4*(Steuerung!$A$3-1)))</f>
        <v>837</v>
      </c>
      <c r="F39" s="73">
        <f>INDEX(Rohdaten_tab4!$1:$1048576,ROW(Rohdaten_tab4!E25),COLUMN(Rohdaten_tab4!E25)+(4*(Steuerung!$A$3-1)))</f>
        <v>4</v>
      </c>
    </row>
    <row r="40" spans="1:6" ht="15" customHeight="1" x14ac:dyDescent="0.25">
      <c r="A40" s="63" t="str">
        <f>IF(INDEX(Rohdaten_tab4!$A:$A,ROW(Rohdaten_tab4!$A26),COLUMN(Rohdaten_tab4!$A:$A))&lt;&gt;"",INDEX(Rohdaten_tab4!$A:$A,ROW(Rohdaten_tab4!$A26),COLUMN(Rohdaten_tab4!$A:$A)),"")</f>
        <v>Mai 2006</v>
      </c>
      <c r="B40" s="43"/>
      <c r="C40" s="71">
        <f>INDEX(Rohdaten_tab4!$1:$1048576,ROW(Rohdaten_tab4!B26),COLUMN(Rohdaten_tab4!B26)+(4*(Steuerung!$A$3-1)))</f>
        <v>792</v>
      </c>
      <c r="D40" s="72">
        <f>INDEX(Rohdaten_tab4!$1:$1048576,ROW(Rohdaten_tab4!C26),COLUMN(Rohdaten_tab4!C26)+(4*(Steuerung!$A$3-1)))</f>
        <v>793</v>
      </c>
      <c r="E40" s="72">
        <f>INDEX(Rohdaten_tab4!$1:$1048576,ROW(Rohdaten_tab4!D26),COLUMN(Rohdaten_tab4!D26)+(4*(Steuerung!$A$3-1)))</f>
        <v>790</v>
      </c>
      <c r="F40" s="73">
        <f>INDEX(Rohdaten_tab4!$1:$1048576,ROW(Rohdaten_tab4!E26),COLUMN(Rohdaten_tab4!E26)+(4*(Steuerung!$A$3-1)))</f>
        <v>3</v>
      </c>
    </row>
    <row r="41" spans="1:6" ht="15" customHeight="1" x14ac:dyDescent="0.25">
      <c r="A41" s="63" t="str">
        <f>IF(INDEX(Rohdaten_tab4!$A:$A,ROW(Rohdaten_tab4!$A27),COLUMN(Rohdaten_tab4!$A:$A))&lt;&gt;"",INDEX(Rohdaten_tab4!$A:$A,ROW(Rohdaten_tab4!$A27),COLUMN(Rohdaten_tab4!$A:$A)),"")</f>
        <v>Juni 2006</v>
      </c>
      <c r="B41" s="43"/>
      <c r="C41" s="71">
        <f>INDEX(Rohdaten_tab4!$1:$1048576,ROW(Rohdaten_tab4!B27),COLUMN(Rohdaten_tab4!B27)+(4*(Steuerung!$A$3-1)))</f>
        <v>666</v>
      </c>
      <c r="D41" s="72">
        <f>INDEX(Rohdaten_tab4!$1:$1048576,ROW(Rohdaten_tab4!C27),COLUMN(Rohdaten_tab4!C27)+(4*(Steuerung!$A$3-1)))</f>
        <v>660</v>
      </c>
      <c r="E41" s="72">
        <f>INDEX(Rohdaten_tab4!$1:$1048576,ROW(Rohdaten_tab4!D27),COLUMN(Rohdaten_tab4!D27)+(4*(Steuerung!$A$3-1)))</f>
        <v>652</v>
      </c>
      <c r="F41" s="73">
        <f>INDEX(Rohdaten_tab4!$1:$1048576,ROW(Rohdaten_tab4!E27),COLUMN(Rohdaten_tab4!E27)+(4*(Steuerung!$A$3-1)))</f>
        <v>8</v>
      </c>
    </row>
    <row r="42" spans="1:6" ht="15" customHeight="1" x14ac:dyDescent="0.25">
      <c r="A42" s="63" t="str">
        <f>IF(INDEX(Rohdaten_tab4!$A:$A,ROW(Rohdaten_tab4!$A28),COLUMN(Rohdaten_tab4!$A:$A))&lt;&gt;"",INDEX(Rohdaten_tab4!$A:$A,ROW(Rohdaten_tab4!$A28),COLUMN(Rohdaten_tab4!$A:$A)),"")</f>
        <v>Juli 2006</v>
      </c>
      <c r="B42" s="43"/>
      <c r="C42" s="71">
        <f>INDEX(Rohdaten_tab4!$1:$1048576,ROW(Rohdaten_tab4!B28),COLUMN(Rohdaten_tab4!B28)+(4*(Steuerung!$A$3-1)))</f>
        <v>674</v>
      </c>
      <c r="D42" s="72">
        <f>INDEX(Rohdaten_tab4!$1:$1048576,ROW(Rohdaten_tab4!C28),COLUMN(Rohdaten_tab4!C28)+(4*(Steuerung!$A$3-1)))</f>
        <v>673</v>
      </c>
      <c r="E42" s="72">
        <f>INDEX(Rohdaten_tab4!$1:$1048576,ROW(Rohdaten_tab4!D28),COLUMN(Rohdaten_tab4!D28)+(4*(Steuerung!$A$3-1)))</f>
        <v>656</v>
      </c>
      <c r="F42" s="73">
        <f>INDEX(Rohdaten_tab4!$1:$1048576,ROW(Rohdaten_tab4!E28),COLUMN(Rohdaten_tab4!E28)+(4*(Steuerung!$A$3-1)))</f>
        <v>17</v>
      </c>
    </row>
    <row r="43" spans="1:6" ht="15" customHeight="1" x14ac:dyDescent="0.25">
      <c r="A43" s="63" t="str">
        <f>IF(INDEX(Rohdaten_tab4!$A:$A,ROW(Rohdaten_tab4!$A29),COLUMN(Rohdaten_tab4!$A:$A))&lt;&gt;"",INDEX(Rohdaten_tab4!$A:$A,ROW(Rohdaten_tab4!$A29),COLUMN(Rohdaten_tab4!$A:$A)),"")</f>
        <v>August 2006</v>
      </c>
      <c r="B43" s="43"/>
      <c r="C43" s="71">
        <f>INDEX(Rohdaten_tab4!$1:$1048576,ROW(Rohdaten_tab4!B29),COLUMN(Rohdaten_tab4!B29)+(4*(Steuerung!$A$3-1)))</f>
        <v>539</v>
      </c>
      <c r="D43" s="72">
        <f>INDEX(Rohdaten_tab4!$1:$1048576,ROW(Rohdaten_tab4!C29),COLUMN(Rohdaten_tab4!C29)+(4*(Steuerung!$A$3-1)))</f>
        <v>533</v>
      </c>
      <c r="E43" s="72">
        <f>INDEX(Rohdaten_tab4!$1:$1048576,ROW(Rohdaten_tab4!D29),COLUMN(Rohdaten_tab4!D29)+(4*(Steuerung!$A$3-1)))</f>
        <v>527</v>
      </c>
      <c r="F43" s="73">
        <f>INDEX(Rohdaten_tab4!$1:$1048576,ROW(Rohdaten_tab4!E29),COLUMN(Rohdaten_tab4!E29)+(4*(Steuerung!$A$3-1)))</f>
        <v>6</v>
      </c>
    </row>
    <row r="44" spans="1:6" ht="15" customHeight="1" x14ac:dyDescent="0.25">
      <c r="A44" s="63" t="str">
        <f>IF(INDEX(Rohdaten_tab4!$A:$A,ROW(Rohdaten_tab4!$A30),COLUMN(Rohdaten_tab4!$A:$A))&lt;&gt;"",INDEX(Rohdaten_tab4!$A:$A,ROW(Rohdaten_tab4!$A30),COLUMN(Rohdaten_tab4!$A:$A)),"")</f>
        <v>September 2006</v>
      </c>
      <c r="B44" s="43"/>
      <c r="C44" s="71">
        <f>INDEX(Rohdaten_tab4!$1:$1048576,ROW(Rohdaten_tab4!B30),COLUMN(Rohdaten_tab4!B30)+(4*(Steuerung!$A$3-1)))</f>
        <v>778</v>
      </c>
      <c r="D44" s="72">
        <f>INDEX(Rohdaten_tab4!$1:$1048576,ROW(Rohdaten_tab4!C30),COLUMN(Rohdaten_tab4!C30)+(4*(Steuerung!$A$3-1)))</f>
        <v>771</v>
      </c>
      <c r="E44" s="72">
        <f>INDEX(Rohdaten_tab4!$1:$1048576,ROW(Rohdaten_tab4!D30),COLUMN(Rohdaten_tab4!D30)+(4*(Steuerung!$A$3-1)))</f>
        <v>764</v>
      </c>
      <c r="F44" s="73">
        <f>INDEX(Rohdaten_tab4!$1:$1048576,ROW(Rohdaten_tab4!E30),COLUMN(Rohdaten_tab4!E30)+(4*(Steuerung!$A$3-1)))</f>
        <v>7</v>
      </c>
    </row>
    <row r="45" spans="1:6" ht="15" customHeight="1" x14ac:dyDescent="0.25">
      <c r="A45" s="63" t="str">
        <f>IF(INDEX(Rohdaten_tab4!$A:$A,ROW(Rohdaten_tab4!$A31),COLUMN(Rohdaten_tab4!$A:$A))&lt;&gt;"",INDEX(Rohdaten_tab4!$A:$A,ROW(Rohdaten_tab4!$A31),COLUMN(Rohdaten_tab4!$A:$A)),"")</f>
        <v>Oktober 2006</v>
      </c>
      <c r="B45" s="43"/>
      <c r="C45" s="71">
        <f>INDEX(Rohdaten_tab4!$1:$1048576,ROW(Rohdaten_tab4!B31),COLUMN(Rohdaten_tab4!B31)+(4*(Steuerung!$A$3-1)))</f>
        <v>622</v>
      </c>
      <c r="D45" s="72">
        <f>INDEX(Rohdaten_tab4!$1:$1048576,ROW(Rohdaten_tab4!C31),COLUMN(Rohdaten_tab4!C31)+(4*(Steuerung!$A$3-1)))</f>
        <v>621</v>
      </c>
      <c r="E45" s="72">
        <f>INDEX(Rohdaten_tab4!$1:$1048576,ROW(Rohdaten_tab4!D31),COLUMN(Rohdaten_tab4!D31)+(4*(Steuerung!$A$3-1)))</f>
        <v>610</v>
      </c>
      <c r="F45" s="73">
        <f>INDEX(Rohdaten_tab4!$1:$1048576,ROW(Rohdaten_tab4!E31),COLUMN(Rohdaten_tab4!E31)+(4*(Steuerung!$A$3-1)))</f>
        <v>11</v>
      </c>
    </row>
    <row r="46" spans="1:6" ht="15" customHeight="1" x14ac:dyDescent="0.25">
      <c r="A46" s="63" t="str">
        <f>IF(INDEX(Rohdaten_tab4!$A:$A,ROW(Rohdaten_tab4!$A32),COLUMN(Rohdaten_tab4!$A:$A))&lt;&gt;"",INDEX(Rohdaten_tab4!$A:$A,ROW(Rohdaten_tab4!$A32),COLUMN(Rohdaten_tab4!$A:$A)),"")</f>
        <v>November 2006</v>
      </c>
      <c r="B46" s="43"/>
      <c r="C46" s="71">
        <f>INDEX(Rohdaten_tab4!$1:$1048576,ROW(Rohdaten_tab4!B32),COLUMN(Rohdaten_tab4!B32)+(4*(Steuerung!$A$3-1)))</f>
        <v>527</v>
      </c>
      <c r="D46" s="72">
        <f>INDEX(Rohdaten_tab4!$1:$1048576,ROW(Rohdaten_tab4!C32),COLUMN(Rohdaten_tab4!C32)+(4*(Steuerung!$A$3-1)))</f>
        <v>535</v>
      </c>
      <c r="E46" s="72">
        <f>INDEX(Rohdaten_tab4!$1:$1048576,ROW(Rohdaten_tab4!D32),COLUMN(Rohdaten_tab4!D32)+(4*(Steuerung!$A$3-1)))</f>
        <v>524</v>
      </c>
      <c r="F46" s="73">
        <f>INDEX(Rohdaten_tab4!$1:$1048576,ROW(Rohdaten_tab4!E32),COLUMN(Rohdaten_tab4!E32)+(4*(Steuerung!$A$3-1)))</f>
        <v>11</v>
      </c>
    </row>
    <row r="47" spans="1:6" ht="15" customHeight="1" x14ac:dyDescent="0.25">
      <c r="A47" s="63" t="str">
        <f>IF(INDEX(Rohdaten_tab4!$A:$A,ROW(Rohdaten_tab4!$A33),COLUMN(Rohdaten_tab4!$A:$A))&lt;&gt;"",INDEX(Rohdaten_tab4!$A:$A,ROW(Rohdaten_tab4!$A33),COLUMN(Rohdaten_tab4!$A:$A)),"")</f>
        <v>Dezember 2006</v>
      </c>
      <c r="B47" s="43"/>
      <c r="C47" s="71">
        <f>INDEX(Rohdaten_tab4!$1:$1048576,ROW(Rohdaten_tab4!B33),COLUMN(Rohdaten_tab4!B33)+(4*(Steuerung!$A$3-1)))</f>
        <v>441</v>
      </c>
      <c r="D47" s="72">
        <f>INDEX(Rohdaten_tab4!$1:$1048576,ROW(Rohdaten_tab4!C33),COLUMN(Rohdaten_tab4!C33)+(4*(Steuerung!$A$3-1)))</f>
        <v>446</v>
      </c>
      <c r="E47" s="72">
        <f>INDEX(Rohdaten_tab4!$1:$1048576,ROW(Rohdaten_tab4!D33),COLUMN(Rohdaten_tab4!D33)+(4*(Steuerung!$A$3-1)))</f>
        <v>433</v>
      </c>
      <c r="F47" s="73">
        <f>INDEX(Rohdaten_tab4!$1:$1048576,ROW(Rohdaten_tab4!E33),COLUMN(Rohdaten_tab4!E33)+(4*(Steuerung!$A$3-1)))</f>
        <v>13</v>
      </c>
    </row>
    <row r="48" spans="1:6" ht="15" customHeight="1" x14ac:dyDescent="0.25">
      <c r="A48" s="63" t="str">
        <f>IF(INDEX(Rohdaten_tab4!$A:$A,ROW(Rohdaten_tab4!$A34),COLUMN(Rohdaten_tab4!$A:$A))&lt;&gt;"",INDEX(Rohdaten_tab4!$A:$A,ROW(Rohdaten_tab4!$A34),COLUMN(Rohdaten_tab4!$A:$A)),"")</f>
        <v>Januar 2007</v>
      </c>
      <c r="B48" s="43"/>
      <c r="C48" s="71">
        <f>INDEX(Rohdaten_tab4!$1:$1048576,ROW(Rohdaten_tab4!B34),COLUMN(Rohdaten_tab4!B34)+(4*(Steuerung!$A$3-1)))</f>
        <v>642</v>
      </c>
      <c r="D48" s="72">
        <f>INDEX(Rohdaten_tab4!$1:$1048576,ROW(Rohdaten_tab4!C34),COLUMN(Rohdaten_tab4!C34)+(4*(Steuerung!$A$3-1)))</f>
        <v>642</v>
      </c>
      <c r="E48" s="72">
        <f>INDEX(Rohdaten_tab4!$1:$1048576,ROW(Rohdaten_tab4!D34),COLUMN(Rohdaten_tab4!D34)+(4*(Steuerung!$A$3-1)))</f>
        <v>629</v>
      </c>
      <c r="F48" s="73">
        <f>INDEX(Rohdaten_tab4!$1:$1048576,ROW(Rohdaten_tab4!E34),COLUMN(Rohdaten_tab4!E34)+(4*(Steuerung!$A$3-1)))</f>
        <v>13</v>
      </c>
    </row>
    <row r="49" spans="1:6" ht="15" customHeight="1" x14ac:dyDescent="0.25">
      <c r="A49" s="63" t="str">
        <f>IF(INDEX(Rohdaten_tab4!$A:$A,ROW(Rohdaten_tab4!$A35),COLUMN(Rohdaten_tab4!$A:$A))&lt;&gt;"",INDEX(Rohdaten_tab4!$A:$A,ROW(Rohdaten_tab4!$A35),COLUMN(Rohdaten_tab4!$A:$A)),"")</f>
        <v>Februar 2007</v>
      </c>
      <c r="B49" s="43"/>
      <c r="C49" s="71">
        <f>INDEX(Rohdaten_tab4!$1:$1048576,ROW(Rohdaten_tab4!B35),COLUMN(Rohdaten_tab4!B35)+(4*(Steuerung!$A$3-1)))</f>
        <v>567</v>
      </c>
      <c r="D49" s="72">
        <f>INDEX(Rohdaten_tab4!$1:$1048576,ROW(Rohdaten_tab4!C35),COLUMN(Rohdaten_tab4!C35)+(4*(Steuerung!$A$3-1)))</f>
        <v>565</v>
      </c>
      <c r="E49" s="72">
        <f>INDEX(Rohdaten_tab4!$1:$1048576,ROW(Rohdaten_tab4!D35),COLUMN(Rohdaten_tab4!D35)+(4*(Steuerung!$A$3-1)))</f>
        <v>558</v>
      </c>
      <c r="F49" s="73">
        <f>INDEX(Rohdaten_tab4!$1:$1048576,ROW(Rohdaten_tab4!E35),COLUMN(Rohdaten_tab4!E35)+(4*(Steuerung!$A$3-1)))</f>
        <v>7</v>
      </c>
    </row>
    <row r="50" spans="1:6" ht="15" customHeight="1" x14ac:dyDescent="0.25">
      <c r="A50" s="63" t="str">
        <f>IF(INDEX(Rohdaten_tab4!$A:$A,ROW(Rohdaten_tab4!$A36),COLUMN(Rohdaten_tab4!$A:$A))&lt;&gt;"",INDEX(Rohdaten_tab4!$A:$A,ROW(Rohdaten_tab4!$A36),COLUMN(Rohdaten_tab4!$A:$A)),"")</f>
        <v>März 2007</v>
      </c>
      <c r="B50" s="43"/>
      <c r="C50" s="71">
        <f>INDEX(Rohdaten_tab4!$1:$1048576,ROW(Rohdaten_tab4!B36),COLUMN(Rohdaten_tab4!B36)+(4*(Steuerung!$A$3-1)))</f>
        <v>732</v>
      </c>
      <c r="D50" s="72">
        <f>INDEX(Rohdaten_tab4!$1:$1048576,ROW(Rohdaten_tab4!C36),COLUMN(Rohdaten_tab4!C36)+(4*(Steuerung!$A$3-1)))</f>
        <v>734</v>
      </c>
      <c r="E50" s="72">
        <f>INDEX(Rohdaten_tab4!$1:$1048576,ROW(Rohdaten_tab4!D36),COLUMN(Rohdaten_tab4!D36)+(4*(Steuerung!$A$3-1)))</f>
        <v>723</v>
      </c>
      <c r="F50" s="73">
        <f>INDEX(Rohdaten_tab4!$1:$1048576,ROW(Rohdaten_tab4!E36),COLUMN(Rohdaten_tab4!E36)+(4*(Steuerung!$A$3-1)))</f>
        <v>11</v>
      </c>
    </row>
    <row r="51" spans="1:6" ht="15" customHeight="1" x14ac:dyDescent="0.25">
      <c r="A51" s="63" t="str">
        <f>IF(INDEX(Rohdaten_tab4!$A:$A,ROW(Rohdaten_tab4!$A37),COLUMN(Rohdaten_tab4!$A:$A))&lt;&gt;"",INDEX(Rohdaten_tab4!$A:$A,ROW(Rohdaten_tab4!$A37),COLUMN(Rohdaten_tab4!$A:$A)),"")</f>
        <v>April 2007</v>
      </c>
      <c r="B51" s="43"/>
      <c r="C51" s="71">
        <f>INDEX(Rohdaten_tab4!$1:$1048576,ROW(Rohdaten_tab4!B37),COLUMN(Rohdaten_tab4!B37)+(4*(Steuerung!$A$3-1)))</f>
        <v>845</v>
      </c>
      <c r="D51" s="72">
        <f>INDEX(Rohdaten_tab4!$1:$1048576,ROW(Rohdaten_tab4!C37),COLUMN(Rohdaten_tab4!C37)+(4*(Steuerung!$A$3-1)))</f>
        <v>844</v>
      </c>
      <c r="E51" s="72">
        <f>INDEX(Rohdaten_tab4!$1:$1048576,ROW(Rohdaten_tab4!D37),COLUMN(Rohdaten_tab4!D37)+(4*(Steuerung!$A$3-1)))</f>
        <v>834</v>
      </c>
      <c r="F51" s="73">
        <f>INDEX(Rohdaten_tab4!$1:$1048576,ROW(Rohdaten_tab4!E37),COLUMN(Rohdaten_tab4!E37)+(4*(Steuerung!$A$3-1)))</f>
        <v>10</v>
      </c>
    </row>
    <row r="52" spans="1:6" ht="15" customHeight="1" x14ac:dyDescent="0.25">
      <c r="A52" s="63" t="str">
        <f>IF(INDEX(Rohdaten_tab4!$A:$A,ROW(Rohdaten_tab4!$A38),COLUMN(Rohdaten_tab4!$A:$A))&lt;&gt;"",INDEX(Rohdaten_tab4!$A:$A,ROW(Rohdaten_tab4!$A38),COLUMN(Rohdaten_tab4!$A:$A)),"")</f>
        <v>Mai 2007</v>
      </c>
      <c r="B52" s="43"/>
      <c r="C52" s="71">
        <f>INDEX(Rohdaten_tab4!$1:$1048576,ROW(Rohdaten_tab4!B38),COLUMN(Rohdaten_tab4!B38)+(4*(Steuerung!$A$3-1)))</f>
        <v>570</v>
      </c>
      <c r="D52" s="72" t="str">
        <f>INDEX(Rohdaten_tab4!$1:$1048576,ROW(Rohdaten_tab4!C38),COLUMN(Rohdaten_tab4!C38)+(4*(Steuerung!$A$3-1)))</f>
        <v>*</v>
      </c>
      <c r="E52" s="72">
        <f>INDEX(Rohdaten_tab4!$1:$1048576,ROW(Rohdaten_tab4!D38),COLUMN(Rohdaten_tab4!D38)+(4*(Steuerung!$A$3-1)))</f>
        <v>574</v>
      </c>
      <c r="F52" s="73" t="str">
        <f>INDEX(Rohdaten_tab4!$1:$1048576,ROW(Rohdaten_tab4!E38),COLUMN(Rohdaten_tab4!E38)+(4*(Steuerung!$A$3-1)))</f>
        <v>*</v>
      </c>
    </row>
    <row r="53" spans="1:6" ht="15" customHeight="1" x14ac:dyDescent="0.25">
      <c r="A53" s="63" t="str">
        <f>IF(INDEX(Rohdaten_tab4!$A:$A,ROW(Rohdaten_tab4!$A39),COLUMN(Rohdaten_tab4!$A:$A))&lt;&gt;"",INDEX(Rohdaten_tab4!$A:$A,ROW(Rohdaten_tab4!$A39),COLUMN(Rohdaten_tab4!$A:$A)),"")</f>
        <v>Juni 2007</v>
      </c>
      <c r="B53" s="43"/>
      <c r="C53" s="71">
        <f>INDEX(Rohdaten_tab4!$1:$1048576,ROW(Rohdaten_tab4!B39),COLUMN(Rohdaten_tab4!B39)+(4*(Steuerung!$A$3-1)))</f>
        <v>568</v>
      </c>
      <c r="D53" s="72">
        <f>INDEX(Rohdaten_tab4!$1:$1048576,ROW(Rohdaten_tab4!C39),COLUMN(Rohdaten_tab4!C39)+(4*(Steuerung!$A$3-1)))</f>
        <v>579</v>
      </c>
      <c r="E53" s="72">
        <f>INDEX(Rohdaten_tab4!$1:$1048576,ROW(Rohdaten_tab4!D39),COLUMN(Rohdaten_tab4!D39)+(4*(Steuerung!$A$3-1)))</f>
        <v>571</v>
      </c>
      <c r="F53" s="73">
        <f>INDEX(Rohdaten_tab4!$1:$1048576,ROW(Rohdaten_tab4!E39),COLUMN(Rohdaten_tab4!E39)+(4*(Steuerung!$A$3-1)))</f>
        <v>8</v>
      </c>
    </row>
    <row r="54" spans="1:6" ht="15" customHeight="1" x14ac:dyDescent="0.25">
      <c r="A54" s="63" t="str">
        <f>IF(INDEX(Rohdaten_tab4!$A:$A,ROW(Rohdaten_tab4!$A40),COLUMN(Rohdaten_tab4!$A:$A))&lt;&gt;"",INDEX(Rohdaten_tab4!$A:$A,ROW(Rohdaten_tab4!$A40),COLUMN(Rohdaten_tab4!$A:$A)),"")</f>
        <v>Juli 2007</v>
      </c>
      <c r="B54" s="43"/>
      <c r="C54" s="71">
        <f>INDEX(Rohdaten_tab4!$1:$1048576,ROW(Rohdaten_tab4!B40),COLUMN(Rohdaten_tab4!B40)+(4*(Steuerung!$A$3-1)))</f>
        <v>702</v>
      </c>
      <c r="D54" s="72">
        <f>INDEX(Rohdaten_tab4!$1:$1048576,ROW(Rohdaten_tab4!C40),COLUMN(Rohdaten_tab4!C40)+(4*(Steuerung!$A$3-1)))</f>
        <v>702</v>
      </c>
      <c r="E54" s="72">
        <f>INDEX(Rohdaten_tab4!$1:$1048576,ROW(Rohdaten_tab4!D40),COLUMN(Rohdaten_tab4!D40)+(4*(Steuerung!$A$3-1)))</f>
        <v>696</v>
      </c>
      <c r="F54" s="73">
        <f>INDEX(Rohdaten_tab4!$1:$1048576,ROW(Rohdaten_tab4!E40),COLUMN(Rohdaten_tab4!E40)+(4*(Steuerung!$A$3-1)))</f>
        <v>6</v>
      </c>
    </row>
    <row r="55" spans="1:6" ht="15" customHeight="1" x14ac:dyDescent="0.25">
      <c r="A55" s="63" t="str">
        <f>IF(INDEX(Rohdaten_tab4!$A:$A,ROW(Rohdaten_tab4!$A41),COLUMN(Rohdaten_tab4!$A:$A))&lt;&gt;"",INDEX(Rohdaten_tab4!$A:$A,ROW(Rohdaten_tab4!$A41),COLUMN(Rohdaten_tab4!$A:$A)),"")</f>
        <v>August 2007</v>
      </c>
      <c r="B55" s="43"/>
      <c r="C55" s="71">
        <f>INDEX(Rohdaten_tab4!$1:$1048576,ROW(Rohdaten_tab4!B41),COLUMN(Rohdaten_tab4!B41)+(4*(Steuerung!$A$3-1)))</f>
        <v>548</v>
      </c>
      <c r="D55" s="72">
        <f>INDEX(Rohdaten_tab4!$1:$1048576,ROW(Rohdaten_tab4!C41),COLUMN(Rohdaten_tab4!C41)+(4*(Steuerung!$A$3-1)))</f>
        <v>553</v>
      </c>
      <c r="E55" s="72">
        <f>INDEX(Rohdaten_tab4!$1:$1048576,ROW(Rohdaten_tab4!D41),COLUMN(Rohdaten_tab4!D41)+(4*(Steuerung!$A$3-1)))</f>
        <v>545</v>
      </c>
      <c r="F55" s="73">
        <f>INDEX(Rohdaten_tab4!$1:$1048576,ROW(Rohdaten_tab4!E41),COLUMN(Rohdaten_tab4!E41)+(4*(Steuerung!$A$3-1)))</f>
        <v>8</v>
      </c>
    </row>
    <row r="56" spans="1:6" ht="15" customHeight="1" x14ac:dyDescent="0.25">
      <c r="A56" s="63" t="str">
        <f>IF(INDEX(Rohdaten_tab4!$A:$A,ROW(Rohdaten_tab4!$A42),COLUMN(Rohdaten_tab4!$A:$A))&lt;&gt;"",INDEX(Rohdaten_tab4!$A:$A,ROW(Rohdaten_tab4!$A42),COLUMN(Rohdaten_tab4!$A:$A)),"")</f>
        <v>September 2007</v>
      </c>
      <c r="B56" s="43"/>
      <c r="C56" s="71">
        <f>INDEX(Rohdaten_tab4!$1:$1048576,ROW(Rohdaten_tab4!B42),COLUMN(Rohdaten_tab4!B42)+(4*(Steuerung!$A$3-1)))</f>
        <v>775</v>
      </c>
      <c r="D56" s="72">
        <f>INDEX(Rohdaten_tab4!$1:$1048576,ROW(Rohdaten_tab4!C42),COLUMN(Rohdaten_tab4!C42)+(4*(Steuerung!$A$3-1)))</f>
        <v>770</v>
      </c>
      <c r="E56" s="72">
        <f>INDEX(Rohdaten_tab4!$1:$1048576,ROW(Rohdaten_tab4!D42),COLUMN(Rohdaten_tab4!D42)+(4*(Steuerung!$A$3-1)))</f>
        <v>759</v>
      </c>
      <c r="F56" s="73">
        <f>INDEX(Rohdaten_tab4!$1:$1048576,ROW(Rohdaten_tab4!E42),COLUMN(Rohdaten_tab4!E42)+(4*(Steuerung!$A$3-1)))</f>
        <v>11</v>
      </c>
    </row>
    <row r="57" spans="1:6" ht="15" customHeight="1" x14ac:dyDescent="0.25">
      <c r="A57" s="63" t="str">
        <f>IF(INDEX(Rohdaten_tab4!$A:$A,ROW(Rohdaten_tab4!$A43),COLUMN(Rohdaten_tab4!$A:$A))&lt;&gt;"",INDEX(Rohdaten_tab4!$A:$A,ROW(Rohdaten_tab4!$A43),COLUMN(Rohdaten_tab4!$A:$A)),"")</f>
        <v>Oktober 2007</v>
      </c>
      <c r="B57" s="43"/>
      <c r="C57" s="71">
        <f>INDEX(Rohdaten_tab4!$1:$1048576,ROW(Rohdaten_tab4!B43),COLUMN(Rohdaten_tab4!B43)+(4*(Steuerung!$A$3-1)))</f>
        <v>645</v>
      </c>
      <c r="D57" s="72" t="str">
        <f>INDEX(Rohdaten_tab4!$1:$1048576,ROW(Rohdaten_tab4!C43),COLUMN(Rohdaten_tab4!C43)+(4*(Steuerung!$A$3-1)))</f>
        <v>*</v>
      </c>
      <c r="E57" s="72">
        <f>INDEX(Rohdaten_tab4!$1:$1048576,ROW(Rohdaten_tab4!D43),COLUMN(Rohdaten_tab4!D43)+(4*(Steuerung!$A$3-1)))</f>
        <v>645</v>
      </c>
      <c r="F57" s="73" t="str">
        <f>INDEX(Rohdaten_tab4!$1:$1048576,ROW(Rohdaten_tab4!E43),COLUMN(Rohdaten_tab4!E43)+(4*(Steuerung!$A$3-1)))</f>
        <v>*</v>
      </c>
    </row>
    <row r="58" spans="1:6" ht="15" customHeight="1" x14ac:dyDescent="0.25">
      <c r="A58" s="63" t="str">
        <f>IF(INDEX(Rohdaten_tab4!$A:$A,ROW(Rohdaten_tab4!$A44),COLUMN(Rohdaten_tab4!$A:$A))&lt;&gt;"",INDEX(Rohdaten_tab4!$A:$A,ROW(Rohdaten_tab4!$A44),COLUMN(Rohdaten_tab4!$A:$A)),"")</f>
        <v>November 2007</v>
      </c>
      <c r="B58" s="43"/>
      <c r="C58" s="71">
        <f>INDEX(Rohdaten_tab4!$1:$1048576,ROW(Rohdaten_tab4!B44),COLUMN(Rohdaten_tab4!B44)+(4*(Steuerung!$A$3-1)))</f>
        <v>484</v>
      </c>
      <c r="D58" s="72">
        <f>INDEX(Rohdaten_tab4!$1:$1048576,ROW(Rohdaten_tab4!C44),COLUMN(Rohdaten_tab4!C44)+(4*(Steuerung!$A$3-1)))</f>
        <v>485</v>
      </c>
      <c r="E58" s="72">
        <f>INDEX(Rohdaten_tab4!$1:$1048576,ROW(Rohdaten_tab4!D44),COLUMN(Rohdaten_tab4!D44)+(4*(Steuerung!$A$3-1)))</f>
        <v>478</v>
      </c>
      <c r="F58" s="73">
        <f>INDEX(Rohdaten_tab4!$1:$1048576,ROW(Rohdaten_tab4!E44),COLUMN(Rohdaten_tab4!E44)+(4*(Steuerung!$A$3-1)))</f>
        <v>7</v>
      </c>
    </row>
    <row r="59" spans="1:6" ht="15" customHeight="1" x14ac:dyDescent="0.25">
      <c r="A59" s="63" t="str">
        <f>IF(INDEX(Rohdaten_tab4!$A:$A,ROW(Rohdaten_tab4!$A45),COLUMN(Rohdaten_tab4!$A:$A))&lt;&gt;"",INDEX(Rohdaten_tab4!$A:$A,ROW(Rohdaten_tab4!$A45),COLUMN(Rohdaten_tab4!$A:$A)),"")</f>
        <v>Dezember 2007</v>
      </c>
      <c r="B59" s="43"/>
      <c r="C59" s="71">
        <f>INDEX(Rohdaten_tab4!$1:$1048576,ROW(Rohdaten_tab4!B45),COLUMN(Rohdaten_tab4!B45)+(4*(Steuerung!$A$3-1)))</f>
        <v>439</v>
      </c>
      <c r="D59" s="72">
        <f>INDEX(Rohdaten_tab4!$1:$1048576,ROW(Rohdaten_tab4!C45),COLUMN(Rohdaten_tab4!C45)+(4*(Steuerung!$A$3-1)))</f>
        <v>448</v>
      </c>
      <c r="E59" s="72">
        <f>INDEX(Rohdaten_tab4!$1:$1048576,ROW(Rohdaten_tab4!D45),COLUMN(Rohdaten_tab4!D45)+(4*(Steuerung!$A$3-1)))</f>
        <v>436</v>
      </c>
      <c r="F59" s="73">
        <f>INDEX(Rohdaten_tab4!$1:$1048576,ROW(Rohdaten_tab4!E45),COLUMN(Rohdaten_tab4!E45)+(4*(Steuerung!$A$3-1)))</f>
        <v>12</v>
      </c>
    </row>
    <row r="60" spans="1:6" ht="15" customHeight="1" x14ac:dyDescent="0.25">
      <c r="A60" s="63" t="str">
        <f>IF(INDEX(Rohdaten_tab4!$A:$A,ROW(Rohdaten_tab4!$A46),COLUMN(Rohdaten_tab4!$A:$A))&lt;&gt;"",INDEX(Rohdaten_tab4!$A:$A,ROW(Rohdaten_tab4!$A46),COLUMN(Rohdaten_tab4!$A:$A)),"")</f>
        <v>Januar 2008</v>
      </c>
      <c r="B60" s="43"/>
      <c r="C60" s="71">
        <f>INDEX(Rohdaten_tab4!$1:$1048576,ROW(Rohdaten_tab4!B46),COLUMN(Rohdaten_tab4!B46)+(4*(Steuerung!$A$3-1)))</f>
        <v>628</v>
      </c>
      <c r="D60" s="72" t="str">
        <f>INDEX(Rohdaten_tab4!$1:$1048576,ROW(Rohdaten_tab4!C46),COLUMN(Rohdaten_tab4!C46)+(4*(Steuerung!$A$3-1)))</f>
        <v>*</v>
      </c>
      <c r="E60" s="72">
        <f>INDEX(Rohdaten_tab4!$1:$1048576,ROW(Rohdaten_tab4!D46),COLUMN(Rohdaten_tab4!D46)+(4*(Steuerung!$A$3-1)))</f>
        <v>613</v>
      </c>
      <c r="F60" s="73" t="str">
        <f>INDEX(Rohdaten_tab4!$1:$1048576,ROW(Rohdaten_tab4!E46),COLUMN(Rohdaten_tab4!E46)+(4*(Steuerung!$A$3-1)))</f>
        <v>*</v>
      </c>
    </row>
    <row r="61" spans="1:6" ht="15" customHeight="1" x14ac:dyDescent="0.25">
      <c r="A61" s="63" t="str">
        <f>IF(INDEX(Rohdaten_tab4!$A:$A,ROW(Rohdaten_tab4!$A47),COLUMN(Rohdaten_tab4!$A:$A))&lt;&gt;"",INDEX(Rohdaten_tab4!$A:$A,ROW(Rohdaten_tab4!$A47),COLUMN(Rohdaten_tab4!$A:$A)),"")</f>
        <v>Februar 2008</v>
      </c>
      <c r="B61" s="43"/>
      <c r="C61" s="71">
        <f>INDEX(Rohdaten_tab4!$1:$1048576,ROW(Rohdaten_tab4!B47),COLUMN(Rohdaten_tab4!B47)+(4*(Steuerung!$A$3-1)))</f>
        <v>553</v>
      </c>
      <c r="D61" s="72">
        <f>INDEX(Rohdaten_tab4!$1:$1048576,ROW(Rohdaten_tab4!C47),COLUMN(Rohdaten_tab4!C47)+(4*(Steuerung!$A$3-1)))</f>
        <v>550</v>
      </c>
      <c r="E61" s="72">
        <f>INDEX(Rohdaten_tab4!$1:$1048576,ROW(Rohdaten_tab4!D47),COLUMN(Rohdaten_tab4!D47)+(4*(Steuerung!$A$3-1)))</f>
        <v>543</v>
      </c>
      <c r="F61" s="73">
        <f>INDEX(Rohdaten_tab4!$1:$1048576,ROW(Rohdaten_tab4!E47),COLUMN(Rohdaten_tab4!E47)+(4*(Steuerung!$A$3-1)))</f>
        <v>7</v>
      </c>
    </row>
    <row r="62" spans="1:6" ht="15" customHeight="1" x14ac:dyDescent="0.25">
      <c r="A62" s="63" t="str">
        <f>IF(INDEX(Rohdaten_tab4!$A:$A,ROW(Rohdaten_tab4!$A48),COLUMN(Rohdaten_tab4!$A:$A))&lt;&gt;"",INDEX(Rohdaten_tab4!$A:$A,ROW(Rohdaten_tab4!$A48),COLUMN(Rohdaten_tab4!$A:$A)),"")</f>
        <v>März 2008</v>
      </c>
      <c r="B62" s="43"/>
      <c r="C62" s="71">
        <f>INDEX(Rohdaten_tab4!$1:$1048576,ROW(Rohdaten_tab4!B48),COLUMN(Rohdaten_tab4!B48)+(4*(Steuerung!$A$3-1)))</f>
        <v>701</v>
      </c>
      <c r="D62" s="72">
        <f>INDEX(Rohdaten_tab4!$1:$1048576,ROW(Rohdaten_tab4!C48),COLUMN(Rohdaten_tab4!C48)+(4*(Steuerung!$A$3-1)))</f>
        <v>701</v>
      </c>
      <c r="E62" s="72">
        <f>INDEX(Rohdaten_tab4!$1:$1048576,ROW(Rohdaten_tab4!D48),COLUMN(Rohdaten_tab4!D48)+(4*(Steuerung!$A$3-1)))</f>
        <v>693</v>
      </c>
      <c r="F62" s="73">
        <f>INDEX(Rohdaten_tab4!$1:$1048576,ROW(Rohdaten_tab4!E48),COLUMN(Rohdaten_tab4!E48)+(4*(Steuerung!$A$3-1)))</f>
        <v>8</v>
      </c>
    </row>
    <row r="63" spans="1:6" ht="15" customHeight="1" x14ac:dyDescent="0.25">
      <c r="A63" s="63" t="str">
        <f>IF(INDEX(Rohdaten_tab4!$A:$A,ROW(Rohdaten_tab4!$A49),COLUMN(Rohdaten_tab4!$A:$A))&lt;&gt;"",INDEX(Rohdaten_tab4!$A:$A,ROW(Rohdaten_tab4!$A49),COLUMN(Rohdaten_tab4!$A:$A)),"")</f>
        <v>April 2008</v>
      </c>
      <c r="B63" s="43"/>
      <c r="C63" s="71">
        <f>INDEX(Rohdaten_tab4!$1:$1048576,ROW(Rohdaten_tab4!B49),COLUMN(Rohdaten_tab4!B49)+(4*(Steuerung!$A$3-1)))</f>
        <v>730</v>
      </c>
      <c r="D63" s="72">
        <f>INDEX(Rohdaten_tab4!$1:$1048576,ROW(Rohdaten_tab4!C49),COLUMN(Rohdaten_tab4!C49)+(4*(Steuerung!$A$3-1)))</f>
        <v>714</v>
      </c>
      <c r="E63" s="72">
        <f>INDEX(Rohdaten_tab4!$1:$1048576,ROW(Rohdaten_tab4!D49),COLUMN(Rohdaten_tab4!D49)+(4*(Steuerung!$A$3-1)))</f>
        <v>703</v>
      </c>
      <c r="F63" s="73">
        <f>INDEX(Rohdaten_tab4!$1:$1048576,ROW(Rohdaten_tab4!E49),COLUMN(Rohdaten_tab4!E49)+(4*(Steuerung!$A$3-1)))</f>
        <v>11</v>
      </c>
    </row>
    <row r="64" spans="1:6" ht="15" customHeight="1" x14ac:dyDescent="0.25">
      <c r="A64" s="63" t="str">
        <f>IF(INDEX(Rohdaten_tab4!$A:$A,ROW(Rohdaten_tab4!$A50),COLUMN(Rohdaten_tab4!$A:$A))&lt;&gt;"",INDEX(Rohdaten_tab4!$A:$A,ROW(Rohdaten_tab4!$A50),COLUMN(Rohdaten_tab4!$A:$A)),"")</f>
        <v>Mai 2008</v>
      </c>
      <c r="B64" s="43"/>
      <c r="C64" s="71">
        <f>INDEX(Rohdaten_tab4!$1:$1048576,ROW(Rohdaten_tab4!B50),COLUMN(Rohdaten_tab4!B50)+(4*(Steuerung!$A$3-1)))</f>
        <v>531</v>
      </c>
      <c r="D64" s="72">
        <f>INDEX(Rohdaten_tab4!$1:$1048576,ROW(Rohdaten_tab4!C50),COLUMN(Rohdaten_tab4!C50)+(4*(Steuerung!$A$3-1)))</f>
        <v>535</v>
      </c>
      <c r="E64" s="72">
        <f>INDEX(Rohdaten_tab4!$1:$1048576,ROW(Rohdaten_tab4!D50),COLUMN(Rohdaten_tab4!D50)+(4*(Steuerung!$A$3-1)))</f>
        <v>525</v>
      </c>
      <c r="F64" s="73">
        <f>INDEX(Rohdaten_tab4!$1:$1048576,ROW(Rohdaten_tab4!E50),COLUMN(Rohdaten_tab4!E50)+(4*(Steuerung!$A$3-1)))</f>
        <v>10</v>
      </c>
    </row>
    <row r="65" spans="1:6" ht="15" customHeight="1" x14ac:dyDescent="0.25">
      <c r="A65" s="63" t="str">
        <f>IF(INDEX(Rohdaten_tab4!$A:$A,ROW(Rohdaten_tab4!$A51),COLUMN(Rohdaten_tab4!$A:$A))&lt;&gt;"",INDEX(Rohdaten_tab4!$A:$A,ROW(Rohdaten_tab4!$A51),COLUMN(Rohdaten_tab4!$A:$A)),"")</f>
        <v>Juni 2008</v>
      </c>
      <c r="B65" s="43"/>
      <c r="C65" s="71">
        <f>INDEX(Rohdaten_tab4!$1:$1048576,ROW(Rohdaten_tab4!B51),COLUMN(Rohdaten_tab4!B51)+(4*(Steuerung!$A$3-1)))</f>
        <v>483</v>
      </c>
      <c r="D65" s="72">
        <f>INDEX(Rohdaten_tab4!$1:$1048576,ROW(Rohdaten_tab4!C51),COLUMN(Rohdaten_tab4!C51)+(4*(Steuerung!$A$3-1)))</f>
        <v>488</v>
      </c>
      <c r="E65" s="72">
        <f>INDEX(Rohdaten_tab4!$1:$1048576,ROW(Rohdaten_tab4!D51),COLUMN(Rohdaten_tab4!D51)+(4*(Steuerung!$A$3-1)))</f>
        <v>480</v>
      </c>
      <c r="F65" s="73">
        <f>INDEX(Rohdaten_tab4!$1:$1048576,ROW(Rohdaten_tab4!E51),COLUMN(Rohdaten_tab4!E51)+(4*(Steuerung!$A$3-1)))</f>
        <v>8</v>
      </c>
    </row>
    <row r="66" spans="1:6" ht="15" customHeight="1" x14ac:dyDescent="0.25">
      <c r="A66" s="63" t="str">
        <f>IF(INDEX(Rohdaten_tab4!$A:$A,ROW(Rohdaten_tab4!$A52),COLUMN(Rohdaten_tab4!$A:$A))&lt;&gt;"",INDEX(Rohdaten_tab4!$A:$A,ROW(Rohdaten_tab4!$A52),COLUMN(Rohdaten_tab4!$A:$A)),"")</f>
        <v>Juli 2008</v>
      </c>
      <c r="B66" s="43"/>
      <c r="C66" s="71">
        <f>INDEX(Rohdaten_tab4!$1:$1048576,ROW(Rohdaten_tab4!B52),COLUMN(Rohdaten_tab4!B52)+(4*(Steuerung!$A$3-1)))</f>
        <v>562</v>
      </c>
      <c r="D66" s="72">
        <f>INDEX(Rohdaten_tab4!$1:$1048576,ROW(Rohdaten_tab4!C52),COLUMN(Rohdaten_tab4!C52)+(4*(Steuerung!$A$3-1)))</f>
        <v>560</v>
      </c>
      <c r="E66" s="72">
        <f>INDEX(Rohdaten_tab4!$1:$1048576,ROW(Rohdaten_tab4!D52),COLUMN(Rohdaten_tab4!D52)+(4*(Steuerung!$A$3-1)))</f>
        <v>548</v>
      </c>
      <c r="F66" s="73">
        <f>INDEX(Rohdaten_tab4!$1:$1048576,ROW(Rohdaten_tab4!E52),COLUMN(Rohdaten_tab4!E52)+(4*(Steuerung!$A$3-1)))</f>
        <v>12</v>
      </c>
    </row>
    <row r="67" spans="1:6" ht="15" customHeight="1" x14ac:dyDescent="0.25">
      <c r="A67" s="63" t="str">
        <f>IF(INDEX(Rohdaten_tab4!$A:$A,ROW(Rohdaten_tab4!$A53),COLUMN(Rohdaten_tab4!$A:$A))&lt;&gt;"",INDEX(Rohdaten_tab4!$A:$A,ROW(Rohdaten_tab4!$A53),COLUMN(Rohdaten_tab4!$A:$A)),"")</f>
        <v>August 2008</v>
      </c>
      <c r="B67" s="43"/>
      <c r="C67" s="71">
        <f>INDEX(Rohdaten_tab4!$1:$1048576,ROW(Rohdaten_tab4!B53),COLUMN(Rohdaten_tab4!B53)+(4*(Steuerung!$A$3-1)))</f>
        <v>513</v>
      </c>
      <c r="D67" s="72">
        <f>INDEX(Rohdaten_tab4!$1:$1048576,ROW(Rohdaten_tab4!C53),COLUMN(Rohdaten_tab4!C53)+(4*(Steuerung!$A$3-1)))</f>
        <v>520</v>
      </c>
      <c r="E67" s="72">
        <f>INDEX(Rohdaten_tab4!$1:$1048576,ROW(Rohdaten_tab4!D53),COLUMN(Rohdaten_tab4!D53)+(4*(Steuerung!$A$3-1)))</f>
        <v>504</v>
      </c>
      <c r="F67" s="73">
        <f>INDEX(Rohdaten_tab4!$1:$1048576,ROW(Rohdaten_tab4!E53),COLUMN(Rohdaten_tab4!E53)+(4*(Steuerung!$A$3-1)))</f>
        <v>16</v>
      </c>
    </row>
    <row r="68" spans="1:6" ht="15" customHeight="1" x14ac:dyDescent="0.25">
      <c r="A68" s="63" t="str">
        <f>IF(INDEX(Rohdaten_tab4!$A:$A,ROW(Rohdaten_tab4!$A54),COLUMN(Rohdaten_tab4!$A:$A))&lt;&gt;"",INDEX(Rohdaten_tab4!$A:$A,ROW(Rohdaten_tab4!$A54),COLUMN(Rohdaten_tab4!$A:$A)),"")</f>
        <v>September 2008</v>
      </c>
      <c r="B68" s="43"/>
      <c r="C68" s="71">
        <f>INDEX(Rohdaten_tab4!$1:$1048576,ROW(Rohdaten_tab4!B54),COLUMN(Rohdaten_tab4!B54)+(4*(Steuerung!$A$3-1)))</f>
        <v>646</v>
      </c>
      <c r="D68" s="72" t="str">
        <f>INDEX(Rohdaten_tab4!$1:$1048576,ROW(Rohdaten_tab4!C54),COLUMN(Rohdaten_tab4!C54)+(4*(Steuerung!$A$3-1)))</f>
        <v>*</v>
      </c>
      <c r="E68" s="72">
        <f>INDEX(Rohdaten_tab4!$1:$1048576,ROW(Rohdaten_tab4!D54),COLUMN(Rohdaten_tab4!D54)+(4*(Steuerung!$A$3-1)))</f>
        <v>642</v>
      </c>
      <c r="F68" s="73" t="str">
        <f>INDEX(Rohdaten_tab4!$1:$1048576,ROW(Rohdaten_tab4!E54),COLUMN(Rohdaten_tab4!E54)+(4*(Steuerung!$A$3-1)))</f>
        <v>*</v>
      </c>
    </row>
    <row r="69" spans="1:6" ht="15" customHeight="1" x14ac:dyDescent="0.25">
      <c r="A69" s="63" t="str">
        <f>IF(INDEX(Rohdaten_tab4!$A:$A,ROW(Rohdaten_tab4!$A55),COLUMN(Rohdaten_tab4!$A:$A))&lt;&gt;"",INDEX(Rohdaten_tab4!$A:$A,ROW(Rohdaten_tab4!$A55),COLUMN(Rohdaten_tab4!$A:$A)),"")</f>
        <v>Oktober 2008</v>
      </c>
      <c r="B69" s="43"/>
      <c r="C69" s="71">
        <f>INDEX(Rohdaten_tab4!$1:$1048576,ROW(Rohdaten_tab4!B55),COLUMN(Rohdaten_tab4!B55)+(4*(Steuerung!$A$3-1)))</f>
        <v>691</v>
      </c>
      <c r="D69" s="72">
        <f>INDEX(Rohdaten_tab4!$1:$1048576,ROW(Rohdaten_tab4!C55),COLUMN(Rohdaten_tab4!C55)+(4*(Steuerung!$A$3-1)))</f>
        <v>690</v>
      </c>
      <c r="E69" s="72">
        <f>INDEX(Rohdaten_tab4!$1:$1048576,ROW(Rohdaten_tab4!D55),COLUMN(Rohdaten_tab4!D55)+(4*(Steuerung!$A$3-1)))</f>
        <v>680</v>
      </c>
      <c r="F69" s="73">
        <f>INDEX(Rohdaten_tab4!$1:$1048576,ROW(Rohdaten_tab4!E55),COLUMN(Rohdaten_tab4!E55)+(4*(Steuerung!$A$3-1)))</f>
        <v>10</v>
      </c>
    </row>
    <row r="70" spans="1:6" ht="15" customHeight="1" x14ac:dyDescent="0.25">
      <c r="A70" s="63" t="str">
        <f>IF(INDEX(Rohdaten_tab4!$A:$A,ROW(Rohdaten_tab4!$A56),COLUMN(Rohdaten_tab4!$A:$A))&lt;&gt;"",INDEX(Rohdaten_tab4!$A:$A,ROW(Rohdaten_tab4!$A56),COLUMN(Rohdaten_tab4!$A:$A)),"")</f>
        <v>November 2008</v>
      </c>
      <c r="B70" s="43"/>
      <c r="C70" s="71">
        <f>INDEX(Rohdaten_tab4!$1:$1048576,ROW(Rohdaten_tab4!B56),COLUMN(Rohdaten_tab4!B56)+(4*(Steuerung!$A$3-1)))</f>
        <v>472</v>
      </c>
      <c r="D70" s="72">
        <f>INDEX(Rohdaten_tab4!$1:$1048576,ROW(Rohdaten_tab4!C56),COLUMN(Rohdaten_tab4!C56)+(4*(Steuerung!$A$3-1)))</f>
        <v>477</v>
      </c>
      <c r="E70" s="72">
        <f>INDEX(Rohdaten_tab4!$1:$1048576,ROW(Rohdaten_tab4!D56),COLUMN(Rohdaten_tab4!D56)+(4*(Steuerung!$A$3-1)))</f>
        <v>467</v>
      </c>
      <c r="F70" s="73">
        <f>INDEX(Rohdaten_tab4!$1:$1048576,ROW(Rohdaten_tab4!E56),COLUMN(Rohdaten_tab4!E56)+(4*(Steuerung!$A$3-1)))</f>
        <v>10</v>
      </c>
    </row>
    <row r="71" spans="1:6" ht="15" customHeight="1" x14ac:dyDescent="0.25">
      <c r="A71" s="63" t="s">
        <v>219</v>
      </c>
      <c r="B71" s="43"/>
      <c r="C71" s="71">
        <f>INDEX(Rohdaten_tab4!$1:$1048576,ROW(Rohdaten_tab4!B57),COLUMN(Rohdaten_tab4!B57)+(4*(Steuerung!$A$3-1)))</f>
        <v>424</v>
      </c>
      <c r="D71" s="72" t="str">
        <f>INDEX(Rohdaten_tab4!$1:$1048576,ROW(Rohdaten_tab4!C57),COLUMN(Rohdaten_tab4!C57)+(4*(Steuerung!$A$3-1)))</f>
        <v>*</v>
      </c>
      <c r="E71" s="72">
        <f>INDEX(Rohdaten_tab4!$1:$1048576,ROW(Rohdaten_tab4!D57),COLUMN(Rohdaten_tab4!D57)+(4*(Steuerung!$A$3-1)))</f>
        <v>417</v>
      </c>
      <c r="F71" s="73" t="str">
        <f>INDEX(Rohdaten_tab4!$1:$1048576,ROW(Rohdaten_tab4!E57),COLUMN(Rohdaten_tab4!E57)+(4*(Steuerung!$A$3-1)))</f>
        <v>*</v>
      </c>
    </row>
    <row r="72" spans="1:6" ht="15" customHeight="1" x14ac:dyDescent="0.25">
      <c r="A72" s="63" t="s">
        <v>220</v>
      </c>
      <c r="B72" s="43"/>
      <c r="C72" s="71">
        <f>INDEX(Rohdaten_tab4!$1:$1048576,ROW(Rohdaten_tab4!B58),COLUMN(Rohdaten_tab4!B58)+(4*(Steuerung!$A$3-1)))</f>
        <v>514</v>
      </c>
      <c r="D72" s="72">
        <f>INDEX(Rohdaten_tab4!$1:$1048576,ROW(Rohdaten_tab4!C58),COLUMN(Rohdaten_tab4!C58)+(4*(Steuerung!$A$3-1)))</f>
        <v>508</v>
      </c>
      <c r="E72" s="72">
        <f>INDEX(Rohdaten_tab4!$1:$1048576,ROW(Rohdaten_tab4!D58),COLUMN(Rohdaten_tab4!D58)+(4*(Steuerung!$A$3-1)))</f>
        <v>503</v>
      </c>
      <c r="F72" s="73">
        <f>INDEX(Rohdaten_tab4!$1:$1048576,ROW(Rohdaten_tab4!E58),COLUMN(Rohdaten_tab4!E58)+(4*(Steuerung!$A$3-1)))</f>
        <v>5</v>
      </c>
    </row>
    <row r="73" spans="1:6" ht="15" customHeight="1" x14ac:dyDescent="0.25">
      <c r="A73" s="63" t="s">
        <v>221</v>
      </c>
      <c r="B73" s="43"/>
      <c r="C73" s="71">
        <f>INDEX(Rohdaten_tab4!$1:$1048576,ROW(Rohdaten_tab4!B59),COLUMN(Rohdaten_tab4!B59)+(4*(Steuerung!$A$3-1)))</f>
        <v>458</v>
      </c>
      <c r="D73" s="72" t="str">
        <f>INDEX(Rohdaten_tab4!$1:$1048576,ROW(Rohdaten_tab4!C59),COLUMN(Rohdaten_tab4!C59)+(4*(Steuerung!$A$3-1)))</f>
        <v>*</v>
      </c>
      <c r="E73" s="72">
        <f>INDEX(Rohdaten_tab4!$1:$1048576,ROW(Rohdaten_tab4!D59),COLUMN(Rohdaten_tab4!D59)+(4*(Steuerung!$A$3-1)))</f>
        <v>457</v>
      </c>
      <c r="F73" s="73" t="str">
        <f>INDEX(Rohdaten_tab4!$1:$1048576,ROW(Rohdaten_tab4!E59),COLUMN(Rohdaten_tab4!E59)+(4*(Steuerung!$A$3-1)))</f>
        <v>*</v>
      </c>
    </row>
    <row r="74" spans="1:6" ht="15" customHeight="1" x14ac:dyDescent="0.25">
      <c r="A74" s="63" t="s">
        <v>222</v>
      </c>
      <c r="B74" s="43"/>
      <c r="C74" s="71">
        <f>INDEX(Rohdaten_tab4!$1:$1048576,ROW(Rohdaten_tab4!B60),COLUMN(Rohdaten_tab4!B60)+(4*(Steuerung!$A$3-1)))</f>
        <v>580</v>
      </c>
      <c r="D74" s="72">
        <f>INDEX(Rohdaten_tab4!$1:$1048576,ROW(Rohdaten_tab4!C60),COLUMN(Rohdaten_tab4!C60)+(4*(Steuerung!$A$3-1)))</f>
        <v>596</v>
      </c>
      <c r="E74" s="72">
        <f>INDEX(Rohdaten_tab4!$1:$1048576,ROW(Rohdaten_tab4!D60),COLUMN(Rohdaten_tab4!D60)+(4*(Steuerung!$A$3-1)))</f>
        <v>586</v>
      </c>
      <c r="F74" s="73">
        <f>INDEX(Rohdaten_tab4!$1:$1048576,ROW(Rohdaten_tab4!E60),COLUMN(Rohdaten_tab4!E60)+(4*(Steuerung!$A$3-1)))</f>
        <v>10</v>
      </c>
    </row>
    <row r="75" spans="1:6" ht="15" customHeight="1" x14ac:dyDescent="0.25">
      <c r="A75" s="63" t="s">
        <v>223</v>
      </c>
      <c r="B75" s="43"/>
      <c r="C75" s="71">
        <f>INDEX(Rohdaten_tab4!$1:$1048576,ROW(Rohdaten_tab4!B61),COLUMN(Rohdaten_tab4!B61)+(4*(Steuerung!$A$3-1)))</f>
        <v>852</v>
      </c>
      <c r="D75" s="72">
        <f>INDEX(Rohdaten_tab4!$1:$1048576,ROW(Rohdaten_tab4!C61),COLUMN(Rohdaten_tab4!C61)+(4*(Steuerung!$A$3-1)))</f>
        <v>859</v>
      </c>
      <c r="E75" s="72">
        <f>INDEX(Rohdaten_tab4!$1:$1048576,ROW(Rohdaten_tab4!D61),COLUMN(Rohdaten_tab4!D61)+(4*(Steuerung!$A$3-1)))</f>
        <v>845</v>
      </c>
      <c r="F75" s="73">
        <f>INDEX(Rohdaten_tab4!$1:$1048576,ROW(Rohdaten_tab4!E61),COLUMN(Rohdaten_tab4!E61)+(4*(Steuerung!$A$3-1)))</f>
        <v>14</v>
      </c>
    </row>
    <row r="76" spans="1:6" ht="15" customHeight="1" x14ac:dyDescent="0.25">
      <c r="A76" s="63" t="s">
        <v>224</v>
      </c>
      <c r="B76" s="43"/>
      <c r="C76" s="71">
        <f>INDEX(Rohdaten_tab4!$1:$1048576,ROW(Rohdaten_tab4!B62),COLUMN(Rohdaten_tab4!B62)+(4*(Steuerung!$A$3-1)))</f>
        <v>674</v>
      </c>
      <c r="D76" s="72">
        <f>INDEX(Rohdaten_tab4!$1:$1048576,ROW(Rohdaten_tab4!C62),COLUMN(Rohdaten_tab4!C62)+(4*(Steuerung!$A$3-1)))</f>
        <v>687</v>
      </c>
      <c r="E76" s="72">
        <f>INDEX(Rohdaten_tab4!$1:$1048576,ROW(Rohdaten_tab4!D62),COLUMN(Rohdaten_tab4!D62)+(4*(Steuerung!$A$3-1)))</f>
        <v>674</v>
      </c>
      <c r="F76" s="73">
        <f>INDEX(Rohdaten_tab4!$1:$1048576,ROW(Rohdaten_tab4!E62),COLUMN(Rohdaten_tab4!E62)+(4*(Steuerung!$A$3-1)))</f>
        <v>13</v>
      </c>
    </row>
    <row r="77" spans="1:6" ht="15" customHeight="1" x14ac:dyDescent="0.25">
      <c r="A77" s="63" t="s">
        <v>225</v>
      </c>
      <c r="B77" s="43"/>
      <c r="C77" s="71">
        <f>INDEX(Rohdaten_tab4!$1:$1048576,ROW(Rohdaten_tab4!B63),COLUMN(Rohdaten_tab4!B63)+(4*(Steuerung!$A$3-1)))</f>
        <v>609</v>
      </c>
      <c r="D77" s="72">
        <f>INDEX(Rohdaten_tab4!$1:$1048576,ROW(Rohdaten_tab4!C63),COLUMN(Rohdaten_tab4!C63)+(4*(Steuerung!$A$3-1)))</f>
        <v>610</v>
      </c>
      <c r="E77" s="72">
        <f>INDEX(Rohdaten_tab4!$1:$1048576,ROW(Rohdaten_tab4!D63),COLUMN(Rohdaten_tab4!D63)+(4*(Steuerung!$A$3-1)))</f>
        <v>604</v>
      </c>
      <c r="F77" s="73">
        <f>INDEX(Rohdaten_tab4!$1:$1048576,ROW(Rohdaten_tab4!E63),COLUMN(Rohdaten_tab4!E63)+(4*(Steuerung!$A$3-1)))</f>
        <v>6</v>
      </c>
    </row>
    <row r="78" spans="1:6" ht="15" customHeight="1" x14ac:dyDescent="0.25">
      <c r="A78" s="63" t="s">
        <v>226</v>
      </c>
      <c r="B78" s="43"/>
      <c r="C78" s="71">
        <f>INDEX(Rohdaten_tab4!$1:$1048576,ROW(Rohdaten_tab4!B64),COLUMN(Rohdaten_tab4!B64)+(4*(Steuerung!$A$3-1)))</f>
        <v>618</v>
      </c>
      <c r="D78" s="72">
        <f>INDEX(Rohdaten_tab4!$1:$1048576,ROW(Rohdaten_tab4!C64),COLUMN(Rohdaten_tab4!C64)+(4*(Steuerung!$A$3-1)))</f>
        <v>627</v>
      </c>
      <c r="E78" s="72">
        <f>INDEX(Rohdaten_tab4!$1:$1048576,ROW(Rohdaten_tab4!D64),COLUMN(Rohdaten_tab4!D64)+(4*(Steuerung!$A$3-1)))</f>
        <v>622</v>
      </c>
      <c r="F78" s="73">
        <f>INDEX(Rohdaten_tab4!$1:$1048576,ROW(Rohdaten_tab4!E64),COLUMN(Rohdaten_tab4!E64)+(4*(Steuerung!$A$3-1)))</f>
        <v>5</v>
      </c>
    </row>
    <row r="79" spans="1:6" ht="15" customHeight="1" x14ac:dyDescent="0.25">
      <c r="A79" s="63" t="s">
        <v>227</v>
      </c>
      <c r="B79" s="43"/>
      <c r="C79" s="71">
        <f>INDEX(Rohdaten_tab4!$1:$1048576,ROW(Rohdaten_tab4!B65),COLUMN(Rohdaten_tab4!B65)+(4*(Steuerung!$A$3-1)))</f>
        <v>561</v>
      </c>
      <c r="D79" s="72">
        <f>INDEX(Rohdaten_tab4!$1:$1048576,ROW(Rohdaten_tab4!C65),COLUMN(Rohdaten_tab4!C65)+(4*(Steuerung!$A$3-1)))</f>
        <v>582</v>
      </c>
      <c r="E79" s="72">
        <f>INDEX(Rohdaten_tab4!$1:$1048576,ROW(Rohdaten_tab4!D65),COLUMN(Rohdaten_tab4!D65)+(4*(Steuerung!$A$3-1)))</f>
        <v>572</v>
      </c>
      <c r="F79" s="73">
        <f>INDEX(Rohdaten_tab4!$1:$1048576,ROW(Rohdaten_tab4!E65),COLUMN(Rohdaten_tab4!E65)+(4*(Steuerung!$A$3-1)))</f>
        <v>10</v>
      </c>
    </row>
    <row r="80" spans="1:6" ht="15" customHeight="1" x14ac:dyDescent="0.25">
      <c r="A80" s="63" t="s">
        <v>228</v>
      </c>
      <c r="B80" s="43"/>
      <c r="C80" s="71">
        <f>INDEX(Rohdaten_tab4!$1:$1048576,ROW(Rohdaten_tab4!B66),COLUMN(Rohdaten_tab4!B66)+(4*(Steuerung!$A$3-1)))</f>
        <v>817</v>
      </c>
      <c r="D80" s="72">
        <f>INDEX(Rohdaten_tab4!$1:$1048576,ROW(Rohdaten_tab4!C66),COLUMN(Rohdaten_tab4!C66)+(4*(Steuerung!$A$3-1)))</f>
        <v>818</v>
      </c>
      <c r="E80" s="72">
        <f>INDEX(Rohdaten_tab4!$1:$1048576,ROW(Rohdaten_tab4!D66),COLUMN(Rohdaten_tab4!D66)+(4*(Steuerung!$A$3-1)))</f>
        <v>806</v>
      </c>
      <c r="F80" s="73">
        <f>INDEX(Rohdaten_tab4!$1:$1048576,ROW(Rohdaten_tab4!E66),COLUMN(Rohdaten_tab4!E66)+(4*(Steuerung!$A$3-1)))</f>
        <v>12</v>
      </c>
    </row>
    <row r="81" spans="1:6" ht="15" customHeight="1" x14ac:dyDescent="0.25">
      <c r="A81" s="63" t="s">
        <v>229</v>
      </c>
      <c r="B81" s="43"/>
      <c r="C81" s="71">
        <f>INDEX(Rohdaten_tab4!$1:$1048576,ROW(Rohdaten_tab4!B67),COLUMN(Rohdaten_tab4!B67)+(4*(Steuerung!$A$3-1)))</f>
        <v>836</v>
      </c>
      <c r="D81" s="72">
        <f>INDEX(Rohdaten_tab4!$1:$1048576,ROW(Rohdaten_tab4!C67),COLUMN(Rohdaten_tab4!C67)+(4*(Steuerung!$A$3-1)))</f>
        <v>834</v>
      </c>
      <c r="E81" s="72">
        <f>INDEX(Rohdaten_tab4!$1:$1048576,ROW(Rohdaten_tab4!D67),COLUMN(Rohdaten_tab4!D67)+(4*(Steuerung!$A$3-1)))</f>
        <v>828</v>
      </c>
      <c r="F81" s="73">
        <f>INDEX(Rohdaten_tab4!$1:$1048576,ROW(Rohdaten_tab4!E67),COLUMN(Rohdaten_tab4!E67)+(4*(Steuerung!$A$3-1)))</f>
        <v>6</v>
      </c>
    </row>
    <row r="82" spans="1:6" ht="15" customHeight="1" x14ac:dyDescent="0.25">
      <c r="A82" s="63" t="s">
        <v>230</v>
      </c>
      <c r="B82" s="43"/>
      <c r="C82" s="71">
        <f>INDEX(Rohdaten_tab4!$1:$1048576,ROW(Rohdaten_tab4!B68),COLUMN(Rohdaten_tab4!B68)+(4*(Steuerung!$A$3-1)))</f>
        <v>583</v>
      </c>
      <c r="D82" s="72" t="str">
        <f>INDEX(Rohdaten_tab4!$1:$1048576,ROW(Rohdaten_tab4!C68),COLUMN(Rohdaten_tab4!C68)+(4*(Steuerung!$A$3-1)))</f>
        <v>*</v>
      </c>
      <c r="E82" s="72">
        <f>INDEX(Rohdaten_tab4!$1:$1048576,ROW(Rohdaten_tab4!D68),COLUMN(Rohdaten_tab4!D68)+(4*(Steuerung!$A$3-1)))</f>
        <v>593</v>
      </c>
      <c r="F82" s="73" t="str">
        <f>INDEX(Rohdaten_tab4!$1:$1048576,ROW(Rohdaten_tab4!E68),COLUMN(Rohdaten_tab4!E68)+(4*(Steuerung!$A$3-1)))</f>
        <v>*</v>
      </c>
    </row>
    <row r="83" spans="1:6" ht="15" customHeight="1" x14ac:dyDescent="0.25">
      <c r="A83" s="63" t="s">
        <v>231</v>
      </c>
      <c r="B83" s="43"/>
      <c r="C83" s="71">
        <f>INDEX(Rohdaten_tab4!$1:$1048576,ROW(Rohdaten_tab4!B69),COLUMN(Rohdaten_tab4!B69)+(4*(Steuerung!$A$3-1)))</f>
        <v>575</v>
      </c>
      <c r="D83" s="72">
        <f>INDEX(Rohdaten_tab4!$1:$1048576,ROW(Rohdaten_tab4!C69),COLUMN(Rohdaten_tab4!C69)+(4*(Steuerung!$A$3-1)))</f>
        <v>593</v>
      </c>
      <c r="E83" s="72">
        <f>INDEX(Rohdaten_tab4!$1:$1048576,ROW(Rohdaten_tab4!D69),COLUMN(Rohdaten_tab4!D69)+(4*(Steuerung!$A$3-1)))</f>
        <v>593</v>
      </c>
      <c r="F83" s="73">
        <f>INDEX(Rohdaten_tab4!$1:$1048576,ROW(Rohdaten_tab4!E69),COLUMN(Rohdaten_tab4!E69)+(4*(Steuerung!$A$3-1)))</f>
        <v>0</v>
      </c>
    </row>
    <row r="84" spans="1:6" ht="15" customHeight="1" x14ac:dyDescent="0.25">
      <c r="A84" s="63" t="s">
        <v>232</v>
      </c>
      <c r="B84" s="43"/>
      <c r="C84" s="71">
        <f>INDEX(Rohdaten_tab4!$1:$1048576,ROW(Rohdaten_tab4!B70),COLUMN(Rohdaten_tab4!B70)+(4*(Steuerung!$A$3-1)))</f>
        <v>717</v>
      </c>
      <c r="D84" s="72" t="str">
        <f>INDEX(Rohdaten_tab4!$1:$1048576,ROW(Rohdaten_tab4!C70),COLUMN(Rohdaten_tab4!C70)+(4*(Steuerung!$A$3-1)))</f>
        <v>*</v>
      </c>
      <c r="E84" s="72">
        <f>INDEX(Rohdaten_tab4!$1:$1048576,ROW(Rohdaten_tab4!D70),COLUMN(Rohdaten_tab4!D70)+(4*(Steuerung!$A$3-1)))</f>
        <v>732</v>
      </c>
      <c r="F84" s="73" t="str">
        <f>INDEX(Rohdaten_tab4!$1:$1048576,ROW(Rohdaten_tab4!E70),COLUMN(Rohdaten_tab4!E70)+(4*(Steuerung!$A$3-1)))</f>
        <v>*</v>
      </c>
    </row>
    <row r="85" spans="1:6" ht="15" customHeight="1" x14ac:dyDescent="0.25">
      <c r="A85" s="63" t="s">
        <v>233</v>
      </c>
      <c r="B85" s="43"/>
      <c r="C85" s="71">
        <f>INDEX(Rohdaten_tab4!$1:$1048576,ROW(Rohdaten_tab4!B71),COLUMN(Rohdaten_tab4!B71)+(4*(Steuerung!$A$3-1)))</f>
        <v>671</v>
      </c>
      <c r="D85" s="72" t="str">
        <f>INDEX(Rohdaten_tab4!$1:$1048576,ROW(Rohdaten_tab4!C71),COLUMN(Rohdaten_tab4!C71)+(4*(Steuerung!$A$3-1)))</f>
        <v>*</v>
      </c>
      <c r="E85" s="72">
        <f>INDEX(Rohdaten_tab4!$1:$1048576,ROW(Rohdaten_tab4!D71),COLUMN(Rohdaten_tab4!D71)+(4*(Steuerung!$A$3-1)))</f>
        <v>697</v>
      </c>
      <c r="F85" s="73" t="str">
        <f>INDEX(Rohdaten_tab4!$1:$1048576,ROW(Rohdaten_tab4!E71),COLUMN(Rohdaten_tab4!E71)+(4*(Steuerung!$A$3-1)))</f>
        <v>*</v>
      </c>
    </row>
    <row r="86" spans="1:6" ht="15" customHeight="1" x14ac:dyDescent="0.25">
      <c r="A86" s="63" t="s">
        <v>234</v>
      </c>
      <c r="B86" s="43"/>
      <c r="C86" s="71">
        <f>INDEX(Rohdaten_tab4!$1:$1048576,ROW(Rohdaten_tab4!B72),COLUMN(Rohdaten_tab4!B72)+(4*(Steuerung!$A$3-1)))</f>
        <v>786</v>
      </c>
      <c r="D86" s="72">
        <f>INDEX(Rohdaten_tab4!$1:$1048576,ROW(Rohdaten_tab4!C72),COLUMN(Rohdaten_tab4!C72)+(4*(Steuerung!$A$3-1)))</f>
        <v>797</v>
      </c>
      <c r="E86" s="72">
        <f>INDEX(Rohdaten_tab4!$1:$1048576,ROW(Rohdaten_tab4!D72),COLUMN(Rohdaten_tab4!D72)+(4*(Steuerung!$A$3-1)))</f>
        <v>793</v>
      </c>
      <c r="F86" s="73">
        <f>INDEX(Rohdaten_tab4!$1:$1048576,ROW(Rohdaten_tab4!E72),COLUMN(Rohdaten_tab4!E72)+(4*(Steuerung!$A$3-1)))</f>
        <v>4</v>
      </c>
    </row>
    <row r="87" spans="1:6" ht="15" customHeight="1" x14ac:dyDescent="0.25">
      <c r="A87" s="63" t="s">
        <v>235</v>
      </c>
      <c r="B87" s="43"/>
      <c r="C87" s="71">
        <f>INDEX(Rohdaten_tab4!$1:$1048576,ROW(Rohdaten_tab4!B73),COLUMN(Rohdaten_tab4!B73)+(4*(Steuerung!$A$3-1)))</f>
        <v>980</v>
      </c>
      <c r="D87" s="72">
        <f>INDEX(Rohdaten_tab4!$1:$1048576,ROW(Rohdaten_tab4!C73),COLUMN(Rohdaten_tab4!C73)+(4*(Steuerung!$A$3-1)))</f>
        <v>1000</v>
      </c>
      <c r="E87" s="72">
        <f>INDEX(Rohdaten_tab4!$1:$1048576,ROW(Rohdaten_tab4!D73),COLUMN(Rohdaten_tab4!D73)+(4*(Steuerung!$A$3-1)))</f>
        <v>995</v>
      </c>
      <c r="F87" s="73">
        <f>INDEX(Rohdaten_tab4!$1:$1048576,ROW(Rohdaten_tab4!E73),COLUMN(Rohdaten_tab4!E73)+(4*(Steuerung!$A$3-1)))</f>
        <v>5</v>
      </c>
    </row>
    <row r="88" spans="1:6" ht="15" customHeight="1" x14ac:dyDescent="0.25">
      <c r="A88" s="63" t="s">
        <v>236</v>
      </c>
      <c r="B88" s="43"/>
      <c r="C88" s="71">
        <f>INDEX(Rohdaten_tab4!$1:$1048576,ROW(Rohdaten_tab4!B74),COLUMN(Rohdaten_tab4!B74)+(4*(Steuerung!$A$3-1)))</f>
        <v>767</v>
      </c>
      <c r="D88" s="72" t="str">
        <f>INDEX(Rohdaten_tab4!$1:$1048576,ROW(Rohdaten_tab4!C74),COLUMN(Rohdaten_tab4!C74)+(4*(Steuerung!$A$3-1)))</f>
        <v>*</v>
      </c>
      <c r="E88" s="72">
        <f>INDEX(Rohdaten_tab4!$1:$1048576,ROW(Rohdaten_tab4!D74),COLUMN(Rohdaten_tab4!D74)+(4*(Steuerung!$A$3-1)))</f>
        <v>759</v>
      </c>
      <c r="F88" s="73" t="str">
        <f>INDEX(Rohdaten_tab4!$1:$1048576,ROW(Rohdaten_tab4!E74),COLUMN(Rohdaten_tab4!E74)+(4*(Steuerung!$A$3-1)))</f>
        <v>*</v>
      </c>
    </row>
    <row r="89" spans="1:6" ht="15" customHeight="1" x14ac:dyDescent="0.25">
      <c r="A89" s="63" t="s">
        <v>237</v>
      </c>
      <c r="B89" s="43"/>
      <c r="C89" s="71">
        <f>INDEX(Rohdaten_tab4!$1:$1048576,ROW(Rohdaten_tab4!B75),COLUMN(Rohdaten_tab4!B75)+(4*(Steuerung!$A$3-1)))</f>
        <v>716</v>
      </c>
      <c r="D89" s="72">
        <f>INDEX(Rohdaten_tab4!$1:$1048576,ROW(Rohdaten_tab4!C75),COLUMN(Rohdaten_tab4!C75)+(4*(Steuerung!$A$3-1)))</f>
        <v>733</v>
      </c>
      <c r="E89" s="72">
        <f>INDEX(Rohdaten_tab4!$1:$1048576,ROW(Rohdaten_tab4!D75),COLUMN(Rohdaten_tab4!D75)+(4*(Steuerung!$A$3-1)))</f>
        <v>725</v>
      </c>
      <c r="F89" s="73">
        <f>INDEX(Rohdaten_tab4!$1:$1048576,ROW(Rohdaten_tab4!E75),COLUMN(Rohdaten_tab4!E75)+(4*(Steuerung!$A$3-1)))</f>
        <v>8</v>
      </c>
    </row>
    <row r="90" spans="1:6" ht="15" customHeight="1" x14ac:dyDescent="0.25">
      <c r="A90" s="63" t="s">
        <v>238</v>
      </c>
      <c r="B90" s="43"/>
      <c r="C90" s="71">
        <f>INDEX(Rohdaten_tab4!$1:$1048576,ROW(Rohdaten_tab4!B76),COLUMN(Rohdaten_tab4!B76)+(4*(Steuerung!$A$3-1)))</f>
        <v>693</v>
      </c>
      <c r="D90" s="72">
        <f>INDEX(Rohdaten_tab4!$1:$1048576,ROW(Rohdaten_tab4!C76),COLUMN(Rohdaten_tab4!C76)+(4*(Steuerung!$A$3-1)))</f>
        <v>698</v>
      </c>
      <c r="E90" s="72">
        <f>INDEX(Rohdaten_tab4!$1:$1048576,ROW(Rohdaten_tab4!D76),COLUMN(Rohdaten_tab4!D76)+(4*(Steuerung!$A$3-1)))</f>
        <v>691</v>
      </c>
      <c r="F90" s="73">
        <f>INDEX(Rohdaten_tab4!$1:$1048576,ROW(Rohdaten_tab4!E76),COLUMN(Rohdaten_tab4!E76)+(4*(Steuerung!$A$3-1)))</f>
        <v>7</v>
      </c>
    </row>
    <row r="91" spans="1:6" ht="15" customHeight="1" x14ac:dyDescent="0.25">
      <c r="A91" s="63" t="s">
        <v>239</v>
      </c>
      <c r="B91" s="43"/>
      <c r="C91" s="71">
        <f>INDEX(Rohdaten_tab4!$1:$1048576,ROW(Rohdaten_tab4!B77),COLUMN(Rohdaten_tab4!B77)+(4*(Steuerung!$A$3-1)))</f>
        <v>625</v>
      </c>
      <c r="D91" s="72">
        <f>INDEX(Rohdaten_tab4!$1:$1048576,ROW(Rohdaten_tab4!C77),COLUMN(Rohdaten_tab4!C77)+(4*(Steuerung!$A$3-1)))</f>
        <v>647</v>
      </c>
      <c r="E91" s="72">
        <f>INDEX(Rohdaten_tab4!$1:$1048576,ROW(Rohdaten_tab4!D77),COLUMN(Rohdaten_tab4!D77)+(4*(Steuerung!$A$3-1)))</f>
        <v>643</v>
      </c>
      <c r="F91" s="73">
        <f>INDEX(Rohdaten_tab4!$1:$1048576,ROW(Rohdaten_tab4!E77),COLUMN(Rohdaten_tab4!E77)+(4*(Steuerung!$A$3-1)))</f>
        <v>4</v>
      </c>
    </row>
    <row r="92" spans="1:6" ht="15" customHeight="1" x14ac:dyDescent="0.25">
      <c r="A92" s="63" t="s">
        <v>240</v>
      </c>
      <c r="B92" s="43"/>
      <c r="C92" s="71">
        <f>INDEX(Rohdaten_tab4!$1:$1048576,ROW(Rohdaten_tab4!B78),COLUMN(Rohdaten_tab4!B78)+(4*(Steuerung!$A$3-1)))</f>
        <v>882</v>
      </c>
      <c r="D92" s="72">
        <f>INDEX(Rohdaten_tab4!$1:$1048576,ROW(Rohdaten_tab4!C78),COLUMN(Rohdaten_tab4!C78)+(4*(Steuerung!$A$3-1)))</f>
        <v>873</v>
      </c>
      <c r="E92" s="72">
        <f>INDEX(Rohdaten_tab4!$1:$1048576,ROW(Rohdaten_tab4!D78),COLUMN(Rohdaten_tab4!D78)+(4*(Steuerung!$A$3-1)))</f>
        <v>866</v>
      </c>
      <c r="F92" s="73">
        <f>INDEX(Rohdaten_tab4!$1:$1048576,ROW(Rohdaten_tab4!E78),COLUMN(Rohdaten_tab4!E78)+(4*(Steuerung!$A$3-1)))</f>
        <v>7</v>
      </c>
    </row>
    <row r="93" spans="1:6" ht="15" customHeight="1" x14ac:dyDescent="0.25">
      <c r="A93" s="63" t="s">
        <v>241</v>
      </c>
      <c r="B93" s="43"/>
      <c r="C93" s="71">
        <f>INDEX(Rohdaten_tab4!$1:$1048576,ROW(Rohdaten_tab4!B79),COLUMN(Rohdaten_tab4!B79)+(4*(Steuerung!$A$3-1)))</f>
        <v>648</v>
      </c>
      <c r="D93" s="72">
        <f>INDEX(Rohdaten_tab4!$1:$1048576,ROW(Rohdaten_tab4!C79),COLUMN(Rohdaten_tab4!C79)+(4*(Steuerung!$A$3-1)))</f>
        <v>650</v>
      </c>
      <c r="E93" s="72">
        <f>INDEX(Rohdaten_tab4!$1:$1048576,ROW(Rohdaten_tab4!D79),COLUMN(Rohdaten_tab4!D79)+(4*(Steuerung!$A$3-1)))</f>
        <v>647</v>
      </c>
      <c r="F93" s="73">
        <f>INDEX(Rohdaten_tab4!$1:$1048576,ROW(Rohdaten_tab4!E79),COLUMN(Rohdaten_tab4!E79)+(4*(Steuerung!$A$3-1)))</f>
        <v>3</v>
      </c>
    </row>
    <row r="94" spans="1:6" ht="15" customHeight="1" x14ac:dyDescent="0.25">
      <c r="A94" s="63" t="s">
        <v>242</v>
      </c>
      <c r="B94" s="43"/>
      <c r="C94" s="71">
        <f>INDEX(Rohdaten_tab4!$1:$1048576,ROW(Rohdaten_tab4!B80),COLUMN(Rohdaten_tab4!B80)+(4*(Steuerung!$A$3-1)))</f>
        <v>642</v>
      </c>
      <c r="D94" s="72">
        <f>INDEX(Rohdaten_tab4!$1:$1048576,ROW(Rohdaten_tab4!C80),COLUMN(Rohdaten_tab4!C80)+(4*(Steuerung!$A$3-1)))</f>
        <v>645</v>
      </c>
      <c r="E94" s="72">
        <f>INDEX(Rohdaten_tab4!$1:$1048576,ROW(Rohdaten_tab4!D80),COLUMN(Rohdaten_tab4!D80)+(4*(Steuerung!$A$3-1)))</f>
        <v>638</v>
      </c>
      <c r="F94" s="73">
        <f>INDEX(Rohdaten_tab4!$1:$1048576,ROW(Rohdaten_tab4!E80),COLUMN(Rohdaten_tab4!E80)+(4*(Steuerung!$A$3-1)))</f>
        <v>7</v>
      </c>
    </row>
    <row r="95" spans="1:6" ht="15" customHeight="1" x14ac:dyDescent="0.25">
      <c r="A95" s="63" t="s">
        <v>243</v>
      </c>
      <c r="B95" s="43"/>
      <c r="C95" s="71">
        <f>INDEX(Rohdaten_tab4!$1:$1048576,ROW(Rohdaten_tab4!B81),COLUMN(Rohdaten_tab4!B81)+(4*(Steuerung!$A$3-1)))</f>
        <v>582</v>
      </c>
      <c r="D95" s="72">
        <f>INDEX(Rohdaten_tab4!$1:$1048576,ROW(Rohdaten_tab4!C81),COLUMN(Rohdaten_tab4!C81)+(4*(Steuerung!$A$3-1)))</f>
        <v>588</v>
      </c>
      <c r="E95" s="72">
        <f>INDEX(Rohdaten_tab4!$1:$1048576,ROW(Rohdaten_tab4!D81),COLUMN(Rohdaten_tab4!D81)+(4*(Steuerung!$A$3-1)))</f>
        <v>575</v>
      </c>
      <c r="F95" s="73">
        <f>INDEX(Rohdaten_tab4!$1:$1048576,ROW(Rohdaten_tab4!E81),COLUMN(Rohdaten_tab4!E81)+(4*(Steuerung!$A$3-1)))</f>
        <v>13</v>
      </c>
    </row>
    <row r="96" spans="1:6" ht="15" customHeight="1" x14ac:dyDescent="0.25">
      <c r="A96" s="63" t="s">
        <v>244</v>
      </c>
      <c r="B96" s="43"/>
      <c r="C96" s="71">
        <f>INDEX(Rohdaten_tab4!$1:$1048576,ROW(Rohdaten_tab4!B82),COLUMN(Rohdaten_tab4!B82)+(4*(Steuerung!$A$3-1)))</f>
        <v>649</v>
      </c>
      <c r="D96" s="72">
        <f>INDEX(Rohdaten_tab4!$1:$1048576,ROW(Rohdaten_tab4!C82),COLUMN(Rohdaten_tab4!C82)+(4*(Steuerung!$A$3-1)))</f>
        <v>647</v>
      </c>
      <c r="E96" s="72">
        <f>INDEX(Rohdaten_tab4!$1:$1048576,ROW(Rohdaten_tab4!D82),COLUMN(Rohdaten_tab4!D82)+(4*(Steuerung!$A$3-1)))</f>
        <v>641</v>
      </c>
      <c r="F96" s="73">
        <f>INDEX(Rohdaten_tab4!$1:$1048576,ROW(Rohdaten_tab4!E82),COLUMN(Rohdaten_tab4!E82)+(4*(Steuerung!$A$3-1)))</f>
        <v>6</v>
      </c>
    </row>
    <row r="97" spans="1:6" ht="15" customHeight="1" x14ac:dyDescent="0.25">
      <c r="A97" s="63" t="s">
        <v>245</v>
      </c>
      <c r="B97" s="43"/>
      <c r="C97" s="71">
        <f>INDEX(Rohdaten_tab4!$1:$1048576,ROW(Rohdaten_tab4!B83),COLUMN(Rohdaten_tab4!B83)+(4*(Steuerung!$A$3-1)))</f>
        <v>610</v>
      </c>
      <c r="D97" s="72">
        <f>INDEX(Rohdaten_tab4!$1:$1048576,ROW(Rohdaten_tab4!C83),COLUMN(Rohdaten_tab4!C83)+(4*(Steuerung!$A$3-1)))</f>
        <v>611</v>
      </c>
      <c r="E97" s="72">
        <f>INDEX(Rohdaten_tab4!$1:$1048576,ROW(Rohdaten_tab4!D83),COLUMN(Rohdaten_tab4!D83)+(4*(Steuerung!$A$3-1)))</f>
        <v>607</v>
      </c>
      <c r="F97" s="73">
        <f>INDEX(Rohdaten_tab4!$1:$1048576,ROW(Rohdaten_tab4!E83),COLUMN(Rohdaten_tab4!E83)+(4*(Steuerung!$A$3-1)))</f>
        <v>4</v>
      </c>
    </row>
    <row r="98" spans="1:6" ht="15" customHeight="1" x14ac:dyDescent="0.25">
      <c r="A98" s="63" t="s">
        <v>246</v>
      </c>
      <c r="B98" s="43"/>
      <c r="C98" s="71">
        <f>INDEX(Rohdaten_tab4!$1:$1048576,ROW(Rohdaten_tab4!B84),COLUMN(Rohdaten_tab4!B84)+(4*(Steuerung!$A$3-1)))</f>
        <v>711</v>
      </c>
      <c r="D98" s="72">
        <f>INDEX(Rohdaten_tab4!$1:$1048576,ROW(Rohdaten_tab4!C84),COLUMN(Rohdaten_tab4!C84)+(4*(Steuerung!$A$3-1)))</f>
        <v>709</v>
      </c>
      <c r="E98" s="72">
        <f>INDEX(Rohdaten_tab4!$1:$1048576,ROW(Rohdaten_tab4!D84),COLUMN(Rohdaten_tab4!D84)+(4*(Steuerung!$A$3-1)))</f>
        <v>700</v>
      </c>
      <c r="F98" s="73">
        <f>INDEX(Rohdaten_tab4!$1:$1048576,ROW(Rohdaten_tab4!E84),COLUMN(Rohdaten_tab4!E84)+(4*(Steuerung!$A$3-1)))</f>
        <v>9</v>
      </c>
    </row>
    <row r="99" spans="1:6" ht="15" customHeight="1" x14ac:dyDescent="0.25">
      <c r="A99" s="63" t="s">
        <v>247</v>
      </c>
      <c r="B99" s="43"/>
      <c r="C99" s="71">
        <f>INDEX(Rohdaten_tab4!$1:$1048576,ROW(Rohdaten_tab4!B85),COLUMN(Rohdaten_tab4!B85)+(4*(Steuerung!$A$3-1)))</f>
        <v>712</v>
      </c>
      <c r="D99" s="72">
        <f>INDEX(Rohdaten_tab4!$1:$1048576,ROW(Rohdaten_tab4!C85),COLUMN(Rohdaten_tab4!C85)+(4*(Steuerung!$A$3-1)))</f>
        <v>721</v>
      </c>
      <c r="E99" s="72">
        <f>INDEX(Rohdaten_tab4!$1:$1048576,ROW(Rohdaten_tab4!D85),COLUMN(Rohdaten_tab4!D85)+(4*(Steuerung!$A$3-1)))</f>
        <v>715</v>
      </c>
      <c r="F99" s="73">
        <f>INDEX(Rohdaten_tab4!$1:$1048576,ROW(Rohdaten_tab4!E85),COLUMN(Rohdaten_tab4!E85)+(4*(Steuerung!$A$3-1)))</f>
        <v>6</v>
      </c>
    </row>
    <row r="100" spans="1:6" ht="15" customHeight="1" x14ac:dyDescent="0.25">
      <c r="A100" s="63" t="s">
        <v>248</v>
      </c>
      <c r="B100" s="43"/>
      <c r="C100" s="71">
        <f>INDEX(Rohdaten_tab4!$1:$1048576,ROW(Rohdaten_tab4!B86),COLUMN(Rohdaten_tab4!B86)+(4*(Steuerung!$A$3-1)))</f>
        <v>632</v>
      </c>
      <c r="D100" s="72">
        <f>INDEX(Rohdaten_tab4!$1:$1048576,ROW(Rohdaten_tab4!C86),COLUMN(Rohdaten_tab4!C86)+(4*(Steuerung!$A$3-1)))</f>
        <v>638</v>
      </c>
      <c r="E100" s="72">
        <f>INDEX(Rohdaten_tab4!$1:$1048576,ROW(Rohdaten_tab4!D86),COLUMN(Rohdaten_tab4!D86)+(4*(Steuerung!$A$3-1)))</f>
        <v>631</v>
      </c>
      <c r="F100" s="73">
        <f>INDEX(Rohdaten_tab4!$1:$1048576,ROW(Rohdaten_tab4!E86),COLUMN(Rohdaten_tab4!E86)+(4*(Steuerung!$A$3-1)))</f>
        <v>7</v>
      </c>
    </row>
    <row r="101" spans="1:6" ht="15" customHeight="1" x14ac:dyDescent="0.25">
      <c r="A101" s="63" t="s">
        <v>249</v>
      </c>
      <c r="B101" s="43"/>
      <c r="C101" s="71">
        <f>INDEX(Rohdaten_tab4!$1:$1048576,ROW(Rohdaten_tab4!B87),COLUMN(Rohdaten_tab4!B87)+(4*(Steuerung!$A$3-1)))</f>
        <v>566</v>
      </c>
      <c r="D101" s="72">
        <f>INDEX(Rohdaten_tab4!$1:$1048576,ROW(Rohdaten_tab4!C87),COLUMN(Rohdaten_tab4!C87)+(4*(Steuerung!$A$3-1)))</f>
        <v>571</v>
      </c>
      <c r="E101" s="72">
        <f>INDEX(Rohdaten_tab4!$1:$1048576,ROW(Rohdaten_tab4!D87),COLUMN(Rohdaten_tab4!D87)+(4*(Steuerung!$A$3-1)))</f>
        <v>566</v>
      </c>
      <c r="F101" s="73">
        <f>INDEX(Rohdaten_tab4!$1:$1048576,ROW(Rohdaten_tab4!E87),COLUMN(Rohdaten_tab4!E87)+(4*(Steuerung!$A$3-1)))</f>
        <v>5</v>
      </c>
    </row>
    <row r="102" spans="1:6" ht="15" customHeight="1" x14ac:dyDescent="0.25">
      <c r="A102" s="63" t="s">
        <v>250</v>
      </c>
      <c r="B102" s="43"/>
      <c r="C102" s="71">
        <f>INDEX(Rohdaten_tab4!$1:$1048576,ROW(Rohdaten_tab4!B88),COLUMN(Rohdaten_tab4!B88)+(4*(Steuerung!$A$3-1)))</f>
        <v>466</v>
      </c>
      <c r="D102" s="72">
        <f>INDEX(Rohdaten_tab4!$1:$1048576,ROW(Rohdaten_tab4!C88),COLUMN(Rohdaten_tab4!C88)+(4*(Steuerung!$A$3-1)))</f>
        <v>455</v>
      </c>
      <c r="E102" s="72">
        <f>INDEX(Rohdaten_tab4!$1:$1048576,ROW(Rohdaten_tab4!D88),COLUMN(Rohdaten_tab4!D88)+(4*(Steuerung!$A$3-1)))</f>
        <v>447</v>
      </c>
      <c r="F102" s="73">
        <f>INDEX(Rohdaten_tab4!$1:$1048576,ROW(Rohdaten_tab4!E88),COLUMN(Rohdaten_tab4!E88)+(4*(Steuerung!$A$3-1)))</f>
        <v>8</v>
      </c>
    </row>
    <row r="103" spans="1:6" ht="15" customHeight="1" x14ac:dyDescent="0.25">
      <c r="A103" s="63" t="s">
        <v>251</v>
      </c>
      <c r="B103" s="43"/>
      <c r="C103" s="71">
        <f>INDEX(Rohdaten_tab4!$1:$1048576,ROW(Rohdaten_tab4!B89),COLUMN(Rohdaten_tab4!B89)+(4*(Steuerung!$A$3-1)))</f>
        <v>540</v>
      </c>
      <c r="D103" s="72">
        <f>INDEX(Rohdaten_tab4!$1:$1048576,ROW(Rohdaten_tab4!C89),COLUMN(Rohdaten_tab4!C89)+(4*(Steuerung!$A$3-1)))</f>
        <v>543</v>
      </c>
      <c r="E103" s="72">
        <f>INDEX(Rohdaten_tab4!$1:$1048576,ROW(Rohdaten_tab4!D89),COLUMN(Rohdaten_tab4!D89)+(4*(Steuerung!$A$3-1)))</f>
        <v>536</v>
      </c>
      <c r="F103" s="73">
        <f>INDEX(Rohdaten_tab4!$1:$1048576,ROW(Rohdaten_tab4!E89),COLUMN(Rohdaten_tab4!E89)+(4*(Steuerung!$A$3-1)))</f>
        <v>7</v>
      </c>
    </row>
    <row r="104" spans="1:6" ht="15" customHeight="1" x14ac:dyDescent="0.25">
      <c r="A104" s="63" t="s">
        <v>252</v>
      </c>
      <c r="B104" s="43"/>
      <c r="C104" s="71">
        <f>INDEX(Rohdaten_tab4!$1:$1048576,ROW(Rohdaten_tab4!B90),COLUMN(Rohdaten_tab4!B90)+(4*(Steuerung!$A$3-1)))</f>
        <v>711</v>
      </c>
      <c r="D104" s="72">
        <f>INDEX(Rohdaten_tab4!$1:$1048576,ROW(Rohdaten_tab4!C90),COLUMN(Rohdaten_tab4!C90)+(4*(Steuerung!$A$3-1)))</f>
        <v>715</v>
      </c>
      <c r="E104" s="72">
        <f>INDEX(Rohdaten_tab4!$1:$1048576,ROW(Rohdaten_tab4!D90),COLUMN(Rohdaten_tab4!D90)+(4*(Steuerung!$A$3-1)))</f>
        <v>706</v>
      </c>
      <c r="F104" s="73">
        <f>INDEX(Rohdaten_tab4!$1:$1048576,ROW(Rohdaten_tab4!E90),COLUMN(Rohdaten_tab4!E90)+(4*(Steuerung!$A$3-1)))</f>
        <v>9</v>
      </c>
    </row>
    <row r="105" spans="1:6" ht="15" customHeight="1" x14ac:dyDescent="0.25">
      <c r="A105" s="63" t="s">
        <v>253</v>
      </c>
      <c r="B105" s="43"/>
      <c r="C105" s="71">
        <f>INDEX(Rohdaten_tab4!$1:$1048576,ROW(Rohdaten_tab4!B91),COLUMN(Rohdaten_tab4!B91)+(4*(Steuerung!$A$3-1)))</f>
        <v>574</v>
      </c>
      <c r="D105" s="72">
        <f>INDEX(Rohdaten_tab4!$1:$1048576,ROW(Rohdaten_tab4!C91),COLUMN(Rohdaten_tab4!C91)+(4*(Steuerung!$A$3-1)))</f>
        <v>571</v>
      </c>
      <c r="E105" s="72">
        <f>INDEX(Rohdaten_tab4!$1:$1048576,ROW(Rohdaten_tab4!D91),COLUMN(Rohdaten_tab4!D91)+(4*(Steuerung!$A$3-1)))</f>
        <v>566</v>
      </c>
      <c r="F105" s="73">
        <f>INDEX(Rohdaten_tab4!$1:$1048576,ROW(Rohdaten_tab4!E91),COLUMN(Rohdaten_tab4!E91)+(4*(Steuerung!$A$3-1)))</f>
        <v>5</v>
      </c>
    </row>
    <row r="106" spans="1:6" ht="15" customHeight="1" x14ac:dyDescent="0.25">
      <c r="A106" s="63" t="s">
        <v>254</v>
      </c>
      <c r="B106" s="43"/>
      <c r="C106" s="71">
        <f>INDEX(Rohdaten_tab4!$1:$1048576,ROW(Rohdaten_tab4!B92),COLUMN(Rohdaten_tab4!B92)+(4*(Steuerung!$A$3-1)))</f>
        <v>583</v>
      </c>
      <c r="D106" s="72">
        <f>INDEX(Rohdaten_tab4!$1:$1048576,ROW(Rohdaten_tab4!C92),COLUMN(Rohdaten_tab4!C92)+(4*(Steuerung!$A$3-1)))</f>
        <v>574</v>
      </c>
      <c r="E106" s="72">
        <f>INDEX(Rohdaten_tab4!$1:$1048576,ROW(Rohdaten_tab4!D92),COLUMN(Rohdaten_tab4!D92)+(4*(Steuerung!$A$3-1)))</f>
        <v>563</v>
      </c>
      <c r="F106" s="73">
        <f>INDEX(Rohdaten_tab4!$1:$1048576,ROW(Rohdaten_tab4!E92),COLUMN(Rohdaten_tab4!E92)+(4*(Steuerung!$A$3-1)))</f>
        <v>11</v>
      </c>
    </row>
    <row r="107" spans="1:6" ht="15" customHeight="1" x14ac:dyDescent="0.25">
      <c r="A107" s="63" t="s">
        <v>255</v>
      </c>
      <c r="B107" s="43"/>
      <c r="C107" s="71">
        <f>INDEX(Rohdaten_tab4!$1:$1048576,ROW(Rohdaten_tab4!B93),COLUMN(Rohdaten_tab4!B93)+(4*(Steuerung!$A$3-1)))</f>
        <v>403</v>
      </c>
      <c r="D107" s="72">
        <f>INDEX(Rohdaten_tab4!$1:$1048576,ROW(Rohdaten_tab4!C93),COLUMN(Rohdaten_tab4!C93)+(4*(Steuerung!$A$3-1)))</f>
        <v>418</v>
      </c>
      <c r="E107" s="72">
        <f>INDEX(Rohdaten_tab4!$1:$1048576,ROW(Rohdaten_tab4!D93),COLUMN(Rohdaten_tab4!D93)+(4*(Steuerung!$A$3-1)))</f>
        <v>411</v>
      </c>
      <c r="F107" s="73">
        <f>INDEX(Rohdaten_tab4!$1:$1048576,ROW(Rohdaten_tab4!E93),COLUMN(Rohdaten_tab4!E93)+(4*(Steuerung!$A$3-1)))</f>
        <v>7</v>
      </c>
    </row>
    <row r="108" spans="1:6" ht="15" customHeight="1" x14ac:dyDescent="0.25">
      <c r="A108" s="63" t="s">
        <v>256</v>
      </c>
      <c r="B108" s="43"/>
      <c r="C108" s="71">
        <f>INDEX(Rohdaten_tab4!$1:$1048576,ROW(Rohdaten_tab4!B94),COLUMN(Rohdaten_tab4!B94)+(4*(Steuerung!$A$3-1)))</f>
        <v>499</v>
      </c>
      <c r="D108" s="72">
        <f>INDEX(Rohdaten_tab4!$1:$1048576,ROW(Rohdaten_tab4!C94),COLUMN(Rohdaten_tab4!C94)+(4*(Steuerung!$A$3-1)))</f>
        <v>492</v>
      </c>
      <c r="E108" s="72">
        <f>INDEX(Rohdaten_tab4!$1:$1048576,ROW(Rohdaten_tab4!D94),COLUMN(Rohdaten_tab4!D94)+(4*(Steuerung!$A$3-1)))</f>
        <v>486</v>
      </c>
      <c r="F108" s="73">
        <f>INDEX(Rohdaten_tab4!$1:$1048576,ROW(Rohdaten_tab4!E94),COLUMN(Rohdaten_tab4!E94)+(4*(Steuerung!$A$3-1)))</f>
        <v>6</v>
      </c>
    </row>
    <row r="109" spans="1:6" ht="15" customHeight="1" x14ac:dyDescent="0.25">
      <c r="A109" s="63" t="s">
        <v>257</v>
      </c>
      <c r="B109" s="43"/>
      <c r="C109" s="71">
        <f>INDEX(Rohdaten_tab4!$1:$1048576,ROW(Rohdaten_tab4!B95),COLUMN(Rohdaten_tab4!B95)+(4*(Steuerung!$A$3-1)))</f>
        <v>478</v>
      </c>
      <c r="D109" s="72">
        <f>INDEX(Rohdaten_tab4!$1:$1048576,ROW(Rohdaten_tab4!C95),COLUMN(Rohdaten_tab4!C95)+(4*(Steuerung!$A$3-1)))</f>
        <v>486</v>
      </c>
      <c r="E109" s="72">
        <f>INDEX(Rohdaten_tab4!$1:$1048576,ROW(Rohdaten_tab4!D95),COLUMN(Rohdaten_tab4!D95)+(4*(Steuerung!$A$3-1)))</f>
        <v>478</v>
      </c>
      <c r="F109" s="73">
        <f>INDEX(Rohdaten_tab4!$1:$1048576,ROW(Rohdaten_tab4!E95),COLUMN(Rohdaten_tab4!E95)+(4*(Steuerung!$A$3-1)))</f>
        <v>8</v>
      </c>
    </row>
    <row r="110" spans="1:6" ht="15" customHeight="1" x14ac:dyDescent="0.25">
      <c r="A110" s="63" t="s">
        <v>258</v>
      </c>
      <c r="B110" s="43"/>
      <c r="C110" s="71">
        <f>INDEX(Rohdaten_tab4!$1:$1048576,ROW(Rohdaten_tab4!B96),COLUMN(Rohdaten_tab4!B96)+(4*(Steuerung!$A$3-1)))</f>
        <v>579</v>
      </c>
      <c r="D110" s="72">
        <f>INDEX(Rohdaten_tab4!$1:$1048576,ROW(Rohdaten_tab4!C96),COLUMN(Rohdaten_tab4!C96)+(4*(Steuerung!$A$3-1)))</f>
        <v>580</v>
      </c>
      <c r="E110" s="72">
        <f>INDEX(Rohdaten_tab4!$1:$1048576,ROW(Rohdaten_tab4!D96),COLUMN(Rohdaten_tab4!D96)+(4*(Steuerung!$A$3-1)))</f>
        <v>569</v>
      </c>
      <c r="F110" s="73">
        <f>INDEX(Rohdaten_tab4!$1:$1048576,ROW(Rohdaten_tab4!E96),COLUMN(Rohdaten_tab4!E96)+(4*(Steuerung!$A$3-1)))</f>
        <v>11</v>
      </c>
    </row>
    <row r="111" spans="1:6" ht="15" customHeight="1" x14ac:dyDescent="0.25">
      <c r="A111" s="63" t="s">
        <v>259</v>
      </c>
      <c r="B111" s="43"/>
      <c r="C111" s="71">
        <f>INDEX(Rohdaten_tab4!$1:$1048576,ROW(Rohdaten_tab4!B97),COLUMN(Rohdaten_tab4!B97)+(4*(Steuerung!$A$3-1)))</f>
        <v>638</v>
      </c>
      <c r="D111" s="72">
        <f>INDEX(Rohdaten_tab4!$1:$1048576,ROW(Rohdaten_tab4!C97),COLUMN(Rohdaten_tab4!C97)+(4*(Steuerung!$A$3-1)))</f>
        <v>651</v>
      </c>
      <c r="E111" s="72">
        <f>INDEX(Rohdaten_tab4!$1:$1048576,ROW(Rohdaten_tab4!D97),COLUMN(Rohdaten_tab4!D97)+(4*(Steuerung!$A$3-1)))</f>
        <v>641</v>
      </c>
      <c r="F111" s="73">
        <f>INDEX(Rohdaten_tab4!$1:$1048576,ROW(Rohdaten_tab4!E97),COLUMN(Rohdaten_tab4!E97)+(4*(Steuerung!$A$3-1)))</f>
        <v>10</v>
      </c>
    </row>
    <row r="112" spans="1:6" ht="15" customHeight="1" x14ac:dyDescent="0.25">
      <c r="A112" s="63" t="s">
        <v>260</v>
      </c>
      <c r="B112" s="43"/>
      <c r="C112" s="71">
        <f>INDEX(Rohdaten_tab4!$1:$1048576,ROW(Rohdaten_tab4!B98),COLUMN(Rohdaten_tab4!B98)+(4*(Steuerung!$A$3-1)))</f>
        <v>576</v>
      </c>
      <c r="D112" s="72">
        <f>INDEX(Rohdaten_tab4!$1:$1048576,ROW(Rohdaten_tab4!C98),COLUMN(Rohdaten_tab4!C98)+(4*(Steuerung!$A$3-1)))</f>
        <v>593</v>
      </c>
      <c r="E112" s="72">
        <f>INDEX(Rohdaten_tab4!$1:$1048576,ROW(Rohdaten_tab4!D98),COLUMN(Rohdaten_tab4!D98)+(4*(Steuerung!$A$3-1)))</f>
        <v>587</v>
      </c>
      <c r="F112" s="73">
        <f>INDEX(Rohdaten_tab4!$1:$1048576,ROW(Rohdaten_tab4!E98),COLUMN(Rohdaten_tab4!E98)+(4*(Steuerung!$A$3-1)))</f>
        <v>6</v>
      </c>
    </row>
    <row r="113" spans="1:6" ht="15" customHeight="1" x14ac:dyDescent="0.25">
      <c r="A113" s="63" t="s">
        <v>261</v>
      </c>
      <c r="B113" s="43"/>
      <c r="C113" s="71">
        <f>INDEX(Rohdaten_tab4!$1:$1048576,ROW(Rohdaten_tab4!B99),COLUMN(Rohdaten_tab4!B99)+(4*(Steuerung!$A$3-1)))</f>
        <v>423</v>
      </c>
      <c r="D113" s="72">
        <f>INDEX(Rohdaten_tab4!$1:$1048576,ROW(Rohdaten_tab4!C99),COLUMN(Rohdaten_tab4!C99)+(4*(Steuerung!$A$3-1)))</f>
        <v>428</v>
      </c>
      <c r="E113" s="72">
        <f>INDEX(Rohdaten_tab4!$1:$1048576,ROW(Rohdaten_tab4!D99),COLUMN(Rohdaten_tab4!D99)+(4*(Steuerung!$A$3-1)))</f>
        <v>419</v>
      </c>
      <c r="F113" s="73">
        <f>INDEX(Rohdaten_tab4!$1:$1048576,ROW(Rohdaten_tab4!E99),COLUMN(Rohdaten_tab4!E99)+(4*(Steuerung!$A$3-1)))</f>
        <v>9</v>
      </c>
    </row>
    <row r="114" spans="1:6" ht="15" customHeight="1" x14ac:dyDescent="0.25">
      <c r="A114" s="63" t="s">
        <v>262</v>
      </c>
      <c r="B114" s="43"/>
      <c r="C114" s="71">
        <f>INDEX(Rohdaten_tab4!$1:$1048576,ROW(Rohdaten_tab4!B100),COLUMN(Rohdaten_tab4!B100)+(4*(Steuerung!$A$3-1)))</f>
        <v>472</v>
      </c>
      <c r="D114" s="72">
        <f>INDEX(Rohdaten_tab4!$1:$1048576,ROW(Rohdaten_tab4!C100),COLUMN(Rohdaten_tab4!C100)+(4*(Steuerung!$A$3-1)))</f>
        <v>488</v>
      </c>
      <c r="E114" s="72">
        <f>INDEX(Rohdaten_tab4!$1:$1048576,ROW(Rohdaten_tab4!D100),COLUMN(Rohdaten_tab4!D100)+(4*(Steuerung!$A$3-1)))</f>
        <v>475</v>
      </c>
      <c r="F114" s="73">
        <f>INDEX(Rohdaten_tab4!$1:$1048576,ROW(Rohdaten_tab4!E100),COLUMN(Rohdaten_tab4!E100)+(4*(Steuerung!$A$3-1)))</f>
        <v>13</v>
      </c>
    </row>
    <row r="115" spans="1:6" ht="15" customHeight="1" x14ac:dyDescent="0.25">
      <c r="A115" s="63" t="s">
        <v>263</v>
      </c>
      <c r="B115" s="43"/>
      <c r="C115" s="71">
        <f>INDEX(Rohdaten_tab4!$1:$1048576,ROW(Rohdaten_tab4!B101),COLUMN(Rohdaten_tab4!B101)+(4*(Steuerung!$A$3-1)))</f>
        <v>511</v>
      </c>
      <c r="D115" s="72">
        <f>INDEX(Rohdaten_tab4!$1:$1048576,ROW(Rohdaten_tab4!C101),COLUMN(Rohdaten_tab4!C101)+(4*(Steuerung!$A$3-1)))</f>
        <v>539</v>
      </c>
      <c r="E115" s="72">
        <f>INDEX(Rohdaten_tab4!$1:$1048576,ROW(Rohdaten_tab4!D101),COLUMN(Rohdaten_tab4!D101)+(4*(Steuerung!$A$3-1)))</f>
        <v>533</v>
      </c>
      <c r="F115" s="73">
        <f>INDEX(Rohdaten_tab4!$1:$1048576,ROW(Rohdaten_tab4!E101),COLUMN(Rohdaten_tab4!E101)+(4*(Steuerung!$A$3-1)))</f>
        <v>6</v>
      </c>
    </row>
    <row r="116" spans="1:6" ht="15" customHeight="1" x14ac:dyDescent="0.25">
      <c r="A116" s="63" t="s">
        <v>264</v>
      </c>
      <c r="B116" s="43"/>
      <c r="C116" s="71">
        <f>INDEX(Rohdaten_tab4!$1:$1048576,ROW(Rohdaten_tab4!B102),COLUMN(Rohdaten_tab4!B102)+(4*(Steuerung!$A$3-1)))</f>
        <v>690</v>
      </c>
      <c r="D116" s="72">
        <f>INDEX(Rohdaten_tab4!$1:$1048576,ROW(Rohdaten_tab4!C102),COLUMN(Rohdaten_tab4!C102)+(4*(Steuerung!$A$3-1)))</f>
        <v>694</v>
      </c>
      <c r="E116" s="72">
        <f>INDEX(Rohdaten_tab4!$1:$1048576,ROW(Rohdaten_tab4!D102),COLUMN(Rohdaten_tab4!D102)+(4*(Steuerung!$A$3-1)))</f>
        <v>689</v>
      </c>
      <c r="F116" s="73">
        <f>INDEX(Rohdaten_tab4!$1:$1048576,ROW(Rohdaten_tab4!E102),COLUMN(Rohdaten_tab4!E102)+(4*(Steuerung!$A$3-1)))</f>
        <v>5</v>
      </c>
    </row>
    <row r="117" spans="1:6" ht="15" customHeight="1" x14ac:dyDescent="0.25">
      <c r="A117" s="63" t="s">
        <v>265</v>
      </c>
      <c r="B117" s="43"/>
      <c r="C117" s="71">
        <f>INDEX(Rohdaten_tab4!$1:$1048576,ROW(Rohdaten_tab4!B103),COLUMN(Rohdaten_tab4!B103)+(4*(Steuerung!$A$3-1)))</f>
        <v>602</v>
      </c>
      <c r="D117" s="72">
        <f>INDEX(Rohdaten_tab4!$1:$1048576,ROW(Rohdaten_tab4!C103),COLUMN(Rohdaten_tab4!C103)+(4*(Steuerung!$A$3-1)))</f>
        <v>610</v>
      </c>
      <c r="E117" s="72">
        <f>INDEX(Rohdaten_tab4!$1:$1048576,ROW(Rohdaten_tab4!D103),COLUMN(Rohdaten_tab4!D103)+(4*(Steuerung!$A$3-1)))</f>
        <v>606</v>
      </c>
      <c r="F117" s="73">
        <f>INDEX(Rohdaten_tab4!$1:$1048576,ROW(Rohdaten_tab4!E103),COLUMN(Rohdaten_tab4!E103)+(4*(Steuerung!$A$3-1)))</f>
        <v>4</v>
      </c>
    </row>
    <row r="118" spans="1:6" ht="15" customHeight="1" x14ac:dyDescent="0.25">
      <c r="A118" s="63" t="s">
        <v>266</v>
      </c>
      <c r="B118" s="43"/>
      <c r="C118" s="71">
        <f>INDEX(Rohdaten_tab4!$1:$1048576,ROW(Rohdaten_tab4!B104),COLUMN(Rohdaten_tab4!B104)+(4*(Steuerung!$A$3-1)))</f>
        <v>433</v>
      </c>
      <c r="D118" s="72">
        <f>INDEX(Rohdaten_tab4!$1:$1048576,ROW(Rohdaten_tab4!C104),COLUMN(Rohdaten_tab4!C104)+(4*(Steuerung!$A$3-1)))</f>
        <v>441</v>
      </c>
      <c r="E118" s="72">
        <f>INDEX(Rohdaten_tab4!$1:$1048576,ROW(Rohdaten_tab4!D104),COLUMN(Rohdaten_tab4!D104)+(4*(Steuerung!$A$3-1)))</f>
        <v>435</v>
      </c>
      <c r="F118" s="73">
        <f>INDEX(Rohdaten_tab4!$1:$1048576,ROW(Rohdaten_tab4!E104),COLUMN(Rohdaten_tab4!E104)+(4*(Steuerung!$A$3-1)))</f>
        <v>6</v>
      </c>
    </row>
    <row r="119" spans="1:6" ht="15" customHeight="1" x14ac:dyDescent="0.25">
      <c r="A119" s="63" t="s">
        <v>267</v>
      </c>
      <c r="B119" s="43"/>
      <c r="C119" s="71">
        <f>INDEX(Rohdaten_tab4!$1:$1048576,ROW(Rohdaten_tab4!B105),COLUMN(Rohdaten_tab4!B105)+(4*(Steuerung!$A$3-1)))</f>
        <v>389</v>
      </c>
      <c r="D119" s="72">
        <f>INDEX(Rohdaten_tab4!$1:$1048576,ROW(Rohdaten_tab4!C105),COLUMN(Rohdaten_tab4!C105)+(4*(Steuerung!$A$3-1)))</f>
        <v>396</v>
      </c>
      <c r="E119" s="72">
        <f>INDEX(Rohdaten_tab4!$1:$1048576,ROW(Rohdaten_tab4!D105),COLUMN(Rohdaten_tab4!D105)+(4*(Steuerung!$A$3-1)))</f>
        <v>387</v>
      </c>
      <c r="F119" s="73">
        <f>INDEX(Rohdaten_tab4!$1:$1048576,ROW(Rohdaten_tab4!E105),COLUMN(Rohdaten_tab4!E105)+(4*(Steuerung!$A$3-1)))</f>
        <v>9</v>
      </c>
    </row>
    <row r="120" spans="1:6" ht="15" customHeight="1" x14ac:dyDescent="0.25">
      <c r="A120" s="63" t="s">
        <v>268</v>
      </c>
      <c r="B120" s="43"/>
      <c r="C120" s="71">
        <f>INDEX(Rohdaten_tab4!$1:$1048576,ROW(Rohdaten_tab4!B106),COLUMN(Rohdaten_tab4!B106)+(4*(Steuerung!$A$3-1)))</f>
        <v>518</v>
      </c>
      <c r="D120" s="72">
        <f>INDEX(Rohdaten_tab4!$1:$1048576,ROW(Rohdaten_tab4!C106),COLUMN(Rohdaten_tab4!C106)+(4*(Steuerung!$A$3-1)))</f>
        <v>520</v>
      </c>
      <c r="E120" s="72">
        <f>INDEX(Rohdaten_tab4!$1:$1048576,ROW(Rohdaten_tab4!D106),COLUMN(Rohdaten_tab4!D106)+(4*(Steuerung!$A$3-1)))</f>
        <v>511</v>
      </c>
      <c r="F120" s="73">
        <f>INDEX(Rohdaten_tab4!$1:$1048576,ROW(Rohdaten_tab4!E106),COLUMN(Rohdaten_tab4!E106)+(4*(Steuerung!$A$3-1)))</f>
        <v>9</v>
      </c>
    </row>
    <row r="121" spans="1:6" ht="15" customHeight="1" x14ac:dyDescent="0.25">
      <c r="A121" s="63" t="s">
        <v>269</v>
      </c>
      <c r="B121" s="43"/>
      <c r="C121" s="71">
        <f>INDEX(Rohdaten_tab4!$1:$1048576,ROW(Rohdaten_tab4!B107),COLUMN(Rohdaten_tab4!B107)+(4*(Steuerung!$A$3-1)))</f>
        <v>514</v>
      </c>
      <c r="D121" s="72">
        <f>INDEX(Rohdaten_tab4!$1:$1048576,ROW(Rohdaten_tab4!C107),COLUMN(Rohdaten_tab4!C107)+(4*(Steuerung!$A$3-1)))</f>
        <v>518</v>
      </c>
      <c r="E121" s="72">
        <f>INDEX(Rohdaten_tab4!$1:$1048576,ROW(Rohdaten_tab4!D107),COLUMN(Rohdaten_tab4!D107)+(4*(Steuerung!$A$3-1)))</f>
        <v>505</v>
      </c>
      <c r="F121" s="73">
        <f>INDEX(Rohdaten_tab4!$1:$1048576,ROW(Rohdaten_tab4!E107),COLUMN(Rohdaten_tab4!E107)+(4*(Steuerung!$A$3-1)))</f>
        <v>13</v>
      </c>
    </row>
    <row r="122" spans="1:6" ht="15" customHeight="1" x14ac:dyDescent="0.25">
      <c r="A122" s="63" t="s">
        <v>270</v>
      </c>
      <c r="B122" s="43"/>
      <c r="C122" s="71">
        <f>INDEX(Rohdaten_tab4!$1:$1048576,ROW(Rohdaten_tab4!B108),COLUMN(Rohdaten_tab4!B108)+(4*(Steuerung!$A$3-1)))</f>
        <v>623</v>
      </c>
      <c r="D122" s="72">
        <f>INDEX(Rohdaten_tab4!$1:$1048576,ROW(Rohdaten_tab4!C108),COLUMN(Rohdaten_tab4!C108)+(4*(Steuerung!$A$3-1)))</f>
        <v>630</v>
      </c>
      <c r="E122" s="72">
        <f>INDEX(Rohdaten_tab4!$1:$1048576,ROW(Rohdaten_tab4!D108),COLUMN(Rohdaten_tab4!D108)+(4*(Steuerung!$A$3-1)))</f>
        <v>623</v>
      </c>
      <c r="F122" s="73">
        <f>INDEX(Rohdaten_tab4!$1:$1048576,ROW(Rohdaten_tab4!E108),COLUMN(Rohdaten_tab4!E108)+(4*(Steuerung!$A$3-1)))</f>
        <v>7</v>
      </c>
    </row>
    <row r="123" spans="1:6" ht="15" customHeight="1" x14ac:dyDescent="0.25">
      <c r="A123" s="63" t="s">
        <v>271</v>
      </c>
      <c r="B123" s="43"/>
      <c r="C123" s="71">
        <f>INDEX(Rohdaten_tab4!$1:$1048576,ROW(Rohdaten_tab4!B109),COLUMN(Rohdaten_tab4!B109)+(4*(Steuerung!$A$3-1)))</f>
        <v>668</v>
      </c>
      <c r="D123" s="72">
        <f>INDEX(Rohdaten_tab4!$1:$1048576,ROW(Rohdaten_tab4!C109),COLUMN(Rohdaten_tab4!C109)+(4*(Steuerung!$A$3-1)))</f>
        <v>681</v>
      </c>
      <c r="E123" s="72">
        <f>INDEX(Rohdaten_tab4!$1:$1048576,ROW(Rohdaten_tab4!D109),COLUMN(Rohdaten_tab4!D109)+(4*(Steuerung!$A$3-1)))</f>
        <v>675</v>
      </c>
      <c r="F123" s="73">
        <f>INDEX(Rohdaten_tab4!$1:$1048576,ROW(Rohdaten_tab4!E109),COLUMN(Rohdaten_tab4!E109)+(4*(Steuerung!$A$3-1)))</f>
        <v>6</v>
      </c>
    </row>
    <row r="124" spans="1:6" ht="15" customHeight="1" x14ac:dyDescent="0.25">
      <c r="A124" s="63" t="s">
        <v>272</v>
      </c>
      <c r="B124" s="43"/>
      <c r="C124" s="71">
        <f>INDEX(Rohdaten_tab4!$1:$1048576,ROW(Rohdaten_tab4!B110),COLUMN(Rohdaten_tab4!B110)+(4*(Steuerung!$A$3-1)))</f>
        <v>656</v>
      </c>
      <c r="D124" s="72">
        <f>INDEX(Rohdaten_tab4!$1:$1048576,ROW(Rohdaten_tab4!C110),COLUMN(Rohdaten_tab4!C110)+(4*(Steuerung!$A$3-1)))</f>
        <v>667</v>
      </c>
      <c r="E124" s="72">
        <f>INDEX(Rohdaten_tab4!$1:$1048576,ROW(Rohdaten_tab4!D110),COLUMN(Rohdaten_tab4!D110)+(4*(Steuerung!$A$3-1)))</f>
        <v>661</v>
      </c>
      <c r="F124" s="73">
        <f>INDEX(Rohdaten_tab4!$1:$1048576,ROW(Rohdaten_tab4!E110),COLUMN(Rohdaten_tab4!E110)+(4*(Steuerung!$A$3-1)))</f>
        <v>6</v>
      </c>
    </row>
    <row r="125" spans="1:6" ht="15" customHeight="1" x14ac:dyDescent="0.25">
      <c r="A125" s="63" t="s">
        <v>273</v>
      </c>
      <c r="B125" s="43"/>
      <c r="C125" s="71">
        <f>INDEX(Rohdaten_tab4!$1:$1048576,ROW(Rohdaten_tab4!B111),COLUMN(Rohdaten_tab4!B111)+(4*(Steuerung!$A$3-1)))</f>
        <v>507</v>
      </c>
      <c r="D125" s="72">
        <f>INDEX(Rohdaten_tab4!$1:$1048576,ROW(Rohdaten_tab4!C111),COLUMN(Rohdaten_tab4!C111)+(4*(Steuerung!$A$3-1)))</f>
        <v>517</v>
      </c>
      <c r="E125" s="72">
        <f>INDEX(Rohdaten_tab4!$1:$1048576,ROW(Rohdaten_tab4!D111),COLUMN(Rohdaten_tab4!D111)+(4*(Steuerung!$A$3-1)))</f>
        <v>509</v>
      </c>
      <c r="F125" s="73">
        <f>INDEX(Rohdaten_tab4!$1:$1048576,ROW(Rohdaten_tab4!E111),COLUMN(Rohdaten_tab4!E111)+(4*(Steuerung!$A$3-1)))</f>
        <v>8</v>
      </c>
    </row>
    <row r="126" spans="1:6" ht="15" customHeight="1" x14ac:dyDescent="0.25">
      <c r="A126" s="63" t="s">
        <v>274</v>
      </c>
      <c r="B126" s="43"/>
      <c r="C126" s="71">
        <f>INDEX(Rohdaten_tab4!$1:$1048576,ROW(Rohdaten_tab4!B112),COLUMN(Rohdaten_tab4!B112)+(4*(Steuerung!$A$3-1)))</f>
        <v>470</v>
      </c>
      <c r="D126" s="72">
        <f>INDEX(Rohdaten_tab4!$1:$1048576,ROW(Rohdaten_tab4!C112),COLUMN(Rohdaten_tab4!C112)+(4*(Steuerung!$A$3-1)))</f>
        <v>491</v>
      </c>
      <c r="E126" s="72">
        <f>INDEX(Rohdaten_tab4!$1:$1048576,ROW(Rohdaten_tab4!D112),COLUMN(Rohdaten_tab4!D112)+(4*(Steuerung!$A$3-1)))</f>
        <v>480</v>
      </c>
      <c r="F126" s="73">
        <f>INDEX(Rohdaten_tab4!$1:$1048576,ROW(Rohdaten_tab4!E112),COLUMN(Rohdaten_tab4!E112)+(4*(Steuerung!$A$3-1)))</f>
        <v>11</v>
      </c>
    </row>
    <row r="127" spans="1:6" ht="15" customHeight="1" x14ac:dyDescent="0.25">
      <c r="A127" s="63" t="s">
        <v>275</v>
      </c>
      <c r="B127" s="43"/>
      <c r="C127" s="71">
        <f>INDEX(Rohdaten_tab4!$1:$1048576,ROW(Rohdaten_tab4!B113),COLUMN(Rohdaten_tab4!B113)+(4*(Steuerung!$A$3-1)))</f>
        <v>546</v>
      </c>
      <c r="D127" s="72">
        <f>INDEX(Rohdaten_tab4!$1:$1048576,ROW(Rohdaten_tab4!C113),COLUMN(Rohdaten_tab4!C113)+(4*(Steuerung!$A$3-1)))</f>
        <v>565</v>
      </c>
      <c r="E127" s="72">
        <f>INDEX(Rohdaten_tab4!$1:$1048576,ROW(Rohdaten_tab4!D113),COLUMN(Rohdaten_tab4!D113)+(4*(Steuerung!$A$3-1)))</f>
        <v>556</v>
      </c>
      <c r="F127" s="73">
        <f>INDEX(Rohdaten_tab4!$1:$1048576,ROW(Rohdaten_tab4!E113),COLUMN(Rohdaten_tab4!E113)+(4*(Steuerung!$A$3-1)))</f>
        <v>9</v>
      </c>
    </row>
    <row r="128" spans="1:6" ht="15" customHeight="1" x14ac:dyDescent="0.25">
      <c r="A128" s="63" t="s">
        <v>276</v>
      </c>
      <c r="B128" s="43"/>
      <c r="C128" s="71">
        <f>INDEX(Rohdaten_tab4!$1:$1048576,ROW(Rohdaten_tab4!B114),COLUMN(Rohdaten_tab4!B114)+(4*(Steuerung!$A$3-1)))</f>
        <v>672</v>
      </c>
      <c r="D128" s="72">
        <f>INDEX(Rohdaten_tab4!$1:$1048576,ROW(Rohdaten_tab4!C114),COLUMN(Rohdaten_tab4!C114)+(4*(Steuerung!$A$3-1)))</f>
        <v>672</v>
      </c>
      <c r="E128" s="72">
        <f>INDEX(Rohdaten_tab4!$1:$1048576,ROW(Rohdaten_tab4!D114),COLUMN(Rohdaten_tab4!D114)+(4*(Steuerung!$A$3-1)))</f>
        <v>665</v>
      </c>
      <c r="F128" s="73">
        <f>INDEX(Rohdaten_tab4!$1:$1048576,ROW(Rohdaten_tab4!E114),COLUMN(Rohdaten_tab4!E114)+(4*(Steuerung!$A$3-1)))</f>
        <v>7</v>
      </c>
    </row>
    <row r="129" spans="1:6" ht="15" customHeight="1" x14ac:dyDescent="0.25">
      <c r="A129" s="63" t="s">
        <v>277</v>
      </c>
      <c r="B129" s="43"/>
      <c r="C129" s="71">
        <f>INDEX(Rohdaten_tab4!$1:$1048576,ROW(Rohdaten_tab4!B115),COLUMN(Rohdaten_tab4!B115)+(4*(Steuerung!$A$3-1)))</f>
        <v>724</v>
      </c>
      <c r="D129" s="72" t="str">
        <f>INDEX(Rohdaten_tab4!$1:$1048576,ROW(Rohdaten_tab4!C115),COLUMN(Rohdaten_tab4!C115)+(4*(Steuerung!$A$3-1)))</f>
        <v>*</v>
      </c>
      <c r="E129" s="72">
        <f>INDEX(Rohdaten_tab4!$1:$1048576,ROW(Rohdaten_tab4!D115),COLUMN(Rohdaten_tab4!D115)+(4*(Steuerung!$A$3-1)))</f>
        <v>717</v>
      </c>
      <c r="F129" s="73" t="str">
        <f>INDEX(Rohdaten_tab4!$1:$1048576,ROW(Rohdaten_tab4!E115),COLUMN(Rohdaten_tab4!E115)+(4*(Steuerung!$A$3-1)))</f>
        <v>*</v>
      </c>
    </row>
    <row r="130" spans="1:6" ht="15" customHeight="1" x14ac:dyDescent="0.25">
      <c r="A130" s="63" t="s">
        <v>278</v>
      </c>
      <c r="B130" s="43"/>
      <c r="C130" s="71">
        <f>INDEX(Rohdaten_tab4!$1:$1048576,ROW(Rohdaten_tab4!B116),COLUMN(Rohdaten_tab4!B116)+(4*(Steuerung!$A$3-1)))</f>
        <v>440</v>
      </c>
      <c r="D130" s="72" t="str">
        <f>INDEX(Rohdaten_tab4!$1:$1048576,ROW(Rohdaten_tab4!C116),COLUMN(Rohdaten_tab4!C116)+(4*(Steuerung!$A$3-1)))</f>
        <v>*</v>
      </c>
      <c r="E130" s="72">
        <f>INDEX(Rohdaten_tab4!$1:$1048576,ROW(Rohdaten_tab4!D116),COLUMN(Rohdaten_tab4!D116)+(4*(Steuerung!$A$3-1)))</f>
        <v>442</v>
      </c>
      <c r="F130" s="73" t="str">
        <f>INDEX(Rohdaten_tab4!$1:$1048576,ROW(Rohdaten_tab4!E116),COLUMN(Rohdaten_tab4!E116)+(4*(Steuerung!$A$3-1)))</f>
        <v>*</v>
      </c>
    </row>
    <row r="131" spans="1:6" ht="15" customHeight="1" x14ac:dyDescent="0.25">
      <c r="A131" s="63" t="s">
        <v>279</v>
      </c>
      <c r="B131" s="43"/>
      <c r="C131" s="71">
        <f>INDEX(Rohdaten_tab4!$1:$1048576,ROW(Rohdaten_tab4!B117),COLUMN(Rohdaten_tab4!B117)+(4*(Steuerung!$A$3-1)))</f>
        <v>411</v>
      </c>
      <c r="D131" s="72" t="str">
        <f>INDEX(Rohdaten_tab4!$1:$1048576,ROW(Rohdaten_tab4!C117),COLUMN(Rohdaten_tab4!C117)+(4*(Steuerung!$A$3-1)))</f>
        <v>*</v>
      </c>
      <c r="E131" s="72">
        <f>INDEX(Rohdaten_tab4!$1:$1048576,ROW(Rohdaten_tab4!D117),COLUMN(Rohdaten_tab4!D117)+(4*(Steuerung!$A$3-1)))</f>
        <v>428</v>
      </c>
      <c r="F131" s="73" t="str">
        <f>INDEX(Rohdaten_tab4!$1:$1048576,ROW(Rohdaten_tab4!E117),COLUMN(Rohdaten_tab4!E117)+(4*(Steuerung!$A$3-1)))</f>
        <v>*</v>
      </c>
    </row>
    <row r="132" spans="1:6" ht="15" customHeight="1" x14ac:dyDescent="0.25">
      <c r="A132" s="63" t="s">
        <v>280</v>
      </c>
      <c r="B132" s="43"/>
      <c r="C132" s="71">
        <f>INDEX(Rohdaten_tab4!$1:$1048576,ROW(Rohdaten_tab4!B118),COLUMN(Rohdaten_tab4!B118)+(4*(Steuerung!$A$3-1)))</f>
        <v>562</v>
      </c>
      <c r="D132" s="72">
        <f>INDEX(Rohdaten_tab4!$1:$1048576,ROW(Rohdaten_tab4!C118),COLUMN(Rohdaten_tab4!C118)+(4*(Steuerung!$A$3-1)))</f>
        <v>564</v>
      </c>
      <c r="E132" s="72">
        <f>INDEX(Rohdaten_tab4!$1:$1048576,ROW(Rohdaten_tab4!D118),COLUMN(Rohdaten_tab4!D118)+(4*(Steuerung!$A$3-1)))</f>
        <v>559</v>
      </c>
      <c r="F132" s="73">
        <f>INDEX(Rohdaten_tab4!$1:$1048576,ROW(Rohdaten_tab4!E118),COLUMN(Rohdaten_tab4!E118)+(4*(Steuerung!$A$3-1)))</f>
        <v>5</v>
      </c>
    </row>
    <row r="133" spans="1:6" ht="15" customHeight="1" x14ac:dyDescent="0.25">
      <c r="A133" s="63" t="s">
        <v>281</v>
      </c>
      <c r="B133" s="43"/>
      <c r="C133" s="71">
        <f>INDEX(Rohdaten_tab4!$1:$1048576,ROW(Rohdaten_tab4!B119),COLUMN(Rohdaten_tab4!B119)+(4*(Steuerung!$A$3-1)))</f>
        <v>503</v>
      </c>
      <c r="D133" s="72">
        <f>INDEX(Rohdaten_tab4!$1:$1048576,ROW(Rohdaten_tab4!C119),COLUMN(Rohdaten_tab4!C119)+(4*(Steuerung!$A$3-1)))</f>
        <v>520</v>
      </c>
      <c r="E133" s="72">
        <f>INDEX(Rohdaten_tab4!$1:$1048576,ROW(Rohdaten_tab4!D119),COLUMN(Rohdaten_tab4!D119)+(4*(Steuerung!$A$3-1)))</f>
        <v>512</v>
      </c>
      <c r="F133" s="73">
        <f>INDEX(Rohdaten_tab4!$1:$1048576,ROW(Rohdaten_tab4!E119),COLUMN(Rohdaten_tab4!E119)+(4*(Steuerung!$A$3-1)))</f>
        <v>8</v>
      </c>
    </row>
    <row r="134" spans="1:6" ht="15" customHeight="1" x14ac:dyDescent="0.25">
      <c r="A134" s="63" t="s">
        <v>282</v>
      </c>
      <c r="B134" s="43"/>
      <c r="C134" s="71">
        <f>INDEX(Rohdaten_tab4!$1:$1048576,ROW(Rohdaten_tab4!B120),COLUMN(Rohdaten_tab4!B120)+(4*(Steuerung!$A$3-1)))</f>
        <v>686</v>
      </c>
      <c r="D134" s="72">
        <f>INDEX(Rohdaten_tab4!$1:$1048576,ROW(Rohdaten_tab4!C120),COLUMN(Rohdaten_tab4!C120)+(4*(Steuerung!$A$3-1)))</f>
        <v>695</v>
      </c>
      <c r="E134" s="72">
        <f>INDEX(Rohdaten_tab4!$1:$1048576,ROW(Rohdaten_tab4!D120),COLUMN(Rohdaten_tab4!D120)+(4*(Steuerung!$A$3-1)))</f>
        <v>691</v>
      </c>
      <c r="F134" s="73">
        <f>INDEX(Rohdaten_tab4!$1:$1048576,ROW(Rohdaten_tab4!E120),COLUMN(Rohdaten_tab4!E120)+(4*(Steuerung!$A$3-1)))</f>
        <v>4</v>
      </c>
    </row>
    <row r="135" spans="1:6" ht="15" customHeight="1" x14ac:dyDescent="0.25">
      <c r="A135" s="63" t="s">
        <v>283</v>
      </c>
      <c r="B135" s="43"/>
      <c r="C135" s="71">
        <f>INDEX(Rohdaten_tab4!$1:$1048576,ROW(Rohdaten_tab4!B121),COLUMN(Rohdaten_tab4!B121)+(4*(Steuerung!$A$3-1)))</f>
        <v>653</v>
      </c>
      <c r="D135" s="72">
        <f>INDEX(Rohdaten_tab4!$1:$1048576,ROW(Rohdaten_tab4!C121),COLUMN(Rohdaten_tab4!C121)+(4*(Steuerung!$A$3-1)))</f>
        <v>664</v>
      </c>
      <c r="E135" s="72">
        <f>INDEX(Rohdaten_tab4!$1:$1048576,ROW(Rohdaten_tab4!D121),COLUMN(Rohdaten_tab4!D121)+(4*(Steuerung!$A$3-1)))</f>
        <v>657</v>
      </c>
      <c r="F135" s="73">
        <f>INDEX(Rohdaten_tab4!$1:$1048576,ROW(Rohdaten_tab4!E121),COLUMN(Rohdaten_tab4!E121)+(4*(Steuerung!$A$3-1)))</f>
        <v>7</v>
      </c>
    </row>
    <row r="136" spans="1:6" ht="15" customHeight="1" x14ac:dyDescent="0.25">
      <c r="A136" s="63" t="s">
        <v>284</v>
      </c>
      <c r="B136" s="43"/>
      <c r="C136" s="71">
        <f>INDEX(Rohdaten_tab4!$1:$1048576,ROW(Rohdaten_tab4!B122),COLUMN(Rohdaten_tab4!B122)+(4*(Steuerung!$A$3-1)))</f>
        <v>593</v>
      </c>
      <c r="D136" s="72">
        <f>INDEX(Rohdaten_tab4!$1:$1048576,ROW(Rohdaten_tab4!C122),COLUMN(Rohdaten_tab4!C122)+(4*(Steuerung!$A$3-1)))</f>
        <v>602</v>
      </c>
      <c r="E136" s="72">
        <f>INDEX(Rohdaten_tab4!$1:$1048576,ROW(Rohdaten_tab4!D122),COLUMN(Rohdaten_tab4!D122)+(4*(Steuerung!$A$3-1)))</f>
        <v>597</v>
      </c>
      <c r="F136" s="73">
        <f>INDEX(Rohdaten_tab4!$1:$1048576,ROW(Rohdaten_tab4!E122),COLUMN(Rohdaten_tab4!E122)+(4*(Steuerung!$A$3-1)))</f>
        <v>5</v>
      </c>
    </row>
    <row r="137" spans="1:6" ht="15" customHeight="1" x14ac:dyDescent="0.25">
      <c r="A137" s="63" t="s">
        <v>285</v>
      </c>
      <c r="B137" s="43"/>
      <c r="C137" s="71">
        <f>INDEX(Rohdaten_tab4!$1:$1048576,ROW(Rohdaten_tab4!B123),COLUMN(Rohdaten_tab4!B123)+(4*(Steuerung!$A$3-1)))</f>
        <v>482</v>
      </c>
      <c r="D137" s="72">
        <f>INDEX(Rohdaten_tab4!$1:$1048576,ROW(Rohdaten_tab4!C123),COLUMN(Rohdaten_tab4!C123)+(4*(Steuerung!$A$3-1)))</f>
        <v>502</v>
      </c>
      <c r="E137" s="72">
        <f>INDEX(Rohdaten_tab4!$1:$1048576,ROW(Rohdaten_tab4!D123),COLUMN(Rohdaten_tab4!D123)+(4*(Steuerung!$A$3-1)))</f>
        <v>495</v>
      </c>
      <c r="F137" s="73">
        <f>INDEX(Rohdaten_tab4!$1:$1048576,ROW(Rohdaten_tab4!E123),COLUMN(Rohdaten_tab4!E123)+(4*(Steuerung!$A$3-1)))</f>
        <v>7</v>
      </c>
    </row>
    <row r="138" spans="1:6" ht="15" customHeight="1" x14ac:dyDescent="0.25">
      <c r="A138" s="63" t="s">
        <v>286</v>
      </c>
      <c r="B138" s="43"/>
      <c r="C138" s="71">
        <f>INDEX(Rohdaten_tab4!$1:$1048576,ROW(Rohdaten_tab4!B124),COLUMN(Rohdaten_tab4!B124)+(4*(Steuerung!$A$3-1)))</f>
        <v>618</v>
      </c>
      <c r="D138" s="72">
        <f>INDEX(Rohdaten_tab4!$1:$1048576,ROW(Rohdaten_tab4!C124),COLUMN(Rohdaten_tab4!C124)+(4*(Steuerung!$A$3-1)))</f>
        <v>607</v>
      </c>
      <c r="E138" s="72">
        <f>INDEX(Rohdaten_tab4!$1:$1048576,ROW(Rohdaten_tab4!D124),COLUMN(Rohdaten_tab4!D124)+(4*(Steuerung!$A$3-1)))</f>
        <v>595</v>
      </c>
      <c r="F138" s="73">
        <f>INDEX(Rohdaten_tab4!$1:$1048576,ROW(Rohdaten_tab4!E124),COLUMN(Rohdaten_tab4!E124)+(4*(Steuerung!$A$3-1)))</f>
        <v>12</v>
      </c>
    </row>
    <row r="139" spans="1:6" ht="15" customHeight="1" x14ac:dyDescent="0.25">
      <c r="A139" s="63" t="s">
        <v>287</v>
      </c>
      <c r="B139" s="43"/>
      <c r="C139" s="71">
        <f>INDEX(Rohdaten_tab4!$1:$1048576,ROW(Rohdaten_tab4!B125),COLUMN(Rohdaten_tab4!B125)+(4*(Steuerung!$A$3-1)))</f>
        <v>494</v>
      </c>
      <c r="D139" s="72">
        <f>INDEX(Rohdaten_tab4!$1:$1048576,ROW(Rohdaten_tab4!C125),COLUMN(Rohdaten_tab4!C125)+(4*(Steuerung!$A$3-1)))</f>
        <v>507</v>
      </c>
      <c r="E139" s="72">
        <f>INDEX(Rohdaten_tab4!$1:$1048576,ROW(Rohdaten_tab4!D125),COLUMN(Rohdaten_tab4!D125)+(4*(Steuerung!$A$3-1)))</f>
        <v>498</v>
      </c>
      <c r="F139" s="73">
        <f>INDEX(Rohdaten_tab4!$1:$1048576,ROW(Rohdaten_tab4!E125),COLUMN(Rohdaten_tab4!E125)+(4*(Steuerung!$A$3-1)))</f>
        <v>9</v>
      </c>
    </row>
    <row r="140" spans="1:6" ht="15" customHeight="1" x14ac:dyDescent="0.25">
      <c r="A140" s="63" t="s">
        <v>288</v>
      </c>
      <c r="B140" s="43"/>
      <c r="C140" s="71">
        <f>INDEX(Rohdaten_tab4!$1:$1048576,ROW(Rohdaten_tab4!B126),COLUMN(Rohdaten_tab4!B126)+(4*(Steuerung!$A$3-1)))</f>
        <v>660</v>
      </c>
      <c r="D140" s="72">
        <f>INDEX(Rohdaten_tab4!$1:$1048576,ROW(Rohdaten_tab4!C126),COLUMN(Rohdaten_tab4!C126)+(4*(Steuerung!$A$3-1)))</f>
        <v>658</v>
      </c>
      <c r="E140" s="72">
        <f>INDEX(Rohdaten_tab4!$1:$1048576,ROW(Rohdaten_tab4!D126),COLUMN(Rohdaten_tab4!D126)+(4*(Steuerung!$A$3-1)))</f>
        <v>652</v>
      </c>
      <c r="F140" s="73">
        <f>INDEX(Rohdaten_tab4!$1:$1048576,ROW(Rohdaten_tab4!E126),COLUMN(Rohdaten_tab4!E126)+(4*(Steuerung!$A$3-1)))</f>
        <v>6</v>
      </c>
    </row>
    <row r="141" spans="1:6" ht="15" customHeight="1" x14ac:dyDescent="0.25">
      <c r="A141" s="63" t="s">
        <v>289</v>
      </c>
      <c r="B141" s="43"/>
      <c r="C141" s="71">
        <f>INDEX(Rohdaten_tab4!$1:$1048576,ROW(Rohdaten_tab4!B127),COLUMN(Rohdaten_tab4!B127)+(4*(Steuerung!$A$3-1)))</f>
        <v>773</v>
      </c>
      <c r="D141" s="72">
        <f>INDEX(Rohdaten_tab4!$1:$1048576,ROW(Rohdaten_tab4!C127),COLUMN(Rohdaten_tab4!C127)+(4*(Steuerung!$A$3-1)))</f>
        <v>762</v>
      </c>
      <c r="E141" s="72">
        <f>INDEX(Rohdaten_tab4!$1:$1048576,ROW(Rohdaten_tab4!D127),COLUMN(Rohdaten_tab4!D127)+(4*(Steuerung!$A$3-1)))</f>
        <v>757</v>
      </c>
      <c r="F141" s="73">
        <f>INDEX(Rohdaten_tab4!$1:$1048576,ROW(Rohdaten_tab4!E127),COLUMN(Rohdaten_tab4!E127)+(4*(Steuerung!$A$3-1)))</f>
        <v>5</v>
      </c>
    </row>
    <row r="142" spans="1:6" ht="15" customHeight="1" x14ac:dyDescent="0.25">
      <c r="A142" s="63" t="s">
        <v>290</v>
      </c>
      <c r="B142" s="43"/>
      <c r="C142" s="71">
        <f>INDEX(Rohdaten_tab4!$1:$1048576,ROW(Rohdaten_tab4!B128),COLUMN(Rohdaten_tab4!B128)+(4*(Steuerung!$A$3-1)))</f>
        <v>540</v>
      </c>
      <c r="D142" s="72">
        <f>INDEX(Rohdaten_tab4!$1:$1048576,ROW(Rohdaten_tab4!C128),COLUMN(Rohdaten_tab4!C128)+(4*(Steuerung!$A$3-1)))</f>
        <v>534</v>
      </c>
      <c r="E142" s="72">
        <f>INDEX(Rohdaten_tab4!$1:$1048576,ROW(Rohdaten_tab4!D128),COLUMN(Rohdaten_tab4!D128)+(4*(Steuerung!$A$3-1)))</f>
        <v>521</v>
      </c>
      <c r="F142" s="73">
        <f>INDEX(Rohdaten_tab4!$1:$1048576,ROW(Rohdaten_tab4!E128),COLUMN(Rohdaten_tab4!E128)+(4*(Steuerung!$A$3-1)))</f>
        <v>13</v>
      </c>
    </row>
    <row r="143" spans="1:6" ht="15" customHeight="1" x14ac:dyDescent="0.25">
      <c r="A143" s="63" t="s">
        <v>291</v>
      </c>
      <c r="B143" s="43"/>
      <c r="C143" s="71">
        <f>INDEX(Rohdaten_tab4!$1:$1048576,ROW(Rohdaten_tab4!B129),COLUMN(Rohdaten_tab4!B129)+(4*(Steuerung!$A$3-1)))</f>
        <v>489</v>
      </c>
      <c r="D143" s="72">
        <f>INDEX(Rohdaten_tab4!$1:$1048576,ROW(Rohdaten_tab4!C129),COLUMN(Rohdaten_tab4!C129)+(4*(Steuerung!$A$3-1)))</f>
        <v>487</v>
      </c>
      <c r="E143" s="72">
        <f>INDEX(Rohdaten_tab4!$1:$1048576,ROW(Rohdaten_tab4!D129),COLUMN(Rohdaten_tab4!D129)+(4*(Steuerung!$A$3-1)))</f>
        <v>477</v>
      </c>
      <c r="F143" s="73">
        <f>INDEX(Rohdaten_tab4!$1:$1048576,ROW(Rohdaten_tab4!E129),COLUMN(Rohdaten_tab4!E129)+(4*(Steuerung!$A$3-1)))</f>
        <v>10</v>
      </c>
    </row>
    <row r="144" spans="1:6" ht="15" customHeight="1" x14ac:dyDescent="0.25">
      <c r="A144" s="63" t="s">
        <v>292</v>
      </c>
      <c r="B144" s="43"/>
      <c r="C144" s="71">
        <f>INDEX(Rohdaten_tab4!$1:$1048576,ROW(Rohdaten_tab4!B130),COLUMN(Rohdaten_tab4!B130)+(4*(Steuerung!$A$3-1)))</f>
        <v>581</v>
      </c>
      <c r="D144" s="72">
        <f>INDEX(Rohdaten_tab4!$1:$1048576,ROW(Rohdaten_tab4!C130),COLUMN(Rohdaten_tab4!C130)+(4*(Steuerung!$A$3-1)))</f>
        <v>584</v>
      </c>
      <c r="E144" s="72">
        <f>INDEX(Rohdaten_tab4!$1:$1048576,ROW(Rohdaten_tab4!D130),COLUMN(Rohdaten_tab4!D130)+(4*(Steuerung!$A$3-1)))</f>
        <v>579</v>
      </c>
      <c r="F144" s="73">
        <f>INDEX(Rohdaten_tab4!$1:$1048576,ROW(Rohdaten_tab4!E130),COLUMN(Rohdaten_tab4!E130)+(4*(Steuerung!$A$3-1)))</f>
        <v>5</v>
      </c>
    </row>
    <row r="145" spans="1:6" ht="15" customHeight="1" x14ac:dyDescent="0.25">
      <c r="A145" s="63" t="s">
        <v>293</v>
      </c>
      <c r="B145" s="43"/>
      <c r="C145" s="71">
        <f>INDEX(Rohdaten_tab4!$1:$1048576,ROW(Rohdaten_tab4!B131),COLUMN(Rohdaten_tab4!B131)+(4*(Steuerung!$A$3-1)))</f>
        <v>576</v>
      </c>
      <c r="D145" s="72">
        <f>INDEX(Rohdaten_tab4!$1:$1048576,ROW(Rohdaten_tab4!C131),COLUMN(Rohdaten_tab4!C131)+(4*(Steuerung!$A$3-1)))</f>
        <v>586</v>
      </c>
      <c r="E145" s="72">
        <f>INDEX(Rohdaten_tab4!$1:$1048576,ROW(Rohdaten_tab4!D131),COLUMN(Rohdaten_tab4!D131)+(4*(Steuerung!$A$3-1)))</f>
        <v>580</v>
      </c>
      <c r="F145" s="73">
        <f>INDEX(Rohdaten_tab4!$1:$1048576,ROW(Rohdaten_tab4!E131),COLUMN(Rohdaten_tab4!E131)+(4*(Steuerung!$A$3-1)))</f>
        <v>6</v>
      </c>
    </row>
    <row r="146" spans="1:6" ht="15" customHeight="1" x14ac:dyDescent="0.25">
      <c r="A146" s="63" t="s">
        <v>294</v>
      </c>
      <c r="B146" s="43"/>
      <c r="C146" s="71">
        <f>INDEX(Rohdaten_tab4!$1:$1048576,ROW(Rohdaten_tab4!B132),COLUMN(Rohdaten_tab4!B132)+(4*(Steuerung!$A$3-1)))</f>
        <v>727</v>
      </c>
      <c r="D146" s="72">
        <f>INDEX(Rohdaten_tab4!$1:$1048576,ROW(Rohdaten_tab4!C132),COLUMN(Rohdaten_tab4!C132)+(4*(Steuerung!$A$3-1)))</f>
        <v>732</v>
      </c>
      <c r="E146" s="72">
        <f>INDEX(Rohdaten_tab4!$1:$1048576,ROW(Rohdaten_tab4!D132),COLUMN(Rohdaten_tab4!D132)+(4*(Steuerung!$A$3-1)))</f>
        <v>724</v>
      </c>
      <c r="F146" s="73">
        <f>INDEX(Rohdaten_tab4!$1:$1048576,ROW(Rohdaten_tab4!E132),COLUMN(Rohdaten_tab4!E132)+(4*(Steuerung!$A$3-1)))</f>
        <v>8</v>
      </c>
    </row>
    <row r="147" spans="1:6" ht="15" customHeight="1" x14ac:dyDescent="0.25">
      <c r="A147" s="63" t="s">
        <v>295</v>
      </c>
      <c r="B147" s="43"/>
      <c r="C147" s="71">
        <f>INDEX(Rohdaten_tab4!$1:$1048576,ROW(Rohdaten_tab4!B133),COLUMN(Rohdaten_tab4!B133)+(4*(Steuerung!$A$3-1)))</f>
        <v>766</v>
      </c>
      <c r="D147" s="72">
        <f>INDEX(Rohdaten_tab4!$1:$1048576,ROW(Rohdaten_tab4!C133),COLUMN(Rohdaten_tab4!C133)+(4*(Steuerung!$A$3-1)))</f>
        <v>775</v>
      </c>
      <c r="E147" s="72">
        <f>INDEX(Rohdaten_tab4!$1:$1048576,ROW(Rohdaten_tab4!D133),COLUMN(Rohdaten_tab4!D133)+(4*(Steuerung!$A$3-1)))</f>
        <v>767</v>
      </c>
      <c r="F147" s="73">
        <f>INDEX(Rohdaten_tab4!$1:$1048576,ROW(Rohdaten_tab4!E133),COLUMN(Rohdaten_tab4!E133)+(4*(Steuerung!$A$3-1)))</f>
        <v>8</v>
      </c>
    </row>
    <row r="148" spans="1:6" ht="15" customHeight="1" x14ac:dyDescent="0.25">
      <c r="A148" s="63" t="s">
        <v>296</v>
      </c>
      <c r="B148" s="43"/>
      <c r="C148" s="71">
        <f>INDEX(Rohdaten_tab4!$1:$1048576,ROW(Rohdaten_tab4!B134),COLUMN(Rohdaten_tab4!B134)+(4*(Steuerung!$A$3-1)))</f>
        <v>639</v>
      </c>
      <c r="D148" s="72">
        <f>INDEX(Rohdaten_tab4!$1:$1048576,ROW(Rohdaten_tab4!C134),COLUMN(Rohdaten_tab4!C134)+(4*(Steuerung!$A$3-1)))</f>
        <v>660</v>
      </c>
      <c r="E148" s="72">
        <f>INDEX(Rohdaten_tab4!$1:$1048576,ROW(Rohdaten_tab4!D134),COLUMN(Rohdaten_tab4!D134)+(4*(Steuerung!$A$3-1)))</f>
        <v>652</v>
      </c>
      <c r="F148" s="73">
        <f>INDEX(Rohdaten_tab4!$1:$1048576,ROW(Rohdaten_tab4!E134),COLUMN(Rohdaten_tab4!E134)+(4*(Steuerung!$A$3-1)))</f>
        <v>8</v>
      </c>
    </row>
    <row r="149" spans="1:6" ht="15" customHeight="1" x14ac:dyDescent="0.25">
      <c r="A149" s="63" t="s">
        <v>297</v>
      </c>
      <c r="B149" s="43"/>
      <c r="C149" s="71">
        <f>INDEX(Rohdaten_tab4!$1:$1048576,ROW(Rohdaten_tab4!B135),COLUMN(Rohdaten_tab4!B135)+(4*(Steuerung!$A$3-1)))</f>
        <v>635</v>
      </c>
      <c r="D149" s="72">
        <f>INDEX(Rohdaten_tab4!$1:$1048576,ROW(Rohdaten_tab4!C135),COLUMN(Rohdaten_tab4!C135)+(4*(Steuerung!$A$3-1)))</f>
        <v>645</v>
      </c>
      <c r="E149" s="72">
        <f>INDEX(Rohdaten_tab4!$1:$1048576,ROW(Rohdaten_tab4!D135),COLUMN(Rohdaten_tab4!D135)+(4*(Steuerung!$A$3-1)))</f>
        <v>630</v>
      </c>
      <c r="F149" s="73">
        <f>INDEX(Rohdaten_tab4!$1:$1048576,ROW(Rohdaten_tab4!E135),COLUMN(Rohdaten_tab4!E135)+(4*(Steuerung!$A$3-1)))</f>
        <v>15</v>
      </c>
    </row>
    <row r="150" spans="1:6" ht="15" customHeight="1" x14ac:dyDescent="0.25">
      <c r="A150" s="63" t="s">
        <v>298</v>
      </c>
      <c r="B150" s="43"/>
      <c r="C150" s="71">
        <f>INDEX(Rohdaten_tab4!$1:$1048576,ROW(Rohdaten_tab4!B136),COLUMN(Rohdaten_tab4!B136)+(4*(Steuerung!$A$3-1)))</f>
        <v>562</v>
      </c>
      <c r="D150" s="72">
        <f>INDEX(Rohdaten_tab4!$1:$1048576,ROW(Rohdaten_tab4!C136),COLUMN(Rohdaten_tab4!C136)+(4*(Steuerung!$A$3-1)))</f>
        <v>544</v>
      </c>
      <c r="E150" s="72">
        <f>INDEX(Rohdaten_tab4!$1:$1048576,ROW(Rohdaten_tab4!D136),COLUMN(Rohdaten_tab4!D136)+(4*(Steuerung!$A$3-1)))</f>
        <v>539</v>
      </c>
      <c r="F150" s="73">
        <f>INDEX(Rohdaten_tab4!$1:$1048576,ROW(Rohdaten_tab4!E136),COLUMN(Rohdaten_tab4!E136)+(4*(Steuerung!$A$3-1)))</f>
        <v>5</v>
      </c>
    </row>
    <row r="151" spans="1:6" ht="15" customHeight="1" x14ac:dyDescent="0.25">
      <c r="A151" s="63" t="s">
        <v>299</v>
      </c>
      <c r="B151" s="43"/>
      <c r="C151" s="71">
        <f>INDEX(Rohdaten_tab4!$1:$1048576,ROW(Rohdaten_tab4!B137),COLUMN(Rohdaten_tab4!B137)+(4*(Steuerung!$A$3-1)))</f>
        <v>560</v>
      </c>
      <c r="D151" s="72">
        <f>INDEX(Rohdaten_tab4!$1:$1048576,ROW(Rohdaten_tab4!C137),COLUMN(Rohdaten_tab4!C137)+(4*(Steuerung!$A$3-1)))</f>
        <v>610</v>
      </c>
      <c r="E151" s="72">
        <f>INDEX(Rohdaten_tab4!$1:$1048576,ROW(Rohdaten_tab4!D137),COLUMN(Rohdaten_tab4!D137)+(4*(Steuerung!$A$3-1)))</f>
        <v>598</v>
      </c>
      <c r="F151" s="73">
        <f>INDEX(Rohdaten_tab4!$1:$1048576,ROW(Rohdaten_tab4!E137),COLUMN(Rohdaten_tab4!E137)+(4*(Steuerung!$A$3-1)))</f>
        <v>12</v>
      </c>
    </row>
    <row r="152" spans="1:6" ht="15" customHeight="1" x14ac:dyDescent="0.25">
      <c r="A152" s="63" t="s">
        <v>300</v>
      </c>
      <c r="B152" s="43"/>
      <c r="C152" s="71">
        <f>INDEX(Rohdaten_tab4!$1:$1048576,ROW(Rohdaten_tab4!B138),COLUMN(Rohdaten_tab4!B138)+(4*(Steuerung!$A$3-1)))</f>
        <v>718</v>
      </c>
      <c r="D152" s="72" t="str">
        <f>INDEX(Rohdaten_tab4!$1:$1048576,ROW(Rohdaten_tab4!C138),COLUMN(Rohdaten_tab4!C138)+(4*(Steuerung!$A$3-1)))</f>
        <v>*</v>
      </c>
      <c r="E152" s="72">
        <f>INDEX(Rohdaten_tab4!$1:$1048576,ROW(Rohdaten_tab4!D138),COLUMN(Rohdaten_tab4!D138)+(4*(Steuerung!$A$3-1)))</f>
        <v>717</v>
      </c>
      <c r="F152" s="73" t="str">
        <f>INDEX(Rohdaten_tab4!$1:$1048576,ROW(Rohdaten_tab4!E138),COLUMN(Rohdaten_tab4!E138)+(4*(Steuerung!$A$3-1)))</f>
        <v>*</v>
      </c>
    </row>
    <row r="153" spans="1:6" ht="15" customHeight="1" x14ac:dyDescent="0.25">
      <c r="A153" s="63" t="s">
        <v>301</v>
      </c>
      <c r="B153" s="43"/>
      <c r="C153" s="71">
        <f>INDEX(Rohdaten_tab4!$1:$1048576,ROW(Rohdaten_tab4!B139),COLUMN(Rohdaten_tab4!B139)+(4*(Steuerung!$A$3-1)))</f>
        <v>680</v>
      </c>
      <c r="D153" s="72">
        <f>INDEX(Rohdaten_tab4!$1:$1048576,ROW(Rohdaten_tab4!C139),COLUMN(Rohdaten_tab4!C139)+(4*(Steuerung!$A$3-1)))</f>
        <v>669</v>
      </c>
      <c r="E153" s="72">
        <f>INDEX(Rohdaten_tab4!$1:$1048576,ROW(Rohdaten_tab4!D139),COLUMN(Rohdaten_tab4!D139)+(4*(Steuerung!$A$3-1)))</f>
        <v>664</v>
      </c>
      <c r="F153" s="73">
        <f>INDEX(Rohdaten_tab4!$1:$1048576,ROW(Rohdaten_tab4!E139),COLUMN(Rohdaten_tab4!E139)+(4*(Steuerung!$A$3-1)))</f>
        <v>5</v>
      </c>
    </row>
    <row r="154" spans="1:6" ht="15" customHeight="1" x14ac:dyDescent="0.25">
      <c r="A154" s="63" t="s">
        <v>302</v>
      </c>
      <c r="B154" s="43"/>
      <c r="C154" s="71">
        <f>INDEX(Rohdaten_tab4!$1:$1048576,ROW(Rohdaten_tab4!B140),COLUMN(Rohdaten_tab4!B140)+(4*(Steuerung!$A$3-1)))</f>
        <v>536</v>
      </c>
      <c r="D154" s="72">
        <f>INDEX(Rohdaten_tab4!$1:$1048576,ROW(Rohdaten_tab4!C140),COLUMN(Rohdaten_tab4!C140)+(4*(Steuerung!$A$3-1)))</f>
        <v>527</v>
      </c>
      <c r="E154" s="72">
        <f>INDEX(Rohdaten_tab4!$1:$1048576,ROW(Rohdaten_tab4!D140),COLUMN(Rohdaten_tab4!D140)+(4*(Steuerung!$A$3-1)))</f>
        <v>522</v>
      </c>
      <c r="F154" s="73">
        <f>INDEX(Rohdaten_tab4!$1:$1048576,ROW(Rohdaten_tab4!E140),COLUMN(Rohdaten_tab4!E140)+(4*(Steuerung!$A$3-1)))</f>
        <v>5</v>
      </c>
    </row>
    <row r="155" spans="1:6" ht="15" customHeight="1" x14ac:dyDescent="0.25">
      <c r="A155" s="63" t="s">
        <v>303</v>
      </c>
      <c r="B155" s="43"/>
      <c r="C155" s="71">
        <f>INDEX(Rohdaten_tab4!$1:$1048576,ROW(Rohdaten_tab4!B141),COLUMN(Rohdaten_tab4!B141)+(4*(Steuerung!$A$3-1)))</f>
        <v>478</v>
      </c>
      <c r="D155" s="72" t="str">
        <f>INDEX(Rohdaten_tab4!$1:$1048576,ROW(Rohdaten_tab4!C141),COLUMN(Rohdaten_tab4!C141)+(4*(Steuerung!$A$3-1)))</f>
        <v>*</v>
      </c>
      <c r="E155" s="72">
        <f>INDEX(Rohdaten_tab4!$1:$1048576,ROW(Rohdaten_tab4!D141),COLUMN(Rohdaten_tab4!D141)+(4*(Steuerung!$A$3-1)))</f>
        <v>473</v>
      </c>
      <c r="F155" s="73" t="str">
        <f>INDEX(Rohdaten_tab4!$1:$1048576,ROW(Rohdaten_tab4!E141),COLUMN(Rohdaten_tab4!E141)+(4*(Steuerung!$A$3-1)))</f>
        <v>*</v>
      </c>
    </row>
    <row r="156" spans="1:6" ht="15" customHeight="1" x14ac:dyDescent="0.25">
      <c r="A156" s="63" t="s">
        <v>304</v>
      </c>
      <c r="B156" s="43"/>
      <c r="C156" s="71">
        <f>INDEX(Rohdaten_tab4!$1:$1048576,ROW(Rohdaten_tab4!B142),COLUMN(Rohdaten_tab4!B142)+(4*(Steuerung!$A$3-1)))</f>
        <v>609</v>
      </c>
      <c r="D156" s="72">
        <f>INDEX(Rohdaten_tab4!$1:$1048576,ROW(Rohdaten_tab4!C142),COLUMN(Rohdaten_tab4!C142)+(4*(Steuerung!$A$3-1)))</f>
        <v>605</v>
      </c>
      <c r="E156" s="72">
        <f>INDEX(Rohdaten_tab4!$1:$1048576,ROW(Rohdaten_tab4!D142),COLUMN(Rohdaten_tab4!D142)+(4*(Steuerung!$A$3-1)))</f>
        <v>598</v>
      </c>
      <c r="F156" s="73">
        <f>INDEX(Rohdaten_tab4!$1:$1048576,ROW(Rohdaten_tab4!E142),COLUMN(Rohdaten_tab4!E142)+(4*(Steuerung!$A$3-1)))</f>
        <v>7</v>
      </c>
    </row>
    <row r="157" spans="1:6" ht="15" customHeight="1" x14ac:dyDescent="0.25">
      <c r="A157" s="63" t="s">
        <v>305</v>
      </c>
      <c r="B157" s="43"/>
      <c r="C157" s="71">
        <f>INDEX(Rohdaten_tab4!$1:$1048576,ROW(Rohdaten_tab4!B143),COLUMN(Rohdaten_tab4!B143)+(4*(Steuerung!$A$3-1)))</f>
        <v>676</v>
      </c>
      <c r="D157" s="72">
        <f>INDEX(Rohdaten_tab4!$1:$1048576,ROW(Rohdaten_tab4!C143),COLUMN(Rohdaten_tab4!C143)+(4*(Steuerung!$A$3-1)))</f>
        <v>675</v>
      </c>
      <c r="E157" s="72">
        <f>INDEX(Rohdaten_tab4!$1:$1048576,ROW(Rohdaten_tab4!D143),COLUMN(Rohdaten_tab4!D143)+(4*(Steuerung!$A$3-1)))</f>
        <v>671</v>
      </c>
      <c r="F157" s="73">
        <f>INDEX(Rohdaten_tab4!$1:$1048576,ROW(Rohdaten_tab4!E143),COLUMN(Rohdaten_tab4!E143)+(4*(Steuerung!$A$3-1)))</f>
        <v>4</v>
      </c>
    </row>
    <row r="158" spans="1:6" ht="15" customHeight="1" x14ac:dyDescent="0.25">
      <c r="A158" s="63" t="s">
        <v>306</v>
      </c>
      <c r="B158" s="43"/>
      <c r="C158" s="71">
        <f>INDEX(Rohdaten_tab4!$1:$1048576,ROW(Rohdaten_tab4!B144),COLUMN(Rohdaten_tab4!B144)+(4*(Steuerung!$A$3-1)))</f>
        <v>656</v>
      </c>
      <c r="D158" s="72">
        <f>INDEX(Rohdaten_tab4!$1:$1048576,ROW(Rohdaten_tab4!C144),COLUMN(Rohdaten_tab4!C144)+(4*(Steuerung!$A$3-1)))</f>
        <v>662</v>
      </c>
      <c r="E158" s="72">
        <f>INDEX(Rohdaten_tab4!$1:$1048576,ROW(Rohdaten_tab4!D144),COLUMN(Rohdaten_tab4!D144)+(4*(Steuerung!$A$3-1)))</f>
        <v>655</v>
      </c>
      <c r="F158" s="73">
        <f>INDEX(Rohdaten_tab4!$1:$1048576,ROW(Rohdaten_tab4!E144),COLUMN(Rohdaten_tab4!E144)+(4*(Steuerung!$A$3-1)))</f>
        <v>7</v>
      </c>
    </row>
    <row r="159" spans="1:6" ht="15" customHeight="1" x14ac:dyDescent="0.25">
      <c r="A159" s="63" t="s">
        <v>307</v>
      </c>
      <c r="B159" s="43"/>
      <c r="C159" s="71">
        <f>INDEX(Rohdaten_tab4!$1:$1048576,ROW(Rohdaten_tab4!B145),COLUMN(Rohdaten_tab4!B145)+(4*(Steuerung!$A$3-1)))</f>
        <v>746</v>
      </c>
      <c r="D159" s="72" t="str">
        <f>INDEX(Rohdaten_tab4!$1:$1048576,ROW(Rohdaten_tab4!C145),COLUMN(Rohdaten_tab4!C145)+(4*(Steuerung!$A$3-1)))</f>
        <v>*</v>
      </c>
      <c r="E159" s="72">
        <f>INDEX(Rohdaten_tab4!$1:$1048576,ROW(Rohdaten_tab4!D145),COLUMN(Rohdaten_tab4!D145)+(4*(Steuerung!$A$3-1)))</f>
        <v>748</v>
      </c>
      <c r="F159" s="73" t="str">
        <f>INDEX(Rohdaten_tab4!$1:$1048576,ROW(Rohdaten_tab4!E145),COLUMN(Rohdaten_tab4!E145)+(4*(Steuerung!$A$3-1)))</f>
        <v>*</v>
      </c>
    </row>
    <row r="160" spans="1:6" ht="15" customHeight="1" x14ac:dyDescent="0.25">
      <c r="A160" s="63" t="s">
        <v>308</v>
      </c>
      <c r="B160" s="43"/>
      <c r="C160" s="71">
        <f>INDEX(Rohdaten_tab4!$1:$1048576,ROW(Rohdaten_tab4!B146),COLUMN(Rohdaten_tab4!B146)+(4*(Steuerung!$A$3-1)))</f>
        <v>601</v>
      </c>
      <c r="D160" s="72">
        <f>INDEX(Rohdaten_tab4!$1:$1048576,ROW(Rohdaten_tab4!C146),COLUMN(Rohdaten_tab4!C146)+(4*(Steuerung!$A$3-1)))</f>
        <v>589</v>
      </c>
      <c r="E160" s="72">
        <f>INDEX(Rohdaten_tab4!$1:$1048576,ROW(Rohdaten_tab4!D146),COLUMN(Rohdaten_tab4!D146)+(4*(Steuerung!$A$3-1)))</f>
        <v>585</v>
      </c>
      <c r="F160" s="73">
        <f>INDEX(Rohdaten_tab4!$1:$1048576,ROW(Rohdaten_tab4!E146),COLUMN(Rohdaten_tab4!E146)+(4*(Steuerung!$A$3-1)))</f>
        <v>4</v>
      </c>
    </row>
    <row r="161" spans="1:6" ht="15" customHeight="1" x14ac:dyDescent="0.25">
      <c r="A161" s="63" t="s">
        <v>309</v>
      </c>
      <c r="B161" s="43"/>
      <c r="C161" s="71">
        <f>INDEX(Rohdaten_tab4!$1:$1048576,ROW(Rohdaten_tab4!B147),COLUMN(Rohdaten_tab4!B147)+(4*(Steuerung!$A$3-1)))</f>
        <v>559</v>
      </c>
      <c r="D161" s="72">
        <f>INDEX(Rohdaten_tab4!$1:$1048576,ROW(Rohdaten_tab4!C147),COLUMN(Rohdaten_tab4!C147)+(4*(Steuerung!$A$3-1)))</f>
        <v>560</v>
      </c>
      <c r="E161" s="72">
        <f>INDEX(Rohdaten_tab4!$1:$1048576,ROW(Rohdaten_tab4!D147),COLUMN(Rohdaten_tab4!D147)+(4*(Steuerung!$A$3-1)))</f>
        <v>552</v>
      </c>
      <c r="F161" s="73">
        <f>INDEX(Rohdaten_tab4!$1:$1048576,ROW(Rohdaten_tab4!E147),COLUMN(Rohdaten_tab4!E147)+(4*(Steuerung!$A$3-1)))</f>
        <v>8</v>
      </c>
    </row>
    <row r="162" spans="1:6" ht="15" customHeight="1" x14ac:dyDescent="0.25">
      <c r="A162" s="63" t="s">
        <v>310</v>
      </c>
      <c r="B162" s="43"/>
      <c r="C162" s="71">
        <f>INDEX(Rohdaten_tab4!$1:$1048576,ROW(Rohdaten_tab4!B148),COLUMN(Rohdaten_tab4!B148)+(4*(Steuerung!$A$3-1)))</f>
        <v>568</v>
      </c>
      <c r="D162" s="72">
        <f>INDEX(Rohdaten_tab4!$1:$1048576,ROW(Rohdaten_tab4!C148),COLUMN(Rohdaten_tab4!C148)+(4*(Steuerung!$A$3-1)))</f>
        <v>561</v>
      </c>
      <c r="E162" s="72">
        <f>INDEX(Rohdaten_tab4!$1:$1048576,ROW(Rohdaten_tab4!D148),COLUMN(Rohdaten_tab4!D148)+(4*(Steuerung!$A$3-1)))</f>
        <v>555</v>
      </c>
      <c r="F162" s="73">
        <f>INDEX(Rohdaten_tab4!$1:$1048576,ROW(Rohdaten_tab4!E148),COLUMN(Rohdaten_tab4!E148)+(4*(Steuerung!$A$3-1)))</f>
        <v>6</v>
      </c>
    </row>
    <row r="163" spans="1:6" ht="15" customHeight="1" x14ac:dyDescent="0.25">
      <c r="A163" s="63" t="s">
        <v>311</v>
      </c>
      <c r="B163" s="43"/>
      <c r="C163" s="71">
        <f>INDEX(Rohdaten_tab4!$1:$1048576,ROW(Rohdaten_tab4!B149),COLUMN(Rohdaten_tab4!B149)+(4*(Steuerung!$A$3-1)))</f>
        <v>557</v>
      </c>
      <c r="D163" s="72">
        <f>INDEX(Rohdaten_tab4!$1:$1048576,ROW(Rohdaten_tab4!C149),COLUMN(Rohdaten_tab4!C149)+(4*(Steuerung!$A$3-1)))</f>
        <v>563</v>
      </c>
      <c r="E163" s="72">
        <f>INDEX(Rohdaten_tab4!$1:$1048576,ROW(Rohdaten_tab4!D149),COLUMN(Rohdaten_tab4!D149)+(4*(Steuerung!$A$3-1)))</f>
        <v>559</v>
      </c>
      <c r="F163" s="73">
        <f>INDEX(Rohdaten_tab4!$1:$1048576,ROW(Rohdaten_tab4!E149),COLUMN(Rohdaten_tab4!E149)+(4*(Steuerung!$A$3-1)))</f>
        <v>4</v>
      </c>
    </row>
    <row r="164" spans="1:6" ht="15" customHeight="1" x14ac:dyDescent="0.25">
      <c r="A164" s="63" t="s">
        <v>312</v>
      </c>
      <c r="B164" s="43"/>
      <c r="C164" s="71">
        <f>INDEX(Rohdaten_tab4!$1:$1048576,ROW(Rohdaten_tab4!B150),COLUMN(Rohdaten_tab4!B150)+(4*(Steuerung!$A$3-1)))</f>
        <v>723</v>
      </c>
      <c r="D164" s="72">
        <f>INDEX(Rohdaten_tab4!$1:$1048576,ROW(Rohdaten_tab4!C150),COLUMN(Rohdaten_tab4!C150)+(4*(Steuerung!$A$3-1)))</f>
        <v>715</v>
      </c>
      <c r="E164" s="72">
        <f>INDEX(Rohdaten_tab4!$1:$1048576,ROW(Rohdaten_tab4!D150),COLUMN(Rohdaten_tab4!D150)+(4*(Steuerung!$A$3-1)))</f>
        <v>710</v>
      </c>
      <c r="F164" s="73">
        <f>INDEX(Rohdaten_tab4!$1:$1048576,ROW(Rohdaten_tab4!E150),COLUMN(Rohdaten_tab4!E150)+(4*(Steuerung!$A$3-1)))</f>
        <v>5</v>
      </c>
    </row>
    <row r="165" spans="1:6" ht="15" customHeight="1" x14ac:dyDescent="0.25">
      <c r="A165" s="63" t="s">
        <v>313</v>
      </c>
      <c r="B165" s="43"/>
      <c r="C165" s="71">
        <f>INDEX(Rohdaten_tab4!$1:$1048576,ROW(Rohdaten_tab4!B151),COLUMN(Rohdaten_tab4!B151)+(4*(Steuerung!$A$3-1)))</f>
        <v>706</v>
      </c>
      <c r="D165" s="72" t="str">
        <f>INDEX(Rohdaten_tab4!$1:$1048576,ROW(Rohdaten_tab4!C151),COLUMN(Rohdaten_tab4!C151)+(4*(Steuerung!$A$3-1)))</f>
        <v>*</v>
      </c>
      <c r="E165" s="72">
        <f>INDEX(Rohdaten_tab4!$1:$1048576,ROW(Rohdaten_tab4!D151),COLUMN(Rohdaten_tab4!D151)+(4*(Steuerung!$A$3-1)))</f>
        <v>688</v>
      </c>
      <c r="F165" s="73" t="str">
        <f>INDEX(Rohdaten_tab4!$1:$1048576,ROW(Rohdaten_tab4!E151),COLUMN(Rohdaten_tab4!E151)+(4*(Steuerung!$A$3-1)))</f>
        <v>*</v>
      </c>
    </row>
    <row r="166" spans="1:6" ht="15" customHeight="1" x14ac:dyDescent="0.25">
      <c r="A166" s="63" t="s">
        <v>314</v>
      </c>
      <c r="B166" s="43"/>
      <c r="C166" s="71">
        <f>INDEX(Rohdaten_tab4!$1:$1048576,ROW(Rohdaten_tab4!B152),COLUMN(Rohdaten_tab4!B152)+(4*(Steuerung!$A$3-1)))</f>
        <v>568</v>
      </c>
      <c r="D166" s="72">
        <f>INDEX(Rohdaten_tab4!$1:$1048576,ROW(Rohdaten_tab4!C152),COLUMN(Rohdaten_tab4!C152)+(4*(Steuerung!$A$3-1)))</f>
        <v>586</v>
      </c>
      <c r="E166" s="72">
        <f>INDEX(Rohdaten_tab4!$1:$1048576,ROW(Rohdaten_tab4!D152),COLUMN(Rohdaten_tab4!D152)+(4*(Steuerung!$A$3-1)))</f>
        <v>570</v>
      </c>
      <c r="F166" s="73">
        <f>INDEX(Rohdaten_tab4!$1:$1048576,ROW(Rohdaten_tab4!E152),COLUMN(Rohdaten_tab4!E152)+(4*(Steuerung!$A$3-1)))</f>
        <v>16</v>
      </c>
    </row>
    <row r="167" spans="1:6" ht="15" customHeight="1" x14ac:dyDescent="0.25">
      <c r="A167" s="63" t="s">
        <v>315</v>
      </c>
      <c r="B167" s="43"/>
      <c r="C167" s="71">
        <f>INDEX(Rohdaten_tab4!$1:$1048576,ROW(Rohdaten_tab4!B153),COLUMN(Rohdaten_tab4!B153)+(4*(Steuerung!$A$3-1)))</f>
        <v>536</v>
      </c>
      <c r="D167" s="72">
        <f>INDEX(Rohdaten_tab4!$1:$1048576,ROW(Rohdaten_tab4!C153),COLUMN(Rohdaten_tab4!C153)+(4*(Steuerung!$A$3-1)))</f>
        <v>536</v>
      </c>
      <c r="E167" s="72">
        <f>INDEX(Rohdaten_tab4!$1:$1048576,ROW(Rohdaten_tab4!D153),COLUMN(Rohdaten_tab4!D153)+(4*(Steuerung!$A$3-1)))</f>
        <v>528</v>
      </c>
      <c r="F167" s="73">
        <f>INDEX(Rohdaten_tab4!$1:$1048576,ROW(Rohdaten_tab4!E153),COLUMN(Rohdaten_tab4!E153)+(4*(Steuerung!$A$3-1)))</f>
        <v>8</v>
      </c>
    </row>
    <row r="168" spans="1:6" ht="15" customHeight="1" x14ac:dyDescent="0.25">
      <c r="A168" s="63" t="s">
        <v>316</v>
      </c>
      <c r="B168" s="43"/>
      <c r="C168" s="71">
        <f>INDEX(Rohdaten_tab4!$1:$1048576,ROW(Rohdaten_tab4!B154),COLUMN(Rohdaten_tab4!B154)+(4*(Steuerung!$A$3-1)))</f>
        <v>580</v>
      </c>
      <c r="D168" s="72">
        <f>INDEX(Rohdaten_tab4!$1:$1048576,ROW(Rohdaten_tab4!C154),COLUMN(Rohdaten_tab4!C154)+(4*(Steuerung!$A$3-1)))</f>
        <v>581</v>
      </c>
      <c r="E168" s="72">
        <f>INDEX(Rohdaten_tab4!$1:$1048576,ROW(Rohdaten_tab4!D154),COLUMN(Rohdaten_tab4!D154)+(4*(Steuerung!$A$3-1)))</f>
        <v>568</v>
      </c>
      <c r="F168" s="73">
        <f>INDEX(Rohdaten_tab4!$1:$1048576,ROW(Rohdaten_tab4!E154),COLUMN(Rohdaten_tab4!E154)+(4*(Steuerung!$A$3-1)))</f>
        <v>13</v>
      </c>
    </row>
    <row r="169" spans="1:6" ht="15" customHeight="1" x14ac:dyDescent="0.25">
      <c r="A169" s="63" t="s">
        <v>317</v>
      </c>
      <c r="B169" s="43"/>
      <c r="C169" s="71">
        <f>INDEX(Rohdaten_tab4!$1:$1048576,ROW(Rohdaten_tab4!B155),COLUMN(Rohdaten_tab4!B155)+(4*(Steuerung!$A$3-1)))</f>
        <v>633</v>
      </c>
      <c r="D169" s="72">
        <f>INDEX(Rohdaten_tab4!$1:$1048576,ROW(Rohdaten_tab4!C155),COLUMN(Rohdaten_tab4!C155)+(4*(Steuerung!$A$3-1)))</f>
        <v>645</v>
      </c>
      <c r="E169" s="72">
        <f>INDEX(Rohdaten_tab4!$1:$1048576,ROW(Rohdaten_tab4!D155),COLUMN(Rohdaten_tab4!D155)+(4*(Steuerung!$A$3-1)))</f>
        <v>630</v>
      </c>
      <c r="F169" s="73">
        <f>INDEX(Rohdaten_tab4!$1:$1048576,ROW(Rohdaten_tab4!E155),COLUMN(Rohdaten_tab4!E155)+(4*(Steuerung!$A$3-1)))</f>
        <v>15</v>
      </c>
    </row>
    <row r="170" spans="1:6" ht="15" customHeight="1" x14ac:dyDescent="0.25">
      <c r="A170" s="63" t="s">
        <v>318</v>
      </c>
      <c r="B170" s="43"/>
      <c r="C170" s="71">
        <f>INDEX(Rohdaten_tab4!$1:$1048576,ROW(Rohdaten_tab4!B156),COLUMN(Rohdaten_tab4!B156)+(4*(Steuerung!$A$3-1)))</f>
        <v>741</v>
      </c>
      <c r="D170" s="72">
        <f>INDEX(Rohdaten_tab4!$1:$1048576,ROW(Rohdaten_tab4!C156),COLUMN(Rohdaten_tab4!C156)+(4*(Steuerung!$A$3-1)))</f>
        <v>742</v>
      </c>
      <c r="E170" s="72">
        <f>INDEX(Rohdaten_tab4!$1:$1048576,ROW(Rohdaten_tab4!D156),COLUMN(Rohdaten_tab4!D156)+(4*(Steuerung!$A$3-1)))</f>
        <v>734</v>
      </c>
      <c r="F170" s="73">
        <f>INDEX(Rohdaten_tab4!$1:$1048576,ROW(Rohdaten_tab4!E156),COLUMN(Rohdaten_tab4!E156)+(4*(Steuerung!$A$3-1)))</f>
        <v>8</v>
      </c>
    </row>
    <row r="171" spans="1:6" ht="15" customHeight="1" x14ac:dyDescent="0.25">
      <c r="A171" s="63" t="s">
        <v>319</v>
      </c>
      <c r="B171" s="43"/>
      <c r="C171" s="71">
        <f>INDEX(Rohdaten_tab4!$1:$1048576,ROW(Rohdaten_tab4!B157),COLUMN(Rohdaten_tab4!B157)+(4*(Steuerung!$A$3-1)))</f>
        <v>642</v>
      </c>
      <c r="D171" s="72">
        <f>INDEX(Rohdaten_tab4!$1:$1048576,ROW(Rohdaten_tab4!C157),COLUMN(Rohdaten_tab4!C157)+(4*(Steuerung!$A$3-1)))</f>
        <v>653</v>
      </c>
      <c r="E171" s="72">
        <f>INDEX(Rohdaten_tab4!$1:$1048576,ROW(Rohdaten_tab4!D157),COLUMN(Rohdaten_tab4!D157)+(4*(Steuerung!$A$3-1)))</f>
        <v>647</v>
      </c>
      <c r="F171" s="73">
        <f>INDEX(Rohdaten_tab4!$1:$1048576,ROW(Rohdaten_tab4!E157),COLUMN(Rohdaten_tab4!E157)+(4*(Steuerung!$A$3-1)))</f>
        <v>6</v>
      </c>
    </row>
    <row r="172" spans="1:6" ht="15" customHeight="1" x14ac:dyDescent="0.25">
      <c r="A172" s="63" t="s">
        <v>320</v>
      </c>
      <c r="B172" s="43"/>
      <c r="C172" s="71">
        <f>INDEX(Rohdaten_tab4!$1:$1048576,ROW(Rohdaten_tab4!B158),COLUMN(Rohdaten_tab4!B158)+(4*(Steuerung!$A$3-1)))</f>
        <v>685</v>
      </c>
      <c r="D172" s="72">
        <f>INDEX(Rohdaten_tab4!$1:$1048576,ROW(Rohdaten_tab4!C158),COLUMN(Rohdaten_tab4!C158)+(4*(Steuerung!$A$3-1)))</f>
        <v>671</v>
      </c>
      <c r="E172" s="72">
        <f>INDEX(Rohdaten_tab4!$1:$1048576,ROW(Rohdaten_tab4!D158),COLUMN(Rohdaten_tab4!D158)+(4*(Steuerung!$A$3-1)))</f>
        <v>660</v>
      </c>
      <c r="F172" s="73">
        <f>INDEX(Rohdaten_tab4!$1:$1048576,ROW(Rohdaten_tab4!E158),COLUMN(Rohdaten_tab4!E158)+(4*(Steuerung!$A$3-1)))</f>
        <v>11</v>
      </c>
    </row>
    <row r="173" spans="1:6" ht="15" customHeight="1" x14ac:dyDescent="0.25">
      <c r="A173" s="63" t="s">
        <v>321</v>
      </c>
      <c r="B173" s="43"/>
      <c r="C173" s="71">
        <f>INDEX(Rohdaten_tab4!$1:$1048576,ROW(Rohdaten_tab4!B159),COLUMN(Rohdaten_tab4!B159)+(4*(Steuerung!$A$3-1)))</f>
        <v>509</v>
      </c>
      <c r="D173" s="72">
        <f>INDEX(Rohdaten_tab4!$1:$1048576,ROW(Rohdaten_tab4!C159),COLUMN(Rohdaten_tab4!C159)+(4*(Steuerung!$A$3-1)))</f>
        <v>508</v>
      </c>
      <c r="E173" s="72">
        <f>INDEX(Rohdaten_tab4!$1:$1048576,ROW(Rohdaten_tab4!D159),COLUMN(Rohdaten_tab4!D159)+(4*(Steuerung!$A$3-1)))</f>
        <v>502</v>
      </c>
      <c r="F173" s="73">
        <f>INDEX(Rohdaten_tab4!$1:$1048576,ROW(Rohdaten_tab4!E159),COLUMN(Rohdaten_tab4!E159)+(4*(Steuerung!$A$3-1)))</f>
        <v>6</v>
      </c>
    </row>
    <row r="174" spans="1:6" ht="15" customHeight="1" x14ac:dyDescent="0.25">
      <c r="A174" s="63" t="s">
        <v>322</v>
      </c>
      <c r="B174" s="43"/>
      <c r="C174" s="71">
        <f>INDEX(Rohdaten_tab4!$1:$1048576,ROW(Rohdaten_tab4!B160),COLUMN(Rohdaten_tab4!B160)+(4*(Steuerung!$A$3-1)))</f>
        <v>558</v>
      </c>
      <c r="D174" s="72">
        <f>INDEX(Rohdaten_tab4!$1:$1048576,ROW(Rohdaten_tab4!C160),COLUMN(Rohdaten_tab4!C160)+(4*(Steuerung!$A$3-1)))</f>
        <v>554</v>
      </c>
      <c r="E174" s="72">
        <f>INDEX(Rohdaten_tab4!$1:$1048576,ROW(Rohdaten_tab4!D160),COLUMN(Rohdaten_tab4!D160)+(4*(Steuerung!$A$3-1)))</f>
        <v>546</v>
      </c>
      <c r="F174" s="73">
        <f>INDEX(Rohdaten_tab4!$1:$1048576,ROW(Rohdaten_tab4!E160),COLUMN(Rohdaten_tab4!E160)+(4*(Steuerung!$A$3-1)))</f>
        <v>8</v>
      </c>
    </row>
    <row r="175" spans="1:6" ht="15" customHeight="1" x14ac:dyDescent="0.25">
      <c r="A175" s="63" t="s">
        <v>323</v>
      </c>
      <c r="B175" s="43"/>
      <c r="C175" s="71">
        <f>INDEX(Rohdaten_tab4!$1:$1048576,ROW(Rohdaten_tab4!B161),COLUMN(Rohdaten_tab4!B161)+(4*(Steuerung!$A$3-1)))</f>
        <v>569</v>
      </c>
      <c r="D175" s="72">
        <f>INDEX(Rohdaten_tab4!$1:$1048576,ROW(Rohdaten_tab4!C161),COLUMN(Rohdaten_tab4!C161)+(4*(Steuerung!$A$3-1)))</f>
        <v>572</v>
      </c>
      <c r="E175" s="72">
        <f>INDEX(Rohdaten_tab4!$1:$1048576,ROW(Rohdaten_tab4!D161),COLUMN(Rohdaten_tab4!D161)+(4*(Steuerung!$A$3-1)))</f>
        <v>566</v>
      </c>
      <c r="F175" s="73">
        <f>INDEX(Rohdaten_tab4!$1:$1048576,ROW(Rohdaten_tab4!E161),COLUMN(Rohdaten_tab4!E161)+(4*(Steuerung!$A$3-1)))</f>
        <v>6</v>
      </c>
    </row>
    <row r="176" spans="1:6" ht="15" customHeight="1" x14ac:dyDescent="0.25">
      <c r="A176" s="63" t="s">
        <v>324</v>
      </c>
      <c r="B176" s="43"/>
      <c r="C176" s="71">
        <f>INDEX(Rohdaten_tab4!$1:$1048576,ROW(Rohdaten_tab4!B162),COLUMN(Rohdaten_tab4!B162)+(4*(Steuerung!$A$3-1)))</f>
        <v>729</v>
      </c>
      <c r="D176" s="72">
        <f>INDEX(Rohdaten_tab4!$1:$1048576,ROW(Rohdaten_tab4!C162),COLUMN(Rohdaten_tab4!C162)+(4*(Steuerung!$A$3-1)))</f>
        <v>727</v>
      </c>
      <c r="E176" s="72">
        <f>INDEX(Rohdaten_tab4!$1:$1048576,ROW(Rohdaten_tab4!D162),COLUMN(Rohdaten_tab4!D162)+(4*(Steuerung!$A$3-1)))</f>
        <v>722</v>
      </c>
      <c r="F176" s="73">
        <f>INDEX(Rohdaten_tab4!$1:$1048576,ROW(Rohdaten_tab4!E162),COLUMN(Rohdaten_tab4!E162)+(4*(Steuerung!$A$3-1)))</f>
        <v>5</v>
      </c>
    </row>
    <row r="177" spans="1:6" ht="15" customHeight="1" x14ac:dyDescent="0.25">
      <c r="A177" s="63" t="s">
        <v>325</v>
      </c>
      <c r="B177" s="43"/>
      <c r="C177" s="71">
        <f>INDEX(Rohdaten_tab4!$1:$1048576,ROW(Rohdaten_tab4!B163),COLUMN(Rohdaten_tab4!B163)+(4*(Steuerung!$A$3-1)))</f>
        <v>599</v>
      </c>
      <c r="D177" s="72">
        <f>INDEX(Rohdaten_tab4!$1:$1048576,ROW(Rohdaten_tab4!C163),COLUMN(Rohdaten_tab4!C163)+(4*(Steuerung!$A$3-1)))</f>
        <v>601</v>
      </c>
      <c r="E177" s="72">
        <f>INDEX(Rohdaten_tab4!$1:$1048576,ROW(Rohdaten_tab4!D163),COLUMN(Rohdaten_tab4!D163)+(4*(Steuerung!$A$3-1)))</f>
        <v>597</v>
      </c>
      <c r="F177" s="73">
        <f>INDEX(Rohdaten_tab4!$1:$1048576,ROW(Rohdaten_tab4!E163),COLUMN(Rohdaten_tab4!E163)+(4*(Steuerung!$A$3-1)))</f>
        <v>4</v>
      </c>
    </row>
    <row r="178" spans="1:6" ht="15" customHeight="1" x14ac:dyDescent="0.25">
      <c r="A178" s="63" t="s">
        <v>326</v>
      </c>
      <c r="B178" s="43"/>
      <c r="C178" s="71">
        <f>INDEX(Rohdaten_tab4!$1:$1048576,ROW(Rohdaten_tab4!B164),COLUMN(Rohdaten_tab4!B164)+(4*(Steuerung!$A$3-1)))</f>
        <v>578</v>
      </c>
      <c r="D178" s="72">
        <f>INDEX(Rohdaten_tab4!$1:$1048576,ROW(Rohdaten_tab4!C164),COLUMN(Rohdaten_tab4!C164)+(4*(Steuerung!$A$3-1)))</f>
        <v>571</v>
      </c>
      <c r="E178" s="72">
        <f>INDEX(Rohdaten_tab4!$1:$1048576,ROW(Rohdaten_tab4!D164),COLUMN(Rohdaten_tab4!D164)+(4*(Steuerung!$A$3-1)))</f>
        <v>564</v>
      </c>
      <c r="F178" s="73">
        <f>INDEX(Rohdaten_tab4!$1:$1048576,ROW(Rohdaten_tab4!E164),COLUMN(Rohdaten_tab4!E164)+(4*(Steuerung!$A$3-1)))</f>
        <v>7</v>
      </c>
    </row>
    <row r="179" spans="1:6" ht="15" customHeight="1" x14ac:dyDescent="0.25">
      <c r="A179" s="63" t="s">
        <v>327</v>
      </c>
      <c r="B179" s="43"/>
      <c r="C179" s="71">
        <f>INDEX(Rohdaten_tab4!$1:$1048576,ROW(Rohdaten_tab4!B165),COLUMN(Rohdaten_tab4!B165)+(4*(Steuerung!$A$3-1)))</f>
        <v>516</v>
      </c>
      <c r="D179" s="72">
        <f>INDEX(Rohdaten_tab4!$1:$1048576,ROW(Rohdaten_tab4!C165),COLUMN(Rohdaten_tab4!C165)+(4*(Steuerung!$A$3-1)))</f>
        <v>524</v>
      </c>
      <c r="E179" s="72">
        <f>INDEX(Rohdaten_tab4!$1:$1048576,ROW(Rohdaten_tab4!D165),COLUMN(Rohdaten_tab4!D165)+(4*(Steuerung!$A$3-1)))</f>
        <v>517</v>
      </c>
      <c r="F179" s="73">
        <f>INDEX(Rohdaten_tab4!$1:$1048576,ROW(Rohdaten_tab4!E165),COLUMN(Rohdaten_tab4!E165)+(4*(Steuerung!$A$3-1)))</f>
        <v>7</v>
      </c>
    </row>
    <row r="180" spans="1:6" ht="15" customHeight="1" x14ac:dyDescent="0.25">
      <c r="A180" s="63" t="s">
        <v>328</v>
      </c>
      <c r="B180" s="43"/>
      <c r="C180" s="71">
        <f>INDEX(Rohdaten_tab4!$1:$1048576,ROW(Rohdaten_tab4!B166),COLUMN(Rohdaten_tab4!B166)+(4*(Steuerung!$A$3-1)))</f>
        <v>551</v>
      </c>
      <c r="D180" s="72" t="str">
        <f>INDEX(Rohdaten_tab4!$1:$1048576,ROW(Rohdaten_tab4!C166),COLUMN(Rohdaten_tab4!C166)+(4*(Steuerung!$A$3-1)))</f>
        <v>*</v>
      </c>
      <c r="E180" s="72">
        <f>INDEX(Rohdaten_tab4!$1:$1048576,ROW(Rohdaten_tab4!D166),COLUMN(Rohdaten_tab4!D166)+(4*(Steuerung!$A$3-1)))</f>
        <v>560</v>
      </c>
      <c r="F180" s="73" t="str">
        <f>INDEX(Rohdaten_tab4!$1:$1048576,ROW(Rohdaten_tab4!E166),COLUMN(Rohdaten_tab4!E166)+(4*(Steuerung!$A$3-1)))</f>
        <v>*</v>
      </c>
    </row>
    <row r="181" spans="1:6" ht="15" customHeight="1" x14ac:dyDescent="0.25">
      <c r="A181" s="63" t="s">
        <v>329</v>
      </c>
      <c r="B181" s="43"/>
      <c r="C181" s="71">
        <f>INDEX(Rohdaten_tab4!$1:$1048576,ROW(Rohdaten_tab4!B167),COLUMN(Rohdaten_tab4!B167)+(4*(Steuerung!$A$3-1)))</f>
        <v>656</v>
      </c>
      <c r="D181" s="72">
        <f>INDEX(Rohdaten_tab4!$1:$1048576,ROW(Rohdaten_tab4!C167),COLUMN(Rohdaten_tab4!C167)+(4*(Steuerung!$A$3-1)))</f>
        <v>657</v>
      </c>
      <c r="E181" s="72">
        <f>INDEX(Rohdaten_tab4!$1:$1048576,ROW(Rohdaten_tab4!D167),COLUMN(Rohdaten_tab4!D167)+(4*(Steuerung!$A$3-1)))</f>
        <v>651</v>
      </c>
      <c r="F181" s="73">
        <f>INDEX(Rohdaten_tab4!$1:$1048576,ROW(Rohdaten_tab4!E167),COLUMN(Rohdaten_tab4!E167)+(4*(Steuerung!$A$3-1)))</f>
        <v>6</v>
      </c>
    </row>
    <row r="182" spans="1:6" ht="15" customHeight="1" x14ac:dyDescent="0.25">
      <c r="A182" s="63" t="s">
        <v>330</v>
      </c>
      <c r="B182" s="43"/>
      <c r="C182" s="71">
        <f>INDEX(Rohdaten_tab4!$1:$1048576,ROW(Rohdaten_tab4!B168),COLUMN(Rohdaten_tab4!B168)+(4*(Steuerung!$A$3-1)))</f>
        <v>779</v>
      </c>
      <c r="D182" s="72" t="str">
        <f>INDEX(Rohdaten_tab4!$1:$1048576,ROW(Rohdaten_tab4!C168),COLUMN(Rohdaten_tab4!C168)+(4*(Steuerung!$A$3-1)))</f>
        <v>*</v>
      </c>
      <c r="E182" s="72">
        <f>INDEX(Rohdaten_tab4!$1:$1048576,ROW(Rohdaten_tab4!D168),COLUMN(Rohdaten_tab4!D168)+(4*(Steuerung!$A$3-1)))</f>
        <v>776</v>
      </c>
      <c r="F182" s="73" t="str">
        <f>INDEX(Rohdaten_tab4!$1:$1048576,ROW(Rohdaten_tab4!E168),COLUMN(Rohdaten_tab4!E168)+(4*(Steuerung!$A$3-1)))</f>
        <v>*</v>
      </c>
    </row>
    <row r="183" spans="1:6" ht="15" customHeight="1" x14ac:dyDescent="0.25">
      <c r="A183" s="63" t="s">
        <v>331</v>
      </c>
      <c r="B183" s="43"/>
      <c r="C183" s="71">
        <f>INDEX(Rohdaten_tab4!$1:$1048576,ROW(Rohdaten_tab4!B169),COLUMN(Rohdaten_tab4!B169)+(4*(Steuerung!$A$3-1)))</f>
        <v>723</v>
      </c>
      <c r="D183" s="72">
        <f>INDEX(Rohdaten_tab4!$1:$1048576,ROW(Rohdaten_tab4!C169),COLUMN(Rohdaten_tab4!C169)+(4*(Steuerung!$A$3-1)))</f>
        <v>716</v>
      </c>
      <c r="E183" s="72">
        <f>INDEX(Rohdaten_tab4!$1:$1048576,ROW(Rohdaten_tab4!D169),COLUMN(Rohdaten_tab4!D169)+(4*(Steuerung!$A$3-1)))</f>
        <v>712</v>
      </c>
      <c r="F183" s="73">
        <f>INDEX(Rohdaten_tab4!$1:$1048576,ROW(Rohdaten_tab4!E169),COLUMN(Rohdaten_tab4!E169)+(4*(Steuerung!$A$3-1)))</f>
        <v>4</v>
      </c>
    </row>
    <row r="184" spans="1:6" ht="15" customHeight="1" x14ac:dyDescent="0.25">
      <c r="A184" s="63" t="s">
        <v>332</v>
      </c>
      <c r="B184" s="43"/>
      <c r="C184" s="71">
        <f>INDEX(Rohdaten_tab4!$1:$1048576,ROW(Rohdaten_tab4!B170),COLUMN(Rohdaten_tab4!B170)+(4*(Steuerung!$A$3-1)))</f>
        <v>644</v>
      </c>
      <c r="D184" s="72">
        <f>INDEX(Rohdaten_tab4!$1:$1048576,ROW(Rohdaten_tab4!C170),COLUMN(Rohdaten_tab4!C170)+(4*(Steuerung!$A$3-1)))</f>
        <v>650</v>
      </c>
      <c r="E184" s="72">
        <f>INDEX(Rohdaten_tab4!$1:$1048576,ROW(Rohdaten_tab4!D170),COLUMN(Rohdaten_tab4!D170)+(4*(Steuerung!$A$3-1)))</f>
        <v>639</v>
      </c>
      <c r="F184" s="73">
        <f>INDEX(Rohdaten_tab4!$1:$1048576,ROW(Rohdaten_tab4!E170),COLUMN(Rohdaten_tab4!E170)+(4*(Steuerung!$A$3-1)))</f>
        <v>11</v>
      </c>
    </row>
    <row r="185" spans="1:6" ht="15" customHeight="1" x14ac:dyDescent="0.25">
      <c r="A185" s="63" t="s">
        <v>333</v>
      </c>
      <c r="B185" s="43"/>
      <c r="C185" s="71">
        <f>INDEX(Rohdaten_tab4!$1:$1048576,ROW(Rohdaten_tab4!B171),COLUMN(Rohdaten_tab4!B171)+(4*(Steuerung!$A$3-1)))</f>
        <v>544</v>
      </c>
      <c r="D185" s="72">
        <f>INDEX(Rohdaten_tab4!$1:$1048576,ROW(Rohdaten_tab4!C171),COLUMN(Rohdaten_tab4!C171)+(4*(Steuerung!$A$3-1)))</f>
        <v>539</v>
      </c>
      <c r="E185" s="72">
        <f>INDEX(Rohdaten_tab4!$1:$1048576,ROW(Rohdaten_tab4!D171),COLUMN(Rohdaten_tab4!D171)+(4*(Steuerung!$A$3-1)))</f>
        <v>530</v>
      </c>
      <c r="F185" s="73">
        <f>INDEX(Rohdaten_tab4!$1:$1048576,ROW(Rohdaten_tab4!E171),COLUMN(Rohdaten_tab4!E171)+(4*(Steuerung!$A$3-1)))</f>
        <v>9</v>
      </c>
    </row>
    <row r="186" spans="1:6" ht="15" customHeight="1" x14ac:dyDescent="0.25">
      <c r="A186" s="63" t="s">
        <v>334</v>
      </c>
      <c r="B186" s="43"/>
      <c r="C186" s="71">
        <f>INDEX(Rohdaten_tab4!$1:$1048576,ROW(Rohdaten_tab4!B172),COLUMN(Rohdaten_tab4!B172)+(4*(Steuerung!$A$3-1)))</f>
        <v>548</v>
      </c>
      <c r="D186" s="72">
        <f>INDEX(Rohdaten_tab4!$1:$1048576,ROW(Rohdaten_tab4!C172),COLUMN(Rohdaten_tab4!C172)+(4*(Steuerung!$A$3-1)))</f>
        <v>574</v>
      </c>
      <c r="E186" s="72">
        <f>INDEX(Rohdaten_tab4!$1:$1048576,ROW(Rohdaten_tab4!D172),COLUMN(Rohdaten_tab4!D172)+(4*(Steuerung!$A$3-1)))</f>
        <v>567</v>
      </c>
      <c r="F186" s="73">
        <f>INDEX(Rohdaten_tab4!$1:$1048576,ROW(Rohdaten_tab4!E172),COLUMN(Rohdaten_tab4!E172)+(4*(Steuerung!$A$3-1)))</f>
        <v>7</v>
      </c>
    </row>
    <row r="187" spans="1:6" ht="15" customHeight="1" x14ac:dyDescent="0.25">
      <c r="A187" s="63" t="s">
        <v>335</v>
      </c>
      <c r="B187" s="43"/>
      <c r="C187" s="71">
        <f>INDEX(Rohdaten_tab4!$1:$1048576,ROW(Rohdaten_tab4!B173),COLUMN(Rohdaten_tab4!B173)+(4*(Steuerung!$A$3-1)))</f>
        <v>544</v>
      </c>
      <c r="D187" s="72">
        <f>INDEX(Rohdaten_tab4!$1:$1048576,ROW(Rohdaten_tab4!C173),COLUMN(Rohdaten_tab4!C173)+(4*(Steuerung!$A$3-1)))</f>
        <v>546</v>
      </c>
      <c r="E187" s="72">
        <f>INDEX(Rohdaten_tab4!$1:$1048576,ROW(Rohdaten_tab4!D173),COLUMN(Rohdaten_tab4!D173)+(4*(Steuerung!$A$3-1)))</f>
        <v>535</v>
      </c>
      <c r="F187" s="73">
        <f>INDEX(Rohdaten_tab4!$1:$1048576,ROW(Rohdaten_tab4!E173),COLUMN(Rohdaten_tab4!E173)+(4*(Steuerung!$A$3-1)))</f>
        <v>11</v>
      </c>
    </row>
    <row r="188" spans="1:6" ht="15" customHeight="1" x14ac:dyDescent="0.25">
      <c r="A188" s="63" t="s">
        <v>336</v>
      </c>
      <c r="B188" s="43"/>
      <c r="C188" s="71">
        <f>INDEX(Rohdaten_tab4!$1:$1048576,ROW(Rohdaten_tab4!B174),COLUMN(Rohdaten_tab4!B174)+(4*(Steuerung!$A$3-1)))</f>
        <v>677</v>
      </c>
      <c r="D188" s="72">
        <f>INDEX(Rohdaten_tab4!$1:$1048576,ROW(Rohdaten_tab4!C174),COLUMN(Rohdaten_tab4!C174)+(4*(Steuerung!$A$3-1)))</f>
        <v>663</v>
      </c>
      <c r="E188" s="72">
        <f>INDEX(Rohdaten_tab4!$1:$1048576,ROW(Rohdaten_tab4!D174),COLUMN(Rohdaten_tab4!D174)+(4*(Steuerung!$A$3-1)))</f>
        <v>656</v>
      </c>
      <c r="F188" s="73">
        <f>INDEX(Rohdaten_tab4!$1:$1048576,ROW(Rohdaten_tab4!E174),COLUMN(Rohdaten_tab4!E174)+(4*(Steuerung!$A$3-1)))</f>
        <v>7</v>
      </c>
    </row>
    <row r="189" spans="1:6" ht="15" customHeight="1" x14ac:dyDescent="0.25">
      <c r="A189" s="63" t="s">
        <v>337</v>
      </c>
      <c r="B189" s="43"/>
      <c r="C189" s="71">
        <f>INDEX(Rohdaten_tab4!$1:$1048576,ROW(Rohdaten_tab4!B175),COLUMN(Rohdaten_tab4!B175)+(4*(Steuerung!$A$3-1)))</f>
        <v>676</v>
      </c>
      <c r="D189" s="72">
        <f>INDEX(Rohdaten_tab4!$1:$1048576,ROW(Rohdaten_tab4!C175),COLUMN(Rohdaten_tab4!C175)+(4*(Steuerung!$A$3-1)))</f>
        <v>685</v>
      </c>
      <c r="E189" s="72">
        <f>INDEX(Rohdaten_tab4!$1:$1048576,ROW(Rohdaten_tab4!D175),COLUMN(Rohdaten_tab4!D175)+(4*(Steuerung!$A$3-1)))</f>
        <v>680</v>
      </c>
      <c r="F189" s="73">
        <f>INDEX(Rohdaten_tab4!$1:$1048576,ROW(Rohdaten_tab4!E175),COLUMN(Rohdaten_tab4!E175)+(4*(Steuerung!$A$3-1)))</f>
        <v>5</v>
      </c>
    </row>
    <row r="190" spans="1:6" ht="15" customHeight="1" x14ac:dyDescent="0.25">
      <c r="A190" s="63" t="s">
        <v>338</v>
      </c>
      <c r="B190" s="43"/>
      <c r="C190" s="71">
        <f>INDEX(Rohdaten_tab4!$1:$1048576,ROW(Rohdaten_tab4!B176),COLUMN(Rohdaten_tab4!B176)+(4*(Steuerung!$A$3-1)))</f>
        <v>580</v>
      </c>
      <c r="D190" s="72">
        <f>INDEX(Rohdaten_tab4!$1:$1048576,ROW(Rohdaten_tab4!C176),COLUMN(Rohdaten_tab4!C176)+(4*(Steuerung!$A$3-1)))</f>
        <v>564</v>
      </c>
      <c r="E190" s="72">
        <f>INDEX(Rohdaten_tab4!$1:$1048576,ROW(Rohdaten_tab4!D176),COLUMN(Rohdaten_tab4!D176)+(4*(Steuerung!$A$3-1)))</f>
        <v>560</v>
      </c>
      <c r="F190" s="73">
        <f>INDEX(Rohdaten_tab4!$1:$1048576,ROW(Rohdaten_tab4!E176),COLUMN(Rohdaten_tab4!E176)+(4*(Steuerung!$A$3-1)))</f>
        <v>4</v>
      </c>
    </row>
    <row r="191" spans="1:6" ht="15" customHeight="1" x14ac:dyDescent="0.25">
      <c r="A191" s="63" t="s">
        <v>339</v>
      </c>
      <c r="B191" s="43"/>
      <c r="C191" s="71">
        <f>INDEX(Rohdaten_tab4!$1:$1048576,ROW(Rohdaten_tab4!B177),COLUMN(Rohdaten_tab4!B177)+(4*(Steuerung!$A$3-1)))</f>
        <v>511</v>
      </c>
      <c r="D191" s="72">
        <f>INDEX(Rohdaten_tab4!$1:$1048576,ROW(Rohdaten_tab4!C177),COLUMN(Rohdaten_tab4!C177)+(4*(Steuerung!$A$3-1)))</f>
        <v>501</v>
      </c>
      <c r="E191" s="72">
        <f>INDEX(Rohdaten_tab4!$1:$1048576,ROW(Rohdaten_tab4!D177),COLUMN(Rohdaten_tab4!D177)+(4*(Steuerung!$A$3-1)))</f>
        <v>497</v>
      </c>
      <c r="F191" s="73">
        <f>INDEX(Rohdaten_tab4!$1:$1048576,ROW(Rohdaten_tab4!E177),COLUMN(Rohdaten_tab4!E177)+(4*(Steuerung!$A$3-1)))</f>
        <v>4</v>
      </c>
    </row>
    <row r="192" spans="1:6" ht="15" customHeight="1" x14ac:dyDescent="0.25">
      <c r="A192" s="63" t="s">
        <v>340</v>
      </c>
      <c r="B192" s="43"/>
      <c r="C192" s="71">
        <f>INDEX(Rohdaten_tab4!$1:$1048576,ROW(Rohdaten_tab4!B178),COLUMN(Rohdaten_tab4!B178)+(4*(Steuerung!$A$3-1)))</f>
        <v>542</v>
      </c>
      <c r="D192" s="72" t="str">
        <f>INDEX(Rohdaten_tab4!$1:$1048576,ROW(Rohdaten_tab4!C178),COLUMN(Rohdaten_tab4!C178)+(4*(Steuerung!$A$3-1)))</f>
        <v>*</v>
      </c>
      <c r="E192" s="72">
        <f>INDEX(Rohdaten_tab4!$1:$1048576,ROW(Rohdaten_tab4!D178),COLUMN(Rohdaten_tab4!D178)+(4*(Steuerung!$A$3-1)))</f>
        <v>548</v>
      </c>
      <c r="F192" s="73" t="str">
        <f>INDEX(Rohdaten_tab4!$1:$1048576,ROW(Rohdaten_tab4!E178),COLUMN(Rohdaten_tab4!E178)+(4*(Steuerung!$A$3-1)))</f>
        <v>*</v>
      </c>
    </row>
    <row r="193" spans="1:6" ht="15" customHeight="1" x14ac:dyDescent="0.25">
      <c r="A193" s="63" t="s">
        <v>341</v>
      </c>
      <c r="B193" s="43"/>
      <c r="C193" s="71">
        <f>INDEX(Rohdaten_tab4!$1:$1048576,ROW(Rohdaten_tab4!B179),COLUMN(Rohdaten_tab4!B179)+(4*(Steuerung!$A$3-1)))</f>
        <v>611</v>
      </c>
      <c r="D193" s="72">
        <f>INDEX(Rohdaten_tab4!$1:$1048576,ROW(Rohdaten_tab4!C179),COLUMN(Rohdaten_tab4!C179)+(4*(Steuerung!$A$3-1)))</f>
        <v>615</v>
      </c>
      <c r="E193" s="72">
        <f>INDEX(Rohdaten_tab4!$1:$1048576,ROW(Rohdaten_tab4!D179),COLUMN(Rohdaten_tab4!D179)+(4*(Steuerung!$A$3-1)))</f>
        <v>603</v>
      </c>
      <c r="F193" s="73">
        <f>INDEX(Rohdaten_tab4!$1:$1048576,ROW(Rohdaten_tab4!E179),COLUMN(Rohdaten_tab4!E179)+(4*(Steuerung!$A$3-1)))</f>
        <v>12</v>
      </c>
    </row>
    <row r="194" spans="1:6" ht="15" customHeight="1" x14ac:dyDescent="0.25">
      <c r="A194" s="63" t="s">
        <v>342</v>
      </c>
      <c r="B194" s="43"/>
      <c r="C194" s="71">
        <f>INDEX(Rohdaten_tab4!$1:$1048576,ROW(Rohdaten_tab4!B180),COLUMN(Rohdaten_tab4!B180)+(4*(Steuerung!$A$3-1)))</f>
        <v>736</v>
      </c>
      <c r="D194" s="72">
        <f>INDEX(Rohdaten_tab4!$1:$1048576,ROW(Rohdaten_tab4!C180),COLUMN(Rohdaten_tab4!C180)+(4*(Steuerung!$A$3-1)))</f>
        <v>746</v>
      </c>
      <c r="E194" s="72">
        <f>INDEX(Rohdaten_tab4!$1:$1048576,ROW(Rohdaten_tab4!D180),COLUMN(Rohdaten_tab4!D180)+(4*(Steuerung!$A$3-1)))</f>
        <v>739</v>
      </c>
      <c r="F194" s="73">
        <f>INDEX(Rohdaten_tab4!$1:$1048576,ROW(Rohdaten_tab4!E180),COLUMN(Rohdaten_tab4!E180)+(4*(Steuerung!$A$3-1)))</f>
        <v>7</v>
      </c>
    </row>
    <row r="195" spans="1:6" ht="15" customHeight="1" x14ac:dyDescent="0.25">
      <c r="A195" s="63" t="s">
        <v>343</v>
      </c>
      <c r="B195" s="43"/>
      <c r="C195" s="71">
        <f>INDEX(Rohdaten_tab4!$1:$1048576,ROW(Rohdaten_tab4!B181),COLUMN(Rohdaten_tab4!B181)+(4*(Steuerung!$A$3-1)))</f>
        <v>666</v>
      </c>
      <c r="D195" s="72">
        <f>INDEX(Rohdaten_tab4!$1:$1048576,ROW(Rohdaten_tab4!C181),COLUMN(Rohdaten_tab4!C181)+(4*(Steuerung!$A$3-1)))</f>
        <v>675</v>
      </c>
      <c r="E195" s="72">
        <f>INDEX(Rohdaten_tab4!$1:$1048576,ROW(Rohdaten_tab4!D181),COLUMN(Rohdaten_tab4!D181)+(4*(Steuerung!$A$3-1)))</f>
        <v>675</v>
      </c>
      <c r="F195" s="73">
        <f>INDEX(Rohdaten_tab4!$1:$1048576,ROW(Rohdaten_tab4!E181),COLUMN(Rohdaten_tab4!E181)+(4*(Steuerung!$A$3-1)))</f>
        <v>0</v>
      </c>
    </row>
    <row r="196" spans="1:6" ht="15" customHeight="1" x14ac:dyDescent="0.25">
      <c r="A196" s="63" t="s">
        <v>344</v>
      </c>
      <c r="B196" s="43"/>
      <c r="C196" s="71">
        <f>INDEX(Rohdaten_tab4!$1:$1048576,ROW(Rohdaten_tab4!B182),COLUMN(Rohdaten_tab4!B182)+(4*(Steuerung!$A$3-1)))</f>
        <v>554</v>
      </c>
      <c r="D196" s="72">
        <f>INDEX(Rohdaten_tab4!$1:$1048576,ROW(Rohdaten_tab4!C182),COLUMN(Rohdaten_tab4!C182)+(4*(Steuerung!$A$3-1)))</f>
        <v>569</v>
      </c>
      <c r="E196" s="72">
        <f>INDEX(Rohdaten_tab4!$1:$1048576,ROW(Rohdaten_tab4!D182),COLUMN(Rohdaten_tab4!D182)+(4*(Steuerung!$A$3-1)))</f>
        <v>561</v>
      </c>
      <c r="F196" s="73">
        <f>INDEX(Rohdaten_tab4!$1:$1048576,ROW(Rohdaten_tab4!E182),COLUMN(Rohdaten_tab4!E182)+(4*(Steuerung!$A$3-1)))</f>
        <v>8</v>
      </c>
    </row>
    <row r="197" spans="1:6" ht="15" customHeight="1" x14ac:dyDescent="0.25">
      <c r="A197" s="63" t="s">
        <v>345</v>
      </c>
      <c r="B197" s="43"/>
      <c r="C197" s="71">
        <f>INDEX(Rohdaten_tab4!$1:$1048576,ROW(Rohdaten_tab4!B183),COLUMN(Rohdaten_tab4!B183)+(4*(Steuerung!$A$3-1)))</f>
        <v>482</v>
      </c>
      <c r="D197" s="72">
        <f>INDEX(Rohdaten_tab4!$1:$1048576,ROW(Rohdaten_tab4!C183),COLUMN(Rohdaten_tab4!C183)+(4*(Steuerung!$A$3-1)))</f>
        <v>492</v>
      </c>
      <c r="E197" s="72">
        <f>INDEX(Rohdaten_tab4!$1:$1048576,ROW(Rohdaten_tab4!D183),COLUMN(Rohdaten_tab4!D183)+(4*(Steuerung!$A$3-1)))</f>
        <v>489</v>
      </c>
      <c r="F197" s="73">
        <f>INDEX(Rohdaten_tab4!$1:$1048576,ROW(Rohdaten_tab4!E183),COLUMN(Rohdaten_tab4!E183)+(4*(Steuerung!$A$3-1)))</f>
        <v>3</v>
      </c>
    </row>
    <row r="198" spans="1:6" ht="15" customHeight="1" x14ac:dyDescent="0.25">
      <c r="A198" s="63" t="s">
        <v>346</v>
      </c>
      <c r="B198" s="43"/>
      <c r="C198" s="71">
        <f>INDEX(Rohdaten_tab4!$1:$1048576,ROW(Rohdaten_tab4!B184),COLUMN(Rohdaten_tab4!B184)+(4*(Steuerung!$A$3-1)))</f>
        <v>541</v>
      </c>
      <c r="D198" s="72" t="str">
        <f>INDEX(Rohdaten_tab4!$1:$1048576,ROW(Rohdaten_tab4!C184),COLUMN(Rohdaten_tab4!C184)+(4*(Steuerung!$A$3-1)))</f>
        <v>*</v>
      </c>
      <c r="E198" s="72">
        <f>INDEX(Rohdaten_tab4!$1:$1048576,ROW(Rohdaten_tab4!D184),COLUMN(Rohdaten_tab4!D184)+(4*(Steuerung!$A$3-1)))</f>
        <v>547</v>
      </c>
      <c r="F198" s="73" t="str">
        <f>INDEX(Rohdaten_tab4!$1:$1048576,ROW(Rohdaten_tab4!E184),COLUMN(Rohdaten_tab4!E184)+(4*(Steuerung!$A$3-1)))</f>
        <v>*</v>
      </c>
    </row>
    <row r="199" spans="1:6" ht="15" customHeight="1" x14ac:dyDescent="0.25">
      <c r="A199" s="63" t="s">
        <v>347</v>
      </c>
      <c r="B199" s="43"/>
      <c r="C199" s="71">
        <f>INDEX(Rohdaten_tab4!$1:$1048576,ROW(Rohdaten_tab4!B185),COLUMN(Rohdaten_tab4!B185)+(4*(Steuerung!$A$3-1)))</f>
        <v>537</v>
      </c>
      <c r="D199" s="72">
        <f>INDEX(Rohdaten_tab4!$1:$1048576,ROW(Rohdaten_tab4!C185),COLUMN(Rohdaten_tab4!C185)+(4*(Steuerung!$A$3-1)))</f>
        <v>536</v>
      </c>
      <c r="E199" s="72">
        <f>INDEX(Rohdaten_tab4!$1:$1048576,ROW(Rohdaten_tab4!D185),COLUMN(Rohdaten_tab4!D185)+(4*(Steuerung!$A$3-1)))</f>
        <v>530</v>
      </c>
      <c r="F199" s="73">
        <f>INDEX(Rohdaten_tab4!$1:$1048576,ROW(Rohdaten_tab4!E185),COLUMN(Rohdaten_tab4!E185)+(4*(Steuerung!$A$3-1)))</f>
        <v>6</v>
      </c>
    </row>
    <row r="200" spans="1:6" ht="15" customHeight="1" x14ac:dyDescent="0.25">
      <c r="A200" s="63" t="s">
        <v>348</v>
      </c>
      <c r="B200" s="43"/>
      <c r="C200" s="71">
        <f>INDEX(Rohdaten_tab4!$1:$1048576,ROW(Rohdaten_tab4!B186),COLUMN(Rohdaten_tab4!B186)+(4*(Steuerung!$A$3-1)))</f>
        <v>652</v>
      </c>
      <c r="D200" s="72">
        <f>INDEX(Rohdaten_tab4!$1:$1048576,ROW(Rohdaten_tab4!C186),COLUMN(Rohdaten_tab4!C186)+(4*(Steuerung!$A$3-1)))</f>
        <v>652</v>
      </c>
      <c r="E200" s="72">
        <f>INDEX(Rohdaten_tab4!$1:$1048576,ROW(Rohdaten_tab4!D186),COLUMN(Rohdaten_tab4!D186)+(4*(Steuerung!$A$3-1)))</f>
        <v>648</v>
      </c>
      <c r="F200" s="73">
        <f>INDEX(Rohdaten_tab4!$1:$1048576,ROW(Rohdaten_tab4!E186),COLUMN(Rohdaten_tab4!E186)+(4*(Steuerung!$A$3-1)))</f>
        <v>4</v>
      </c>
    </row>
    <row r="201" spans="1:6" ht="15" customHeight="1" x14ac:dyDescent="0.25">
      <c r="A201" s="63" t="s">
        <v>349</v>
      </c>
      <c r="B201" s="43"/>
      <c r="C201" s="71">
        <f>INDEX(Rohdaten_tab4!$1:$1048576,ROW(Rohdaten_tab4!B187),COLUMN(Rohdaten_tab4!B187)+(4*(Steuerung!$A$3-1)))</f>
        <v>692</v>
      </c>
      <c r="D201" s="72">
        <f>INDEX(Rohdaten_tab4!$1:$1048576,ROW(Rohdaten_tab4!C187),COLUMN(Rohdaten_tab4!C187)+(4*(Steuerung!$A$3-1)))</f>
        <v>698</v>
      </c>
      <c r="E201" s="72">
        <f>INDEX(Rohdaten_tab4!$1:$1048576,ROW(Rohdaten_tab4!D187),COLUMN(Rohdaten_tab4!D187)+(4*(Steuerung!$A$3-1)))</f>
        <v>688</v>
      </c>
      <c r="F201" s="73">
        <f>INDEX(Rohdaten_tab4!$1:$1048576,ROW(Rohdaten_tab4!E187),COLUMN(Rohdaten_tab4!E187)+(4*(Steuerung!$A$3-1)))</f>
        <v>10</v>
      </c>
    </row>
    <row r="202" spans="1:6" ht="15" customHeight="1" x14ac:dyDescent="0.25">
      <c r="A202" s="63" t="s">
        <v>350</v>
      </c>
      <c r="B202" s="43"/>
      <c r="C202" s="71">
        <f>INDEX(Rohdaten_tab4!$1:$1048576,ROW(Rohdaten_tab4!B188),COLUMN(Rohdaten_tab4!B188)+(4*(Steuerung!$A$3-1)))</f>
        <v>575</v>
      </c>
      <c r="D202" s="72">
        <f>INDEX(Rohdaten_tab4!$1:$1048576,ROW(Rohdaten_tab4!C188),COLUMN(Rohdaten_tab4!C188)+(4*(Steuerung!$A$3-1)))</f>
        <v>579</v>
      </c>
      <c r="E202" s="72">
        <f>INDEX(Rohdaten_tab4!$1:$1048576,ROW(Rohdaten_tab4!D188),COLUMN(Rohdaten_tab4!D188)+(4*(Steuerung!$A$3-1)))</f>
        <v>575</v>
      </c>
      <c r="F202" s="73">
        <f>INDEX(Rohdaten_tab4!$1:$1048576,ROW(Rohdaten_tab4!E188),COLUMN(Rohdaten_tab4!E188)+(4*(Steuerung!$A$3-1)))</f>
        <v>4</v>
      </c>
    </row>
    <row r="203" spans="1:6" ht="15" customHeight="1" x14ac:dyDescent="0.25">
      <c r="A203" s="63" t="s">
        <v>351</v>
      </c>
      <c r="B203" s="43"/>
      <c r="C203" s="71">
        <f>INDEX(Rohdaten_tab4!$1:$1048576,ROW(Rohdaten_tab4!B189),COLUMN(Rohdaten_tab4!B189)+(4*(Steuerung!$A$3-1)))</f>
        <v>457</v>
      </c>
      <c r="D203" s="72">
        <f>INDEX(Rohdaten_tab4!$1:$1048576,ROW(Rohdaten_tab4!C189),COLUMN(Rohdaten_tab4!C189)+(4*(Steuerung!$A$3-1)))</f>
        <v>468</v>
      </c>
      <c r="E203" s="72">
        <f>INDEX(Rohdaten_tab4!$1:$1048576,ROW(Rohdaten_tab4!D189),COLUMN(Rohdaten_tab4!D189)+(4*(Steuerung!$A$3-1)))</f>
        <v>465</v>
      </c>
      <c r="F203" s="73">
        <f>INDEX(Rohdaten_tab4!$1:$1048576,ROW(Rohdaten_tab4!E189),COLUMN(Rohdaten_tab4!E189)+(4*(Steuerung!$A$3-1)))</f>
        <v>3</v>
      </c>
    </row>
    <row r="204" spans="1:6" ht="15" customHeight="1" x14ac:dyDescent="0.25">
      <c r="A204" s="63" t="s">
        <v>352</v>
      </c>
      <c r="B204" s="43"/>
      <c r="C204" s="71">
        <f>INDEX(Rohdaten_tab4!$1:$1048576,ROW(Rohdaten_tab4!B190),COLUMN(Rohdaten_tab4!B190)+(4*(Steuerung!$A$3-1)))</f>
        <v>587</v>
      </c>
      <c r="D204" s="72" t="str">
        <f>INDEX(Rohdaten_tab4!$1:$1048576,ROW(Rohdaten_tab4!C190),COLUMN(Rohdaten_tab4!C190)+(4*(Steuerung!$A$3-1)))</f>
        <v>*</v>
      </c>
      <c r="E204" s="72">
        <f>INDEX(Rohdaten_tab4!$1:$1048576,ROW(Rohdaten_tab4!D190),COLUMN(Rohdaten_tab4!D190)+(4*(Steuerung!$A$3-1)))</f>
        <v>601</v>
      </c>
      <c r="F204" s="73" t="str">
        <f>INDEX(Rohdaten_tab4!$1:$1048576,ROW(Rohdaten_tab4!E190),COLUMN(Rohdaten_tab4!E190)+(4*(Steuerung!$A$3-1)))</f>
        <v>*</v>
      </c>
    </row>
    <row r="205" spans="1:6" ht="15" customHeight="1" x14ac:dyDescent="0.25">
      <c r="A205" s="63" t="s">
        <v>353</v>
      </c>
      <c r="B205" s="43"/>
      <c r="C205" s="71">
        <f>INDEX(Rohdaten_tab4!$1:$1048576,ROW(Rohdaten_tab4!B191),COLUMN(Rohdaten_tab4!B191)+(4*(Steuerung!$A$3-1)))</f>
        <v>638</v>
      </c>
      <c r="D205" s="72">
        <f>INDEX(Rohdaten_tab4!$1:$1048576,ROW(Rohdaten_tab4!C191),COLUMN(Rohdaten_tab4!C191)+(4*(Steuerung!$A$3-1)))</f>
        <v>648</v>
      </c>
      <c r="E205" s="72">
        <f>INDEX(Rohdaten_tab4!$1:$1048576,ROW(Rohdaten_tab4!D191),COLUMN(Rohdaten_tab4!D191)+(4*(Steuerung!$A$3-1)))</f>
        <v>640</v>
      </c>
      <c r="F205" s="73">
        <f>INDEX(Rohdaten_tab4!$1:$1048576,ROW(Rohdaten_tab4!E191),COLUMN(Rohdaten_tab4!E191)+(4*(Steuerung!$A$3-1)))</f>
        <v>8</v>
      </c>
    </row>
    <row r="206" spans="1:6" ht="15" customHeight="1" x14ac:dyDescent="0.25">
      <c r="A206" s="63" t="s">
        <v>354</v>
      </c>
      <c r="B206" s="43"/>
      <c r="C206" s="71">
        <f>INDEX(Rohdaten_tab4!$1:$1048576,ROW(Rohdaten_tab4!B192),COLUMN(Rohdaten_tab4!B192)+(4*(Steuerung!$A$3-1)))</f>
        <v>664</v>
      </c>
      <c r="D206" s="72">
        <f>INDEX(Rohdaten_tab4!$1:$1048576,ROW(Rohdaten_tab4!C192),COLUMN(Rohdaten_tab4!C192)+(4*(Steuerung!$A$3-1)))</f>
        <v>677</v>
      </c>
      <c r="E206" s="72">
        <f>INDEX(Rohdaten_tab4!$1:$1048576,ROW(Rohdaten_tab4!D192),COLUMN(Rohdaten_tab4!D192)+(4*(Steuerung!$A$3-1)))</f>
        <v>672</v>
      </c>
      <c r="F206" s="73">
        <f>INDEX(Rohdaten_tab4!$1:$1048576,ROW(Rohdaten_tab4!E192),COLUMN(Rohdaten_tab4!E192)+(4*(Steuerung!$A$3-1)))</f>
        <v>5</v>
      </c>
    </row>
    <row r="207" spans="1:6" ht="15" customHeight="1" x14ac:dyDescent="0.25">
      <c r="A207" s="63" t="s">
        <v>355</v>
      </c>
      <c r="B207" s="43"/>
      <c r="C207" s="71">
        <f>INDEX(Rohdaten_tab4!$1:$1048576,ROW(Rohdaten_tab4!B193),COLUMN(Rohdaten_tab4!B193)+(4*(Steuerung!$A$3-1)))</f>
        <v>524</v>
      </c>
      <c r="D207" s="72">
        <f>INDEX(Rohdaten_tab4!$1:$1048576,ROW(Rohdaten_tab4!C193),COLUMN(Rohdaten_tab4!C193)+(4*(Steuerung!$A$3-1)))</f>
        <v>506</v>
      </c>
      <c r="E207" s="72">
        <f>INDEX(Rohdaten_tab4!$1:$1048576,ROW(Rohdaten_tab4!D193),COLUMN(Rohdaten_tab4!D193)+(4*(Steuerung!$A$3-1)))</f>
        <v>502</v>
      </c>
      <c r="F207" s="73">
        <f>INDEX(Rohdaten_tab4!$1:$1048576,ROW(Rohdaten_tab4!E193),COLUMN(Rohdaten_tab4!E193)+(4*(Steuerung!$A$3-1)))</f>
        <v>4</v>
      </c>
    </row>
    <row r="208" spans="1:6" ht="15" customHeight="1" x14ac:dyDescent="0.25">
      <c r="A208" s="63" t="s">
        <v>356</v>
      </c>
      <c r="B208" s="43"/>
      <c r="C208" s="71">
        <f>INDEX(Rohdaten_tab4!$1:$1048576,ROW(Rohdaten_tab4!B194),COLUMN(Rohdaten_tab4!B194)+(4*(Steuerung!$A$3-1)))</f>
        <v>476</v>
      </c>
      <c r="D208" s="72" t="str">
        <f>INDEX(Rohdaten_tab4!$1:$1048576,ROW(Rohdaten_tab4!C194),COLUMN(Rohdaten_tab4!C194)+(4*(Steuerung!$A$3-1)))</f>
        <v>*</v>
      </c>
      <c r="E208" s="72">
        <f>INDEX(Rohdaten_tab4!$1:$1048576,ROW(Rohdaten_tab4!D194),COLUMN(Rohdaten_tab4!D194)+(4*(Steuerung!$A$3-1)))</f>
        <v>456</v>
      </c>
      <c r="F208" s="73" t="str">
        <f>INDEX(Rohdaten_tab4!$1:$1048576,ROW(Rohdaten_tab4!E194),COLUMN(Rohdaten_tab4!E194)+(4*(Steuerung!$A$3-1)))</f>
        <v>*</v>
      </c>
    </row>
    <row r="209" spans="1:6" ht="15" customHeight="1" x14ac:dyDescent="0.25">
      <c r="A209" s="63" t="s">
        <v>357</v>
      </c>
      <c r="B209" s="43"/>
      <c r="C209" s="71">
        <f>INDEX(Rohdaten_tab4!$1:$1048576,ROW(Rohdaten_tab4!B195),COLUMN(Rohdaten_tab4!B195)+(4*(Steuerung!$A$3-1)))</f>
        <v>510</v>
      </c>
      <c r="D209" s="72" t="str">
        <f>INDEX(Rohdaten_tab4!$1:$1048576,ROW(Rohdaten_tab4!C195),COLUMN(Rohdaten_tab4!C195)+(4*(Steuerung!$A$3-1)))</f>
        <v>*</v>
      </c>
      <c r="E209" s="72">
        <f>INDEX(Rohdaten_tab4!$1:$1048576,ROW(Rohdaten_tab4!D195),COLUMN(Rohdaten_tab4!D195)+(4*(Steuerung!$A$3-1)))</f>
        <v>499</v>
      </c>
      <c r="F209" s="73" t="str">
        <f>INDEX(Rohdaten_tab4!$1:$1048576,ROW(Rohdaten_tab4!E195),COLUMN(Rohdaten_tab4!E195)+(4*(Steuerung!$A$3-1)))</f>
        <v>*</v>
      </c>
    </row>
    <row r="210" spans="1:6" ht="15" customHeight="1" x14ac:dyDescent="0.25">
      <c r="A210" s="63" t="s">
        <v>358</v>
      </c>
      <c r="B210" s="43"/>
      <c r="C210" s="71">
        <f>INDEX(Rohdaten_tab4!$1:$1048576,ROW(Rohdaten_tab4!B196),COLUMN(Rohdaten_tab4!B196)+(4*(Steuerung!$A$3-1)))</f>
        <v>453</v>
      </c>
      <c r="D210" s="72">
        <f>INDEX(Rohdaten_tab4!$1:$1048576,ROW(Rohdaten_tab4!C196),COLUMN(Rohdaten_tab4!C196)+(4*(Steuerung!$A$3-1)))</f>
        <v>446</v>
      </c>
      <c r="E210" s="72">
        <f>INDEX(Rohdaten_tab4!$1:$1048576,ROW(Rohdaten_tab4!D196),COLUMN(Rohdaten_tab4!D196)+(4*(Steuerung!$A$3-1)))</f>
        <v>443</v>
      </c>
      <c r="F210" s="73">
        <f>INDEX(Rohdaten_tab4!$1:$1048576,ROW(Rohdaten_tab4!E196),COLUMN(Rohdaten_tab4!E196)+(4*(Steuerung!$A$3-1)))</f>
        <v>3</v>
      </c>
    </row>
    <row r="211" spans="1:6" ht="15" customHeight="1" x14ac:dyDescent="0.25">
      <c r="A211" s="63" t="s">
        <v>359</v>
      </c>
      <c r="B211" s="43"/>
      <c r="C211" s="71">
        <f>INDEX(Rohdaten_tab4!$1:$1048576,ROW(Rohdaten_tab4!B197),COLUMN(Rohdaten_tab4!B197)+(4*(Steuerung!$A$3-1)))</f>
        <v>503</v>
      </c>
      <c r="D211" s="72">
        <f>INDEX(Rohdaten_tab4!$1:$1048576,ROW(Rohdaten_tab4!C197),COLUMN(Rohdaten_tab4!C197)+(4*(Steuerung!$A$3-1)))</f>
        <v>512</v>
      </c>
      <c r="E211" s="72">
        <f>INDEX(Rohdaten_tab4!$1:$1048576,ROW(Rohdaten_tab4!D197),COLUMN(Rohdaten_tab4!D197)+(4*(Steuerung!$A$3-1)))</f>
        <v>507</v>
      </c>
      <c r="F211" s="73">
        <f>INDEX(Rohdaten_tab4!$1:$1048576,ROW(Rohdaten_tab4!E197),COLUMN(Rohdaten_tab4!E197)+(4*(Steuerung!$A$3-1)))</f>
        <v>5</v>
      </c>
    </row>
    <row r="212" spans="1:6" ht="15" customHeight="1" x14ac:dyDescent="0.25">
      <c r="A212" s="63" t="s">
        <v>360</v>
      </c>
      <c r="B212" s="43"/>
      <c r="C212" s="71">
        <f>INDEX(Rohdaten_tab4!$1:$1048576,ROW(Rohdaten_tab4!B198),COLUMN(Rohdaten_tab4!B198)+(4*(Steuerung!$A$3-1)))</f>
        <v>778</v>
      </c>
      <c r="D212" s="72">
        <f>INDEX(Rohdaten_tab4!$1:$1048576,ROW(Rohdaten_tab4!C198),COLUMN(Rohdaten_tab4!C198)+(4*(Steuerung!$A$3-1)))</f>
        <v>776</v>
      </c>
      <c r="E212" s="72">
        <f>INDEX(Rohdaten_tab4!$1:$1048576,ROW(Rohdaten_tab4!D198),COLUMN(Rohdaten_tab4!D198)+(4*(Steuerung!$A$3-1)))</f>
        <v>773</v>
      </c>
      <c r="F212" s="73">
        <f>INDEX(Rohdaten_tab4!$1:$1048576,ROW(Rohdaten_tab4!E198),COLUMN(Rohdaten_tab4!E198)+(4*(Steuerung!$A$3-1)))</f>
        <v>3</v>
      </c>
    </row>
    <row r="213" spans="1:6" ht="15" customHeight="1" x14ac:dyDescent="0.25">
      <c r="A213" s="63" t="s">
        <v>361</v>
      </c>
      <c r="B213" s="43"/>
      <c r="C213" s="71">
        <f>INDEX(Rohdaten_tab4!$1:$1048576,ROW(Rohdaten_tab4!B199),COLUMN(Rohdaten_tab4!B199)+(4*(Steuerung!$A$3-1)))</f>
        <v>816</v>
      </c>
      <c r="D213" s="72">
        <f>INDEX(Rohdaten_tab4!$1:$1048576,ROW(Rohdaten_tab4!C199),COLUMN(Rohdaten_tab4!C199)+(4*(Steuerung!$A$3-1)))</f>
        <v>835</v>
      </c>
      <c r="E213" s="72">
        <f>INDEX(Rohdaten_tab4!$1:$1048576,ROW(Rohdaten_tab4!D199),COLUMN(Rohdaten_tab4!D199)+(4*(Steuerung!$A$3-1)))</f>
        <v>830</v>
      </c>
      <c r="F213" s="73">
        <f>INDEX(Rohdaten_tab4!$1:$1048576,ROW(Rohdaten_tab4!E199),COLUMN(Rohdaten_tab4!E199)+(4*(Steuerung!$A$3-1)))</f>
        <v>5</v>
      </c>
    </row>
    <row r="214" spans="1:6" ht="15" customHeight="1" x14ac:dyDescent="0.25">
      <c r="A214" s="63" t="s">
        <v>362</v>
      </c>
      <c r="B214" s="43"/>
      <c r="C214" s="71">
        <f>INDEX(Rohdaten_tab4!$1:$1048576,ROW(Rohdaten_tab4!B200),COLUMN(Rohdaten_tab4!B200)+(4*(Steuerung!$A$3-1)))</f>
        <v>774</v>
      </c>
      <c r="D214" s="72">
        <f>INDEX(Rohdaten_tab4!$1:$1048576,ROW(Rohdaten_tab4!C200),COLUMN(Rohdaten_tab4!C200)+(4*(Steuerung!$A$3-1)))</f>
        <v>784</v>
      </c>
      <c r="E214" s="72">
        <f>INDEX(Rohdaten_tab4!$1:$1048576,ROW(Rohdaten_tab4!D200),COLUMN(Rohdaten_tab4!D200)+(4*(Steuerung!$A$3-1)))</f>
        <v>774</v>
      </c>
      <c r="F214" s="73">
        <f>INDEX(Rohdaten_tab4!$1:$1048576,ROW(Rohdaten_tab4!E200),COLUMN(Rohdaten_tab4!E200)+(4*(Steuerung!$A$3-1)))</f>
        <v>10</v>
      </c>
    </row>
    <row r="215" spans="1:6" ht="15" customHeight="1" x14ac:dyDescent="0.25">
      <c r="A215" s="63" t="s">
        <v>363</v>
      </c>
      <c r="B215" s="43"/>
      <c r="C215" s="71">
        <f>INDEX(Rohdaten_tab4!$1:$1048576,ROW(Rohdaten_tab4!B201),COLUMN(Rohdaten_tab4!B201)+(4*(Steuerung!$A$3-1)))</f>
        <v>537</v>
      </c>
      <c r="D215" s="72">
        <f>INDEX(Rohdaten_tab4!$1:$1048576,ROW(Rohdaten_tab4!C201),COLUMN(Rohdaten_tab4!C201)+(4*(Steuerung!$A$3-1)))</f>
        <v>536</v>
      </c>
      <c r="E215" s="72">
        <f>INDEX(Rohdaten_tab4!$1:$1048576,ROW(Rohdaten_tab4!D201),COLUMN(Rohdaten_tab4!D201)+(4*(Steuerung!$A$3-1)))</f>
        <v>533</v>
      </c>
      <c r="F215" s="73">
        <f>INDEX(Rohdaten_tab4!$1:$1048576,ROW(Rohdaten_tab4!E201),COLUMN(Rohdaten_tab4!E201)+(4*(Steuerung!$A$3-1)))</f>
        <v>3</v>
      </c>
    </row>
    <row r="216" spans="1:6" ht="15" customHeight="1" x14ac:dyDescent="0.25">
      <c r="A216" s="63" t="s">
        <v>364</v>
      </c>
      <c r="B216" s="43"/>
      <c r="C216" s="71">
        <f>INDEX(Rohdaten_tab4!$1:$1048576,ROW(Rohdaten_tab4!B202),COLUMN(Rohdaten_tab4!B202)+(4*(Steuerung!$A$3-1)))</f>
        <v>630</v>
      </c>
      <c r="D216" s="72">
        <f>INDEX(Rohdaten_tab4!$1:$1048576,ROW(Rohdaten_tab4!C202),COLUMN(Rohdaten_tab4!C202)+(4*(Steuerung!$A$3-1)))</f>
        <v>615</v>
      </c>
      <c r="E216" s="72">
        <f>INDEX(Rohdaten_tab4!$1:$1048576,ROW(Rohdaten_tab4!D202),COLUMN(Rohdaten_tab4!D202)+(4*(Steuerung!$A$3-1)))</f>
        <v>611</v>
      </c>
      <c r="F216" s="73">
        <f>INDEX(Rohdaten_tab4!$1:$1048576,ROW(Rohdaten_tab4!E202),COLUMN(Rohdaten_tab4!E202)+(4*(Steuerung!$A$3-1)))</f>
        <v>4</v>
      </c>
    </row>
    <row r="217" spans="1:6" ht="15" customHeight="1" x14ac:dyDescent="0.25">
      <c r="A217" s="63" t="s">
        <v>365</v>
      </c>
      <c r="B217" s="43"/>
      <c r="C217" s="71">
        <f>INDEX(Rohdaten_tab4!$1:$1048576,ROW(Rohdaten_tab4!B203),COLUMN(Rohdaten_tab4!B203)+(4*(Steuerung!$A$3-1)))</f>
        <v>773</v>
      </c>
      <c r="D217" s="72">
        <f>INDEX(Rohdaten_tab4!$1:$1048576,ROW(Rohdaten_tab4!C203),COLUMN(Rohdaten_tab4!C203)+(4*(Steuerung!$A$3-1)))</f>
        <v>769</v>
      </c>
      <c r="E217" s="72">
        <f>INDEX(Rohdaten_tab4!$1:$1048576,ROW(Rohdaten_tab4!D203),COLUMN(Rohdaten_tab4!D203)+(4*(Steuerung!$A$3-1)))</f>
        <v>763</v>
      </c>
      <c r="F217" s="73">
        <f>INDEX(Rohdaten_tab4!$1:$1048576,ROW(Rohdaten_tab4!E203),COLUMN(Rohdaten_tab4!E203)+(4*(Steuerung!$A$3-1)))</f>
        <v>6</v>
      </c>
    </row>
    <row r="218" spans="1:6" ht="15" customHeight="1" x14ac:dyDescent="0.25">
      <c r="A218" s="63" t="s">
        <v>366</v>
      </c>
      <c r="B218" s="43"/>
      <c r="C218" s="71">
        <f>INDEX(Rohdaten_tab4!$1:$1048576,ROW(Rohdaten_tab4!B204),COLUMN(Rohdaten_tab4!B204)+(4*(Steuerung!$A$3-1)))</f>
        <v>969</v>
      </c>
      <c r="D218" s="72" t="str">
        <f>INDEX(Rohdaten_tab4!$1:$1048576,ROW(Rohdaten_tab4!C204),COLUMN(Rohdaten_tab4!C204)+(4*(Steuerung!$A$3-1)))</f>
        <v>*</v>
      </c>
      <c r="E218" s="72">
        <f>INDEX(Rohdaten_tab4!$1:$1048576,ROW(Rohdaten_tab4!D204),COLUMN(Rohdaten_tab4!D204)+(4*(Steuerung!$A$3-1)))</f>
        <v>970</v>
      </c>
      <c r="F218" s="73" t="str">
        <f>INDEX(Rohdaten_tab4!$1:$1048576,ROW(Rohdaten_tab4!E204),COLUMN(Rohdaten_tab4!E204)+(4*(Steuerung!$A$3-1)))</f>
        <v>*</v>
      </c>
    </row>
    <row r="219" spans="1:6" ht="15" customHeight="1" x14ac:dyDescent="0.25">
      <c r="A219" s="63" t="s">
        <v>367</v>
      </c>
      <c r="B219" s="43"/>
      <c r="C219" s="71">
        <f>INDEX(Rohdaten_tab4!$1:$1048576,ROW(Rohdaten_tab4!B205),COLUMN(Rohdaten_tab4!B205)+(4*(Steuerung!$A$3-1)))</f>
        <v>1000</v>
      </c>
      <c r="D219" s="72">
        <f>INDEX(Rohdaten_tab4!$1:$1048576,ROW(Rohdaten_tab4!C205),COLUMN(Rohdaten_tab4!C205)+(4*(Steuerung!$A$3-1)))</f>
        <v>989</v>
      </c>
      <c r="E219" s="72">
        <f>INDEX(Rohdaten_tab4!$1:$1048576,ROW(Rohdaten_tab4!D205),COLUMN(Rohdaten_tab4!D205)+(4*(Steuerung!$A$3-1)))</f>
        <v>982</v>
      </c>
      <c r="F219" s="73">
        <f>INDEX(Rohdaten_tab4!$1:$1048576,ROW(Rohdaten_tab4!E205),COLUMN(Rohdaten_tab4!E205)+(4*(Steuerung!$A$3-1)))</f>
        <v>7</v>
      </c>
    </row>
    <row r="220" spans="1:6" ht="15" customHeight="1" x14ac:dyDescent="0.25">
      <c r="A220" s="63" t="s">
        <v>368</v>
      </c>
      <c r="B220" s="43"/>
      <c r="C220" s="71">
        <f>INDEX(Rohdaten_tab4!$1:$1048576,ROW(Rohdaten_tab4!B206),COLUMN(Rohdaten_tab4!B206)+(4*(Steuerung!$A$3-1)))</f>
        <v>729</v>
      </c>
      <c r="D220" s="72">
        <f>INDEX(Rohdaten_tab4!$1:$1048576,ROW(Rohdaten_tab4!C206),COLUMN(Rohdaten_tab4!C206)+(4*(Steuerung!$A$3-1)))</f>
        <v>726</v>
      </c>
      <c r="E220" s="72">
        <f>INDEX(Rohdaten_tab4!$1:$1048576,ROW(Rohdaten_tab4!D206),COLUMN(Rohdaten_tab4!D206)+(4*(Steuerung!$A$3-1)))</f>
        <v>722</v>
      </c>
      <c r="F220" s="73">
        <f>INDEX(Rohdaten_tab4!$1:$1048576,ROW(Rohdaten_tab4!E206),COLUMN(Rohdaten_tab4!E206)+(4*(Steuerung!$A$3-1)))</f>
        <v>4</v>
      </c>
    </row>
    <row r="221" spans="1:6" ht="15" customHeight="1" x14ac:dyDescent="0.25">
      <c r="A221" s="63" t="s">
        <v>369</v>
      </c>
      <c r="B221" s="43"/>
      <c r="C221" s="71">
        <f>INDEX(Rohdaten_tab4!$1:$1048576,ROW(Rohdaten_tab4!B207),COLUMN(Rohdaten_tab4!B207)+(4*(Steuerung!$A$3-1)))</f>
        <v>712</v>
      </c>
      <c r="D221" s="72" t="str">
        <f>INDEX(Rohdaten_tab4!$1:$1048576,ROW(Rohdaten_tab4!C207),COLUMN(Rohdaten_tab4!C207)+(4*(Steuerung!$A$3-1)))</f>
        <v>*</v>
      </c>
      <c r="E221" s="72">
        <f>INDEX(Rohdaten_tab4!$1:$1048576,ROW(Rohdaten_tab4!D207),COLUMN(Rohdaten_tab4!D207)+(4*(Steuerung!$A$3-1)))</f>
        <v>706</v>
      </c>
      <c r="F221" s="73" t="str">
        <f>INDEX(Rohdaten_tab4!$1:$1048576,ROW(Rohdaten_tab4!E207),COLUMN(Rohdaten_tab4!E207)+(4*(Steuerung!$A$3-1)))</f>
        <v>*</v>
      </c>
    </row>
    <row r="222" spans="1:6" ht="15" customHeight="1" x14ac:dyDescent="0.25">
      <c r="A222" s="63" t="s">
        <v>370</v>
      </c>
      <c r="B222" s="43"/>
      <c r="C222" s="71">
        <f>INDEX(Rohdaten_tab4!$1:$1048576,ROW(Rohdaten_tab4!B208),COLUMN(Rohdaten_tab4!B208)+(4*(Steuerung!$A$3-1)))</f>
        <v>688</v>
      </c>
      <c r="D222" s="72">
        <f>INDEX(Rohdaten_tab4!$1:$1048576,ROW(Rohdaten_tab4!C208),COLUMN(Rohdaten_tab4!C208)+(4*(Steuerung!$A$3-1)))</f>
        <v>695</v>
      </c>
      <c r="E222" s="72">
        <f>INDEX(Rohdaten_tab4!$1:$1048576,ROW(Rohdaten_tab4!D208),COLUMN(Rohdaten_tab4!D208)+(4*(Steuerung!$A$3-1)))</f>
        <v>692</v>
      </c>
      <c r="F222" s="73">
        <f>INDEX(Rohdaten_tab4!$1:$1048576,ROW(Rohdaten_tab4!E208),COLUMN(Rohdaten_tab4!E208)+(4*(Steuerung!$A$3-1)))</f>
        <v>3</v>
      </c>
    </row>
    <row r="223" spans="1:6" ht="15" customHeight="1" x14ac:dyDescent="0.25">
      <c r="A223" s="63" t="s">
        <v>371</v>
      </c>
      <c r="B223" s="43"/>
      <c r="C223" s="71">
        <f>INDEX(Rohdaten_tab4!$1:$1048576,ROW(Rohdaten_tab4!B209),COLUMN(Rohdaten_tab4!B209)+(4*(Steuerung!$A$3-1)))</f>
        <v>652</v>
      </c>
      <c r="D223" s="72">
        <f>INDEX(Rohdaten_tab4!$1:$1048576,ROW(Rohdaten_tab4!C209),COLUMN(Rohdaten_tab4!C209)+(4*(Steuerung!$A$3-1)))</f>
        <v>647</v>
      </c>
      <c r="E223" s="72">
        <f>INDEX(Rohdaten_tab4!$1:$1048576,ROW(Rohdaten_tab4!D209),COLUMN(Rohdaten_tab4!D209)+(4*(Steuerung!$A$3-1)))</f>
        <v>643</v>
      </c>
      <c r="F223" s="73">
        <f>INDEX(Rohdaten_tab4!$1:$1048576,ROW(Rohdaten_tab4!E209),COLUMN(Rohdaten_tab4!E209)+(4*(Steuerung!$A$3-1)))</f>
        <v>4</v>
      </c>
    </row>
    <row r="224" spans="1:6" ht="15" customHeight="1" x14ac:dyDescent="0.25">
      <c r="A224" s="63" t="s">
        <v>372</v>
      </c>
      <c r="B224" s="43"/>
      <c r="C224" s="71">
        <f>INDEX(Rohdaten_tab4!$1:$1048576,ROW(Rohdaten_tab4!B210),COLUMN(Rohdaten_tab4!B210)+(4*(Steuerung!$A$3-1)))</f>
        <v>818</v>
      </c>
      <c r="D224" s="72">
        <f>INDEX(Rohdaten_tab4!$1:$1048576,ROW(Rohdaten_tab4!C210),COLUMN(Rohdaten_tab4!C210)+(4*(Steuerung!$A$3-1)))</f>
        <v>791</v>
      </c>
      <c r="E224" s="72">
        <f>INDEX(Rohdaten_tab4!$1:$1048576,ROW(Rohdaten_tab4!D210),COLUMN(Rohdaten_tab4!D210)+(4*(Steuerung!$A$3-1)))</f>
        <v>785</v>
      </c>
      <c r="F224" s="73">
        <f>INDEX(Rohdaten_tab4!$1:$1048576,ROW(Rohdaten_tab4!E210),COLUMN(Rohdaten_tab4!E210)+(4*(Steuerung!$A$3-1)))</f>
        <v>6</v>
      </c>
    </row>
    <row r="225" spans="1:6" ht="15" customHeight="1" x14ac:dyDescent="0.25">
      <c r="A225" s="63" t="s">
        <v>373</v>
      </c>
      <c r="B225" s="43"/>
      <c r="C225" s="71">
        <f>INDEX(Rohdaten_tab4!$1:$1048576,ROW(Rohdaten_tab4!B211),COLUMN(Rohdaten_tab4!B211)+(4*(Steuerung!$A$3-1)))</f>
        <v>693</v>
      </c>
      <c r="D225" s="72">
        <f>INDEX(Rohdaten_tab4!$1:$1048576,ROW(Rohdaten_tab4!C211),COLUMN(Rohdaten_tab4!C211)+(4*(Steuerung!$A$3-1)))</f>
        <v>681</v>
      </c>
      <c r="E225" s="72">
        <f>INDEX(Rohdaten_tab4!$1:$1048576,ROW(Rohdaten_tab4!D211),COLUMN(Rohdaten_tab4!D211)+(4*(Steuerung!$A$3-1)))</f>
        <v>673</v>
      </c>
      <c r="F225" s="73">
        <f>INDEX(Rohdaten_tab4!$1:$1048576,ROW(Rohdaten_tab4!E211),COLUMN(Rohdaten_tab4!E211)+(4*(Steuerung!$A$3-1)))</f>
        <v>8</v>
      </c>
    </row>
    <row r="226" spans="1:6" ht="15" customHeight="1" x14ac:dyDescent="0.25">
      <c r="A226" s="63" t="s">
        <v>374</v>
      </c>
      <c r="B226" s="43"/>
      <c r="C226" s="71">
        <f>INDEX(Rohdaten_tab4!$1:$1048576,ROW(Rohdaten_tab4!B212),COLUMN(Rohdaten_tab4!B212)+(4*(Steuerung!$A$3-1)))</f>
        <v>592</v>
      </c>
      <c r="D226" s="72">
        <f>INDEX(Rohdaten_tab4!$1:$1048576,ROW(Rohdaten_tab4!C212),COLUMN(Rohdaten_tab4!C212)+(4*(Steuerung!$A$3-1)))</f>
        <v>572</v>
      </c>
      <c r="E226" s="72">
        <f>INDEX(Rohdaten_tab4!$1:$1048576,ROW(Rohdaten_tab4!D212),COLUMN(Rohdaten_tab4!D212)+(4*(Steuerung!$A$3-1)))</f>
        <v>568</v>
      </c>
      <c r="F226" s="73">
        <f>INDEX(Rohdaten_tab4!$1:$1048576,ROW(Rohdaten_tab4!E212),COLUMN(Rohdaten_tab4!E212)+(4*(Steuerung!$A$3-1)))</f>
        <v>4</v>
      </c>
    </row>
    <row r="227" spans="1:6" ht="15" customHeight="1" x14ac:dyDescent="0.25">
      <c r="A227" s="63" t="s">
        <v>375</v>
      </c>
      <c r="B227" s="43"/>
      <c r="C227" s="71">
        <f>INDEX(Rohdaten_tab4!$1:$1048576,ROW(Rohdaten_tab4!B213),COLUMN(Rohdaten_tab4!B213)+(4*(Steuerung!$A$3-1)))</f>
        <v>466</v>
      </c>
      <c r="D227" s="72">
        <f>INDEX(Rohdaten_tab4!$1:$1048576,ROW(Rohdaten_tab4!C213),COLUMN(Rohdaten_tab4!C213)+(4*(Steuerung!$A$3-1)))</f>
        <v>470</v>
      </c>
      <c r="E227" s="72">
        <f>INDEX(Rohdaten_tab4!$1:$1048576,ROW(Rohdaten_tab4!D213),COLUMN(Rohdaten_tab4!D213)+(4*(Steuerung!$A$3-1)))</f>
        <v>465</v>
      </c>
      <c r="F227" s="73">
        <f>INDEX(Rohdaten_tab4!$1:$1048576,ROW(Rohdaten_tab4!E213),COLUMN(Rohdaten_tab4!E213)+(4*(Steuerung!$A$3-1)))</f>
        <v>5</v>
      </c>
    </row>
    <row r="228" spans="1:6" ht="15" customHeight="1" x14ac:dyDescent="0.25">
      <c r="A228" s="63" t="s">
        <v>376</v>
      </c>
      <c r="B228" s="43"/>
      <c r="C228" s="71">
        <f>INDEX(Rohdaten_tab4!$1:$1048576,ROW(Rohdaten_tab4!B214),COLUMN(Rohdaten_tab4!B214)+(4*(Steuerung!$A$3-1)))</f>
        <v>571</v>
      </c>
      <c r="D228" s="72">
        <f>INDEX(Rohdaten_tab4!$1:$1048576,ROW(Rohdaten_tab4!C214),COLUMN(Rohdaten_tab4!C214)+(4*(Steuerung!$A$3-1)))</f>
        <v>550</v>
      </c>
      <c r="E228" s="72">
        <f>INDEX(Rohdaten_tab4!$1:$1048576,ROW(Rohdaten_tab4!D214),COLUMN(Rohdaten_tab4!D214)+(4*(Steuerung!$A$3-1)))</f>
        <v>546</v>
      </c>
      <c r="F228" s="73">
        <f>INDEX(Rohdaten_tab4!$1:$1048576,ROW(Rohdaten_tab4!E214),COLUMN(Rohdaten_tab4!E214)+(4*(Steuerung!$A$3-1)))</f>
        <v>4</v>
      </c>
    </row>
    <row r="229" spans="1:6" ht="15" customHeight="1" x14ac:dyDescent="0.25">
      <c r="A229" s="63" t="s">
        <v>377</v>
      </c>
      <c r="B229" s="43"/>
      <c r="C229" s="71">
        <f>INDEX(Rohdaten_tab4!$1:$1048576,ROW(Rohdaten_tab4!B215),COLUMN(Rohdaten_tab4!B215)+(4*(Steuerung!$A$3-1)))</f>
        <v>596</v>
      </c>
      <c r="D229" s="72">
        <f>INDEX(Rohdaten_tab4!$1:$1048576,ROW(Rohdaten_tab4!C215),COLUMN(Rohdaten_tab4!C215)+(4*(Steuerung!$A$3-1)))</f>
        <v>587</v>
      </c>
      <c r="E229" s="72">
        <f>INDEX(Rohdaten_tab4!$1:$1048576,ROW(Rohdaten_tab4!D215),COLUMN(Rohdaten_tab4!D215)+(4*(Steuerung!$A$3-1)))</f>
        <v>583</v>
      </c>
      <c r="F229" s="73">
        <f>INDEX(Rohdaten_tab4!$1:$1048576,ROW(Rohdaten_tab4!E215),COLUMN(Rohdaten_tab4!E215)+(4*(Steuerung!$A$3-1)))</f>
        <v>4</v>
      </c>
    </row>
    <row r="230" spans="1:6" ht="15" customHeight="1" x14ac:dyDescent="0.25">
      <c r="A230" s="63" t="s">
        <v>378</v>
      </c>
      <c r="B230" s="43"/>
      <c r="C230" s="71">
        <f>INDEX(Rohdaten_tab4!$1:$1048576,ROW(Rohdaten_tab4!B216),COLUMN(Rohdaten_tab4!B216)+(4*(Steuerung!$A$3-1)))</f>
        <v>676</v>
      </c>
      <c r="D230" s="72">
        <f>INDEX(Rohdaten_tab4!$1:$1048576,ROW(Rohdaten_tab4!C216),COLUMN(Rohdaten_tab4!C216)+(4*(Steuerung!$A$3-1)))</f>
        <v>658</v>
      </c>
      <c r="E230" s="72">
        <f>INDEX(Rohdaten_tab4!$1:$1048576,ROW(Rohdaten_tab4!D216),COLUMN(Rohdaten_tab4!D216)+(4*(Steuerung!$A$3-1)))</f>
        <v>654</v>
      </c>
      <c r="F230" s="73">
        <f>INDEX(Rohdaten_tab4!$1:$1048576,ROW(Rohdaten_tab4!E216),COLUMN(Rohdaten_tab4!E216)+(4*(Steuerung!$A$3-1)))</f>
        <v>4</v>
      </c>
    </row>
    <row r="231" spans="1:6" ht="15" customHeight="1" x14ac:dyDescent="0.25">
      <c r="A231" s="63" t="s">
        <v>379</v>
      </c>
      <c r="B231" s="43"/>
      <c r="C231" s="71">
        <f>INDEX(Rohdaten_tab4!$1:$1048576,ROW(Rohdaten_tab4!B217),COLUMN(Rohdaten_tab4!B217)+(4*(Steuerung!$A$3-1)))</f>
        <v>655</v>
      </c>
      <c r="D231" s="72">
        <f>INDEX(Rohdaten_tab4!$1:$1048576,ROW(Rohdaten_tab4!C217),COLUMN(Rohdaten_tab4!C217)+(4*(Steuerung!$A$3-1)))</f>
        <v>637</v>
      </c>
      <c r="E231" s="72">
        <f>INDEX(Rohdaten_tab4!$1:$1048576,ROW(Rohdaten_tab4!D217),COLUMN(Rohdaten_tab4!D217)+(4*(Steuerung!$A$3-1)))</f>
        <v>630</v>
      </c>
      <c r="F231" s="73">
        <f>INDEX(Rohdaten_tab4!$1:$1048576,ROW(Rohdaten_tab4!E217),COLUMN(Rohdaten_tab4!E217)+(4*(Steuerung!$A$3-1)))</f>
        <v>7</v>
      </c>
    </row>
    <row r="232" spans="1:6" ht="15" customHeight="1" x14ac:dyDescent="0.25">
      <c r="A232" s="63" t="s">
        <v>380</v>
      </c>
      <c r="B232" s="43"/>
      <c r="C232" s="71">
        <f>INDEX(Rohdaten_tab4!$1:$1048576,ROW(Rohdaten_tab4!B218),COLUMN(Rohdaten_tab4!B218)+(4*(Steuerung!$A$3-1)))</f>
        <v>553</v>
      </c>
      <c r="D232" s="72">
        <f>INDEX(Rohdaten_tab4!$1:$1048576,ROW(Rohdaten_tab4!C218),COLUMN(Rohdaten_tab4!C218)+(4*(Steuerung!$A$3-1)))</f>
        <v>542</v>
      </c>
      <c r="E232" s="72">
        <f>INDEX(Rohdaten_tab4!$1:$1048576,ROW(Rohdaten_tab4!D218),COLUMN(Rohdaten_tab4!D218)+(4*(Steuerung!$A$3-1)))</f>
        <v>542</v>
      </c>
      <c r="F232" s="73">
        <f>INDEX(Rohdaten_tab4!$1:$1048576,ROW(Rohdaten_tab4!E218),COLUMN(Rohdaten_tab4!E218)+(4*(Steuerung!$A$3-1)))</f>
        <v>0</v>
      </c>
    </row>
    <row r="233" spans="1:6" ht="15" customHeight="1" x14ac:dyDescent="0.25">
      <c r="A233" s="63" t="s">
        <v>381</v>
      </c>
      <c r="B233" s="43"/>
      <c r="C233" s="71">
        <f>INDEX(Rohdaten_tab4!$1:$1048576,ROW(Rohdaten_tab4!B219),COLUMN(Rohdaten_tab4!B219)+(4*(Steuerung!$A$3-1)))</f>
        <v>513</v>
      </c>
      <c r="D233" s="72">
        <f>INDEX(Rohdaten_tab4!$1:$1048576,ROW(Rohdaten_tab4!C219),COLUMN(Rohdaten_tab4!C219)+(4*(Steuerung!$A$3-1)))</f>
        <v>502</v>
      </c>
      <c r="E233" s="72">
        <f>INDEX(Rohdaten_tab4!$1:$1048576,ROW(Rohdaten_tab4!D219),COLUMN(Rohdaten_tab4!D219)+(4*(Steuerung!$A$3-1)))</f>
        <v>498</v>
      </c>
      <c r="F233" s="73">
        <f>INDEX(Rohdaten_tab4!$1:$1048576,ROW(Rohdaten_tab4!E219),COLUMN(Rohdaten_tab4!E219)+(4*(Steuerung!$A$3-1)))</f>
        <v>4</v>
      </c>
    </row>
    <row r="234" spans="1:6" ht="15" customHeight="1" x14ac:dyDescent="0.25">
      <c r="A234" s="63" t="s">
        <v>382</v>
      </c>
      <c r="B234" s="43"/>
      <c r="C234" s="71">
        <f>INDEX(Rohdaten_tab4!$1:$1048576,ROW(Rohdaten_tab4!B220),COLUMN(Rohdaten_tab4!B220)+(4*(Steuerung!$A$3-1)))</f>
        <v>510</v>
      </c>
      <c r="D234" s="72">
        <f>INDEX(Rohdaten_tab4!$1:$1048576,ROW(Rohdaten_tab4!C220),COLUMN(Rohdaten_tab4!C220)+(4*(Steuerung!$A$3-1)))</f>
        <v>514</v>
      </c>
      <c r="E234" s="72">
        <f>INDEX(Rohdaten_tab4!$1:$1048576,ROW(Rohdaten_tab4!D220),COLUMN(Rohdaten_tab4!D220)+(4*(Steuerung!$A$3-1)))</f>
        <v>510</v>
      </c>
      <c r="F234" s="73">
        <f>INDEX(Rohdaten_tab4!$1:$1048576,ROW(Rohdaten_tab4!E220),COLUMN(Rohdaten_tab4!E220)+(4*(Steuerung!$A$3-1)))</f>
        <v>4</v>
      </c>
    </row>
    <row r="235" spans="1:6" ht="15" customHeight="1" x14ac:dyDescent="0.25">
      <c r="A235" s="63" t="s">
        <v>383</v>
      </c>
      <c r="B235" s="43"/>
      <c r="C235" s="71">
        <f>INDEX(Rohdaten_tab4!$1:$1048576,ROW(Rohdaten_tab4!B221),COLUMN(Rohdaten_tab4!B221)+(4*(Steuerung!$A$3-1)))</f>
        <v>443</v>
      </c>
      <c r="D235" s="72">
        <f>INDEX(Rohdaten_tab4!$1:$1048576,ROW(Rohdaten_tab4!C221),COLUMN(Rohdaten_tab4!C221)+(4*(Steuerung!$A$3-1)))</f>
        <v>449</v>
      </c>
      <c r="E235" s="72">
        <f>INDEX(Rohdaten_tab4!$1:$1048576,ROW(Rohdaten_tab4!D221),COLUMN(Rohdaten_tab4!D221)+(4*(Steuerung!$A$3-1)))</f>
        <v>446</v>
      </c>
      <c r="F235" s="73">
        <f>INDEX(Rohdaten_tab4!$1:$1048576,ROW(Rohdaten_tab4!E221),COLUMN(Rohdaten_tab4!E221)+(4*(Steuerung!$A$3-1)))</f>
        <v>3</v>
      </c>
    </row>
    <row r="236" spans="1:6" ht="15" customHeight="1" x14ac:dyDescent="0.25">
      <c r="A236" s="63" t="s">
        <v>384</v>
      </c>
      <c r="B236" s="43"/>
      <c r="C236" s="71">
        <f>INDEX(Rohdaten_tab4!$1:$1048576,ROW(Rohdaten_tab4!B222),COLUMN(Rohdaten_tab4!B222)+(4*(Steuerung!$A$3-1)))</f>
        <v>686</v>
      </c>
      <c r="D236" s="72">
        <f>INDEX(Rohdaten_tab4!$1:$1048576,ROW(Rohdaten_tab4!C222),COLUMN(Rohdaten_tab4!C222)+(4*(Steuerung!$A$3-1)))</f>
        <v>682</v>
      </c>
      <c r="E236" s="72">
        <f>INDEX(Rohdaten_tab4!$1:$1048576,ROW(Rohdaten_tab4!D222),COLUMN(Rohdaten_tab4!D222)+(4*(Steuerung!$A$3-1)))</f>
        <v>678</v>
      </c>
      <c r="F236" s="73">
        <f>INDEX(Rohdaten_tab4!$1:$1048576,ROW(Rohdaten_tab4!E222),COLUMN(Rohdaten_tab4!E222)+(4*(Steuerung!$A$3-1)))</f>
        <v>4</v>
      </c>
    </row>
    <row r="237" spans="1:6" ht="15" customHeight="1" x14ac:dyDescent="0.25">
      <c r="A237" s="63" t="s">
        <v>385</v>
      </c>
      <c r="B237" s="43"/>
      <c r="C237" s="71">
        <f>INDEX(Rohdaten_tab4!$1:$1048576,ROW(Rohdaten_tab4!B223),COLUMN(Rohdaten_tab4!B223)+(4*(Steuerung!$A$3-1)))</f>
        <v>707</v>
      </c>
      <c r="D237" s="72">
        <f>INDEX(Rohdaten_tab4!$1:$1048576,ROW(Rohdaten_tab4!C223),COLUMN(Rohdaten_tab4!C223)+(4*(Steuerung!$A$3-1)))</f>
        <v>685</v>
      </c>
      <c r="E237" s="72">
        <f>INDEX(Rohdaten_tab4!$1:$1048576,ROW(Rohdaten_tab4!D223),COLUMN(Rohdaten_tab4!D223)+(4*(Steuerung!$A$3-1)))</f>
        <v>681</v>
      </c>
      <c r="F237" s="73">
        <f>INDEX(Rohdaten_tab4!$1:$1048576,ROW(Rohdaten_tab4!E223),COLUMN(Rohdaten_tab4!E223)+(4*(Steuerung!$A$3-1)))</f>
        <v>4</v>
      </c>
    </row>
    <row r="238" spans="1:6" ht="15" customHeight="1" x14ac:dyDescent="0.25">
      <c r="A238" s="63" t="s">
        <v>386</v>
      </c>
      <c r="B238" s="43"/>
      <c r="C238" s="71">
        <f>INDEX(Rohdaten_tab4!$1:$1048576,ROW(Rohdaten_tab4!B224),COLUMN(Rohdaten_tab4!B224)+(4*(Steuerung!$A$3-1)))</f>
        <v>528</v>
      </c>
      <c r="D238" s="72">
        <f>INDEX(Rohdaten_tab4!$1:$1048576,ROW(Rohdaten_tab4!C224),COLUMN(Rohdaten_tab4!C224)+(4*(Steuerung!$A$3-1)))</f>
        <v>519</v>
      </c>
      <c r="E238" s="72">
        <f>INDEX(Rohdaten_tab4!$1:$1048576,ROW(Rohdaten_tab4!D224),COLUMN(Rohdaten_tab4!D224)+(4*(Steuerung!$A$3-1)))</f>
        <v>511</v>
      </c>
      <c r="F238" s="73">
        <f>INDEX(Rohdaten_tab4!$1:$1048576,ROW(Rohdaten_tab4!E224),COLUMN(Rohdaten_tab4!E224)+(4*(Steuerung!$A$3-1)))</f>
        <v>8</v>
      </c>
    </row>
    <row r="239" spans="1:6" ht="15" customHeight="1" x14ac:dyDescent="0.25">
      <c r="A239" s="63" t="s">
        <v>387</v>
      </c>
      <c r="B239" s="43"/>
      <c r="C239" s="71">
        <f>INDEX(Rohdaten_tab4!$1:$1048576,ROW(Rohdaten_tab4!B225),COLUMN(Rohdaten_tab4!B225)+(4*(Steuerung!$A$3-1)))</f>
        <v>447</v>
      </c>
      <c r="D239" s="72">
        <f>INDEX(Rohdaten_tab4!$1:$1048576,ROW(Rohdaten_tab4!C225),COLUMN(Rohdaten_tab4!C225)+(4*(Steuerung!$A$3-1)))</f>
        <v>466</v>
      </c>
      <c r="E239" s="72">
        <f>INDEX(Rohdaten_tab4!$1:$1048576,ROW(Rohdaten_tab4!D225),COLUMN(Rohdaten_tab4!D225)+(4*(Steuerung!$A$3-1)))</f>
        <v>461</v>
      </c>
      <c r="F239" s="73">
        <f>INDEX(Rohdaten_tab4!$1:$1048576,ROW(Rohdaten_tab4!E225),COLUMN(Rohdaten_tab4!E225)+(4*(Steuerung!$A$3-1)))</f>
        <v>5</v>
      </c>
    </row>
    <row r="240" spans="1:6" ht="15" customHeight="1" x14ac:dyDescent="0.25">
      <c r="A240" s="63" t="s">
        <v>388</v>
      </c>
      <c r="B240" s="43"/>
      <c r="C240" s="71">
        <f>INDEX(Rohdaten_tab4!$1:$1048576,ROW(Rohdaten_tab4!B226),COLUMN(Rohdaten_tab4!B226)+(4*(Steuerung!$A$3-1)))</f>
        <v>481</v>
      </c>
      <c r="D240" s="72">
        <f>INDEX(Rohdaten_tab4!$1:$1048576,ROW(Rohdaten_tab4!C226),COLUMN(Rohdaten_tab4!C226)+(4*(Steuerung!$A$3-1)))</f>
        <v>492</v>
      </c>
      <c r="E240" s="72">
        <f>INDEX(Rohdaten_tab4!$1:$1048576,ROW(Rohdaten_tab4!D226),COLUMN(Rohdaten_tab4!D226)+(4*(Steuerung!$A$3-1)))</f>
        <v>489</v>
      </c>
      <c r="F240" s="73">
        <f>INDEX(Rohdaten_tab4!$1:$1048576,ROW(Rohdaten_tab4!E226),COLUMN(Rohdaten_tab4!E226)+(4*(Steuerung!$A$3-1)))</f>
        <v>3</v>
      </c>
    </row>
    <row r="241" spans="1:6" ht="15" customHeight="1" x14ac:dyDescent="0.25">
      <c r="A241" s="63" t="s">
        <v>389</v>
      </c>
      <c r="B241" s="43"/>
      <c r="C241" s="71">
        <f>INDEX(Rohdaten_tab4!$1:$1048576,ROW(Rohdaten_tab4!B227),COLUMN(Rohdaten_tab4!B227)+(4*(Steuerung!$A$3-1)))</f>
        <v>651</v>
      </c>
      <c r="D241" s="72">
        <f>INDEX(Rohdaten_tab4!$1:$1048576,ROW(Rohdaten_tab4!C227),COLUMN(Rohdaten_tab4!C227)+(4*(Steuerung!$A$3-1)))</f>
        <v>656</v>
      </c>
      <c r="E241" s="72">
        <f>INDEX(Rohdaten_tab4!$1:$1048576,ROW(Rohdaten_tab4!D227),COLUMN(Rohdaten_tab4!D227)+(4*(Steuerung!$A$3-1)))</f>
        <v>647</v>
      </c>
      <c r="F241" s="73">
        <f>INDEX(Rohdaten_tab4!$1:$1048576,ROW(Rohdaten_tab4!E227),COLUMN(Rohdaten_tab4!E227)+(4*(Steuerung!$A$3-1)))</f>
        <v>9</v>
      </c>
    </row>
    <row r="242" spans="1:6" ht="15" customHeight="1" x14ac:dyDescent="0.25">
      <c r="A242" s="63" t="s">
        <v>390</v>
      </c>
      <c r="B242" s="43"/>
      <c r="C242" s="71">
        <f>INDEX(Rohdaten_tab4!$1:$1048576,ROW(Rohdaten_tab4!B228),COLUMN(Rohdaten_tab4!B228)+(4*(Steuerung!$A$3-1)))</f>
        <v>660</v>
      </c>
      <c r="D242" s="72">
        <f>INDEX(Rohdaten_tab4!$1:$1048576,ROW(Rohdaten_tab4!C228),COLUMN(Rohdaten_tab4!C228)+(4*(Steuerung!$A$3-1)))</f>
        <v>666</v>
      </c>
      <c r="E242" s="72">
        <f>INDEX(Rohdaten_tab4!$1:$1048576,ROW(Rohdaten_tab4!D228),COLUMN(Rohdaten_tab4!D228)+(4*(Steuerung!$A$3-1)))</f>
        <v>660</v>
      </c>
      <c r="F242" s="73">
        <f>INDEX(Rohdaten_tab4!$1:$1048576,ROW(Rohdaten_tab4!E228),COLUMN(Rohdaten_tab4!E228)+(4*(Steuerung!$A$3-1)))</f>
        <v>6</v>
      </c>
    </row>
    <row r="243" spans="1:6" ht="15" customHeight="1" x14ac:dyDescent="0.25">
      <c r="A243" s="63" t="s">
        <v>391</v>
      </c>
      <c r="B243" s="43"/>
      <c r="C243" s="71">
        <f>INDEX(Rohdaten_tab4!$1:$1048576,ROW(Rohdaten_tab4!B229),COLUMN(Rohdaten_tab4!B229)+(4*(Steuerung!$A$3-1)))</f>
        <v>656</v>
      </c>
      <c r="D243" s="72">
        <f>INDEX(Rohdaten_tab4!$1:$1048576,ROW(Rohdaten_tab4!C229),COLUMN(Rohdaten_tab4!C229)+(4*(Steuerung!$A$3-1)))</f>
        <v>655</v>
      </c>
      <c r="E243" s="72">
        <f>INDEX(Rohdaten_tab4!$1:$1048576,ROW(Rohdaten_tab4!D229),COLUMN(Rohdaten_tab4!D229)+(4*(Steuerung!$A$3-1)))</f>
        <v>651</v>
      </c>
      <c r="F243" s="73">
        <f>INDEX(Rohdaten_tab4!$1:$1048576,ROW(Rohdaten_tab4!E229),COLUMN(Rohdaten_tab4!E229)+(4*(Steuerung!$A$3-1)))</f>
        <v>4</v>
      </c>
    </row>
    <row r="244" spans="1:6" ht="15" customHeight="1" x14ac:dyDescent="0.25">
      <c r="A244" s="63" t="s">
        <v>392</v>
      </c>
      <c r="B244" s="43"/>
      <c r="C244" s="71">
        <f>INDEX(Rohdaten_tab4!$1:$1048576,ROW(Rohdaten_tab4!B230),COLUMN(Rohdaten_tab4!B230)+(4*(Steuerung!$A$3-1)))</f>
        <v>584</v>
      </c>
      <c r="D244" s="72">
        <f>INDEX(Rohdaten_tab4!$1:$1048576,ROW(Rohdaten_tab4!C230),COLUMN(Rohdaten_tab4!C230)+(4*(Steuerung!$A$3-1)))</f>
        <v>567</v>
      </c>
      <c r="E244" s="72">
        <f>INDEX(Rohdaten_tab4!$1:$1048576,ROW(Rohdaten_tab4!D230),COLUMN(Rohdaten_tab4!D230)+(4*(Steuerung!$A$3-1)))</f>
        <v>562</v>
      </c>
      <c r="F244" s="73">
        <f>INDEX(Rohdaten_tab4!$1:$1048576,ROW(Rohdaten_tab4!E230),COLUMN(Rohdaten_tab4!E230)+(4*(Steuerung!$A$3-1)))</f>
        <v>5</v>
      </c>
    </row>
    <row r="245" spans="1:6" ht="15" customHeight="1" x14ac:dyDescent="0.25">
      <c r="A245" s="63" t="s">
        <v>393</v>
      </c>
      <c r="B245" s="43"/>
      <c r="C245" s="71">
        <f>INDEX(Rohdaten_tab4!$1:$1048576,ROW(Rohdaten_tab4!B231),COLUMN(Rohdaten_tab4!B231)+(4*(Steuerung!$A$3-1)))</f>
        <v>494</v>
      </c>
      <c r="D245" s="72">
        <f>INDEX(Rohdaten_tab4!$1:$1048576,ROW(Rohdaten_tab4!C231),COLUMN(Rohdaten_tab4!C231)+(4*(Steuerung!$A$3-1)))</f>
        <v>498</v>
      </c>
      <c r="E245" s="72">
        <f>INDEX(Rohdaten_tab4!$1:$1048576,ROW(Rohdaten_tab4!D231),COLUMN(Rohdaten_tab4!D231)+(4*(Steuerung!$A$3-1)))</f>
        <v>495</v>
      </c>
      <c r="F245" s="73">
        <f>INDEX(Rohdaten_tab4!$1:$1048576,ROW(Rohdaten_tab4!E231),COLUMN(Rohdaten_tab4!E231)+(4*(Steuerung!$A$3-1)))</f>
        <v>3</v>
      </c>
    </row>
    <row r="246" spans="1:6" ht="15" customHeight="1" x14ac:dyDescent="0.25">
      <c r="A246" s="63" t="s">
        <v>394</v>
      </c>
      <c r="B246" s="43"/>
      <c r="C246" s="71">
        <f>INDEX(Rohdaten_tab4!$1:$1048576,ROW(Rohdaten_tab4!B232),COLUMN(Rohdaten_tab4!B232)+(4*(Steuerung!$A$3-1)))</f>
        <v>521</v>
      </c>
      <c r="D246" s="72">
        <f>INDEX(Rohdaten_tab4!$1:$1048576,ROW(Rohdaten_tab4!C232),COLUMN(Rohdaten_tab4!C232)+(4*(Steuerung!$A$3-1)))</f>
        <v>524</v>
      </c>
      <c r="E246" s="72">
        <f>INDEX(Rohdaten_tab4!$1:$1048576,ROW(Rohdaten_tab4!D232),COLUMN(Rohdaten_tab4!D232)+(4*(Steuerung!$A$3-1)))</f>
        <v>520</v>
      </c>
      <c r="F246" s="73">
        <f>INDEX(Rohdaten_tab4!$1:$1048576,ROW(Rohdaten_tab4!E232),COLUMN(Rohdaten_tab4!E232)+(4*(Steuerung!$A$3-1)))</f>
        <v>4</v>
      </c>
    </row>
    <row r="247" spans="1:6" ht="15" customHeight="1" x14ac:dyDescent="0.25">
      <c r="A247" s="63" t="s">
        <v>395</v>
      </c>
      <c r="B247" s="43"/>
      <c r="C247" s="71">
        <f>INDEX(Rohdaten_tab4!$1:$1048576,ROW(Rohdaten_tab4!B233),COLUMN(Rohdaten_tab4!B233)+(4*(Steuerung!$A$3-1)))</f>
        <v>504</v>
      </c>
      <c r="D247" s="72">
        <f>INDEX(Rohdaten_tab4!$1:$1048576,ROW(Rohdaten_tab4!C233),COLUMN(Rohdaten_tab4!C233)+(4*(Steuerung!$A$3-1)))</f>
        <v>502</v>
      </c>
      <c r="E247" s="72">
        <f>INDEX(Rohdaten_tab4!$1:$1048576,ROW(Rohdaten_tab4!D233),COLUMN(Rohdaten_tab4!D233)+(4*(Steuerung!$A$3-1)))</f>
        <v>495</v>
      </c>
      <c r="F247" s="73">
        <f>INDEX(Rohdaten_tab4!$1:$1048576,ROW(Rohdaten_tab4!E233),COLUMN(Rohdaten_tab4!E233)+(4*(Steuerung!$A$3-1)))</f>
        <v>7</v>
      </c>
    </row>
    <row r="248" spans="1:6" ht="15" customHeight="1" x14ac:dyDescent="0.25">
      <c r="A248" s="63" t="s">
        <v>396</v>
      </c>
      <c r="B248" s="43"/>
      <c r="C248" s="71">
        <f>INDEX(Rohdaten_tab4!$1:$1048576,ROW(Rohdaten_tab4!B234),COLUMN(Rohdaten_tab4!B234)+(4*(Steuerung!$A$3-1)))</f>
        <v>730</v>
      </c>
      <c r="D248" s="72">
        <f>INDEX(Rohdaten_tab4!$1:$1048576,ROW(Rohdaten_tab4!C234),COLUMN(Rohdaten_tab4!C234)+(4*(Steuerung!$A$3-1)))</f>
        <v>725</v>
      </c>
      <c r="E248" s="72">
        <f>INDEX(Rohdaten_tab4!$1:$1048576,ROW(Rohdaten_tab4!D234),COLUMN(Rohdaten_tab4!D234)+(4*(Steuerung!$A$3-1)))</f>
        <v>720</v>
      </c>
      <c r="F248" s="73">
        <f>INDEX(Rohdaten_tab4!$1:$1048576,ROW(Rohdaten_tab4!E234),COLUMN(Rohdaten_tab4!E234)+(4*(Steuerung!$A$3-1)))</f>
        <v>5</v>
      </c>
    </row>
    <row r="249" spans="1:6" ht="15" customHeight="1" x14ac:dyDescent="0.25">
      <c r="A249" s="63" t="s">
        <v>397</v>
      </c>
      <c r="B249" s="43"/>
      <c r="C249" s="71">
        <f>INDEX(Rohdaten_tab4!$1:$1048576,ROW(Rohdaten_tab4!B235),COLUMN(Rohdaten_tab4!B235)+(4*(Steuerung!$A$3-1)))</f>
        <v>645</v>
      </c>
      <c r="D249" s="72">
        <f>INDEX(Rohdaten_tab4!$1:$1048576,ROW(Rohdaten_tab4!C235),COLUMN(Rohdaten_tab4!C235)+(4*(Steuerung!$A$3-1)))</f>
        <v>647</v>
      </c>
      <c r="E249" s="72">
        <f>INDEX(Rohdaten_tab4!$1:$1048576,ROW(Rohdaten_tab4!D235),COLUMN(Rohdaten_tab4!D235)+(4*(Steuerung!$A$3-1)))</f>
        <v>647</v>
      </c>
      <c r="F249" s="73">
        <f>INDEX(Rohdaten_tab4!$1:$1048576,ROW(Rohdaten_tab4!E235),COLUMN(Rohdaten_tab4!E235)+(4*(Steuerung!$A$3-1)))</f>
        <v>0</v>
      </c>
    </row>
    <row r="250" spans="1:6" ht="15" customHeight="1" x14ac:dyDescent="0.25">
      <c r="A250" s="63" t="s">
        <v>398</v>
      </c>
      <c r="B250" s="43"/>
      <c r="C250" s="71">
        <f>INDEX(Rohdaten_tab4!$1:$1048576,ROW(Rohdaten_tab4!B236),COLUMN(Rohdaten_tab4!B236)+(4*(Steuerung!$A$3-1)))</f>
        <v>540</v>
      </c>
      <c r="D250" s="72">
        <f>INDEX(Rohdaten_tab4!$1:$1048576,ROW(Rohdaten_tab4!C236),COLUMN(Rohdaten_tab4!C236)+(4*(Steuerung!$A$3-1)))</f>
        <v>556</v>
      </c>
      <c r="E250" s="72">
        <f>INDEX(Rohdaten_tab4!$1:$1048576,ROW(Rohdaten_tab4!D236),COLUMN(Rohdaten_tab4!D236)+(4*(Steuerung!$A$3-1)))</f>
        <v>550</v>
      </c>
      <c r="F250" s="73">
        <f>INDEX(Rohdaten_tab4!$1:$1048576,ROW(Rohdaten_tab4!E236),COLUMN(Rohdaten_tab4!E236)+(4*(Steuerung!$A$3-1)))</f>
        <v>6</v>
      </c>
    </row>
    <row r="251" spans="1:6" ht="15" customHeight="1" x14ac:dyDescent="0.25">
      <c r="A251" s="63" t="s">
        <v>399</v>
      </c>
      <c r="B251" s="43"/>
      <c r="C251" s="71">
        <f>INDEX(Rohdaten_tab4!$1:$1048576,ROW(Rohdaten_tab4!B237),COLUMN(Rohdaten_tab4!B237)+(4*(Steuerung!$A$3-1)))</f>
        <v>487</v>
      </c>
      <c r="D251" s="72">
        <f>INDEX(Rohdaten_tab4!$1:$1048576,ROW(Rohdaten_tab4!C237),COLUMN(Rohdaten_tab4!C237)+(4*(Steuerung!$A$3-1)))</f>
        <v>492</v>
      </c>
      <c r="E251" s="72">
        <f>INDEX(Rohdaten_tab4!$1:$1048576,ROW(Rohdaten_tab4!D237),COLUMN(Rohdaten_tab4!D237)+(4*(Steuerung!$A$3-1)))</f>
        <v>483</v>
      </c>
      <c r="F251" s="73">
        <f>INDEX(Rohdaten_tab4!$1:$1048576,ROW(Rohdaten_tab4!E237),COLUMN(Rohdaten_tab4!E237)+(4*(Steuerung!$A$3-1)))</f>
        <v>9</v>
      </c>
    </row>
    <row r="252" spans="1:6" ht="15" customHeight="1" x14ac:dyDescent="0.25">
      <c r="A252" s="63" t="s">
        <v>400</v>
      </c>
      <c r="B252" s="43"/>
      <c r="C252" s="71">
        <f>INDEX(Rohdaten_tab4!$1:$1048576,ROW(Rohdaten_tab4!B238),COLUMN(Rohdaten_tab4!B238)+(4*(Steuerung!$A$3-1)))</f>
        <v>608</v>
      </c>
      <c r="D252" s="72">
        <f>INDEX(Rohdaten_tab4!$1:$1048576,ROW(Rohdaten_tab4!C238),COLUMN(Rohdaten_tab4!C238)+(4*(Steuerung!$A$3-1)))</f>
        <v>610</v>
      </c>
      <c r="E252" s="72">
        <f>INDEX(Rohdaten_tab4!$1:$1048576,ROW(Rohdaten_tab4!D238),COLUMN(Rohdaten_tab4!D238)+(4*(Steuerung!$A$3-1)))</f>
        <v>606</v>
      </c>
      <c r="F252" s="73">
        <f>INDEX(Rohdaten_tab4!$1:$1048576,ROW(Rohdaten_tab4!E238),COLUMN(Rohdaten_tab4!E238)+(4*(Steuerung!$A$3-1)))</f>
        <v>4</v>
      </c>
    </row>
    <row r="253" spans="1:6" ht="15" customHeight="1" x14ac:dyDescent="0.25">
      <c r="A253" s="63" t="s">
        <v>401</v>
      </c>
      <c r="B253" s="43"/>
      <c r="C253" s="71">
        <f>INDEX(Rohdaten_tab4!$1:$1048576,ROW(Rohdaten_tab4!B239),COLUMN(Rohdaten_tab4!B239)+(4*(Steuerung!$A$3-1)))</f>
        <v>590</v>
      </c>
      <c r="D253" s="72" t="str">
        <f>INDEX(Rohdaten_tab4!$1:$1048576,ROW(Rohdaten_tab4!C239),COLUMN(Rohdaten_tab4!C239)+(4*(Steuerung!$A$3-1)))</f>
        <v>*</v>
      </c>
      <c r="E253" s="72">
        <f>INDEX(Rohdaten_tab4!$1:$1048576,ROW(Rohdaten_tab4!D239),COLUMN(Rohdaten_tab4!D239)+(4*(Steuerung!$A$3-1)))</f>
        <v>603</v>
      </c>
      <c r="F253" s="73" t="str">
        <f>INDEX(Rohdaten_tab4!$1:$1048576,ROW(Rohdaten_tab4!E239),COLUMN(Rohdaten_tab4!E239)+(4*(Steuerung!$A$3-1)))</f>
        <v>*</v>
      </c>
    </row>
    <row r="254" spans="1:6" ht="15" customHeight="1" x14ac:dyDescent="0.25">
      <c r="A254" s="63" t="s">
        <v>402</v>
      </c>
      <c r="B254" s="43"/>
      <c r="C254" s="71">
        <f>INDEX(Rohdaten_tab4!$1:$1048576,ROW(Rohdaten_tab4!B240),COLUMN(Rohdaten_tab4!B240)+(4*(Steuerung!$A$3-1)))</f>
        <v>717</v>
      </c>
      <c r="D254" s="72">
        <f>INDEX(Rohdaten_tab4!$1:$1048576,ROW(Rohdaten_tab4!C240),COLUMN(Rohdaten_tab4!C240)+(4*(Steuerung!$A$3-1)))</f>
        <v>712</v>
      </c>
      <c r="E254" s="72">
        <f>INDEX(Rohdaten_tab4!$1:$1048576,ROW(Rohdaten_tab4!D240),COLUMN(Rohdaten_tab4!D240)+(4*(Steuerung!$A$3-1)))</f>
        <v>704</v>
      </c>
      <c r="F254" s="73">
        <f>INDEX(Rohdaten_tab4!$1:$1048576,ROW(Rohdaten_tab4!E240),COLUMN(Rohdaten_tab4!E240)+(4*(Steuerung!$A$3-1)))</f>
        <v>8</v>
      </c>
    </row>
    <row r="255" spans="1:6" ht="15" customHeight="1" x14ac:dyDescent="0.25">
      <c r="A255" s="63" t="s">
        <v>403</v>
      </c>
      <c r="B255" s="43"/>
      <c r="C255" s="71">
        <f>INDEX(Rohdaten_tab4!$1:$1048576,ROW(Rohdaten_tab4!B241),COLUMN(Rohdaten_tab4!B241)+(4*(Steuerung!$A$3-1)))</f>
        <v>765</v>
      </c>
      <c r="D255" s="72">
        <f>INDEX(Rohdaten_tab4!$1:$1048576,ROW(Rohdaten_tab4!C241),COLUMN(Rohdaten_tab4!C241)+(4*(Steuerung!$A$3-1)))</f>
        <v>770</v>
      </c>
      <c r="E255" s="72">
        <f>INDEX(Rohdaten_tab4!$1:$1048576,ROW(Rohdaten_tab4!D241),COLUMN(Rohdaten_tab4!D241)+(4*(Steuerung!$A$3-1)))</f>
        <v>760</v>
      </c>
      <c r="F255" s="73">
        <f>INDEX(Rohdaten_tab4!$1:$1048576,ROW(Rohdaten_tab4!E241),COLUMN(Rohdaten_tab4!E241)+(4*(Steuerung!$A$3-1)))</f>
        <v>10</v>
      </c>
    </row>
    <row r="256" spans="1:6" ht="15" customHeight="1" x14ac:dyDescent="0.25">
      <c r="A256" s="63" t="s">
        <v>404</v>
      </c>
      <c r="B256" s="43"/>
      <c r="C256" s="71">
        <f>INDEX(Rohdaten_tab4!$1:$1048576,ROW(Rohdaten_tab4!B242),COLUMN(Rohdaten_tab4!B242)+(4*(Steuerung!$A$3-1)))</f>
        <v>593</v>
      </c>
      <c r="D256" s="72">
        <f>INDEX(Rohdaten_tab4!$1:$1048576,ROW(Rohdaten_tab4!C242),COLUMN(Rohdaten_tab4!C242)+(4*(Steuerung!$A$3-1)))</f>
        <v>600</v>
      </c>
      <c r="E256" s="72">
        <f>INDEX(Rohdaten_tab4!$1:$1048576,ROW(Rohdaten_tab4!D242),COLUMN(Rohdaten_tab4!D242)+(4*(Steuerung!$A$3-1)))</f>
        <v>591</v>
      </c>
      <c r="F256" s="73">
        <f>INDEX(Rohdaten_tab4!$1:$1048576,ROW(Rohdaten_tab4!E242),COLUMN(Rohdaten_tab4!E242)+(4*(Steuerung!$A$3-1)))</f>
        <v>9</v>
      </c>
    </row>
    <row r="257" spans="1:6" ht="15" customHeight="1" x14ac:dyDescent="0.25">
      <c r="A257" s="63" t="s">
        <v>405</v>
      </c>
      <c r="B257" s="43"/>
      <c r="C257" s="71">
        <f>INDEX(Rohdaten_tab4!$1:$1048576,ROW(Rohdaten_tab4!B243),COLUMN(Rohdaten_tab4!B243)+(4*(Steuerung!$A$3-1)))</f>
        <v>544</v>
      </c>
      <c r="D257" s="72">
        <f>INDEX(Rohdaten_tab4!$1:$1048576,ROW(Rohdaten_tab4!C243),COLUMN(Rohdaten_tab4!C243)+(4*(Steuerung!$A$3-1)))</f>
        <v>571</v>
      </c>
      <c r="E257" s="72">
        <f>INDEX(Rohdaten_tab4!$1:$1048576,ROW(Rohdaten_tab4!D243),COLUMN(Rohdaten_tab4!D243)+(4*(Steuerung!$A$3-1)))</f>
        <v>567</v>
      </c>
      <c r="F257" s="73">
        <f>INDEX(Rohdaten_tab4!$1:$1048576,ROW(Rohdaten_tab4!E243),COLUMN(Rohdaten_tab4!E243)+(4*(Steuerung!$A$3-1)))</f>
        <v>4</v>
      </c>
    </row>
    <row r="258" spans="1:6" ht="15" customHeight="1" x14ac:dyDescent="0.25">
      <c r="A258" s="63" t="s">
        <v>406</v>
      </c>
      <c r="B258" s="43"/>
      <c r="C258" s="71">
        <f>INDEX(Rohdaten_tab4!$1:$1048576,ROW(Rohdaten_tab4!B244),COLUMN(Rohdaten_tab4!B244)+(4*(Steuerung!$A$3-1)))</f>
        <v>621</v>
      </c>
      <c r="D258" s="72">
        <f>INDEX(Rohdaten_tab4!$1:$1048576,ROW(Rohdaten_tab4!C244),COLUMN(Rohdaten_tab4!C244)+(4*(Steuerung!$A$3-1)))</f>
        <v>626</v>
      </c>
      <c r="E258" s="72">
        <f>INDEX(Rohdaten_tab4!$1:$1048576,ROW(Rohdaten_tab4!D244),COLUMN(Rohdaten_tab4!D244)+(4*(Steuerung!$A$3-1)))</f>
        <v>622</v>
      </c>
      <c r="F258" s="73">
        <f>INDEX(Rohdaten_tab4!$1:$1048576,ROW(Rohdaten_tab4!E244),COLUMN(Rohdaten_tab4!E244)+(4*(Steuerung!$A$3-1)))</f>
        <v>4</v>
      </c>
    </row>
    <row r="259" spans="1:6" ht="15" customHeight="1" x14ac:dyDescent="0.25">
      <c r="A259" s="63" t="s">
        <v>407</v>
      </c>
      <c r="B259" s="43"/>
      <c r="C259" s="71">
        <f>INDEX(Rohdaten_tab4!$1:$1048576,ROW(Rohdaten_tab4!B245),COLUMN(Rohdaten_tab4!B245)+(4*(Steuerung!$A$3-1)))</f>
        <v>478</v>
      </c>
      <c r="D259" s="72" t="str">
        <f>INDEX(Rohdaten_tab4!$1:$1048576,ROW(Rohdaten_tab4!C245),COLUMN(Rohdaten_tab4!C245)+(4*(Steuerung!$A$3-1)))</f>
        <v>*</v>
      </c>
      <c r="E259" s="72">
        <f>INDEX(Rohdaten_tab4!$1:$1048576,ROW(Rohdaten_tab4!D245),COLUMN(Rohdaten_tab4!D245)+(4*(Steuerung!$A$3-1)))</f>
        <v>508</v>
      </c>
      <c r="F259" s="73" t="str">
        <f>INDEX(Rohdaten_tab4!$1:$1048576,ROW(Rohdaten_tab4!E245),COLUMN(Rohdaten_tab4!E245)+(4*(Steuerung!$A$3-1)))</f>
        <v>*</v>
      </c>
    </row>
    <row r="260" spans="1:6" ht="15" customHeight="1" x14ac:dyDescent="0.25">
      <c r="A260" s="63" t="s">
        <v>408</v>
      </c>
      <c r="B260" s="43"/>
      <c r="C260" s="71">
        <f>INDEX(Rohdaten_tab4!$1:$1048576,ROW(Rohdaten_tab4!B246),COLUMN(Rohdaten_tab4!B246)+(4*(Steuerung!$A$3-1)))</f>
        <v>736</v>
      </c>
      <c r="D260" s="72" t="str">
        <f>INDEX(Rohdaten_tab4!$1:$1048576,ROW(Rohdaten_tab4!C246),COLUMN(Rohdaten_tab4!C246)+(4*(Steuerung!$A$3-1)))</f>
        <v>*</v>
      </c>
      <c r="E260" s="72">
        <f>INDEX(Rohdaten_tab4!$1:$1048576,ROW(Rohdaten_tab4!D246),COLUMN(Rohdaten_tab4!D246)+(4*(Steuerung!$A$3-1)))</f>
        <v>736</v>
      </c>
      <c r="F260" s="73" t="str">
        <f>INDEX(Rohdaten_tab4!$1:$1048576,ROW(Rohdaten_tab4!E246),COLUMN(Rohdaten_tab4!E246)+(4*(Steuerung!$A$3-1)))</f>
        <v>*</v>
      </c>
    </row>
    <row r="261" spans="1:6" ht="15" customHeight="1" x14ac:dyDescent="0.25">
      <c r="A261" s="63" t="s">
        <v>409</v>
      </c>
      <c r="B261" s="43"/>
      <c r="C261" s="71">
        <f>INDEX(Rohdaten_tab4!$1:$1048576,ROW(Rohdaten_tab4!B247),COLUMN(Rohdaten_tab4!B247)+(4*(Steuerung!$A$3-1)))</f>
        <v>744</v>
      </c>
      <c r="D261" s="72">
        <f>INDEX(Rohdaten_tab4!$1:$1048576,ROW(Rohdaten_tab4!C247),COLUMN(Rohdaten_tab4!C247)+(4*(Steuerung!$A$3-1)))</f>
        <v>736</v>
      </c>
      <c r="E261" s="72">
        <f>INDEX(Rohdaten_tab4!$1:$1048576,ROW(Rohdaten_tab4!D247),COLUMN(Rohdaten_tab4!D247)+(4*(Steuerung!$A$3-1)))</f>
        <v>731</v>
      </c>
      <c r="F261" s="73">
        <f>INDEX(Rohdaten_tab4!$1:$1048576,ROW(Rohdaten_tab4!E247),COLUMN(Rohdaten_tab4!E247)+(4*(Steuerung!$A$3-1)))</f>
        <v>5</v>
      </c>
    </row>
    <row r="262" spans="1:6" ht="15" customHeight="1" x14ac:dyDescent="0.25">
      <c r="A262" s="63" t="s">
        <v>410</v>
      </c>
      <c r="B262" s="43"/>
      <c r="C262" s="71">
        <f>INDEX(Rohdaten_tab4!$1:$1048576,ROW(Rohdaten_tab4!B248),COLUMN(Rohdaten_tab4!B248)+(4*(Steuerung!$A$3-1)))</f>
        <v>602</v>
      </c>
      <c r="D262" s="72" t="str">
        <f>INDEX(Rohdaten_tab4!$1:$1048576,ROW(Rohdaten_tab4!C248),COLUMN(Rohdaten_tab4!C248)+(4*(Steuerung!$A$3-1)))</f>
        <v>*</v>
      </c>
      <c r="E262" s="72">
        <f>INDEX(Rohdaten_tab4!$1:$1048576,ROW(Rohdaten_tab4!D248),COLUMN(Rohdaten_tab4!D248)+(4*(Steuerung!$A$3-1)))</f>
        <v>628</v>
      </c>
      <c r="F262" s="73" t="str">
        <f>INDEX(Rohdaten_tab4!$1:$1048576,ROW(Rohdaten_tab4!E248),COLUMN(Rohdaten_tab4!E248)+(4*(Steuerung!$A$3-1)))</f>
        <v>*</v>
      </c>
    </row>
    <row r="263" spans="1:6" ht="15" customHeight="1" x14ac:dyDescent="0.25">
      <c r="A263" s="63" t="s">
        <v>411</v>
      </c>
      <c r="B263" s="43"/>
      <c r="C263" s="71">
        <f>INDEX(Rohdaten_tab4!$1:$1048576,ROW(Rohdaten_tab4!B249),COLUMN(Rohdaten_tab4!B249)+(4*(Steuerung!$A$3-1)))</f>
        <v>568</v>
      </c>
      <c r="D263" s="72">
        <f>INDEX(Rohdaten_tab4!$1:$1048576,ROW(Rohdaten_tab4!C249),COLUMN(Rohdaten_tab4!C249)+(4*(Steuerung!$A$3-1)))</f>
        <v>576</v>
      </c>
      <c r="E263" s="72">
        <f>INDEX(Rohdaten_tab4!$1:$1048576,ROW(Rohdaten_tab4!D249),COLUMN(Rohdaten_tab4!D249)+(4*(Steuerung!$A$3-1)))</f>
        <v>573</v>
      </c>
      <c r="F263" s="73">
        <f>INDEX(Rohdaten_tab4!$1:$1048576,ROW(Rohdaten_tab4!E249),COLUMN(Rohdaten_tab4!E249)+(4*(Steuerung!$A$3-1)))</f>
        <v>3</v>
      </c>
    </row>
    <row r="264" spans="1:6" ht="15" customHeight="1" x14ac:dyDescent="0.25">
      <c r="A264" s="63" t="s">
        <v>412</v>
      </c>
      <c r="B264" s="43"/>
      <c r="C264" s="71">
        <f>INDEX(Rohdaten_tab4!$1:$1048576,ROW(Rohdaten_tab4!B250),COLUMN(Rohdaten_tab4!B250)+(4*(Steuerung!$A$3-1)))</f>
        <v>635</v>
      </c>
      <c r="D264" s="72">
        <f>INDEX(Rohdaten_tab4!$1:$1048576,ROW(Rohdaten_tab4!C250),COLUMN(Rohdaten_tab4!C250)+(4*(Steuerung!$A$3-1)))</f>
        <v>647</v>
      </c>
      <c r="E264" s="72">
        <f>INDEX(Rohdaten_tab4!$1:$1048576,ROW(Rohdaten_tab4!D250),COLUMN(Rohdaten_tab4!D250)+(4*(Steuerung!$A$3-1)))</f>
        <v>642</v>
      </c>
      <c r="F264" s="73">
        <f>INDEX(Rohdaten_tab4!$1:$1048576,ROW(Rohdaten_tab4!E250),COLUMN(Rohdaten_tab4!E250)+(4*(Steuerung!$A$3-1)))</f>
        <v>5</v>
      </c>
    </row>
    <row r="265" spans="1:6" ht="15" customHeight="1" x14ac:dyDescent="0.25">
      <c r="A265" s="63" t="s">
        <v>413</v>
      </c>
      <c r="B265" s="43"/>
      <c r="C265" s="71">
        <f>INDEX(Rohdaten_tab4!$1:$1048576,ROW(Rohdaten_tab4!B251),COLUMN(Rohdaten_tab4!B251)+(4*(Steuerung!$A$3-1)))</f>
        <v>701</v>
      </c>
      <c r="D265" s="72">
        <f>INDEX(Rohdaten_tab4!$1:$1048576,ROW(Rohdaten_tab4!C251),COLUMN(Rohdaten_tab4!C251)+(4*(Steuerung!$A$3-1)))</f>
        <v>705</v>
      </c>
      <c r="E265" s="72">
        <f>INDEX(Rohdaten_tab4!$1:$1048576,ROW(Rohdaten_tab4!D251),COLUMN(Rohdaten_tab4!D251)+(4*(Steuerung!$A$3-1)))</f>
        <v>699</v>
      </c>
      <c r="F265" s="73">
        <f>INDEX(Rohdaten_tab4!$1:$1048576,ROW(Rohdaten_tab4!E251),COLUMN(Rohdaten_tab4!E251)+(4*(Steuerung!$A$3-1)))</f>
        <v>6</v>
      </c>
    </row>
    <row r="266" spans="1:6" ht="15" customHeight="1" x14ac:dyDescent="0.25">
      <c r="A266" s="63" t="s">
        <v>414</v>
      </c>
      <c r="B266" s="43"/>
      <c r="C266" s="71">
        <f>INDEX(Rohdaten_tab4!$1:$1048576,ROW(Rohdaten_tab4!B252),COLUMN(Rohdaten_tab4!B252)+(4*(Steuerung!$A$3-1)))</f>
        <v>728</v>
      </c>
      <c r="D266" s="72" t="str">
        <f>INDEX(Rohdaten_tab4!$1:$1048576,ROW(Rohdaten_tab4!C252),COLUMN(Rohdaten_tab4!C252)+(4*(Steuerung!$A$3-1)))</f>
        <v>*</v>
      </c>
      <c r="E266" s="72">
        <f>INDEX(Rohdaten_tab4!$1:$1048576,ROW(Rohdaten_tab4!D252),COLUMN(Rohdaten_tab4!D252)+(4*(Steuerung!$A$3-1)))</f>
        <v>733</v>
      </c>
      <c r="F266" s="73" t="str">
        <f>INDEX(Rohdaten_tab4!$1:$1048576,ROW(Rohdaten_tab4!E252),COLUMN(Rohdaten_tab4!E252)+(4*(Steuerung!$A$3-1)))</f>
        <v>*</v>
      </c>
    </row>
    <row r="267" spans="1:6" ht="15" customHeight="1" x14ac:dyDescent="0.25">
      <c r="A267" s="63" t="s">
        <v>415</v>
      </c>
      <c r="B267" s="43"/>
      <c r="C267" s="71">
        <f>INDEX(Rohdaten_tab4!$1:$1048576,ROW(Rohdaten_tab4!B253),COLUMN(Rohdaten_tab4!B253)+(4*(Steuerung!$A$3-1)))</f>
        <v>850</v>
      </c>
      <c r="D267" s="72">
        <f>INDEX(Rohdaten_tab4!$1:$1048576,ROW(Rohdaten_tab4!C253),COLUMN(Rohdaten_tab4!C253)+(4*(Steuerung!$A$3-1)))</f>
        <v>873</v>
      </c>
      <c r="E267" s="72">
        <f>INDEX(Rohdaten_tab4!$1:$1048576,ROW(Rohdaten_tab4!D253),COLUMN(Rohdaten_tab4!D253)+(4*(Steuerung!$A$3-1)))</f>
        <v>862</v>
      </c>
      <c r="F267" s="73">
        <f>INDEX(Rohdaten_tab4!$1:$1048576,ROW(Rohdaten_tab4!E253),COLUMN(Rohdaten_tab4!E253)+(4*(Steuerung!$A$3-1)))</f>
        <v>11</v>
      </c>
    </row>
    <row r="268" spans="1:6" ht="15" customHeight="1" x14ac:dyDescent="0.25">
      <c r="A268" s="63" t="s">
        <v>416</v>
      </c>
      <c r="B268" s="43"/>
      <c r="C268" s="71">
        <f>INDEX(Rohdaten_tab4!$1:$1048576,ROW(Rohdaten_tab4!B254),COLUMN(Rohdaten_tab4!B254)+(4*(Steuerung!$A$3-1)))</f>
        <v>738</v>
      </c>
      <c r="D268" s="72">
        <f>INDEX(Rohdaten_tab4!$1:$1048576,ROW(Rohdaten_tab4!C254),COLUMN(Rohdaten_tab4!C254)+(4*(Steuerung!$A$3-1)))</f>
        <v>762</v>
      </c>
      <c r="E268" s="72">
        <f>INDEX(Rohdaten_tab4!$1:$1048576,ROW(Rohdaten_tab4!D254),COLUMN(Rohdaten_tab4!D254)+(4*(Steuerung!$A$3-1)))</f>
        <v>754</v>
      </c>
      <c r="F268" s="73">
        <f>INDEX(Rohdaten_tab4!$1:$1048576,ROW(Rohdaten_tab4!E254),COLUMN(Rohdaten_tab4!E254)+(4*(Steuerung!$A$3-1)))</f>
        <v>8</v>
      </c>
    </row>
    <row r="269" spans="1:6" ht="15" customHeight="1" x14ac:dyDescent="0.25">
      <c r="A269" s="63" t="s">
        <v>417</v>
      </c>
      <c r="B269" s="43"/>
      <c r="C269" s="71">
        <f>INDEX(Rohdaten_tab4!$1:$1048576,ROW(Rohdaten_tab4!B255),COLUMN(Rohdaten_tab4!B255)+(4*(Steuerung!$A$3-1)))</f>
        <v>651</v>
      </c>
      <c r="D269" s="72">
        <f>INDEX(Rohdaten_tab4!$1:$1048576,ROW(Rohdaten_tab4!C255),COLUMN(Rohdaten_tab4!C255)+(4*(Steuerung!$A$3-1)))</f>
        <v>662</v>
      </c>
      <c r="E269" s="72">
        <f>INDEX(Rohdaten_tab4!$1:$1048576,ROW(Rohdaten_tab4!D255),COLUMN(Rohdaten_tab4!D255)+(4*(Steuerung!$A$3-1)))</f>
        <v>651</v>
      </c>
      <c r="F269" s="73">
        <f>INDEX(Rohdaten_tab4!$1:$1048576,ROW(Rohdaten_tab4!E255),COLUMN(Rohdaten_tab4!E255)+(4*(Steuerung!$A$3-1)))</f>
        <v>11</v>
      </c>
    </row>
    <row r="270" spans="1:6" ht="15" customHeight="1" x14ac:dyDescent="0.25">
      <c r="A270" s="63" t="s">
        <v>418</v>
      </c>
      <c r="B270" s="43"/>
      <c r="C270" s="71">
        <f>INDEX(Rohdaten_tab4!$1:$1048576,ROW(Rohdaten_tab4!B256),COLUMN(Rohdaten_tab4!B256)+(4*(Steuerung!$A$3-1)))</f>
        <v>626</v>
      </c>
      <c r="D270" s="72" t="str">
        <f>INDEX(Rohdaten_tab4!$1:$1048576,ROW(Rohdaten_tab4!C256),COLUMN(Rohdaten_tab4!C256)+(4*(Steuerung!$A$3-1)))</f>
        <v>*</v>
      </c>
      <c r="E270" s="72">
        <f>INDEX(Rohdaten_tab4!$1:$1048576,ROW(Rohdaten_tab4!D256),COLUMN(Rohdaten_tab4!D256)+(4*(Steuerung!$A$3-1)))</f>
        <v>645</v>
      </c>
      <c r="F270" s="73" t="str">
        <f>INDEX(Rohdaten_tab4!$1:$1048576,ROW(Rohdaten_tab4!E256),COLUMN(Rohdaten_tab4!E256)+(4*(Steuerung!$A$3-1)))</f>
        <v>*</v>
      </c>
    </row>
    <row r="271" spans="1:6" ht="15" customHeight="1" x14ac:dyDescent="0.25">
      <c r="A271" s="63" t="s">
        <v>419</v>
      </c>
      <c r="B271" s="43"/>
      <c r="C271" s="71">
        <f>INDEX(Rohdaten_tab4!$1:$1048576,ROW(Rohdaten_tab4!B257),COLUMN(Rohdaten_tab4!B257)+(4*(Steuerung!$A$3-1)))</f>
        <v>605</v>
      </c>
      <c r="D271" s="72" t="str">
        <f>INDEX(Rohdaten_tab4!$1:$1048576,ROW(Rohdaten_tab4!C257),COLUMN(Rohdaten_tab4!C257)+(4*(Steuerung!$A$3-1)))</f>
        <v>*</v>
      </c>
      <c r="E271" s="72">
        <f>INDEX(Rohdaten_tab4!$1:$1048576,ROW(Rohdaten_tab4!D257),COLUMN(Rohdaten_tab4!D257)+(4*(Steuerung!$A$3-1)))</f>
        <v>620</v>
      </c>
      <c r="F271" s="73" t="str">
        <f>INDEX(Rohdaten_tab4!$1:$1048576,ROW(Rohdaten_tab4!E257),COLUMN(Rohdaten_tab4!E257)+(4*(Steuerung!$A$3-1)))</f>
        <v>*</v>
      </c>
    </row>
    <row r="272" spans="1:6" ht="15" customHeight="1" x14ac:dyDescent="0.25">
      <c r="A272" s="63" t="s">
        <v>420</v>
      </c>
      <c r="B272" s="43"/>
      <c r="C272" s="71">
        <f>INDEX(Rohdaten_tab4!$1:$1048576,ROW(Rohdaten_tab4!B258),COLUMN(Rohdaten_tab4!B258)+(4*(Steuerung!$A$3-1)))</f>
        <v>786</v>
      </c>
      <c r="D272" s="72">
        <f>INDEX(Rohdaten_tab4!$1:$1048576,ROW(Rohdaten_tab4!C258),COLUMN(Rohdaten_tab4!C258)+(4*(Steuerung!$A$3-1)))</f>
        <v>808</v>
      </c>
      <c r="E272" s="72">
        <f>INDEX(Rohdaten_tab4!$1:$1048576,ROW(Rohdaten_tab4!D258),COLUMN(Rohdaten_tab4!D258)+(4*(Steuerung!$A$3-1)))</f>
        <v>805</v>
      </c>
      <c r="F272" s="73">
        <f>INDEX(Rohdaten_tab4!$1:$1048576,ROW(Rohdaten_tab4!E258),COLUMN(Rohdaten_tab4!E258)+(4*(Steuerung!$A$3-1)))</f>
        <v>3</v>
      </c>
    </row>
    <row r="273" spans="1:8" ht="15" customHeight="1" x14ac:dyDescent="0.25">
      <c r="A273" s="63" t="s">
        <v>421</v>
      </c>
      <c r="B273" s="43"/>
      <c r="C273" s="71">
        <f>INDEX(Rohdaten_tab4!$1:$1048576,ROW(Rohdaten_tab4!B259),COLUMN(Rohdaten_tab4!B259)+(4*(Steuerung!$A$3-1)))</f>
        <v>956</v>
      </c>
      <c r="D273" s="72">
        <f>INDEX(Rohdaten_tab4!$1:$1048576,ROW(Rohdaten_tab4!C259),COLUMN(Rohdaten_tab4!C259)+(4*(Steuerung!$A$3-1)))</f>
        <v>958</v>
      </c>
      <c r="E273" s="72">
        <f>INDEX(Rohdaten_tab4!$1:$1048576,ROW(Rohdaten_tab4!D259),COLUMN(Rohdaten_tab4!D259)+(4*(Steuerung!$A$3-1)))</f>
        <v>951</v>
      </c>
      <c r="F273" s="73">
        <f>INDEX(Rohdaten_tab4!$1:$1048576,ROW(Rohdaten_tab4!E259),COLUMN(Rohdaten_tab4!E259)+(4*(Steuerung!$A$3-1)))</f>
        <v>7</v>
      </c>
    </row>
    <row r="274" spans="1:8" ht="15" customHeight="1" x14ac:dyDescent="0.25">
      <c r="A274" s="63" t="s">
        <v>422</v>
      </c>
      <c r="B274" s="43"/>
      <c r="C274" s="71">
        <f>INDEX(Rohdaten_tab4!$1:$1048576,ROW(Rohdaten_tab4!B260),COLUMN(Rohdaten_tab4!B260)+(4*(Steuerung!$A$3-1)))</f>
        <v>691</v>
      </c>
      <c r="D274" s="72">
        <f>INDEX(Rohdaten_tab4!$1:$1048576,ROW(Rohdaten_tab4!C260),COLUMN(Rohdaten_tab4!C260)+(4*(Steuerung!$A$3-1)))</f>
        <v>716</v>
      </c>
      <c r="E274" s="72">
        <f>INDEX(Rohdaten_tab4!$1:$1048576,ROW(Rohdaten_tab4!D260),COLUMN(Rohdaten_tab4!D260)+(4*(Steuerung!$A$3-1)))</f>
        <v>712</v>
      </c>
      <c r="F274" s="73">
        <f>INDEX(Rohdaten_tab4!$1:$1048576,ROW(Rohdaten_tab4!E260),COLUMN(Rohdaten_tab4!E260)+(4*(Steuerung!$A$3-1)))</f>
        <v>4</v>
      </c>
    </row>
    <row r="275" spans="1:8" ht="15" customHeight="1" x14ac:dyDescent="0.25">
      <c r="A275" s="63" t="s">
        <v>423</v>
      </c>
      <c r="B275" s="43"/>
      <c r="C275" s="71">
        <f>INDEX(Rohdaten_tab4!$1:$1048576,ROW(Rohdaten_tab4!B261),COLUMN(Rohdaten_tab4!B261)+(4*(Steuerung!$A$3-1)))</f>
        <v>600</v>
      </c>
      <c r="D275" s="72">
        <f>INDEX(Rohdaten_tab4!$1:$1048576,ROW(Rohdaten_tab4!C261),COLUMN(Rohdaten_tab4!C261)+(4*(Steuerung!$A$3-1)))</f>
        <v>614</v>
      </c>
      <c r="E275" s="72">
        <f>INDEX(Rohdaten_tab4!$1:$1048576,ROW(Rohdaten_tab4!D261),COLUMN(Rohdaten_tab4!D261)+(4*(Steuerung!$A$3-1)))</f>
        <v>609</v>
      </c>
      <c r="F275" s="73">
        <f>INDEX(Rohdaten_tab4!$1:$1048576,ROW(Rohdaten_tab4!E261),COLUMN(Rohdaten_tab4!E261)+(4*(Steuerung!$A$3-1)))</f>
        <v>5</v>
      </c>
    </row>
    <row r="276" spans="1:8" ht="15" customHeight="1" x14ac:dyDescent="0.25">
      <c r="A276" s="63" t="s">
        <v>424</v>
      </c>
      <c r="B276" s="43"/>
      <c r="C276" s="71">
        <f>INDEX(Rohdaten_tab4!$1:$1048576,ROW(Rohdaten_tab4!B262),COLUMN(Rohdaten_tab4!B262)+(4*(Steuerung!$A$3-1)))</f>
        <v>715</v>
      </c>
      <c r="D276" s="72" t="str">
        <f>INDEX(Rohdaten_tab4!$1:$1048576,ROW(Rohdaten_tab4!C262),COLUMN(Rohdaten_tab4!C262)+(4*(Steuerung!$A$3-1)))</f>
        <v>*</v>
      </c>
      <c r="E276" s="72">
        <f>INDEX(Rohdaten_tab4!$1:$1048576,ROW(Rohdaten_tab4!D262),COLUMN(Rohdaten_tab4!D262)+(4*(Steuerung!$A$3-1)))</f>
        <v>739</v>
      </c>
      <c r="F276" s="73" t="str">
        <f>INDEX(Rohdaten_tab4!$1:$1048576,ROW(Rohdaten_tab4!E262),COLUMN(Rohdaten_tab4!E262)+(4*(Steuerung!$A$3-1)))</f>
        <v>*</v>
      </c>
    </row>
    <row r="277" spans="1:8" ht="15" customHeight="1" x14ac:dyDescent="0.25">
      <c r="A277" s="63" t="s">
        <v>425</v>
      </c>
      <c r="B277" s="43"/>
      <c r="C277" s="71">
        <f>INDEX(Rohdaten_tab4!$1:$1048576,ROW(Rohdaten_tab4!B263),COLUMN(Rohdaten_tab4!B263)+(4*(Steuerung!$A$3-1)))</f>
        <v>731</v>
      </c>
      <c r="D277" s="72">
        <f>INDEX(Rohdaten_tab4!$1:$1048576,ROW(Rohdaten_tab4!C263),COLUMN(Rohdaten_tab4!C263)+(4*(Steuerung!$A$3-1)))</f>
        <v>753</v>
      </c>
      <c r="E277" s="72">
        <f>INDEX(Rohdaten_tab4!$1:$1048576,ROW(Rohdaten_tab4!D263),COLUMN(Rohdaten_tab4!D263)+(4*(Steuerung!$A$3-1)))</f>
        <v>747</v>
      </c>
      <c r="F277" s="73">
        <f>INDEX(Rohdaten_tab4!$1:$1048576,ROW(Rohdaten_tab4!E263),COLUMN(Rohdaten_tab4!E263)+(4*(Steuerung!$A$3-1)))</f>
        <v>6</v>
      </c>
    </row>
    <row r="278" spans="1:8" ht="15" customHeight="1" x14ac:dyDescent="0.25">
      <c r="A278" s="63" t="s">
        <v>426</v>
      </c>
      <c r="B278" s="43"/>
      <c r="C278" s="71">
        <f>INDEX(Rohdaten_tab4!$1:$1048576,ROW(Rohdaten_tab4!B264),COLUMN(Rohdaten_tab4!B264)+(4*(Steuerung!$A$3-1)))</f>
        <v>860</v>
      </c>
      <c r="D278" s="72">
        <f>INDEX(Rohdaten_tab4!$1:$1048576,ROW(Rohdaten_tab4!C264),COLUMN(Rohdaten_tab4!C264)+(4*(Steuerung!$A$3-1)))</f>
        <v>869</v>
      </c>
      <c r="E278" s="72">
        <f>INDEX(Rohdaten_tab4!$1:$1048576,ROW(Rohdaten_tab4!D264),COLUMN(Rohdaten_tab4!D264)+(4*(Steuerung!$A$3-1)))</f>
        <v>866</v>
      </c>
      <c r="F278" s="73">
        <f>INDEX(Rohdaten_tab4!$1:$1048576,ROW(Rohdaten_tab4!E264),COLUMN(Rohdaten_tab4!E264)+(4*(Steuerung!$A$3-1)))</f>
        <v>3</v>
      </c>
    </row>
    <row r="279" spans="1:8" ht="15" customHeight="1" x14ac:dyDescent="0.25">
      <c r="A279" s="63" t="s">
        <v>427</v>
      </c>
      <c r="B279" s="43"/>
      <c r="C279" s="71">
        <f>INDEX(Rohdaten_tab4!$1:$1048576,ROW(Rohdaten_tab4!B265),COLUMN(Rohdaten_tab4!B265)+(4*(Steuerung!$A$3-1)))</f>
        <v>853</v>
      </c>
      <c r="D279" s="72" t="str">
        <f>INDEX(Rohdaten_tab4!$1:$1048576,ROW(Rohdaten_tab4!C265),COLUMN(Rohdaten_tab4!C265)+(4*(Steuerung!$A$3-1)))</f>
        <v>*</v>
      </c>
      <c r="E279" s="72">
        <f>INDEX(Rohdaten_tab4!$1:$1048576,ROW(Rohdaten_tab4!D265),COLUMN(Rohdaten_tab4!D265)+(4*(Steuerung!$A$3-1)))</f>
        <v>858</v>
      </c>
      <c r="F279" s="73" t="str">
        <f>INDEX(Rohdaten_tab4!$1:$1048576,ROW(Rohdaten_tab4!E265),COLUMN(Rohdaten_tab4!E265)+(4*(Steuerung!$A$3-1)))</f>
        <v>*</v>
      </c>
    </row>
    <row r="280" spans="1:8" ht="15" customHeight="1" x14ac:dyDescent="0.25">
      <c r="A280" s="63" t="s">
        <v>428</v>
      </c>
      <c r="B280" s="43"/>
      <c r="C280" s="71">
        <f>INDEX(Rohdaten_tab4!$1:$1048576,ROW(Rohdaten_tab4!B266),COLUMN(Rohdaten_tab4!B266)+(4*(Steuerung!$A$3-1)))</f>
        <v>760</v>
      </c>
      <c r="D280" s="72">
        <f>INDEX(Rohdaten_tab4!$1:$1048576,ROW(Rohdaten_tab4!C266),COLUMN(Rohdaten_tab4!C266)+(4*(Steuerung!$A$3-1)))</f>
        <v>757</v>
      </c>
      <c r="E280" s="72">
        <f>INDEX(Rohdaten_tab4!$1:$1048576,ROW(Rohdaten_tab4!D266),COLUMN(Rohdaten_tab4!D266)+(4*(Steuerung!$A$3-1)))</f>
        <v>749</v>
      </c>
      <c r="F280" s="73">
        <f>INDEX(Rohdaten_tab4!$1:$1048576,ROW(Rohdaten_tab4!E266),COLUMN(Rohdaten_tab4!E266)+(4*(Steuerung!$A$3-1)))</f>
        <v>8</v>
      </c>
    </row>
    <row r="281" spans="1:8" ht="15" customHeight="1" x14ac:dyDescent="0.25">
      <c r="A281" s="63" t="s">
        <v>429</v>
      </c>
      <c r="B281" s="43"/>
      <c r="C281" s="71">
        <f>INDEX(Rohdaten_tab4!$1:$1048576,ROW(Rohdaten_tab4!B267),COLUMN(Rohdaten_tab4!B267)+(4*(Steuerung!$A$3-1)))</f>
        <v>715</v>
      </c>
      <c r="D281" s="72">
        <f>INDEX(Rohdaten_tab4!$1:$1048576,ROW(Rohdaten_tab4!C267),COLUMN(Rohdaten_tab4!C267)+(4*(Steuerung!$A$3-1)))</f>
        <v>720</v>
      </c>
      <c r="E281" s="72">
        <f>INDEX(Rohdaten_tab4!$1:$1048576,ROW(Rohdaten_tab4!D267),COLUMN(Rohdaten_tab4!D267)+(4*(Steuerung!$A$3-1)))</f>
        <v>715</v>
      </c>
      <c r="F281" s="73">
        <f>INDEX(Rohdaten_tab4!$1:$1048576,ROW(Rohdaten_tab4!E267),COLUMN(Rohdaten_tab4!E267)+(4*(Steuerung!$A$3-1)))</f>
        <v>5</v>
      </c>
    </row>
    <row r="282" spans="1:8" ht="15" customHeight="1" x14ac:dyDescent="0.25">
      <c r="A282" s="63" t="s">
        <v>430</v>
      </c>
      <c r="B282" s="43"/>
      <c r="C282" s="71">
        <f>INDEX(Rohdaten_tab4!$1:$1048576,ROW(Rohdaten_tab4!B268),COLUMN(Rohdaten_tab4!B268)+(4*(Steuerung!$A$3-1)))</f>
        <v>792</v>
      </c>
      <c r="D282" s="72">
        <f>INDEX(Rohdaten_tab4!$1:$1048576,ROW(Rohdaten_tab4!C268),COLUMN(Rohdaten_tab4!C268)+(4*(Steuerung!$A$3-1)))</f>
        <v>821</v>
      </c>
      <c r="E282" s="72">
        <f>INDEX(Rohdaten_tab4!$1:$1048576,ROW(Rohdaten_tab4!D268),COLUMN(Rohdaten_tab4!D268)+(4*(Steuerung!$A$3-1)))</f>
        <v>807</v>
      </c>
      <c r="F282" s="73">
        <f>INDEX(Rohdaten_tab4!$1:$1048576,ROW(Rohdaten_tab4!E268),COLUMN(Rohdaten_tab4!E268)+(4*(Steuerung!$A$3-1)))</f>
        <v>14</v>
      </c>
    </row>
    <row r="283" spans="1:8" ht="15" customHeight="1" x14ac:dyDescent="0.25">
      <c r="A283" s="63" t="s">
        <v>431</v>
      </c>
      <c r="B283" s="43"/>
      <c r="C283" s="71">
        <f>INDEX(Rohdaten_tab4!$1:$1048576,ROW(Rohdaten_tab4!B269),COLUMN(Rohdaten_tab4!B269)+(4*(Steuerung!$A$3-1)))</f>
        <v>691</v>
      </c>
      <c r="D283" s="72">
        <f>INDEX(Rohdaten_tab4!$1:$1048576,ROW(Rohdaten_tab4!C269),COLUMN(Rohdaten_tab4!C269)+(4*(Steuerung!$A$3-1)))</f>
        <v>725</v>
      </c>
      <c r="E283" s="72">
        <f>INDEX(Rohdaten_tab4!$1:$1048576,ROW(Rohdaten_tab4!D269),COLUMN(Rohdaten_tab4!D269)+(4*(Steuerung!$A$3-1)))</f>
        <v>722</v>
      </c>
      <c r="F283" s="73">
        <f>INDEX(Rohdaten_tab4!$1:$1048576,ROW(Rohdaten_tab4!E269),COLUMN(Rohdaten_tab4!E269)+(4*(Steuerung!$A$3-1)))</f>
        <v>3</v>
      </c>
    </row>
    <row r="284" spans="1:8" ht="11.25" customHeight="1" x14ac:dyDescent="0.25">
      <c r="A284" s="8"/>
      <c r="B284" s="8"/>
      <c r="C284" s="8"/>
      <c r="D284" s="53"/>
      <c r="E284" s="53"/>
      <c r="F284" s="9" t="s">
        <v>18</v>
      </c>
    </row>
    <row r="286" spans="1:8" x14ac:dyDescent="0.25">
      <c r="A286" s="86" t="s">
        <v>100</v>
      </c>
      <c r="B286" s="86"/>
      <c r="C286" s="86"/>
      <c r="D286" s="86"/>
      <c r="E286" s="86"/>
      <c r="F286" s="86"/>
      <c r="G286" s="86"/>
      <c r="H286" s="86"/>
    </row>
    <row r="287" spans="1:8" ht="38.25" customHeight="1" x14ac:dyDescent="0.25">
      <c r="A287" s="104" t="s">
        <v>101</v>
      </c>
      <c r="B287" s="104"/>
      <c r="C287" s="104"/>
      <c r="D287" s="104"/>
      <c r="E287" s="104"/>
      <c r="F287" s="104"/>
      <c r="G287" s="87"/>
      <c r="H287" s="87"/>
    </row>
  </sheetData>
  <autoFilter ref="A15:B15" xr:uid="{00000000-0001-0000-0600-000000000000}"/>
  <mergeCells count="11">
    <mergeCell ref="A287:F287"/>
    <mergeCell ref="A3:F3"/>
    <mergeCell ref="A7:F7"/>
    <mergeCell ref="A12:A14"/>
    <mergeCell ref="C12:C14"/>
    <mergeCell ref="A4:F4"/>
    <mergeCell ref="D12:D14"/>
    <mergeCell ref="E12:F12"/>
    <mergeCell ref="E13:E14"/>
    <mergeCell ref="F13:F14"/>
    <mergeCell ref="A8:F8"/>
  </mergeCells>
  <hyperlinks>
    <hyperlink ref="A28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78740157480314965" header="0.51181102362204722" footer="0.51181102362204722"/>
  <pageSetup paperSize="9"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22530" r:id="rId5" name="Drop Down 2">
              <controlPr defaultSize="0" print="0" autoLine="0" autoPict="0">
                <anchor moveWithCells="1">
                  <from>
                    <xdr:col>4</xdr:col>
                    <xdr:colOff>908050</xdr:colOff>
                    <xdr:row>8</xdr:row>
                    <xdr:rowOff>0</xdr:rowOff>
                  </from>
                  <to>
                    <xdr:col>5</xdr:col>
                    <xdr:colOff>1212850</xdr:colOff>
                    <xdr:row>10</xdr:row>
                    <xdr:rowOff>12700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fitToPage="1"/>
  </sheetPr>
  <dimension ref="A1:L290"/>
  <sheetViews>
    <sheetView showGridLines="0" zoomScaleNormal="100" workbookViewId="0">
      <pane ySplit="15" topLeftCell="A16" activePane="bottomLeft" state="frozen"/>
      <selection activeCell="D30" sqref="D30:D470"/>
      <selection pane="bottomLeft"/>
    </sheetView>
  </sheetViews>
  <sheetFormatPr baseColWidth="10" defaultColWidth="11.453125" defaultRowHeight="12.5" x14ac:dyDescent="0.25"/>
  <cols>
    <col min="1" max="1" width="16.26953125" style="51" customWidth="1"/>
    <col min="2" max="2" width="1" style="51" hidden="1" customWidth="1"/>
    <col min="3" max="12" width="9.7265625" style="51" customWidth="1"/>
    <col min="13" max="16384" width="11.453125" style="51"/>
  </cols>
  <sheetData>
    <row r="1" spans="1:12" ht="33.75" customHeight="1" x14ac:dyDescent="0.25">
      <c r="A1" s="50"/>
      <c r="B1" s="50"/>
      <c r="C1" s="50"/>
      <c r="D1" s="50"/>
      <c r="E1" s="50"/>
      <c r="F1" s="50"/>
      <c r="G1" s="50"/>
      <c r="H1" s="50"/>
      <c r="I1" s="50"/>
      <c r="J1" s="50"/>
      <c r="K1" s="50"/>
      <c r="L1" s="6" t="s">
        <v>95</v>
      </c>
    </row>
    <row r="2" spans="1:12" ht="11.25" customHeight="1" x14ac:dyDescent="0.25"/>
    <row r="3" spans="1:12" ht="15" customHeight="1" x14ac:dyDescent="0.25">
      <c r="A3" s="105" t="str">
        <f>CONCATENATE("5. Abgang aus Leistungsbezug nach Abgangsgründen",Auswahl_Text)</f>
        <v>5. Abgang aus Leistungsbezug nach Abgangsgründen</v>
      </c>
      <c r="B3" s="105"/>
      <c r="C3" s="105"/>
      <c r="D3" s="106"/>
      <c r="E3" s="106"/>
      <c r="F3" s="106"/>
      <c r="G3" s="106"/>
      <c r="H3" s="106"/>
      <c r="I3" s="106"/>
      <c r="J3" s="106"/>
      <c r="K3" s="106"/>
      <c r="L3" s="106"/>
    </row>
    <row r="4" spans="1:12" ht="11.25" customHeight="1" x14ac:dyDescent="0.25">
      <c r="A4" s="127" t="s">
        <v>631</v>
      </c>
      <c r="B4" s="127"/>
      <c r="C4" s="127"/>
      <c r="D4" s="127"/>
      <c r="E4" s="127"/>
      <c r="F4" s="127"/>
      <c r="G4" s="127"/>
      <c r="H4" s="127"/>
      <c r="I4" s="127"/>
      <c r="J4" s="127"/>
      <c r="K4" s="127"/>
      <c r="L4" s="127"/>
    </row>
    <row r="5" spans="1:12" ht="11.25" customHeight="1" x14ac:dyDescent="0.25">
      <c r="A5" s="7" t="s">
        <v>34</v>
      </c>
      <c r="B5" s="7"/>
      <c r="C5" s="7"/>
    </row>
    <row r="6" spans="1:12" ht="11.25" customHeight="1" x14ac:dyDescent="0.25"/>
    <row r="7" spans="1:12" ht="12.75" customHeight="1" x14ac:dyDescent="0.25">
      <c r="A7" s="107" t="s">
        <v>92</v>
      </c>
      <c r="B7" s="107"/>
      <c r="C7" s="107"/>
      <c r="D7" s="107"/>
      <c r="E7" s="107"/>
      <c r="F7" s="107"/>
      <c r="G7" s="107"/>
      <c r="H7" s="107"/>
      <c r="I7" s="107"/>
      <c r="J7" s="107"/>
      <c r="K7" s="107"/>
      <c r="L7" s="107"/>
    </row>
    <row r="8" spans="1:12" ht="22.5" customHeight="1" x14ac:dyDescent="0.25">
      <c r="A8" s="107" t="s">
        <v>97</v>
      </c>
      <c r="B8" s="107"/>
      <c r="C8" s="107"/>
      <c r="D8" s="107"/>
      <c r="E8" s="107"/>
      <c r="F8" s="107"/>
      <c r="G8" s="107"/>
      <c r="H8" s="107"/>
      <c r="I8" s="107"/>
      <c r="J8" s="107"/>
      <c r="K8" s="107"/>
      <c r="L8" s="107"/>
    </row>
    <row r="9" spans="1:12" hidden="1" x14ac:dyDescent="0.25">
      <c r="A9" s="46"/>
      <c r="B9" s="46"/>
      <c r="C9" s="46"/>
      <c r="D9" s="46"/>
      <c r="E9" s="46"/>
      <c r="F9" s="46"/>
      <c r="G9" s="46"/>
      <c r="H9" s="46"/>
      <c r="I9" s="46"/>
      <c r="J9" s="46"/>
      <c r="K9" s="46"/>
      <c r="L9" s="46"/>
    </row>
    <row r="10" spans="1:12" x14ac:dyDescent="0.25">
      <c r="A10" s="46"/>
      <c r="B10" s="46"/>
      <c r="C10" s="46"/>
      <c r="D10" s="46"/>
      <c r="E10" s="46"/>
      <c r="F10" s="46"/>
      <c r="G10" s="46"/>
      <c r="H10" s="46"/>
      <c r="I10" s="46"/>
      <c r="J10" s="46"/>
      <c r="K10" s="46"/>
      <c r="L10" s="46"/>
    </row>
    <row r="11" spans="1:12" ht="11.25" customHeight="1" x14ac:dyDescent="0.25"/>
    <row r="12" spans="1:12" ht="12.75" customHeight="1" x14ac:dyDescent="0.25">
      <c r="A12" s="123" t="s">
        <v>47</v>
      </c>
      <c r="B12" s="47"/>
      <c r="C12" s="125" t="s">
        <v>55</v>
      </c>
      <c r="D12" s="126" t="s">
        <v>90</v>
      </c>
      <c r="E12" s="126"/>
      <c r="F12" s="126"/>
      <c r="G12" s="126"/>
      <c r="H12" s="126"/>
      <c r="I12" s="126"/>
      <c r="J12" s="126"/>
      <c r="K12" s="126"/>
      <c r="L12" s="126"/>
    </row>
    <row r="13" spans="1:12" ht="12.75" customHeight="1" x14ac:dyDescent="0.25">
      <c r="A13" s="124"/>
      <c r="B13" s="48"/>
      <c r="C13" s="125"/>
      <c r="D13" s="129" t="s">
        <v>38</v>
      </c>
      <c r="E13" s="128" t="s">
        <v>98</v>
      </c>
      <c r="F13" s="128"/>
      <c r="G13" s="128"/>
      <c r="H13" s="128"/>
      <c r="I13" s="128"/>
      <c r="J13" s="128"/>
      <c r="K13" s="128"/>
      <c r="L13" s="128"/>
    </row>
    <row r="14" spans="1:12" ht="50" x14ac:dyDescent="0.25">
      <c r="A14" s="124"/>
      <c r="B14" s="48"/>
      <c r="C14" s="125"/>
      <c r="D14" s="129"/>
      <c r="E14" s="49" t="s">
        <v>49</v>
      </c>
      <c r="F14" s="49" t="s">
        <v>40</v>
      </c>
      <c r="G14" s="49" t="s">
        <v>50</v>
      </c>
      <c r="H14" s="49" t="s">
        <v>52</v>
      </c>
      <c r="I14" s="49" t="s">
        <v>51</v>
      </c>
      <c r="J14" s="49" t="s">
        <v>39</v>
      </c>
      <c r="K14" s="49" t="s">
        <v>48</v>
      </c>
      <c r="L14" s="49" t="s">
        <v>60</v>
      </c>
    </row>
    <row r="15" spans="1:12" s="52" customFormat="1" ht="11.25" customHeight="1" x14ac:dyDescent="0.25">
      <c r="A15" s="45" t="s">
        <v>36</v>
      </c>
      <c r="B15" s="45"/>
      <c r="C15" s="10">
        <v>1</v>
      </c>
      <c r="D15" s="3">
        <v>2</v>
      </c>
      <c r="E15" s="10">
        <v>3</v>
      </c>
      <c r="F15" s="3">
        <v>4</v>
      </c>
      <c r="G15" s="10">
        <v>5</v>
      </c>
      <c r="H15" s="3">
        <v>6</v>
      </c>
      <c r="I15" s="10">
        <v>7</v>
      </c>
      <c r="J15" s="3">
        <v>8</v>
      </c>
      <c r="K15" s="10">
        <v>9</v>
      </c>
      <c r="L15" s="3">
        <v>10</v>
      </c>
    </row>
    <row r="16" spans="1:12" ht="15" customHeight="1" x14ac:dyDescent="0.25">
      <c r="A16" s="62" t="str">
        <f>IF(INDEX(Rohdaten_tab5!$A:$A,ROW(Rohdaten_tab5!$A2),COLUMN(Rohdaten_tab5!$A:$A))&lt;&gt;"",INDEX(Rohdaten_tab5!$A:$A,ROW(Rohdaten_tab5!$A2),COLUMN(Rohdaten_tab5!$A:$A)),"")</f>
        <v>2006</v>
      </c>
      <c r="B16" s="44"/>
      <c r="C16" s="68">
        <f>INDEX(Rohdaten_tab5!$1:$1048576,ROW(Rohdaten_tab5!B2),COLUMN(Rohdaten_tab5!B2)+(10*(Steuerung!$A$3-1)))</f>
        <v>7848</v>
      </c>
      <c r="D16" s="69">
        <f>INDEX(Rohdaten_tab5!$1:$1048576,ROW(Rohdaten_tab5!C2),COLUMN(Rohdaten_tab5!C2)+(10*(Steuerung!$A$3-1)))</f>
        <v>7745</v>
      </c>
      <c r="E16" s="69">
        <f>INDEX(Rohdaten_tab5!$1:$1048576,ROW(Rohdaten_tab5!D2),COLUMN(Rohdaten_tab5!D2)+(10*(Steuerung!$A$3-1)))</f>
        <v>4054</v>
      </c>
      <c r="F16" s="69">
        <f>INDEX(Rohdaten_tab5!$1:$1048576,ROW(Rohdaten_tab5!E2),COLUMN(Rohdaten_tab5!E2)+(10*(Steuerung!$A$3-1)))</f>
        <v>0</v>
      </c>
      <c r="G16" s="69">
        <f>INDEX(Rohdaten_tab5!$1:$1048576,ROW(Rohdaten_tab5!F2),COLUMN(Rohdaten_tab5!F2)+(10*(Steuerung!$A$3-1)))</f>
        <v>2182</v>
      </c>
      <c r="H16" s="69">
        <f>INDEX(Rohdaten_tab5!$1:$1048576,ROW(Rohdaten_tab5!G2),COLUMN(Rohdaten_tab5!G2)+(10*(Steuerung!$A$3-1)))</f>
        <v>146</v>
      </c>
      <c r="I16" s="69">
        <f>INDEX(Rohdaten_tab5!$1:$1048576,ROW(Rohdaten_tab5!H2),COLUMN(Rohdaten_tab5!H2)+(10*(Steuerung!$A$3-1)))</f>
        <v>209</v>
      </c>
      <c r="J16" s="69">
        <f>INDEX(Rohdaten_tab5!$1:$1048576,ROW(Rohdaten_tab5!I2),COLUMN(Rohdaten_tab5!I2)+(10*(Steuerung!$A$3-1)))</f>
        <v>41</v>
      </c>
      <c r="K16" s="69">
        <f>INDEX(Rohdaten_tab5!$1:$1048576,ROW(Rohdaten_tab5!J2),COLUMN(Rohdaten_tab5!J2)+(10*(Steuerung!$A$3-1)))</f>
        <v>316</v>
      </c>
      <c r="L16" s="70">
        <f>INDEX(Rohdaten_tab5!$1:$1048576,ROW(Rohdaten_tab5!K2),COLUMN(Rohdaten_tab5!K2)+(10*(Steuerung!$A$3-1)))</f>
        <v>797</v>
      </c>
    </row>
    <row r="17" spans="1:12" ht="15" customHeight="1" x14ac:dyDescent="0.25">
      <c r="A17" s="63" t="str">
        <f>IF(INDEX(Rohdaten_tab5!$A:$A,ROW(Rohdaten_tab5!$A3),COLUMN(Rohdaten_tab5!$A:$A))&lt;&gt;"",INDEX(Rohdaten_tab5!$A:$A,ROW(Rohdaten_tab5!$A3),COLUMN(Rohdaten_tab5!$A:$A)),"")</f>
        <v>2007</v>
      </c>
      <c r="B17" s="43"/>
      <c r="C17" s="71">
        <f>INDEX(Rohdaten_tab5!$1:$1048576,ROW(Rohdaten_tab5!B3),COLUMN(Rohdaten_tab5!B3)+(10*(Steuerung!$A$3-1)))</f>
        <v>7546</v>
      </c>
      <c r="D17" s="72">
        <f>INDEX(Rohdaten_tab5!$1:$1048576,ROW(Rohdaten_tab5!C3),COLUMN(Rohdaten_tab5!C3)+(10*(Steuerung!$A$3-1)))</f>
        <v>7448</v>
      </c>
      <c r="E17" s="72">
        <f>INDEX(Rohdaten_tab5!$1:$1048576,ROW(Rohdaten_tab5!D3),COLUMN(Rohdaten_tab5!D3)+(10*(Steuerung!$A$3-1)))</f>
        <v>4205</v>
      </c>
      <c r="F17" s="72">
        <f>INDEX(Rohdaten_tab5!$1:$1048576,ROW(Rohdaten_tab5!E3),COLUMN(Rohdaten_tab5!E3)+(10*(Steuerung!$A$3-1)))</f>
        <v>0</v>
      </c>
      <c r="G17" s="72">
        <f>INDEX(Rohdaten_tab5!$1:$1048576,ROW(Rohdaten_tab5!F3),COLUMN(Rohdaten_tab5!F3)+(10*(Steuerung!$A$3-1)))</f>
        <v>1855</v>
      </c>
      <c r="H17" s="72">
        <f>INDEX(Rohdaten_tab5!$1:$1048576,ROW(Rohdaten_tab5!G3),COLUMN(Rohdaten_tab5!G3)+(10*(Steuerung!$A$3-1)))</f>
        <v>113</v>
      </c>
      <c r="I17" s="72">
        <f>INDEX(Rohdaten_tab5!$1:$1048576,ROW(Rohdaten_tab5!H3),COLUMN(Rohdaten_tab5!H3)+(10*(Steuerung!$A$3-1)))</f>
        <v>200</v>
      </c>
      <c r="J17" s="72">
        <f>INDEX(Rohdaten_tab5!$1:$1048576,ROW(Rohdaten_tab5!I3),COLUMN(Rohdaten_tab5!I3)+(10*(Steuerung!$A$3-1)))</f>
        <v>80</v>
      </c>
      <c r="K17" s="72">
        <f>INDEX(Rohdaten_tab5!$1:$1048576,ROW(Rohdaten_tab5!J3),COLUMN(Rohdaten_tab5!J3)+(10*(Steuerung!$A$3-1)))</f>
        <v>299</v>
      </c>
      <c r="L17" s="73">
        <f>INDEX(Rohdaten_tab5!$1:$1048576,ROW(Rohdaten_tab5!K3),COLUMN(Rohdaten_tab5!K3)+(10*(Steuerung!$A$3-1)))</f>
        <v>696</v>
      </c>
    </row>
    <row r="18" spans="1:12" ht="15" customHeight="1" x14ac:dyDescent="0.25">
      <c r="A18" s="63" t="str">
        <f>IF(INDEX(Rohdaten_tab5!$A:$A,ROW(Rohdaten_tab5!$A4),COLUMN(Rohdaten_tab5!$A:$A))&lt;&gt;"",INDEX(Rohdaten_tab5!$A:$A,ROW(Rohdaten_tab5!$A4),COLUMN(Rohdaten_tab5!$A:$A)),"")</f>
        <v>2008</v>
      </c>
      <c r="B18" s="43"/>
      <c r="C18" s="71">
        <f>INDEX(Rohdaten_tab5!$1:$1048576,ROW(Rohdaten_tab5!B4),COLUMN(Rohdaten_tab5!B4)+(10*(Steuerung!$A$3-1)))</f>
        <v>6921</v>
      </c>
      <c r="D18" s="72">
        <f>INDEX(Rohdaten_tab5!$1:$1048576,ROW(Rohdaten_tab5!C4),COLUMN(Rohdaten_tab5!C4)+(10*(Steuerung!$A$3-1)))</f>
        <v>6815</v>
      </c>
      <c r="E18" s="72">
        <f>INDEX(Rohdaten_tab5!$1:$1048576,ROW(Rohdaten_tab5!D4),COLUMN(Rohdaten_tab5!D4)+(10*(Steuerung!$A$3-1)))</f>
        <v>3697</v>
      </c>
      <c r="F18" s="72">
        <f>INDEX(Rohdaten_tab5!$1:$1048576,ROW(Rohdaten_tab5!E4),COLUMN(Rohdaten_tab5!E4)+(10*(Steuerung!$A$3-1)))</f>
        <v>92</v>
      </c>
      <c r="G18" s="72">
        <f>INDEX(Rohdaten_tab5!$1:$1048576,ROW(Rohdaten_tab5!F4),COLUMN(Rohdaten_tab5!F4)+(10*(Steuerung!$A$3-1)))</f>
        <v>1638</v>
      </c>
      <c r="H18" s="72">
        <f>INDEX(Rohdaten_tab5!$1:$1048576,ROW(Rohdaten_tab5!G4),COLUMN(Rohdaten_tab5!G4)+(10*(Steuerung!$A$3-1)))</f>
        <v>113</v>
      </c>
      <c r="I18" s="72">
        <f>INDEX(Rohdaten_tab5!$1:$1048576,ROW(Rohdaten_tab5!H4),COLUMN(Rohdaten_tab5!H4)+(10*(Steuerung!$A$3-1)))</f>
        <v>211</v>
      </c>
      <c r="J18" s="72">
        <f>INDEX(Rohdaten_tab5!$1:$1048576,ROW(Rohdaten_tab5!I4),COLUMN(Rohdaten_tab5!I4)+(10*(Steuerung!$A$3-1)))</f>
        <v>69</v>
      </c>
      <c r="K18" s="72">
        <f>INDEX(Rohdaten_tab5!$1:$1048576,ROW(Rohdaten_tab5!J4),COLUMN(Rohdaten_tab5!J4)+(10*(Steuerung!$A$3-1)))</f>
        <v>305</v>
      </c>
      <c r="L18" s="73">
        <f>INDEX(Rohdaten_tab5!$1:$1048576,ROW(Rohdaten_tab5!K4),COLUMN(Rohdaten_tab5!K4)+(10*(Steuerung!$A$3-1)))</f>
        <v>690</v>
      </c>
    </row>
    <row r="19" spans="1:12" ht="15" customHeight="1" x14ac:dyDescent="0.25">
      <c r="A19" s="63" t="str">
        <f>IF(INDEX(Rohdaten_tab5!$A:$A,ROW(Rohdaten_tab5!$A5),COLUMN(Rohdaten_tab5!$A:$A))&lt;&gt;"",INDEX(Rohdaten_tab5!$A:$A,ROW(Rohdaten_tab5!$A5),COLUMN(Rohdaten_tab5!$A:$A)),"")</f>
        <v>2009</v>
      </c>
      <c r="B19" s="43"/>
      <c r="C19" s="71">
        <f>INDEX(Rohdaten_tab5!$1:$1048576,ROW(Rohdaten_tab5!B5),COLUMN(Rohdaten_tab5!B5)+(10*(Steuerung!$A$3-1)))</f>
        <v>7768</v>
      </c>
      <c r="D19" s="72">
        <f>INDEX(Rohdaten_tab5!$1:$1048576,ROW(Rohdaten_tab5!C5),COLUMN(Rohdaten_tab5!C5)+(10*(Steuerung!$A$3-1)))</f>
        <v>7683</v>
      </c>
      <c r="E19" s="72">
        <f>INDEX(Rohdaten_tab5!$1:$1048576,ROW(Rohdaten_tab5!D5),COLUMN(Rohdaten_tab5!D5)+(10*(Steuerung!$A$3-1)))</f>
        <v>3970</v>
      </c>
      <c r="F19" s="72">
        <f>INDEX(Rohdaten_tab5!$1:$1048576,ROW(Rohdaten_tab5!E5),COLUMN(Rohdaten_tab5!E5)+(10*(Steuerung!$A$3-1)))</f>
        <v>591</v>
      </c>
      <c r="G19" s="72">
        <f>INDEX(Rohdaten_tab5!$1:$1048576,ROW(Rohdaten_tab5!F5),COLUMN(Rohdaten_tab5!F5)+(10*(Steuerung!$A$3-1)))</f>
        <v>1589</v>
      </c>
      <c r="H19" s="72">
        <f>INDEX(Rohdaten_tab5!$1:$1048576,ROW(Rohdaten_tab5!G5),COLUMN(Rohdaten_tab5!G5)+(10*(Steuerung!$A$3-1)))</f>
        <v>130</v>
      </c>
      <c r="I19" s="72">
        <f>INDEX(Rohdaten_tab5!$1:$1048576,ROW(Rohdaten_tab5!H5),COLUMN(Rohdaten_tab5!H5)+(10*(Steuerung!$A$3-1)))</f>
        <v>173</v>
      </c>
      <c r="J19" s="72">
        <f>INDEX(Rohdaten_tab5!$1:$1048576,ROW(Rohdaten_tab5!I5),COLUMN(Rohdaten_tab5!I5)+(10*(Steuerung!$A$3-1)))</f>
        <v>93</v>
      </c>
      <c r="K19" s="72">
        <f>INDEX(Rohdaten_tab5!$1:$1048576,ROW(Rohdaten_tab5!J5),COLUMN(Rohdaten_tab5!J5)+(10*(Steuerung!$A$3-1)))</f>
        <v>246</v>
      </c>
      <c r="L19" s="73">
        <f>INDEX(Rohdaten_tab5!$1:$1048576,ROW(Rohdaten_tab5!K5),COLUMN(Rohdaten_tab5!K5)+(10*(Steuerung!$A$3-1)))</f>
        <v>891</v>
      </c>
    </row>
    <row r="20" spans="1:12" ht="15" customHeight="1" x14ac:dyDescent="0.25">
      <c r="A20" s="63" t="str">
        <f>IF(INDEX(Rohdaten_tab5!$A:$A,ROW(Rohdaten_tab5!$A6),COLUMN(Rohdaten_tab5!$A:$A))&lt;&gt;"",INDEX(Rohdaten_tab5!$A:$A,ROW(Rohdaten_tab5!$A6),COLUMN(Rohdaten_tab5!$A:$A)),"")</f>
        <v>2010</v>
      </c>
      <c r="B20" s="43"/>
      <c r="C20" s="71">
        <f>INDEX(Rohdaten_tab5!$1:$1048576,ROW(Rohdaten_tab5!B6),COLUMN(Rohdaten_tab5!B6)+(10*(Steuerung!$A$3-1)))</f>
        <v>8825</v>
      </c>
      <c r="D20" s="72">
        <f>INDEX(Rohdaten_tab5!$1:$1048576,ROW(Rohdaten_tab5!C6),COLUMN(Rohdaten_tab5!C6)+(10*(Steuerung!$A$3-1)))</f>
        <v>8761</v>
      </c>
      <c r="E20" s="72">
        <f>INDEX(Rohdaten_tab5!$1:$1048576,ROW(Rohdaten_tab5!D6),COLUMN(Rohdaten_tab5!D6)+(10*(Steuerung!$A$3-1)))</f>
        <v>4616</v>
      </c>
      <c r="F20" s="72">
        <f>INDEX(Rohdaten_tab5!$1:$1048576,ROW(Rohdaten_tab5!E6),COLUMN(Rohdaten_tab5!E6)+(10*(Steuerung!$A$3-1)))</f>
        <v>817</v>
      </c>
      <c r="G20" s="72">
        <f>INDEX(Rohdaten_tab5!$1:$1048576,ROW(Rohdaten_tab5!F6),COLUMN(Rohdaten_tab5!F6)+(10*(Steuerung!$A$3-1)))</f>
        <v>1709</v>
      </c>
      <c r="H20" s="72">
        <f>INDEX(Rohdaten_tab5!$1:$1048576,ROW(Rohdaten_tab5!G6),COLUMN(Rohdaten_tab5!G6)+(10*(Steuerung!$A$3-1)))</f>
        <v>137</v>
      </c>
      <c r="I20" s="72">
        <f>INDEX(Rohdaten_tab5!$1:$1048576,ROW(Rohdaten_tab5!H6),COLUMN(Rohdaten_tab5!H6)+(10*(Steuerung!$A$3-1)))</f>
        <v>181</v>
      </c>
      <c r="J20" s="72">
        <f>INDEX(Rohdaten_tab5!$1:$1048576,ROW(Rohdaten_tab5!I6),COLUMN(Rohdaten_tab5!I6)+(10*(Steuerung!$A$3-1)))</f>
        <v>95</v>
      </c>
      <c r="K20" s="72">
        <f>INDEX(Rohdaten_tab5!$1:$1048576,ROW(Rohdaten_tab5!J6),COLUMN(Rohdaten_tab5!J6)+(10*(Steuerung!$A$3-1)))</f>
        <v>292</v>
      </c>
      <c r="L20" s="73">
        <f>INDEX(Rohdaten_tab5!$1:$1048576,ROW(Rohdaten_tab5!K6),COLUMN(Rohdaten_tab5!K6)+(10*(Steuerung!$A$3-1)))</f>
        <v>914</v>
      </c>
    </row>
    <row r="21" spans="1:12" ht="15" customHeight="1" x14ac:dyDescent="0.25">
      <c r="A21" s="63" t="str">
        <f>IF(INDEX(Rohdaten_tab5!$A:$A,ROW(Rohdaten_tab5!$A7),COLUMN(Rohdaten_tab5!$A:$A))&lt;&gt;"",INDEX(Rohdaten_tab5!$A:$A,ROW(Rohdaten_tab5!$A7),COLUMN(Rohdaten_tab5!$A:$A)),"")</f>
        <v>2011</v>
      </c>
      <c r="B21" s="43"/>
      <c r="C21" s="71">
        <f>INDEX(Rohdaten_tab5!$1:$1048576,ROW(Rohdaten_tab5!B7),COLUMN(Rohdaten_tab5!B7)+(10*(Steuerung!$A$3-1)))</f>
        <v>7173</v>
      </c>
      <c r="D21" s="72">
        <f>INDEX(Rohdaten_tab5!$1:$1048576,ROW(Rohdaten_tab5!C7),COLUMN(Rohdaten_tab5!C7)+(10*(Steuerung!$A$3-1)))</f>
        <v>7089</v>
      </c>
      <c r="E21" s="72">
        <f>INDEX(Rohdaten_tab5!$1:$1048576,ROW(Rohdaten_tab5!D7),COLUMN(Rohdaten_tab5!D7)+(10*(Steuerung!$A$3-1)))</f>
        <v>3815</v>
      </c>
      <c r="F21" s="72">
        <f>INDEX(Rohdaten_tab5!$1:$1048576,ROW(Rohdaten_tab5!E7),COLUMN(Rohdaten_tab5!E7)+(10*(Steuerung!$A$3-1)))</f>
        <v>629</v>
      </c>
      <c r="G21" s="72">
        <f>INDEX(Rohdaten_tab5!$1:$1048576,ROW(Rohdaten_tab5!F7),COLUMN(Rohdaten_tab5!F7)+(10*(Steuerung!$A$3-1)))</f>
        <v>1311</v>
      </c>
      <c r="H21" s="72">
        <f>INDEX(Rohdaten_tab5!$1:$1048576,ROW(Rohdaten_tab5!G7),COLUMN(Rohdaten_tab5!G7)+(10*(Steuerung!$A$3-1)))</f>
        <v>147</v>
      </c>
      <c r="I21" s="72">
        <f>INDEX(Rohdaten_tab5!$1:$1048576,ROW(Rohdaten_tab5!H7),COLUMN(Rohdaten_tab5!H7)+(10*(Steuerung!$A$3-1)))</f>
        <v>168</v>
      </c>
      <c r="J21" s="72">
        <f>INDEX(Rohdaten_tab5!$1:$1048576,ROW(Rohdaten_tab5!I7),COLUMN(Rohdaten_tab5!I7)+(10*(Steuerung!$A$3-1)))</f>
        <v>108</v>
      </c>
      <c r="K21" s="72">
        <f>INDEX(Rohdaten_tab5!$1:$1048576,ROW(Rohdaten_tab5!J7),COLUMN(Rohdaten_tab5!J7)+(10*(Steuerung!$A$3-1)))</f>
        <v>198</v>
      </c>
      <c r="L21" s="73">
        <f>INDEX(Rohdaten_tab5!$1:$1048576,ROW(Rohdaten_tab5!K7),COLUMN(Rohdaten_tab5!K7)+(10*(Steuerung!$A$3-1)))</f>
        <v>713</v>
      </c>
    </row>
    <row r="22" spans="1:12" ht="15" customHeight="1" x14ac:dyDescent="0.25">
      <c r="A22" s="63" t="str">
        <f>IF(INDEX(Rohdaten_tab5!$A:$A,ROW(Rohdaten_tab5!$A8),COLUMN(Rohdaten_tab5!$A:$A))&lt;&gt;"",INDEX(Rohdaten_tab5!$A:$A,ROW(Rohdaten_tab5!$A8),COLUMN(Rohdaten_tab5!$A:$A)),"")</f>
        <v>2012</v>
      </c>
      <c r="B22" s="43"/>
      <c r="C22" s="71">
        <f>INDEX(Rohdaten_tab5!$1:$1048576,ROW(Rohdaten_tab5!B8),COLUMN(Rohdaten_tab5!B8)+(10*(Steuerung!$A$3-1)))</f>
        <v>6398</v>
      </c>
      <c r="D22" s="72">
        <f>INDEX(Rohdaten_tab5!$1:$1048576,ROW(Rohdaten_tab5!C8),COLUMN(Rohdaten_tab5!C8)+(10*(Steuerung!$A$3-1)))</f>
        <v>6305</v>
      </c>
      <c r="E22" s="72">
        <f>INDEX(Rohdaten_tab5!$1:$1048576,ROW(Rohdaten_tab5!D8),COLUMN(Rohdaten_tab5!D8)+(10*(Steuerung!$A$3-1)))</f>
        <v>3589</v>
      </c>
      <c r="F22" s="72">
        <f>INDEX(Rohdaten_tab5!$1:$1048576,ROW(Rohdaten_tab5!E8),COLUMN(Rohdaten_tab5!E8)+(10*(Steuerung!$A$3-1)))</f>
        <v>172</v>
      </c>
      <c r="G22" s="72">
        <f>INDEX(Rohdaten_tab5!$1:$1048576,ROW(Rohdaten_tab5!F8),COLUMN(Rohdaten_tab5!F8)+(10*(Steuerung!$A$3-1)))</f>
        <v>1217</v>
      </c>
      <c r="H22" s="72">
        <f>INDEX(Rohdaten_tab5!$1:$1048576,ROW(Rohdaten_tab5!G8),COLUMN(Rohdaten_tab5!G8)+(10*(Steuerung!$A$3-1)))</f>
        <v>185</v>
      </c>
      <c r="I22" s="72">
        <f>INDEX(Rohdaten_tab5!$1:$1048576,ROW(Rohdaten_tab5!H8),COLUMN(Rohdaten_tab5!H8)+(10*(Steuerung!$A$3-1)))</f>
        <v>156</v>
      </c>
      <c r="J22" s="72">
        <f>INDEX(Rohdaten_tab5!$1:$1048576,ROW(Rohdaten_tab5!I8),COLUMN(Rohdaten_tab5!I8)+(10*(Steuerung!$A$3-1)))</f>
        <v>79</v>
      </c>
      <c r="K22" s="72">
        <f>INDEX(Rohdaten_tab5!$1:$1048576,ROW(Rohdaten_tab5!J8),COLUMN(Rohdaten_tab5!J8)+(10*(Steuerung!$A$3-1)))</f>
        <v>198</v>
      </c>
      <c r="L22" s="73">
        <f>INDEX(Rohdaten_tab5!$1:$1048576,ROW(Rohdaten_tab5!K8),COLUMN(Rohdaten_tab5!K8)+(10*(Steuerung!$A$3-1)))</f>
        <v>709</v>
      </c>
    </row>
    <row r="23" spans="1:12" ht="15" customHeight="1" x14ac:dyDescent="0.25">
      <c r="A23" s="63" t="str">
        <f>IF(INDEX(Rohdaten_tab5!$A:$A,ROW(Rohdaten_tab5!$A9),COLUMN(Rohdaten_tab5!$A:$A))&lt;&gt;"",INDEX(Rohdaten_tab5!$A:$A,ROW(Rohdaten_tab5!$A9),COLUMN(Rohdaten_tab5!$A:$A)),"")</f>
        <v>2013</v>
      </c>
      <c r="B23" s="43"/>
      <c r="C23" s="71">
        <f>INDEX(Rohdaten_tab5!$1:$1048576,ROW(Rohdaten_tab5!B9),COLUMN(Rohdaten_tab5!B9)+(10*(Steuerung!$A$3-1)))</f>
        <v>6864</v>
      </c>
      <c r="D23" s="72">
        <f>INDEX(Rohdaten_tab5!$1:$1048576,ROW(Rohdaten_tab5!C9),COLUMN(Rohdaten_tab5!C9)+(10*(Steuerung!$A$3-1)))</f>
        <v>6772</v>
      </c>
      <c r="E23" s="72">
        <f>INDEX(Rohdaten_tab5!$1:$1048576,ROW(Rohdaten_tab5!D9),COLUMN(Rohdaten_tab5!D9)+(10*(Steuerung!$A$3-1)))</f>
        <v>3787</v>
      </c>
      <c r="F23" s="72">
        <f>INDEX(Rohdaten_tab5!$1:$1048576,ROW(Rohdaten_tab5!E9),COLUMN(Rohdaten_tab5!E9)+(10*(Steuerung!$A$3-1)))</f>
        <v>226</v>
      </c>
      <c r="G23" s="72">
        <f>INDEX(Rohdaten_tab5!$1:$1048576,ROW(Rohdaten_tab5!F9),COLUMN(Rohdaten_tab5!F9)+(10*(Steuerung!$A$3-1)))</f>
        <v>1421</v>
      </c>
      <c r="H23" s="72">
        <f>INDEX(Rohdaten_tab5!$1:$1048576,ROW(Rohdaten_tab5!G9),COLUMN(Rohdaten_tab5!G9)+(10*(Steuerung!$A$3-1)))</f>
        <v>166</v>
      </c>
      <c r="I23" s="72">
        <f>INDEX(Rohdaten_tab5!$1:$1048576,ROW(Rohdaten_tab5!H9),COLUMN(Rohdaten_tab5!H9)+(10*(Steuerung!$A$3-1)))</f>
        <v>140</v>
      </c>
      <c r="J23" s="72">
        <f>INDEX(Rohdaten_tab5!$1:$1048576,ROW(Rohdaten_tab5!I9),COLUMN(Rohdaten_tab5!I9)+(10*(Steuerung!$A$3-1)))</f>
        <v>113</v>
      </c>
      <c r="K23" s="72">
        <f>INDEX(Rohdaten_tab5!$1:$1048576,ROW(Rohdaten_tab5!J9),COLUMN(Rohdaten_tab5!J9)+(10*(Steuerung!$A$3-1)))</f>
        <v>267</v>
      </c>
      <c r="L23" s="73">
        <f>INDEX(Rohdaten_tab5!$1:$1048576,ROW(Rohdaten_tab5!K9),COLUMN(Rohdaten_tab5!K9)+(10*(Steuerung!$A$3-1)))</f>
        <v>652</v>
      </c>
    </row>
    <row r="24" spans="1:12" ht="15" customHeight="1" x14ac:dyDescent="0.25">
      <c r="A24" s="63" t="str">
        <f>IF(INDEX(Rohdaten_tab5!$A:$A,ROW(Rohdaten_tab5!$A10),COLUMN(Rohdaten_tab5!$A:$A))&lt;&gt;"",INDEX(Rohdaten_tab5!$A:$A,ROW(Rohdaten_tab5!$A10),COLUMN(Rohdaten_tab5!$A:$A)),"")</f>
        <v>2014</v>
      </c>
      <c r="B24" s="43"/>
      <c r="C24" s="71">
        <f>INDEX(Rohdaten_tab5!$1:$1048576,ROW(Rohdaten_tab5!B10),COLUMN(Rohdaten_tab5!B10)+(10*(Steuerung!$A$3-1)))</f>
        <v>7102</v>
      </c>
      <c r="D24" s="72">
        <f>INDEX(Rohdaten_tab5!$1:$1048576,ROW(Rohdaten_tab5!C10),COLUMN(Rohdaten_tab5!C10)+(10*(Steuerung!$A$3-1)))</f>
        <v>7011</v>
      </c>
      <c r="E24" s="72">
        <f>INDEX(Rohdaten_tab5!$1:$1048576,ROW(Rohdaten_tab5!D10),COLUMN(Rohdaten_tab5!D10)+(10*(Steuerung!$A$3-1)))</f>
        <v>3854</v>
      </c>
      <c r="F24" s="72">
        <f>INDEX(Rohdaten_tab5!$1:$1048576,ROW(Rohdaten_tab5!E10),COLUMN(Rohdaten_tab5!E10)+(10*(Steuerung!$A$3-1)))</f>
        <v>243</v>
      </c>
      <c r="G24" s="72">
        <f>INDEX(Rohdaten_tab5!$1:$1048576,ROW(Rohdaten_tab5!F10),COLUMN(Rohdaten_tab5!F10)+(10*(Steuerung!$A$3-1)))</f>
        <v>1527</v>
      </c>
      <c r="H24" s="72">
        <f>INDEX(Rohdaten_tab5!$1:$1048576,ROW(Rohdaten_tab5!G10),COLUMN(Rohdaten_tab5!G10)+(10*(Steuerung!$A$3-1)))</f>
        <v>156</v>
      </c>
      <c r="I24" s="72">
        <f>INDEX(Rohdaten_tab5!$1:$1048576,ROW(Rohdaten_tab5!H10),COLUMN(Rohdaten_tab5!H10)+(10*(Steuerung!$A$3-1)))</f>
        <v>149</v>
      </c>
      <c r="J24" s="72">
        <f>INDEX(Rohdaten_tab5!$1:$1048576,ROW(Rohdaten_tab5!I10),COLUMN(Rohdaten_tab5!I10)+(10*(Steuerung!$A$3-1)))</f>
        <v>88</v>
      </c>
      <c r="K24" s="72">
        <f>INDEX(Rohdaten_tab5!$1:$1048576,ROW(Rohdaten_tab5!J10),COLUMN(Rohdaten_tab5!J10)+(10*(Steuerung!$A$3-1)))</f>
        <v>269</v>
      </c>
      <c r="L24" s="73">
        <f>INDEX(Rohdaten_tab5!$1:$1048576,ROW(Rohdaten_tab5!K10),COLUMN(Rohdaten_tab5!K10)+(10*(Steuerung!$A$3-1)))</f>
        <v>725</v>
      </c>
    </row>
    <row r="25" spans="1:12" ht="15" customHeight="1" x14ac:dyDescent="0.25">
      <c r="A25" s="63" t="str">
        <f>IF(INDEX(Rohdaten_tab5!$A:$A,ROW(Rohdaten_tab5!$A11),COLUMN(Rohdaten_tab5!$A:$A))&lt;&gt;"",INDEX(Rohdaten_tab5!$A:$A,ROW(Rohdaten_tab5!$A11),COLUMN(Rohdaten_tab5!$A:$A)),"")</f>
        <v>2015</v>
      </c>
      <c r="B25" s="43"/>
      <c r="C25" s="71">
        <f>INDEX(Rohdaten_tab5!$1:$1048576,ROW(Rohdaten_tab5!B11),COLUMN(Rohdaten_tab5!B11)+(10*(Steuerung!$A$3-1)))</f>
        <v>7525</v>
      </c>
      <c r="D25" s="72">
        <f>INDEX(Rohdaten_tab5!$1:$1048576,ROW(Rohdaten_tab5!C11),COLUMN(Rohdaten_tab5!C11)+(10*(Steuerung!$A$3-1)))</f>
        <v>7445</v>
      </c>
      <c r="E25" s="72">
        <f>INDEX(Rohdaten_tab5!$1:$1048576,ROW(Rohdaten_tab5!D11),COLUMN(Rohdaten_tab5!D11)+(10*(Steuerung!$A$3-1)))</f>
        <v>4125</v>
      </c>
      <c r="F25" s="72">
        <f>INDEX(Rohdaten_tab5!$1:$1048576,ROW(Rohdaten_tab5!E11),COLUMN(Rohdaten_tab5!E11)+(10*(Steuerung!$A$3-1)))</f>
        <v>249</v>
      </c>
      <c r="G25" s="72">
        <f>INDEX(Rohdaten_tab5!$1:$1048576,ROW(Rohdaten_tab5!F11),COLUMN(Rohdaten_tab5!F11)+(10*(Steuerung!$A$3-1)))</f>
        <v>1440</v>
      </c>
      <c r="H25" s="72">
        <f>INDEX(Rohdaten_tab5!$1:$1048576,ROW(Rohdaten_tab5!G11),COLUMN(Rohdaten_tab5!G11)+(10*(Steuerung!$A$3-1)))</f>
        <v>183</v>
      </c>
      <c r="I25" s="72">
        <f>INDEX(Rohdaten_tab5!$1:$1048576,ROW(Rohdaten_tab5!H11),COLUMN(Rohdaten_tab5!H11)+(10*(Steuerung!$A$3-1)))</f>
        <v>158</v>
      </c>
      <c r="J25" s="72">
        <f>INDEX(Rohdaten_tab5!$1:$1048576,ROW(Rohdaten_tab5!I11),COLUMN(Rohdaten_tab5!I11)+(10*(Steuerung!$A$3-1)))</f>
        <v>82</v>
      </c>
      <c r="K25" s="72">
        <f>INDEX(Rohdaten_tab5!$1:$1048576,ROW(Rohdaten_tab5!J11),COLUMN(Rohdaten_tab5!J11)+(10*(Steuerung!$A$3-1)))</f>
        <v>453</v>
      </c>
      <c r="L25" s="73">
        <f>INDEX(Rohdaten_tab5!$1:$1048576,ROW(Rohdaten_tab5!K11),COLUMN(Rohdaten_tab5!K11)+(10*(Steuerung!$A$3-1)))</f>
        <v>755</v>
      </c>
    </row>
    <row r="26" spans="1:12" ht="15" customHeight="1" x14ac:dyDescent="0.25">
      <c r="A26" s="63" t="str">
        <f>IF(INDEX(Rohdaten_tab5!$A:$A,ROW(Rohdaten_tab5!$A12),COLUMN(Rohdaten_tab5!$A:$A))&lt;&gt;"",INDEX(Rohdaten_tab5!$A:$A,ROW(Rohdaten_tab5!$A12),COLUMN(Rohdaten_tab5!$A:$A)),"")</f>
        <v>2016</v>
      </c>
      <c r="B26" s="43"/>
      <c r="C26" s="71">
        <f>INDEX(Rohdaten_tab5!$1:$1048576,ROW(Rohdaten_tab5!B12),COLUMN(Rohdaten_tab5!B12)+(10*(Steuerung!$A$3-1)))</f>
        <v>7493</v>
      </c>
      <c r="D26" s="72">
        <f>INDEX(Rohdaten_tab5!$1:$1048576,ROW(Rohdaten_tab5!C12),COLUMN(Rohdaten_tab5!C12)+(10*(Steuerung!$A$3-1)))</f>
        <v>7419</v>
      </c>
      <c r="E26" s="72">
        <f>INDEX(Rohdaten_tab5!$1:$1048576,ROW(Rohdaten_tab5!D12),COLUMN(Rohdaten_tab5!D12)+(10*(Steuerung!$A$3-1)))</f>
        <v>3925</v>
      </c>
      <c r="F26" s="72">
        <f>INDEX(Rohdaten_tab5!$1:$1048576,ROW(Rohdaten_tab5!E12),COLUMN(Rohdaten_tab5!E12)+(10*(Steuerung!$A$3-1)))</f>
        <v>189</v>
      </c>
      <c r="G26" s="72">
        <f>INDEX(Rohdaten_tab5!$1:$1048576,ROW(Rohdaten_tab5!F12),COLUMN(Rohdaten_tab5!F12)+(10*(Steuerung!$A$3-1)))</f>
        <v>1433</v>
      </c>
      <c r="H26" s="72">
        <f>INDEX(Rohdaten_tab5!$1:$1048576,ROW(Rohdaten_tab5!G12),COLUMN(Rohdaten_tab5!G12)+(10*(Steuerung!$A$3-1)))</f>
        <v>189</v>
      </c>
      <c r="I26" s="72">
        <f>INDEX(Rohdaten_tab5!$1:$1048576,ROW(Rohdaten_tab5!H12),COLUMN(Rohdaten_tab5!H12)+(10*(Steuerung!$A$3-1)))</f>
        <v>171</v>
      </c>
      <c r="J26" s="72">
        <f>INDEX(Rohdaten_tab5!$1:$1048576,ROW(Rohdaten_tab5!I12),COLUMN(Rohdaten_tab5!I12)+(10*(Steuerung!$A$3-1)))</f>
        <v>93</v>
      </c>
      <c r="K26" s="72">
        <f>INDEX(Rohdaten_tab5!$1:$1048576,ROW(Rohdaten_tab5!J12),COLUMN(Rohdaten_tab5!J12)+(10*(Steuerung!$A$3-1)))</f>
        <v>597</v>
      </c>
      <c r="L26" s="73">
        <f>INDEX(Rohdaten_tab5!$1:$1048576,ROW(Rohdaten_tab5!K12),COLUMN(Rohdaten_tab5!K12)+(10*(Steuerung!$A$3-1)))</f>
        <v>822</v>
      </c>
    </row>
    <row r="27" spans="1:12" ht="15" customHeight="1" x14ac:dyDescent="0.25">
      <c r="A27" s="63" t="str">
        <f>IF(INDEX(Rohdaten_tab5!$A:$A,ROW(Rohdaten_tab5!$A13),COLUMN(Rohdaten_tab5!$A:$A))&lt;&gt;"",INDEX(Rohdaten_tab5!$A:$A,ROW(Rohdaten_tab5!$A13),COLUMN(Rohdaten_tab5!$A:$A)),"")</f>
        <v>2017</v>
      </c>
      <c r="B27" s="43"/>
      <c r="C27" s="71">
        <f>INDEX(Rohdaten_tab5!$1:$1048576,ROW(Rohdaten_tab5!B13),COLUMN(Rohdaten_tab5!B13)+(10*(Steuerung!$A$3-1)))</f>
        <v>7349</v>
      </c>
      <c r="D27" s="72">
        <f>INDEX(Rohdaten_tab5!$1:$1048576,ROW(Rohdaten_tab5!C13),COLUMN(Rohdaten_tab5!C13)+(10*(Steuerung!$A$3-1)))</f>
        <v>7253</v>
      </c>
      <c r="E27" s="72">
        <f>INDEX(Rohdaten_tab5!$1:$1048576,ROW(Rohdaten_tab5!D13),COLUMN(Rohdaten_tab5!D13)+(10*(Steuerung!$A$3-1)))</f>
        <v>4007</v>
      </c>
      <c r="F27" s="72">
        <f>INDEX(Rohdaten_tab5!$1:$1048576,ROW(Rohdaten_tab5!E13),COLUMN(Rohdaten_tab5!E13)+(10*(Steuerung!$A$3-1)))</f>
        <v>191</v>
      </c>
      <c r="G27" s="72">
        <f>INDEX(Rohdaten_tab5!$1:$1048576,ROW(Rohdaten_tab5!F13),COLUMN(Rohdaten_tab5!F13)+(10*(Steuerung!$A$3-1)))</f>
        <v>1288</v>
      </c>
      <c r="H27" s="72">
        <f>INDEX(Rohdaten_tab5!$1:$1048576,ROW(Rohdaten_tab5!G13),COLUMN(Rohdaten_tab5!G13)+(10*(Steuerung!$A$3-1)))</f>
        <v>158</v>
      </c>
      <c r="I27" s="72">
        <f>INDEX(Rohdaten_tab5!$1:$1048576,ROW(Rohdaten_tab5!H13),COLUMN(Rohdaten_tab5!H13)+(10*(Steuerung!$A$3-1)))</f>
        <v>150</v>
      </c>
      <c r="J27" s="72">
        <f>INDEX(Rohdaten_tab5!$1:$1048576,ROW(Rohdaten_tab5!I13),COLUMN(Rohdaten_tab5!I13)+(10*(Steuerung!$A$3-1)))</f>
        <v>74</v>
      </c>
      <c r="K27" s="72">
        <f>INDEX(Rohdaten_tab5!$1:$1048576,ROW(Rohdaten_tab5!J13),COLUMN(Rohdaten_tab5!J13)+(10*(Steuerung!$A$3-1)))</f>
        <v>627</v>
      </c>
      <c r="L27" s="73">
        <f>INDEX(Rohdaten_tab5!$1:$1048576,ROW(Rohdaten_tab5!K13),COLUMN(Rohdaten_tab5!K13)+(10*(Steuerung!$A$3-1)))</f>
        <v>758</v>
      </c>
    </row>
    <row r="28" spans="1:12" ht="15" customHeight="1" x14ac:dyDescent="0.25">
      <c r="A28" s="63" t="str">
        <f>IF(INDEX(Rohdaten_tab5!$A:$A,ROW(Rohdaten_tab5!$A14),COLUMN(Rohdaten_tab5!$A:$A))&lt;&gt;"",INDEX(Rohdaten_tab5!$A:$A,ROW(Rohdaten_tab5!$A14),COLUMN(Rohdaten_tab5!$A:$A)),"")</f>
        <v>2018</v>
      </c>
      <c r="B28" s="43"/>
      <c r="C28" s="71">
        <f>INDEX(Rohdaten_tab5!$1:$1048576,ROW(Rohdaten_tab5!B14),COLUMN(Rohdaten_tab5!B14)+(10*(Steuerung!$A$3-1)))</f>
        <v>7435</v>
      </c>
      <c r="D28" s="72">
        <f>INDEX(Rohdaten_tab5!$1:$1048576,ROW(Rohdaten_tab5!C14),COLUMN(Rohdaten_tab5!C14)+(10*(Steuerung!$A$3-1)))</f>
        <v>7363</v>
      </c>
      <c r="E28" s="72">
        <f>INDEX(Rohdaten_tab5!$1:$1048576,ROW(Rohdaten_tab5!D14),COLUMN(Rohdaten_tab5!D14)+(10*(Steuerung!$A$3-1)))</f>
        <v>3931</v>
      </c>
      <c r="F28" s="72">
        <f>INDEX(Rohdaten_tab5!$1:$1048576,ROW(Rohdaten_tab5!E14),COLUMN(Rohdaten_tab5!E14)+(10*(Steuerung!$A$3-1)))</f>
        <v>208</v>
      </c>
      <c r="G28" s="72">
        <f>INDEX(Rohdaten_tab5!$1:$1048576,ROW(Rohdaten_tab5!F14),COLUMN(Rohdaten_tab5!F14)+(10*(Steuerung!$A$3-1)))</f>
        <v>1214</v>
      </c>
      <c r="H28" s="72">
        <f>INDEX(Rohdaten_tab5!$1:$1048576,ROW(Rohdaten_tab5!G14),COLUMN(Rohdaten_tab5!G14)+(10*(Steuerung!$A$3-1)))</f>
        <v>161</v>
      </c>
      <c r="I28" s="72">
        <f>INDEX(Rohdaten_tab5!$1:$1048576,ROW(Rohdaten_tab5!H14),COLUMN(Rohdaten_tab5!H14)+(10*(Steuerung!$A$3-1)))</f>
        <v>188</v>
      </c>
      <c r="J28" s="72">
        <f>INDEX(Rohdaten_tab5!$1:$1048576,ROW(Rohdaten_tab5!I14),COLUMN(Rohdaten_tab5!I14)+(10*(Steuerung!$A$3-1)))</f>
        <v>72</v>
      </c>
      <c r="K28" s="72">
        <f>INDEX(Rohdaten_tab5!$1:$1048576,ROW(Rohdaten_tab5!J14),COLUMN(Rohdaten_tab5!J14)+(10*(Steuerung!$A$3-1)))</f>
        <v>768</v>
      </c>
      <c r="L28" s="73">
        <f>INDEX(Rohdaten_tab5!$1:$1048576,ROW(Rohdaten_tab5!K14),COLUMN(Rohdaten_tab5!K14)+(10*(Steuerung!$A$3-1)))</f>
        <v>821</v>
      </c>
    </row>
    <row r="29" spans="1:12" ht="15" customHeight="1" x14ac:dyDescent="0.25">
      <c r="A29" s="63" t="str">
        <f>IF(INDEX(Rohdaten_tab5!$A:$A,ROW(Rohdaten_tab5!$A15),COLUMN(Rohdaten_tab5!$A:$A))&lt;&gt;"",INDEX(Rohdaten_tab5!$A:$A,ROW(Rohdaten_tab5!$A15),COLUMN(Rohdaten_tab5!$A:$A)),"")</f>
        <v>2019</v>
      </c>
      <c r="B29" s="43"/>
      <c r="C29" s="71">
        <f>INDEX(Rohdaten_tab5!$1:$1048576,ROW(Rohdaten_tab5!B15),COLUMN(Rohdaten_tab5!B15)+(10*(Steuerung!$A$3-1)))</f>
        <v>7130</v>
      </c>
      <c r="D29" s="72">
        <f>INDEX(Rohdaten_tab5!$1:$1048576,ROW(Rohdaten_tab5!C15),COLUMN(Rohdaten_tab5!C15)+(10*(Steuerung!$A$3-1)))</f>
        <v>7068</v>
      </c>
      <c r="E29" s="72">
        <f>INDEX(Rohdaten_tab5!$1:$1048576,ROW(Rohdaten_tab5!D15),COLUMN(Rohdaten_tab5!D15)+(10*(Steuerung!$A$3-1)))</f>
        <v>3811</v>
      </c>
      <c r="F29" s="72">
        <f>INDEX(Rohdaten_tab5!$1:$1048576,ROW(Rohdaten_tab5!E15),COLUMN(Rohdaten_tab5!E15)+(10*(Steuerung!$A$3-1)))</f>
        <v>187</v>
      </c>
      <c r="G29" s="72">
        <f>INDEX(Rohdaten_tab5!$1:$1048576,ROW(Rohdaten_tab5!F15),COLUMN(Rohdaten_tab5!F15)+(10*(Steuerung!$A$3-1)))</f>
        <v>1131</v>
      </c>
      <c r="H29" s="72">
        <f>INDEX(Rohdaten_tab5!$1:$1048576,ROW(Rohdaten_tab5!G15),COLUMN(Rohdaten_tab5!G15)+(10*(Steuerung!$A$3-1)))</f>
        <v>165</v>
      </c>
      <c r="I29" s="72">
        <f>INDEX(Rohdaten_tab5!$1:$1048576,ROW(Rohdaten_tab5!H15),COLUMN(Rohdaten_tab5!H15)+(10*(Steuerung!$A$3-1)))</f>
        <v>145</v>
      </c>
      <c r="J29" s="72">
        <f>INDEX(Rohdaten_tab5!$1:$1048576,ROW(Rohdaten_tab5!I15),COLUMN(Rohdaten_tab5!I15)+(10*(Steuerung!$A$3-1)))</f>
        <v>65</v>
      </c>
      <c r="K29" s="72">
        <f>INDEX(Rohdaten_tab5!$1:$1048576,ROW(Rohdaten_tab5!J15),COLUMN(Rohdaten_tab5!J15)+(10*(Steuerung!$A$3-1)))</f>
        <v>626</v>
      </c>
      <c r="L29" s="73">
        <f>INDEX(Rohdaten_tab5!$1:$1048576,ROW(Rohdaten_tab5!K15),COLUMN(Rohdaten_tab5!K15)+(10*(Steuerung!$A$3-1)))</f>
        <v>938</v>
      </c>
    </row>
    <row r="30" spans="1:12" ht="15" customHeight="1" x14ac:dyDescent="0.25">
      <c r="A30" s="63" t="str">
        <f>IF(INDEX(Rohdaten_tab5!$A:$A,ROW(Rohdaten_tab5!$A16),COLUMN(Rohdaten_tab5!$A:$A))&lt;&gt;"",INDEX(Rohdaten_tab5!$A:$A,ROW(Rohdaten_tab5!$A16),COLUMN(Rohdaten_tab5!$A:$A)),"")</f>
        <v>2020</v>
      </c>
      <c r="B30" s="43"/>
      <c r="C30" s="71">
        <f>INDEX(Rohdaten_tab5!$1:$1048576,ROW(Rohdaten_tab5!B16),COLUMN(Rohdaten_tab5!B16)+(10*(Steuerung!$A$3-1)))</f>
        <v>7281</v>
      </c>
      <c r="D30" s="72">
        <f>INDEX(Rohdaten_tab5!$1:$1048576,ROW(Rohdaten_tab5!C16),COLUMN(Rohdaten_tab5!C16)+(10*(Steuerung!$A$3-1)))</f>
        <v>7230</v>
      </c>
      <c r="E30" s="72">
        <f>INDEX(Rohdaten_tab5!$1:$1048576,ROW(Rohdaten_tab5!D16),COLUMN(Rohdaten_tab5!D16)+(10*(Steuerung!$A$3-1)))</f>
        <v>4254</v>
      </c>
      <c r="F30" s="72">
        <f>INDEX(Rohdaten_tab5!$1:$1048576,ROW(Rohdaten_tab5!E16),COLUMN(Rohdaten_tab5!E16)+(10*(Steuerung!$A$3-1)))</f>
        <v>178</v>
      </c>
      <c r="G30" s="72">
        <f>INDEX(Rohdaten_tab5!$1:$1048576,ROW(Rohdaten_tab5!F16),COLUMN(Rohdaten_tab5!F16)+(10*(Steuerung!$A$3-1)))</f>
        <v>1068</v>
      </c>
      <c r="H30" s="72">
        <f>INDEX(Rohdaten_tab5!$1:$1048576,ROW(Rohdaten_tab5!G16),COLUMN(Rohdaten_tab5!G16)+(10*(Steuerung!$A$3-1)))</f>
        <v>167</v>
      </c>
      <c r="I30" s="72">
        <f>INDEX(Rohdaten_tab5!$1:$1048576,ROW(Rohdaten_tab5!H16),COLUMN(Rohdaten_tab5!H16)+(10*(Steuerung!$A$3-1)))</f>
        <v>193</v>
      </c>
      <c r="J30" s="72">
        <f>INDEX(Rohdaten_tab5!$1:$1048576,ROW(Rohdaten_tab5!I16),COLUMN(Rohdaten_tab5!I16)+(10*(Steuerung!$A$3-1)))</f>
        <v>77</v>
      </c>
      <c r="K30" s="72">
        <f>INDEX(Rohdaten_tab5!$1:$1048576,ROW(Rohdaten_tab5!J16),COLUMN(Rohdaten_tab5!J16)+(10*(Steuerung!$A$3-1)))</f>
        <v>561</v>
      </c>
      <c r="L30" s="73">
        <f>INDEX(Rohdaten_tab5!$1:$1048576,ROW(Rohdaten_tab5!K16),COLUMN(Rohdaten_tab5!K16)+(10*(Steuerung!$A$3-1)))</f>
        <v>732</v>
      </c>
    </row>
    <row r="31" spans="1:12" ht="15" customHeight="1" x14ac:dyDescent="0.25">
      <c r="A31" s="63" t="str">
        <f>IF(INDEX(Rohdaten_tab5!$A:$A,ROW(Rohdaten_tab5!$A17),COLUMN(Rohdaten_tab5!$A:$A))&lt;&gt;"",INDEX(Rohdaten_tab5!$A:$A,ROW(Rohdaten_tab5!$A17),COLUMN(Rohdaten_tab5!$A:$A)),"")</f>
        <v>2021</v>
      </c>
      <c r="B31" s="43"/>
      <c r="C31" s="71">
        <f>INDEX(Rohdaten_tab5!$1:$1048576,ROW(Rohdaten_tab5!B17),COLUMN(Rohdaten_tab5!B17)+(10*(Steuerung!$A$3-1)))</f>
        <v>8636</v>
      </c>
      <c r="D31" s="72">
        <f>INDEX(Rohdaten_tab5!$1:$1048576,ROW(Rohdaten_tab5!C17),COLUMN(Rohdaten_tab5!C17)+(10*(Steuerung!$A$3-1)))</f>
        <v>8580</v>
      </c>
      <c r="E31" s="72">
        <f>INDEX(Rohdaten_tab5!$1:$1048576,ROW(Rohdaten_tab5!D17),COLUMN(Rohdaten_tab5!D17)+(10*(Steuerung!$A$3-1)))</f>
        <v>4328</v>
      </c>
      <c r="F31" s="72">
        <f>INDEX(Rohdaten_tab5!$1:$1048576,ROW(Rohdaten_tab5!E17),COLUMN(Rohdaten_tab5!E17)+(10*(Steuerung!$A$3-1)))</f>
        <v>163</v>
      </c>
      <c r="G31" s="72">
        <f>INDEX(Rohdaten_tab5!$1:$1048576,ROW(Rohdaten_tab5!F17),COLUMN(Rohdaten_tab5!F17)+(10*(Steuerung!$A$3-1)))</f>
        <v>2357</v>
      </c>
      <c r="H31" s="72">
        <f>INDEX(Rohdaten_tab5!$1:$1048576,ROW(Rohdaten_tab5!G17),COLUMN(Rohdaten_tab5!G17)+(10*(Steuerung!$A$3-1)))</f>
        <v>175</v>
      </c>
      <c r="I31" s="72">
        <f>INDEX(Rohdaten_tab5!$1:$1048576,ROW(Rohdaten_tab5!H17),COLUMN(Rohdaten_tab5!H17)+(10*(Steuerung!$A$3-1)))</f>
        <v>224</v>
      </c>
      <c r="J31" s="72">
        <f>INDEX(Rohdaten_tab5!$1:$1048576,ROW(Rohdaten_tab5!I17),COLUMN(Rohdaten_tab5!I17)+(10*(Steuerung!$A$3-1)))</f>
        <v>75</v>
      </c>
      <c r="K31" s="72">
        <f>INDEX(Rohdaten_tab5!$1:$1048576,ROW(Rohdaten_tab5!J17),COLUMN(Rohdaten_tab5!J17)+(10*(Steuerung!$A$3-1)))</f>
        <v>700</v>
      </c>
      <c r="L31" s="73">
        <f>INDEX(Rohdaten_tab5!$1:$1048576,ROW(Rohdaten_tab5!K17),COLUMN(Rohdaten_tab5!K17)+(10*(Steuerung!$A$3-1)))</f>
        <v>558</v>
      </c>
    </row>
    <row r="32" spans="1:12" ht="15" customHeight="1" x14ac:dyDescent="0.25">
      <c r="A32" s="63" t="str">
        <f>IF(INDEX(Rohdaten_tab5!$A:$A,ROW(Rohdaten_tab5!$A18),COLUMN(Rohdaten_tab5!$A:$A))&lt;&gt;"",INDEX(Rohdaten_tab5!$A:$A,ROW(Rohdaten_tab5!$A18),COLUMN(Rohdaten_tab5!$A:$A)),"")</f>
        <v>2022</v>
      </c>
      <c r="B32" s="43"/>
      <c r="C32" s="71">
        <f>INDEX(Rohdaten_tab5!$1:$1048576,ROW(Rohdaten_tab5!B18),COLUMN(Rohdaten_tab5!B18)+(10*(Steuerung!$A$3-1)))</f>
        <v>6791</v>
      </c>
      <c r="D32" s="72">
        <f>INDEX(Rohdaten_tab5!$1:$1048576,ROW(Rohdaten_tab5!C18),COLUMN(Rohdaten_tab5!C18)+(10*(Steuerung!$A$3-1)))</f>
        <v>6740</v>
      </c>
      <c r="E32" s="72">
        <f>INDEX(Rohdaten_tab5!$1:$1048576,ROW(Rohdaten_tab5!D18),COLUMN(Rohdaten_tab5!D18)+(10*(Steuerung!$A$3-1)))</f>
        <v>3631</v>
      </c>
      <c r="F32" s="72">
        <f>INDEX(Rohdaten_tab5!$1:$1048576,ROW(Rohdaten_tab5!E18),COLUMN(Rohdaten_tab5!E18)+(10*(Steuerung!$A$3-1)))</f>
        <v>477</v>
      </c>
      <c r="G32" s="72">
        <f>INDEX(Rohdaten_tab5!$1:$1048576,ROW(Rohdaten_tab5!F18),COLUMN(Rohdaten_tab5!F18)+(10*(Steuerung!$A$3-1)))</f>
        <v>1366</v>
      </c>
      <c r="H32" s="72">
        <f>INDEX(Rohdaten_tab5!$1:$1048576,ROW(Rohdaten_tab5!G18),COLUMN(Rohdaten_tab5!G18)+(10*(Steuerung!$A$3-1)))</f>
        <v>123</v>
      </c>
      <c r="I32" s="72">
        <f>INDEX(Rohdaten_tab5!$1:$1048576,ROW(Rohdaten_tab5!H18),COLUMN(Rohdaten_tab5!H18)+(10*(Steuerung!$A$3-1)))</f>
        <v>194</v>
      </c>
      <c r="J32" s="72">
        <f>INDEX(Rohdaten_tab5!$1:$1048576,ROW(Rohdaten_tab5!I18),COLUMN(Rohdaten_tab5!I18)+(10*(Steuerung!$A$3-1)))</f>
        <v>58</v>
      </c>
      <c r="K32" s="72">
        <f>INDEX(Rohdaten_tab5!$1:$1048576,ROW(Rohdaten_tab5!J18),COLUMN(Rohdaten_tab5!J18)+(10*(Steuerung!$A$3-1)))</f>
        <v>261</v>
      </c>
      <c r="L32" s="73">
        <f>INDEX(Rohdaten_tab5!$1:$1048576,ROW(Rohdaten_tab5!K18),COLUMN(Rohdaten_tab5!K18)+(10*(Steuerung!$A$3-1)))</f>
        <v>630</v>
      </c>
    </row>
    <row r="33" spans="1:12" ht="15" customHeight="1" x14ac:dyDescent="0.25">
      <c r="A33" s="63" t="str">
        <f>IF(INDEX(Rohdaten_tab5!$A:$A,ROW(Rohdaten_tab5!$A19),COLUMN(Rohdaten_tab5!$A:$A))&lt;&gt;"",INDEX(Rohdaten_tab5!$A:$A,ROW(Rohdaten_tab5!$A19),COLUMN(Rohdaten_tab5!$A:$A)),"")</f>
        <v>2023</v>
      </c>
      <c r="B33" s="43"/>
      <c r="C33" s="71">
        <f>INDEX(Rohdaten_tab5!$1:$1048576,ROW(Rohdaten_tab5!B19),COLUMN(Rohdaten_tab5!B19)+(10*(Steuerung!$A$3-1)))</f>
        <v>6980</v>
      </c>
      <c r="D33" s="72">
        <f>INDEX(Rohdaten_tab5!$1:$1048576,ROW(Rohdaten_tab5!C19),COLUMN(Rohdaten_tab5!C19)+(10*(Steuerung!$A$3-1)))</f>
        <v>6919</v>
      </c>
      <c r="E33" s="72">
        <f>INDEX(Rohdaten_tab5!$1:$1048576,ROW(Rohdaten_tab5!D19),COLUMN(Rohdaten_tab5!D19)+(10*(Steuerung!$A$3-1)))</f>
        <v>3756</v>
      </c>
      <c r="F33" s="72">
        <f>INDEX(Rohdaten_tab5!$1:$1048576,ROW(Rohdaten_tab5!E19),COLUMN(Rohdaten_tab5!E19)+(10*(Steuerung!$A$3-1)))</f>
        <v>501</v>
      </c>
      <c r="G33" s="72">
        <f>INDEX(Rohdaten_tab5!$1:$1048576,ROW(Rohdaten_tab5!F19),COLUMN(Rohdaten_tab5!F19)+(10*(Steuerung!$A$3-1)))</f>
        <v>1280</v>
      </c>
      <c r="H33" s="72">
        <f>INDEX(Rohdaten_tab5!$1:$1048576,ROW(Rohdaten_tab5!G19),COLUMN(Rohdaten_tab5!G19)+(10*(Steuerung!$A$3-1)))</f>
        <v>137</v>
      </c>
      <c r="I33" s="72">
        <f>INDEX(Rohdaten_tab5!$1:$1048576,ROW(Rohdaten_tab5!H19),COLUMN(Rohdaten_tab5!H19)+(10*(Steuerung!$A$3-1)))</f>
        <v>232</v>
      </c>
      <c r="J33" s="72">
        <f>INDEX(Rohdaten_tab5!$1:$1048576,ROW(Rohdaten_tab5!I19),COLUMN(Rohdaten_tab5!I19)+(10*(Steuerung!$A$3-1)))</f>
        <v>65</v>
      </c>
      <c r="K33" s="72">
        <f>INDEX(Rohdaten_tab5!$1:$1048576,ROW(Rohdaten_tab5!J19),COLUMN(Rohdaten_tab5!J19)+(10*(Steuerung!$A$3-1)))</f>
        <v>190</v>
      </c>
      <c r="L33" s="73">
        <f>INDEX(Rohdaten_tab5!$1:$1048576,ROW(Rohdaten_tab5!K19),COLUMN(Rohdaten_tab5!K19)+(10*(Steuerung!$A$3-1)))</f>
        <v>758</v>
      </c>
    </row>
    <row r="34" spans="1:12" ht="15" customHeight="1" x14ac:dyDescent="0.25">
      <c r="A34" s="63" t="str">
        <f>IF(INDEX(Rohdaten_tab5!$A:$A,ROW(Rohdaten_tab5!$A20),COLUMN(Rohdaten_tab5!$A:$A))&lt;&gt;"",INDEX(Rohdaten_tab5!$A:$A,ROW(Rohdaten_tab5!$A20),COLUMN(Rohdaten_tab5!$A:$A)),"")</f>
        <v>2024</v>
      </c>
      <c r="B34" s="43"/>
      <c r="C34" s="71">
        <f>INDEX(Rohdaten_tab5!$1:$1048576,ROW(Rohdaten_tab5!B20),COLUMN(Rohdaten_tab5!B20)+(10*(Steuerung!$A$3-1)))</f>
        <v>7684</v>
      </c>
      <c r="D34" s="72">
        <f>INDEX(Rohdaten_tab5!$1:$1048576,ROW(Rohdaten_tab5!C20),COLUMN(Rohdaten_tab5!C20)+(10*(Steuerung!$A$3-1)))</f>
        <v>7629</v>
      </c>
      <c r="E34" s="72">
        <f>INDEX(Rohdaten_tab5!$1:$1048576,ROW(Rohdaten_tab5!D20),COLUMN(Rohdaten_tab5!D20)+(10*(Steuerung!$A$3-1)))</f>
        <v>4107</v>
      </c>
      <c r="F34" s="72">
        <f>INDEX(Rohdaten_tab5!$1:$1048576,ROW(Rohdaten_tab5!E20),COLUMN(Rohdaten_tab5!E20)+(10*(Steuerung!$A$3-1)))</f>
        <v>584</v>
      </c>
      <c r="G34" s="72">
        <f>INDEX(Rohdaten_tab5!$1:$1048576,ROW(Rohdaten_tab5!F20),COLUMN(Rohdaten_tab5!F20)+(10*(Steuerung!$A$3-1)))</f>
        <v>1489</v>
      </c>
      <c r="H34" s="72">
        <f>INDEX(Rohdaten_tab5!$1:$1048576,ROW(Rohdaten_tab5!G20),COLUMN(Rohdaten_tab5!G20)+(10*(Steuerung!$A$3-1)))</f>
        <v>153</v>
      </c>
      <c r="I34" s="72">
        <f>INDEX(Rohdaten_tab5!$1:$1048576,ROW(Rohdaten_tab5!H20),COLUMN(Rohdaten_tab5!H20)+(10*(Steuerung!$A$3-1)))</f>
        <v>198</v>
      </c>
      <c r="J34" s="72">
        <f>INDEX(Rohdaten_tab5!$1:$1048576,ROW(Rohdaten_tab5!I20),COLUMN(Rohdaten_tab5!I20)+(10*(Steuerung!$A$3-1)))</f>
        <v>63</v>
      </c>
      <c r="K34" s="72">
        <f>INDEX(Rohdaten_tab5!$1:$1048576,ROW(Rohdaten_tab5!J20),COLUMN(Rohdaten_tab5!J20)+(10*(Steuerung!$A$3-1)))</f>
        <v>170</v>
      </c>
      <c r="L34" s="73">
        <f>INDEX(Rohdaten_tab5!$1:$1048576,ROW(Rohdaten_tab5!K20),COLUMN(Rohdaten_tab5!K20)+(10*(Steuerung!$A$3-1)))</f>
        <v>865</v>
      </c>
    </row>
    <row r="35" spans="1:12" ht="15" customHeight="1" x14ac:dyDescent="0.25">
      <c r="A35" s="63" t="str">
        <f>IF(INDEX(Rohdaten_tab5!$A:$A,ROW(Rohdaten_tab5!$A21),COLUMN(Rohdaten_tab5!$A:$A))&lt;&gt;"",INDEX(Rohdaten_tab5!$A:$A,ROW(Rohdaten_tab5!$A21),COLUMN(Rohdaten_tab5!$A:$A)),"")</f>
        <v>2025</v>
      </c>
      <c r="B35" s="43"/>
      <c r="C35" s="71">
        <f>INDEX(Rohdaten_tab5!$1:$1048576,ROW(Rohdaten_tab5!B21),COLUMN(Rohdaten_tab5!B21)+(10*(Steuerung!$A$3-1)))</f>
        <v>8748</v>
      </c>
      <c r="D35" s="72">
        <f>INDEX(Rohdaten_tab5!$1:$1048576,ROW(Rohdaten_tab5!C21),COLUMN(Rohdaten_tab5!C21)+(10*(Steuerung!$A$3-1)))</f>
        <v>8683</v>
      </c>
      <c r="E35" s="72">
        <f>INDEX(Rohdaten_tab5!$1:$1048576,ROW(Rohdaten_tab5!D21),COLUMN(Rohdaten_tab5!D21)+(10*(Steuerung!$A$3-1)))</f>
        <v>4543</v>
      </c>
      <c r="F35" s="72">
        <f>INDEX(Rohdaten_tab5!$1:$1048576,ROW(Rohdaten_tab5!E21),COLUMN(Rohdaten_tab5!E21)+(10*(Steuerung!$A$3-1)))</f>
        <v>615</v>
      </c>
      <c r="G35" s="72">
        <f>INDEX(Rohdaten_tab5!$1:$1048576,ROW(Rohdaten_tab5!F21),COLUMN(Rohdaten_tab5!F21)+(10*(Steuerung!$A$3-1)))</f>
        <v>1798</v>
      </c>
      <c r="H35" s="72">
        <f>INDEX(Rohdaten_tab5!$1:$1048576,ROW(Rohdaten_tab5!G21),COLUMN(Rohdaten_tab5!G21)+(10*(Steuerung!$A$3-1)))</f>
        <v>195</v>
      </c>
      <c r="I35" s="72">
        <f>INDEX(Rohdaten_tab5!$1:$1048576,ROW(Rohdaten_tab5!H21),COLUMN(Rohdaten_tab5!H21)+(10*(Steuerung!$A$3-1)))</f>
        <v>238</v>
      </c>
      <c r="J35" s="72">
        <f>INDEX(Rohdaten_tab5!$1:$1048576,ROW(Rohdaten_tab5!I21),COLUMN(Rohdaten_tab5!I21)+(10*(Steuerung!$A$3-1)))</f>
        <v>81</v>
      </c>
      <c r="K35" s="72">
        <f>INDEX(Rohdaten_tab5!$1:$1048576,ROW(Rohdaten_tab5!J21),COLUMN(Rohdaten_tab5!J21)+(10*(Steuerung!$A$3-1)))</f>
        <v>165</v>
      </c>
      <c r="L35" s="73">
        <f>INDEX(Rohdaten_tab5!$1:$1048576,ROW(Rohdaten_tab5!K21),COLUMN(Rohdaten_tab5!K21)+(10*(Steuerung!$A$3-1)))</f>
        <v>1048</v>
      </c>
    </row>
    <row r="36" spans="1:12" ht="15" customHeight="1" x14ac:dyDescent="0.25">
      <c r="A36" s="63" t="str">
        <f>IF(INDEX(Rohdaten_tab5!$A:$A,ROW(Rohdaten_tab5!$A22),COLUMN(Rohdaten_tab5!$A:$A))&lt;&gt;"",INDEX(Rohdaten_tab5!$A:$A,ROW(Rohdaten_tab5!$A22),COLUMN(Rohdaten_tab5!$A:$A)),"")</f>
        <v>Januar 2006</v>
      </c>
      <c r="B36" s="43"/>
      <c r="C36" s="71">
        <f>INDEX(Rohdaten_tab5!$1:$1048576,ROW(Rohdaten_tab5!B22),COLUMN(Rohdaten_tab5!B22)+(10*(Steuerung!$A$3-1)))</f>
        <v>670</v>
      </c>
      <c r="D36" s="72">
        <f>INDEX(Rohdaten_tab5!$1:$1048576,ROW(Rohdaten_tab5!C22),COLUMN(Rohdaten_tab5!C22)+(10*(Steuerung!$A$3-1)))</f>
        <v>659</v>
      </c>
      <c r="E36" s="72">
        <f>INDEX(Rohdaten_tab5!$1:$1048576,ROW(Rohdaten_tab5!D22),COLUMN(Rohdaten_tab5!D22)+(10*(Steuerung!$A$3-1)))</f>
        <v>312</v>
      </c>
      <c r="F36" s="72">
        <f>INDEX(Rohdaten_tab5!$1:$1048576,ROW(Rohdaten_tab5!E22),COLUMN(Rohdaten_tab5!E22)+(10*(Steuerung!$A$3-1)))</f>
        <v>0</v>
      </c>
      <c r="G36" s="72">
        <f>INDEX(Rohdaten_tab5!$1:$1048576,ROW(Rohdaten_tab5!F22),COLUMN(Rohdaten_tab5!F22)+(10*(Steuerung!$A$3-1)))</f>
        <v>237</v>
      </c>
      <c r="H36" s="72">
        <f>INDEX(Rohdaten_tab5!$1:$1048576,ROW(Rohdaten_tab5!G22),COLUMN(Rohdaten_tab5!G22)+(10*(Steuerung!$A$3-1)))</f>
        <v>14</v>
      </c>
      <c r="I36" s="72">
        <f>INDEX(Rohdaten_tab5!$1:$1048576,ROW(Rohdaten_tab5!H22),COLUMN(Rohdaten_tab5!H22)+(10*(Steuerung!$A$3-1)))</f>
        <v>20</v>
      </c>
      <c r="J36" s="72">
        <f>INDEX(Rohdaten_tab5!$1:$1048576,ROW(Rohdaten_tab5!I22),COLUMN(Rohdaten_tab5!I22)+(10*(Steuerung!$A$3-1)))</f>
        <v>0</v>
      </c>
      <c r="K36" s="72">
        <f>INDEX(Rohdaten_tab5!$1:$1048576,ROW(Rohdaten_tab5!J22),COLUMN(Rohdaten_tab5!J22)+(10*(Steuerung!$A$3-1)))</f>
        <v>16</v>
      </c>
      <c r="L36" s="73">
        <f>INDEX(Rohdaten_tab5!$1:$1048576,ROW(Rohdaten_tab5!K22),COLUMN(Rohdaten_tab5!K22)+(10*(Steuerung!$A$3-1)))</f>
        <v>60</v>
      </c>
    </row>
    <row r="37" spans="1:12" ht="15" customHeight="1" x14ac:dyDescent="0.25">
      <c r="A37" s="63" t="str">
        <f>IF(INDEX(Rohdaten_tab5!$A:$A,ROW(Rohdaten_tab5!$A23),COLUMN(Rohdaten_tab5!$A:$A))&lt;&gt;"",INDEX(Rohdaten_tab5!$A:$A,ROW(Rohdaten_tab5!$A23),COLUMN(Rohdaten_tab5!$A:$A)),"")</f>
        <v>Februar 2006</v>
      </c>
      <c r="B37" s="43"/>
      <c r="C37" s="71">
        <f>INDEX(Rohdaten_tab5!$1:$1048576,ROW(Rohdaten_tab5!B23),COLUMN(Rohdaten_tab5!B23)+(10*(Steuerung!$A$3-1)))</f>
        <v>595</v>
      </c>
      <c r="D37" s="72">
        <f>INDEX(Rohdaten_tab5!$1:$1048576,ROW(Rohdaten_tab5!C23),COLUMN(Rohdaten_tab5!C23)+(10*(Steuerung!$A$3-1)))</f>
        <v>590</v>
      </c>
      <c r="E37" s="72">
        <f>INDEX(Rohdaten_tab5!$1:$1048576,ROW(Rohdaten_tab5!D23),COLUMN(Rohdaten_tab5!D23)+(10*(Steuerung!$A$3-1)))</f>
        <v>304</v>
      </c>
      <c r="F37" s="72">
        <f>INDEX(Rohdaten_tab5!$1:$1048576,ROW(Rohdaten_tab5!E23),COLUMN(Rohdaten_tab5!E23)+(10*(Steuerung!$A$3-1)))</f>
        <v>0</v>
      </c>
      <c r="G37" s="72">
        <f>INDEX(Rohdaten_tab5!$1:$1048576,ROW(Rohdaten_tab5!F23),COLUMN(Rohdaten_tab5!F23)+(10*(Steuerung!$A$3-1)))</f>
        <v>178</v>
      </c>
      <c r="H37" s="72">
        <f>INDEX(Rohdaten_tab5!$1:$1048576,ROW(Rohdaten_tab5!G23),COLUMN(Rohdaten_tab5!G23)+(10*(Steuerung!$A$3-1)))</f>
        <v>7</v>
      </c>
      <c r="I37" s="72">
        <f>INDEX(Rohdaten_tab5!$1:$1048576,ROW(Rohdaten_tab5!H23),COLUMN(Rohdaten_tab5!H23)+(10*(Steuerung!$A$3-1)))</f>
        <v>18</v>
      </c>
      <c r="J37" s="72">
        <f>INDEX(Rohdaten_tab5!$1:$1048576,ROW(Rohdaten_tab5!I23),COLUMN(Rohdaten_tab5!I23)+(10*(Steuerung!$A$3-1)))</f>
        <v>0</v>
      </c>
      <c r="K37" s="72">
        <f>INDEX(Rohdaten_tab5!$1:$1048576,ROW(Rohdaten_tab5!J23),COLUMN(Rohdaten_tab5!J23)+(10*(Steuerung!$A$3-1)))</f>
        <v>27</v>
      </c>
      <c r="L37" s="73">
        <f>INDEX(Rohdaten_tab5!$1:$1048576,ROW(Rohdaten_tab5!K23),COLUMN(Rohdaten_tab5!K23)+(10*(Steuerung!$A$3-1)))</f>
        <v>56</v>
      </c>
    </row>
    <row r="38" spans="1:12" ht="15" customHeight="1" x14ac:dyDescent="0.25">
      <c r="A38" s="63" t="str">
        <f>IF(INDEX(Rohdaten_tab5!$A:$A,ROW(Rohdaten_tab5!$A24),COLUMN(Rohdaten_tab5!$A:$A))&lt;&gt;"",INDEX(Rohdaten_tab5!$A:$A,ROW(Rohdaten_tab5!$A24),COLUMN(Rohdaten_tab5!$A:$A)),"")</f>
        <v>März 2006</v>
      </c>
      <c r="B38" s="43"/>
      <c r="C38" s="71">
        <f>INDEX(Rohdaten_tab5!$1:$1048576,ROW(Rohdaten_tab5!B24),COLUMN(Rohdaten_tab5!B24)+(10*(Steuerung!$A$3-1)))</f>
        <v>710</v>
      </c>
      <c r="D38" s="72">
        <f>INDEX(Rohdaten_tab5!$1:$1048576,ROW(Rohdaten_tab5!C24),COLUMN(Rohdaten_tab5!C24)+(10*(Steuerung!$A$3-1)))</f>
        <v>703</v>
      </c>
      <c r="E38" s="72">
        <f>INDEX(Rohdaten_tab5!$1:$1048576,ROW(Rohdaten_tab5!D24),COLUMN(Rohdaten_tab5!D24)+(10*(Steuerung!$A$3-1)))</f>
        <v>361</v>
      </c>
      <c r="F38" s="72">
        <f>INDEX(Rohdaten_tab5!$1:$1048576,ROW(Rohdaten_tab5!E24),COLUMN(Rohdaten_tab5!E24)+(10*(Steuerung!$A$3-1)))</f>
        <v>0</v>
      </c>
      <c r="G38" s="72">
        <f>INDEX(Rohdaten_tab5!$1:$1048576,ROW(Rohdaten_tab5!F24),COLUMN(Rohdaten_tab5!F24)+(10*(Steuerung!$A$3-1)))</f>
        <v>234</v>
      </c>
      <c r="H38" s="72">
        <f>INDEX(Rohdaten_tab5!$1:$1048576,ROW(Rohdaten_tab5!G24),COLUMN(Rohdaten_tab5!G24)+(10*(Steuerung!$A$3-1)))</f>
        <v>14</v>
      </c>
      <c r="I38" s="72">
        <f>INDEX(Rohdaten_tab5!$1:$1048576,ROW(Rohdaten_tab5!H24),COLUMN(Rohdaten_tab5!H24)+(10*(Steuerung!$A$3-1)))</f>
        <v>19</v>
      </c>
      <c r="J38" s="72">
        <f>INDEX(Rohdaten_tab5!$1:$1048576,ROW(Rohdaten_tab5!I24),COLUMN(Rohdaten_tab5!I24)+(10*(Steuerung!$A$3-1)))</f>
        <v>0</v>
      </c>
      <c r="K38" s="72">
        <f>INDEX(Rohdaten_tab5!$1:$1048576,ROW(Rohdaten_tab5!J24),COLUMN(Rohdaten_tab5!J24)+(10*(Steuerung!$A$3-1)))</f>
        <v>17</v>
      </c>
      <c r="L38" s="73">
        <f>INDEX(Rohdaten_tab5!$1:$1048576,ROW(Rohdaten_tab5!K24),COLUMN(Rohdaten_tab5!K24)+(10*(Steuerung!$A$3-1)))</f>
        <v>58</v>
      </c>
    </row>
    <row r="39" spans="1:12" ht="15" customHeight="1" x14ac:dyDescent="0.25">
      <c r="A39" s="63" t="str">
        <f>IF(INDEX(Rohdaten_tab5!$A:$A,ROW(Rohdaten_tab5!$A25),COLUMN(Rohdaten_tab5!$A:$A))&lt;&gt;"",INDEX(Rohdaten_tab5!$A:$A,ROW(Rohdaten_tab5!$A25),COLUMN(Rohdaten_tab5!$A:$A)),"")</f>
        <v>April 2006</v>
      </c>
      <c r="B39" s="43"/>
      <c r="C39" s="71">
        <f>INDEX(Rohdaten_tab5!$1:$1048576,ROW(Rohdaten_tab5!B25),COLUMN(Rohdaten_tab5!B25)+(10*(Steuerung!$A$3-1)))</f>
        <v>841</v>
      </c>
      <c r="D39" s="72">
        <f>INDEX(Rohdaten_tab5!$1:$1048576,ROW(Rohdaten_tab5!C25),COLUMN(Rohdaten_tab5!C25)+(10*(Steuerung!$A$3-1)))</f>
        <v>837</v>
      </c>
      <c r="E39" s="72">
        <f>INDEX(Rohdaten_tab5!$1:$1048576,ROW(Rohdaten_tab5!D25),COLUMN(Rohdaten_tab5!D25)+(10*(Steuerung!$A$3-1)))</f>
        <v>516</v>
      </c>
      <c r="F39" s="72">
        <f>INDEX(Rohdaten_tab5!$1:$1048576,ROW(Rohdaten_tab5!E25),COLUMN(Rohdaten_tab5!E25)+(10*(Steuerung!$A$3-1)))</f>
        <v>0</v>
      </c>
      <c r="G39" s="72">
        <f>INDEX(Rohdaten_tab5!$1:$1048576,ROW(Rohdaten_tab5!F25),COLUMN(Rohdaten_tab5!F25)+(10*(Steuerung!$A$3-1)))</f>
        <v>197</v>
      </c>
      <c r="H39" s="72">
        <f>INDEX(Rohdaten_tab5!$1:$1048576,ROW(Rohdaten_tab5!G25),COLUMN(Rohdaten_tab5!G25)+(10*(Steuerung!$A$3-1)))</f>
        <v>18</v>
      </c>
      <c r="I39" s="72">
        <f>INDEX(Rohdaten_tab5!$1:$1048576,ROW(Rohdaten_tab5!H25),COLUMN(Rohdaten_tab5!H25)+(10*(Steuerung!$A$3-1)))</f>
        <v>15</v>
      </c>
      <c r="J39" s="72">
        <f>INDEX(Rohdaten_tab5!$1:$1048576,ROW(Rohdaten_tab5!I25),COLUMN(Rohdaten_tab5!I25)+(10*(Steuerung!$A$3-1)))</f>
        <v>0</v>
      </c>
      <c r="K39" s="72">
        <f>INDEX(Rohdaten_tab5!$1:$1048576,ROW(Rohdaten_tab5!J25),COLUMN(Rohdaten_tab5!J25)+(10*(Steuerung!$A$3-1)))</f>
        <v>29</v>
      </c>
      <c r="L39" s="73">
        <f>INDEX(Rohdaten_tab5!$1:$1048576,ROW(Rohdaten_tab5!K25),COLUMN(Rohdaten_tab5!K25)+(10*(Steuerung!$A$3-1)))</f>
        <v>62</v>
      </c>
    </row>
    <row r="40" spans="1:12" ht="15" customHeight="1" x14ac:dyDescent="0.25">
      <c r="A40" s="63" t="str">
        <f>IF(INDEX(Rohdaten_tab5!$A:$A,ROW(Rohdaten_tab5!$A26),COLUMN(Rohdaten_tab5!$A:$A))&lt;&gt;"",INDEX(Rohdaten_tab5!$A:$A,ROW(Rohdaten_tab5!$A26),COLUMN(Rohdaten_tab5!$A:$A)),"")</f>
        <v>Mai 2006</v>
      </c>
      <c r="B40" s="43"/>
      <c r="C40" s="71">
        <f>INDEX(Rohdaten_tab5!$1:$1048576,ROW(Rohdaten_tab5!B26),COLUMN(Rohdaten_tab5!B26)+(10*(Steuerung!$A$3-1)))</f>
        <v>793</v>
      </c>
      <c r="D40" s="72">
        <f>INDEX(Rohdaten_tab5!$1:$1048576,ROW(Rohdaten_tab5!C26),COLUMN(Rohdaten_tab5!C26)+(10*(Steuerung!$A$3-1)))</f>
        <v>790</v>
      </c>
      <c r="E40" s="72">
        <f>INDEX(Rohdaten_tab5!$1:$1048576,ROW(Rohdaten_tab5!D26),COLUMN(Rohdaten_tab5!D26)+(10*(Steuerung!$A$3-1)))</f>
        <v>488</v>
      </c>
      <c r="F40" s="72">
        <f>INDEX(Rohdaten_tab5!$1:$1048576,ROW(Rohdaten_tab5!E26),COLUMN(Rohdaten_tab5!E26)+(10*(Steuerung!$A$3-1)))</f>
        <v>0</v>
      </c>
      <c r="G40" s="72">
        <f>INDEX(Rohdaten_tab5!$1:$1048576,ROW(Rohdaten_tab5!F26),COLUMN(Rohdaten_tab5!F26)+(10*(Steuerung!$A$3-1)))</f>
        <v>176</v>
      </c>
      <c r="H40" s="72">
        <f>INDEX(Rohdaten_tab5!$1:$1048576,ROW(Rohdaten_tab5!G26),COLUMN(Rohdaten_tab5!G26)+(10*(Steuerung!$A$3-1)))</f>
        <v>12</v>
      </c>
      <c r="I40" s="72">
        <f>INDEX(Rohdaten_tab5!$1:$1048576,ROW(Rohdaten_tab5!H26),COLUMN(Rohdaten_tab5!H26)+(10*(Steuerung!$A$3-1)))</f>
        <v>20</v>
      </c>
      <c r="J40" s="72">
        <f>INDEX(Rohdaten_tab5!$1:$1048576,ROW(Rohdaten_tab5!I26),COLUMN(Rohdaten_tab5!I26)+(10*(Steuerung!$A$3-1)))</f>
        <v>0</v>
      </c>
      <c r="K40" s="72">
        <f>INDEX(Rohdaten_tab5!$1:$1048576,ROW(Rohdaten_tab5!J26),COLUMN(Rohdaten_tab5!J26)+(10*(Steuerung!$A$3-1)))</f>
        <v>20</v>
      </c>
      <c r="L40" s="73">
        <f>INDEX(Rohdaten_tab5!$1:$1048576,ROW(Rohdaten_tab5!K26),COLUMN(Rohdaten_tab5!K26)+(10*(Steuerung!$A$3-1)))</f>
        <v>74</v>
      </c>
    </row>
    <row r="41" spans="1:12" ht="15" customHeight="1" x14ac:dyDescent="0.25">
      <c r="A41" s="63" t="str">
        <f>IF(INDEX(Rohdaten_tab5!$A:$A,ROW(Rohdaten_tab5!$A27),COLUMN(Rohdaten_tab5!$A:$A))&lt;&gt;"",INDEX(Rohdaten_tab5!$A:$A,ROW(Rohdaten_tab5!$A27),COLUMN(Rohdaten_tab5!$A:$A)),"")</f>
        <v>Juni 2006</v>
      </c>
      <c r="B41" s="43"/>
      <c r="C41" s="71">
        <f>INDEX(Rohdaten_tab5!$1:$1048576,ROW(Rohdaten_tab5!B27),COLUMN(Rohdaten_tab5!B27)+(10*(Steuerung!$A$3-1)))</f>
        <v>660</v>
      </c>
      <c r="D41" s="72">
        <f>INDEX(Rohdaten_tab5!$1:$1048576,ROW(Rohdaten_tab5!C27),COLUMN(Rohdaten_tab5!C27)+(10*(Steuerung!$A$3-1)))</f>
        <v>652</v>
      </c>
      <c r="E41" s="72">
        <f>INDEX(Rohdaten_tab5!$1:$1048576,ROW(Rohdaten_tab5!D27),COLUMN(Rohdaten_tab5!D27)+(10*(Steuerung!$A$3-1)))</f>
        <v>317</v>
      </c>
      <c r="F41" s="72">
        <f>INDEX(Rohdaten_tab5!$1:$1048576,ROW(Rohdaten_tab5!E27),COLUMN(Rohdaten_tab5!E27)+(10*(Steuerung!$A$3-1)))</f>
        <v>0</v>
      </c>
      <c r="G41" s="72">
        <f>INDEX(Rohdaten_tab5!$1:$1048576,ROW(Rohdaten_tab5!F27),COLUMN(Rohdaten_tab5!F27)+(10*(Steuerung!$A$3-1)))</f>
        <v>200</v>
      </c>
      <c r="H41" s="72">
        <f>INDEX(Rohdaten_tab5!$1:$1048576,ROW(Rohdaten_tab5!G27),COLUMN(Rohdaten_tab5!G27)+(10*(Steuerung!$A$3-1)))</f>
        <v>17</v>
      </c>
      <c r="I41" s="72">
        <f>INDEX(Rohdaten_tab5!$1:$1048576,ROW(Rohdaten_tab5!H27),COLUMN(Rohdaten_tab5!H27)+(10*(Steuerung!$A$3-1)))</f>
        <v>10</v>
      </c>
      <c r="J41" s="72">
        <f>INDEX(Rohdaten_tab5!$1:$1048576,ROW(Rohdaten_tab5!I27),COLUMN(Rohdaten_tab5!I27)+(10*(Steuerung!$A$3-1)))</f>
        <v>0</v>
      </c>
      <c r="K41" s="72">
        <f>INDEX(Rohdaten_tab5!$1:$1048576,ROW(Rohdaten_tab5!J27),COLUMN(Rohdaten_tab5!J27)+(10*(Steuerung!$A$3-1)))</f>
        <v>34</v>
      </c>
      <c r="L41" s="73">
        <f>INDEX(Rohdaten_tab5!$1:$1048576,ROW(Rohdaten_tab5!K27),COLUMN(Rohdaten_tab5!K27)+(10*(Steuerung!$A$3-1)))</f>
        <v>74</v>
      </c>
    </row>
    <row r="42" spans="1:12" ht="15" customHeight="1" x14ac:dyDescent="0.25">
      <c r="A42" s="63" t="str">
        <f>IF(INDEX(Rohdaten_tab5!$A:$A,ROW(Rohdaten_tab5!$A28),COLUMN(Rohdaten_tab5!$A:$A))&lt;&gt;"",INDEX(Rohdaten_tab5!$A:$A,ROW(Rohdaten_tab5!$A28),COLUMN(Rohdaten_tab5!$A:$A)),"")</f>
        <v>Juli 2006</v>
      </c>
      <c r="B42" s="43"/>
      <c r="C42" s="71">
        <f>INDEX(Rohdaten_tab5!$1:$1048576,ROW(Rohdaten_tab5!B28),COLUMN(Rohdaten_tab5!B28)+(10*(Steuerung!$A$3-1)))</f>
        <v>673</v>
      </c>
      <c r="D42" s="72">
        <f>INDEX(Rohdaten_tab5!$1:$1048576,ROW(Rohdaten_tab5!C28),COLUMN(Rohdaten_tab5!C28)+(10*(Steuerung!$A$3-1)))</f>
        <v>656</v>
      </c>
      <c r="E42" s="72">
        <f>INDEX(Rohdaten_tab5!$1:$1048576,ROW(Rohdaten_tab5!D28),COLUMN(Rohdaten_tab5!D28)+(10*(Steuerung!$A$3-1)))</f>
        <v>310</v>
      </c>
      <c r="F42" s="72">
        <f>INDEX(Rohdaten_tab5!$1:$1048576,ROW(Rohdaten_tab5!E28),COLUMN(Rohdaten_tab5!E28)+(10*(Steuerung!$A$3-1)))</f>
        <v>0</v>
      </c>
      <c r="G42" s="72">
        <f>INDEX(Rohdaten_tab5!$1:$1048576,ROW(Rohdaten_tab5!F28),COLUMN(Rohdaten_tab5!F28)+(10*(Steuerung!$A$3-1)))</f>
        <v>189</v>
      </c>
      <c r="H42" s="72">
        <f>INDEX(Rohdaten_tab5!$1:$1048576,ROW(Rohdaten_tab5!G28),COLUMN(Rohdaten_tab5!G28)+(10*(Steuerung!$A$3-1)))</f>
        <v>12</v>
      </c>
      <c r="I42" s="72">
        <f>INDEX(Rohdaten_tab5!$1:$1048576,ROW(Rohdaten_tab5!H28),COLUMN(Rohdaten_tab5!H28)+(10*(Steuerung!$A$3-1)))</f>
        <v>18</v>
      </c>
      <c r="J42" s="72">
        <f>INDEX(Rohdaten_tab5!$1:$1048576,ROW(Rohdaten_tab5!I28),COLUMN(Rohdaten_tab5!I28)+(10*(Steuerung!$A$3-1)))</f>
        <v>0</v>
      </c>
      <c r="K42" s="72">
        <f>INDEX(Rohdaten_tab5!$1:$1048576,ROW(Rohdaten_tab5!J28),COLUMN(Rohdaten_tab5!J28)+(10*(Steuerung!$A$3-1)))</f>
        <v>42</v>
      </c>
      <c r="L42" s="73">
        <f>INDEX(Rohdaten_tab5!$1:$1048576,ROW(Rohdaten_tab5!K28),COLUMN(Rohdaten_tab5!K28)+(10*(Steuerung!$A$3-1)))</f>
        <v>85</v>
      </c>
    </row>
    <row r="43" spans="1:12" ht="15" customHeight="1" x14ac:dyDescent="0.25">
      <c r="A43" s="63" t="str">
        <f>IF(INDEX(Rohdaten_tab5!$A:$A,ROW(Rohdaten_tab5!$A29),COLUMN(Rohdaten_tab5!$A:$A))&lt;&gt;"",INDEX(Rohdaten_tab5!$A:$A,ROW(Rohdaten_tab5!$A29),COLUMN(Rohdaten_tab5!$A:$A)),"")</f>
        <v>August 2006</v>
      </c>
      <c r="B43" s="43"/>
      <c r="C43" s="71">
        <f>INDEX(Rohdaten_tab5!$1:$1048576,ROW(Rohdaten_tab5!B29),COLUMN(Rohdaten_tab5!B29)+(10*(Steuerung!$A$3-1)))</f>
        <v>533</v>
      </c>
      <c r="D43" s="72">
        <f>INDEX(Rohdaten_tab5!$1:$1048576,ROW(Rohdaten_tab5!C29),COLUMN(Rohdaten_tab5!C29)+(10*(Steuerung!$A$3-1)))</f>
        <v>527</v>
      </c>
      <c r="E43" s="72">
        <f>INDEX(Rohdaten_tab5!$1:$1048576,ROW(Rohdaten_tab5!D29),COLUMN(Rohdaten_tab5!D29)+(10*(Steuerung!$A$3-1)))</f>
        <v>252</v>
      </c>
      <c r="F43" s="72">
        <f>INDEX(Rohdaten_tab5!$1:$1048576,ROW(Rohdaten_tab5!E29),COLUMN(Rohdaten_tab5!E29)+(10*(Steuerung!$A$3-1)))</f>
        <v>0</v>
      </c>
      <c r="G43" s="72">
        <f>INDEX(Rohdaten_tab5!$1:$1048576,ROW(Rohdaten_tab5!F29),COLUMN(Rohdaten_tab5!F29)+(10*(Steuerung!$A$3-1)))</f>
        <v>153</v>
      </c>
      <c r="H43" s="72">
        <f>INDEX(Rohdaten_tab5!$1:$1048576,ROW(Rohdaten_tab5!G29),COLUMN(Rohdaten_tab5!G29)+(10*(Steuerung!$A$3-1)))</f>
        <v>10</v>
      </c>
      <c r="I43" s="72">
        <f>INDEX(Rohdaten_tab5!$1:$1048576,ROW(Rohdaten_tab5!H29),COLUMN(Rohdaten_tab5!H29)+(10*(Steuerung!$A$3-1)))</f>
        <v>13</v>
      </c>
      <c r="J43" s="72">
        <f>INDEX(Rohdaten_tab5!$1:$1048576,ROW(Rohdaten_tab5!I29),COLUMN(Rohdaten_tab5!I29)+(10*(Steuerung!$A$3-1)))</f>
        <v>0</v>
      </c>
      <c r="K43" s="72">
        <f>INDEX(Rohdaten_tab5!$1:$1048576,ROW(Rohdaten_tab5!J29),COLUMN(Rohdaten_tab5!J29)+(10*(Steuerung!$A$3-1)))</f>
        <v>21</v>
      </c>
      <c r="L43" s="73">
        <f>INDEX(Rohdaten_tab5!$1:$1048576,ROW(Rohdaten_tab5!K29),COLUMN(Rohdaten_tab5!K29)+(10*(Steuerung!$A$3-1)))</f>
        <v>78</v>
      </c>
    </row>
    <row r="44" spans="1:12" ht="15" customHeight="1" x14ac:dyDescent="0.25">
      <c r="A44" s="63" t="str">
        <f>IF(INDEX(Rohdaten_tab5!$A:$A,ROW(Rohdaten_tab5!$A30),COLUMN(Rohdaten_tab5!$A:$A))&lt;&gt;"",INDEX(Rohdaten_tab5!$A:$A,ROW(Rohdaten_tab5!$A30),COLUMN(Rohdaten_tab5!$A:$A)),"")</f>
        <v>September 2006</v>
      </c>
      <c r="B44" s="43"/>
      <c r="C44" s="71">
        <f>INDEX(Rohdaten_tab5!$1:$1048576,ROW(Rohdaten_tab5!B30),COLUMN(Rohdaten_tab5!B30)+(10*(Steuerung!$A$3-1)))</f>
        <v>771</v>
      </c>
      <c r="D44" s="72">
        <f>INDEX(Rohdaten_tab5!$1:$1048576,ROW(Rohdaten_tab5!C30),COLUMN(Rohdaten_tab5!C30)+(10*(Steuerung!$A$3-1)))</f>
        <v>764</v>
      </c>
      <c r="E44" s="72">
        <f>INDEX(Rohdaten_tab5!$1:$1048576,ROW(Rohdaten_tab5!D30),COLUMN(Rohdaten_tab5!D30)+(10*(Steuerung!$A$3-1)))</f>
        <v>378</v>
      </c>
      <c r="F44" s="72">
        <f>INDEX(Rohdaten_tab5!$1:$1048576,ROW(Rohdaten_tab5!E30),COLUMN(Rohdaten_tab5!E30)+(10*(Steuerung!$A$3-1)))</f>
        <v>0</v>
      </c>
      <c r="G44" s="72">
        <f>INDEX(Rohdaten_tab5!$1:$1048576,ROW(Rohdaten_tab5!F30),COLUMN(Rohdaten_tab5!F30)+(10*(Steuerung!$A$3-1)))</f>
        <v>190</v>
      </c>
      <c r="H44" s="72">
        <f>INDEX(Rohdaten_tab5!$1:$1048576,ROW(Rohdaten_tab5!G30),COLUMN(Rohdaten_tab5!G30)+(10*(Steuerung!$A$3-1)))</f>
        <v>10</v>
      </c>
      <c r="I44" s="72">
        <f>INDEX(Rohdaten_tab5!$1:$1048576,ROW(Rohdaten_tab5!H30),COLUMN(Rohdaten_tab5!H30)+(10*(Steuerung!$A$3-1)))</f>
        <v>25</v>
      </c>
      <c r="J44" s="72">
        <f>INDEX(Rohdaten_tab5!$1:$1048576,ROW(Rohdaten_tab5!I30),COLUMN(Rohdaten_tab5!I30)+(10*(Steuerung!$A$3-1)))</f>
        <v>32</v>
      </c>
      <c r="K44" s="72">
        <f>INDEX(Rohdaten_tab5!$1:$1048576,ROW(Rohdaten_tab5!J30),COLUMN(Rohdaten_tab5!J30)+(10*(Steuerung!$A$3-1)))</f>
        <v>34</v>
      </c>
      <c r="L44" s="73">
        <f>INDEX(Rohdaten_tab5!$1:$1048576,ROW(Rohdaten_tab5!K30),COLUMN(Rohdaten_tab5!K30)+(10*(Steuerung!$A$3-1)))</f>
        <v>95</v>
      </c>
    </row>
    <row r="45" spans="1:12" ht="15" customHeight="1" x14ac:dyDescent="0.25">
      <c r="A45" s="63" t="str">
        <f>IF(INDEX(Rohdaten_tab5!$A:$A,ROW(Rohdaten_tab5!$A31),COLUMN(Rohdaten_tab5!$A:$A))&lt;&gt;"",INDEX(Rohdaten_tab5!$A:$A,ROW(Rohdaten_tab5!$A31),COLUMN(Rohdaten_tab5!$A:$A)),"")</f>
        <v>Oktober 2006</v>
      </c>
      <c r="B45" s="43"/>
      <c r="C45" s="71">
        <f>INDEX(Rohdaten_tab5!$1:$1048576,ROW(Rohdaten_tab5!B31),COLUMN(Rohdaten_tab5!B31)+(10*(Steuerung!$A$3-1)))</f>
        <v>621</v>
      </c>
      <c r="D45" s="72">
        <f>INDEX(Rohdaten_tab5!$1:$1048576,ROW(Rohdaten_tab5!C31),COLUMN(Rohdaten_tab5!C31)+(10*(Steuerung!$A$3-1)))</f>
        <v>610</v>
      </c>
      <c r="E45" s="72">
        <f>INDEX(Rohdaten_tab5!$1:$1048576,ROW(Rohdaten_tab5!D31),COLUMN(Rohdaten_tab5!D31)+(10*(Steuerung!$A$3-1)))</f>
        <v>322</v>
      </c>
      <c r="F45" s="72">
        <f>INDEX(Rohdaten_tab5!$1:$1048576,ROW(Rohdaten_tab5!E31),COLUMN(Rohdaten_tab5!E31)+(10*(Steuerung!$A$3-1)))</f>
        <v>0</v>
      </c>
      <c r="G45" s="72">
        <f>INDEX(Rohdaten_tab5!$1:$1048576,ROW(Rohdaten_tab5!F31),COLUMN(Rohdaten_tab5!F31)+(10*(Steuerung!$A$3-1)))</f>
        <v>156</v>
      </c>
      <c r="H45" s="72" t="str">
        <f>INDEX(Rohdaten_tab5!$1:$1048576,ROW(Rohdaten_tab5!G31),COLUMN(Rohdaten_tab5!G31)+(10*(Steuerung!$A$3-1)))</f>
        <v>*</v>
      </c>
      <c r="I45" s="72">
        <f>INDEX(Rohdaten_tab5!$1:$1048576,ROW(Rohdaten_tab5!H31),COLUMN(Rohdaten_tab5!H31)+(10*(Steuerung!$A$3-1)))</f>
        <v>14</v>
      </c>
      <c r="J45" s="72" t="str">
        <f>INDEX(Rohdaten_tab5!$1:$1048576,ROW(Rohdaten_tab5!I31),COLUMN(Rohdaten_tab5!I31)+(10*(Steuerung!$A$3-1)))</f>
        <v>*</v>
      </c>
      <c r="K45" s="72">
        <f>INDEX(Rohdaten_tab5!$1:$1048576,ROW(Rohdaten_tab5!J31),COLUMN(Rohdaten_tab5!J31)+(10*(Steuerung!$A$3-1)))</f>
        <v>31</v>
      </c>
      <c r="L45" s="73">
        <f>INDEX(Rohdaten_tab5!$1:$1048576,ROW(Rohdaten_tab5!K31),COLUMN(Rohdaten_tab5!K31)+(10*(Steuerung!$A$3-1)))</f>
        <v>67</v>
      </c>
    </row>
    <row r="46" spans="1:12" ht="15" customHeight="1" x14ac:dyDescent="0.25">
      <c r="A46" s="63" t="str">
        <f>IF(INDEX(Rohdaten_tab5!$A:$A,ROW(Rohdaten_tab5!$A32),COLUMN(Rohdaten_tab5!$A:$A))&lt;&gt;"",INDEX(Rohdaten_tab5!$A:$A,ROW(Rohdaten_tab5!$A32),COLUMN(Rohdaten_tab5!$A:$A)),"")</f>
        <v>November 2006</v>
      </c>
      <c r="B46" s="43"/>
      <c r="C46" s="71">
        <f>INDEX(Rohdaten_tab5!$1:$1048576,ROW(Rohdaten_tab5!B32),COLUMN(Rohdaten_tab5!B32)+(10*(Steuerung!$A$3-1)))</f>
        <v>535</v>
      </c>
      <c r="D46" s="72">
        <f>INDEX(Rohdaten_tab5!$1:$1048576,ROW(Rohdaten_tab5!C32),COLUMN(Rohdaten_tab5!C32)+(10*(Steuerung!$A$3-1)))</f>
        <v>524</v>
      </c>
      <c r="E46" s="72">
        <f>INDEX(Rohdaten_tab5!$1:$1048576,ROW(Rohdaten_tab5!D32),COLUMN(Rohdaten_tab5!D32)+(10*(Steuerung!$A$3-1)))</f>
        <v>294</v>
      </c>
      <c r="F46" s="72">
        <f>INDEX(Rohdaten_tab5!$1:$1048576,ROW(Rohdaten_tab5!E32),COLUMN(Rohdaten_tab5!E32)+(10*(Steuerung!$A$3-1)))</f>
        <v>0</v>
      </c>
      <c r="G46" s="72">
        <f>INDEX(Rohdaten_tab5!$1:$1048576,ROW(Rohdaten_tab5!F32),COLUMN(Rohdaten_tab5!F32)+(10*(Steuerung!$A$3-1)))</f>
        <v>135</v>
      </c>
      <c r="H46" s="72" t="str">
        <f>INDEX(Rohdaten_tab5!$1:$1048576,ROW(Rohdaten_tab5!G32),COLUMN(Rohdaten_tab5!G32)+(10*(Steuerung!$A$3-1)))</f>
        <v>*</v>
      </c>
      <c r="I46" s="72">
        <f>INDEX(Rohdaten_tab5!$1:$1048576,ROW(Rohdaten_tab5!H32),COLUMN(Rohdaten_tab5!H32)+(10*(Steuerung!$A$3-1)))</f>
        <v>20</v>
      </c>
      <c r="J46" s="72" t="str">
        <f>INDEX(Rohdaten_tab5!$1:$1048576,ROW(Rohdaten_tab5!I32),COLUMN(Rohdaten_tab5!I32)+(10*(Steuerung!$A$3-1)))</f>
        <v>*</v>
      </c>
      <c r="K46" s="72">
        <f>INDEX(Rohdaten_tab5!$1:$1048576,ROW(Rohdaten_tab5!J32),COLUMN(Rohdaten_tab5!J32)+(10*(Steuerung!$A$3-1)))</f>
        <v>22</v>
      </c>
      <c r="L46" s="73">
        <f>INDEX(Rohdaten_tab5!$1:$1048576,ROW(Rohdaten_tab5!K32),COLUMN(Rohdaten_tab5!K32)+(10*(Steuerung!$A$3-1)))</f>
        <v>42</v>
      </c>
    </row>
    <row r="47" spans="1:12" ht="15" customHeight="1" x14ac:dyDescent="0.25">
      <c r="A47" s="63" t="str">
        <f>IF(INDEX(Rohdaten_tab5!$A:$A,ROW(Rohdaten_tab5!$A33),COLUMN(Rohdaten_tab5!$A:$A))&lt;&gt;"",INDEX(Rohdaten_tab5!$A:$A,ROW(Rohdaten_tab5!$A33),COLUMN(Rohdaten_tab5!$A:$A)),"")</f>
        <v>Dezember 2006</v>
      </c>
      <c r="B47" s="43"/>
      <c r="C47" s="71">
        <f>INDEX(Rohdaten_tab5!$1:$1048576,ROW(Rohdaten_tab5!B33),COLUMN(Rohdaten_tab5!B33)+(10*(Steuerung!$A$3-1)))</f>
        <v>446</v>
      </c>
      <c r="D47" s="72">
        <f>INDEX(Rohdaten_tab5!$1:$1048576,ROW(Rohdaten_tab5!C33),COLUMN(Rohdaten_tab5!C33)+(10*(Steuerung!$A$3-1)))</f>
        <v>433</v>
      </c>
      <c r="E47" s="72">
        <f>INDEX(Rohdaten_tab5!$1:$1048576,ROW(Rohdaten_tab5!D33),COLUMN(Rohdaten_tab5!D33)+(10*(Steuerung!$A$3-1)))</f>
        <v>200</v>
      </c>
      <c r="F47" s="72">
        <f>INDEX(Rohdaten_tab5!$1:$1048576,ROW(Rohdaten_tab5!E33),COLUMN(Rohdaten_tab5!E33)+(10*(Steuerung!$A$3-1)))</f>
        <v>0</v>
      </c>
      <c r="G47" s="72">
        <f>INDEX(Rohdaten_tab5!$1:$1048576,ROW(Rohdaten_tab5!F33),COLUMN(Rohdaten_tab5!F33)+(10*(Steuerung!$A$3-1)))</f>
        <v>137</v>
      </c>
      <c r="H47" s="72">
        <f>INDEX(Rohdaten_tab5!$1:$1048576,ROW(Rohdaten_tab5!G33),COLUMN(Rohdaten_tab5!G33)+(10*(Steuerung!$A$3-1)))</f>
        <v>10</v>
      </c>
      <c r="I47" s="72">
        <f>INDEX(Rohdaten_tab5!$1:$1048576,ROW(Rohdaten_tab5!H33),COLUMN(Rohdaten_tab5!H33)+(10*(Steuerung!$A$3-1)))</f>
        <v>17</v>
      </c>
      <c r="J47" s="72">
        <f>INDEX(Rohdaten_tab5!$1:$1048576,ROW(Rohdaten_tab5!I33),COLUMN(Rohdaten_tab5!I33)+(10*(Steuerung!$A$3-1)))</f>
        <v>0</v>
      </c>
      <c r="K47" s="72">
        <f>INDEX(Rohdaten_tab5!$1:$1048576,ROW(Rohdaten_tab5!J33),COLUMN(Rohdaten_tab5!J33)+(10*(Steuerung!$A$3-1)))</f>
        <v>23</v>
      </c>
      <c r="L47" s="73">
        <f>INDEX(Rohdaten_tab5!$1:$1048576,ROW(Rohdaten_tab5!K33),COLUMN(Rohdaten_tab5!K33)+(10*(Steuerung!$A$3-1)))</f>
        <v>46</v>
      </c>
    </row>
    <row r="48" spans="1:12" ht="15" customHeight="1" x14ac:dyDescent="0.25">
      <c r="A48" s="63" t="str">
        <f>IF(INDEX(Rohdaten_tab5!$A:$A,ROW(Rohdaten_tab5!$A34),COLUMN(Rohdaten_tab5!$A:$A))&lt;&gt;"",INDEX(Rohdaten_tab5!$A:$A,ROW(Rohdaten_tab5!$A34),COLUMN(Rohdaten_tab5!$A:$A)),"")</f>
        <v>Januar 2007</v>
      </c>
      <c r="B48" s="43"/>
      <c r="C48" s="71">
        <f>INDEX(Rohdaten_tab5!$1:$1048576,ROW(Rohdaten_tab5!B34),COLUMN(Rohdaten_tab5!B34)+(10*(Steuerung!$A$3-1)))</f>
        <v>642</v>
      </c>
      <c r="D48" s="72">
        <f>INDEX(Rohdaten_tab5!$1:$1048576,ROW(Rohdaten_tab5!C34),COLUMN(Rohdaten_tab5!C34)+(10*(Steuerung!$A$3-1)))</f>
        <v>629</v>
      </c>
      <c r="E48" s="72">
        <f>INDEX(Rohdaten_tab5!$1:$1048576,ROW(Rohdaten_tab5!D34),COLUMN(Rohdaten_tab5!D34)+(10*(Steuerung!$A$3-1)))</f>
        <v>313</v>
      </c>
      <c r="F48" s="72">
        <f>INDEX(Rohdaten_tab5!$1:$1048576,ROW(Rohdaten_tab5!E34),COLUMN(Rohdaten_tab5!E34)+(10*(Steuerung!$A$3-1)))</f>
        <v>0</v>
      </c>
      <c r="G48" s="72">
        <f>INDEX(Rohdaten_tab5!$1:$1048576,ROW(Rohdaten_tab5!F34),COLUMN(Rohdaten_tab5!F34)+(10*(Steuerung!$A$3-1)))</f>
        <v>184</v>
      </c>
      <c r="H48" s="72">
        <f>INDEX(Rohdaten_tab5!$1:$1048576,ROW(Rohdaten_tab5!G34),COLUMN(Rohdaten_tab5!G34)+(10*(Steuerung!$A$3-1)))</f>
        <v>13</v>
      </c>
      <c r="I48" s="72">
        <f>INDEX(Rohdaten_tab5!$1:$1048576,ROW(Rohdaten_tab5!H34),COLUMN(Rohdaten_tab5!H34)+(10*(Steuerung!$A$3-1)))</f>
        <v>25</v>
      </c>
      <c r="J48" s="72">
        <f>INDEX(Rohdaten_tab5!$1:$1048576,ROW(Rohdaten_tab5!I34),COLUMN(Rohdaten_tab5!I34)+(10*(Steuerung!$A$3-1)))</f>
        <v>3</v>
      </c>
      <c r="K48" s="72">
        <f>INDEX(Rohdaten_tab5!$1:$1048576,ROW(Rohdaten_tab5!J34),COLUMN(Rohdaten_tab5!J34)+(10*(Steuerung!$A$3-1)))</f>
        <v>31</v>
      </c>
      <c r="L48" s="73">
        <f>INDEX(Rohdaten_tab5!$1:$1048576,ROW(Rohdaten_tab5!K34),COLUMN(Rohdaten_tab5!K34)+(10*(Steuerung!$A$3-1)))</f>
        <v>60</v>
      </c>
    </row>
    <row r="49" spans="1:12" ht="15" customHeight="1" x14ac:dyDescent="0.25">
      <c r="A49" s="63" t="str">
        <f>IF(INDEX(Rohdaten_tab5!$A:$A,ROW(Rohdaten_tab5!$A35),COLUMN(Rohdaten_tab5!$A:$A))&lt;&gt;"",INDEX(Rohdaten_tab5!$A:$A,ROW(Rohdaten_tab5!$A35),COLUMN(Rohdaten_tab5!$A:$A)),"")</f>
        <v>Februar 2007</v>
      </c>
      <c r="B49" s="43"/>
      <c r="C49" s="71">
        <f>INDEX(Rohdaten_tab5!$1:$1048576,ROW(Rohdaten_tab5!B35),COLUMN(Rohdaten_tab5!B35)+(10*(Steuerung!$A$3-1)))</f>
        <v>565</v>
      </c>
      <c r="D49" s="72">
        <f>INDEX(Rohdaten_tab5!$1:$1048576,ROW(Rohdaten_tab5!C35),COLUMN(Rohdaten_tab5!C35)+(10*(Steuerung!$A$3-1)))</f>
        <v>558</v>
      </c>
      <c r="E49" s="72">
        <f>INDEX(Rohdaten_tab5!$1:$1048576,ROW(Rohdaten_tab5!D35),COLUMN(Rohdaten_tab5!D35)+(10*(Steuerung!$A$3-1)))</f>
        <v>329</v>
      </c>
      <c r="F49" s="72">
        <f>INDEX(Rohdaten_tab5!$1:$1048576,ROW(Rohdaten_tab5!E35),COLUMN(Rohdaten_tab5!E35)+(10*(Steuerung!$A$3-1)))</f>
        <v>0</v>
      </c>
      <c r="G49" s="72">
        <f>INDEX(Rohdaten_tab5!$1:$1048576,ROW(Rohdaten_tab5!F35),COLUMN(Rohdaten_tab5!F35)+(10*(Steuerung!$A$3-1)))</f>
        <v>133</v>
      </c>
      <c r="H49" s="72" t="str">
        <f>INDEX(Rohdaten_tab5!$1:$1048576,ROW(Rohdaten_tab5!G35),COLUMN(Rohdaten_tab5!G35)+(10*(Steuerung!$A$3-1)))</f>
        <v>*</v>
      </c>
      <c r="I49" s="72">
        <f>INDEX(Rohdaten_tab5!$1:$1048576,ROW(Rohdaten_tab5!H35),COLUMN(Rohdaten_tab5!H35)+(10*(Steuerung!$A$3-1)))</f>
        <v>17</v>
      </c>
      <c r="J49" s="72" t="str">
        <f>INDEX(Rohdaten_tab5!$1:$1048576,ROW(Rohdaten_tab5!I35),COLUMN(Rohdaten_tab5!I35)+(10*(Steuerung!$A$3-1)))</f>
        <v>*</v>
      </c>
      <c r="K49" s="72">
        <f>INDEX(Rohdaten_tab5!$1:$1048576,ROW(Rohdaten_tab5!J35),COLUMN(Rohdaten_tab5!J35)+(10*(Steuerung!$A$3-1)))</f>
        <v>20</v>
      </c>
      <c r="L49" s="73">
        <f>INDEX(Rohdaten_tab5!$1:$1048576,ROW(Rohdaten_tab5!K35),COLUMN(Rohdaten_tab5!K35)+(10*(Steuerung!$A$3-1)))</f>
        <v>47</v>
      </c>
    </row>
    <row r="50" spans="1:12" ht="15" customHeight="1" x14ac:dyDescent="0.25">
      <c r="A50" s="63" t="str">
        <f>IF(INDEX(Rohdaten_tab5!$A:$A,ROW(Rohdaten_tab5!$A36),COLUMN(Rohdaten_tab5!$A:$A))&lt;&gt;"",INDEX(Rohdaten_tab5!$A:$A,ROW(Rohdaten_tab5!$A36),COLUMN(Rohdaten_tab5!$A:$A)),"")</f>
        <v>März 2007</v>
      </c>
      <c r="B50" s="43"/>
      <c r="C50" s="71">
        <f>INDEX(Rohdaten_tab5!$1:$1048576,ROW(Rohdaten_tab5!B36),COLUMN(Rohdaten_tab5!B36)+(10*(Steuerung!$A$3-1)))</f>
        <v>734</v>
      </c>
      <c r="D50" s="72">
        <f>INDEX(Rohdaten_tab5!$1:$1048576,ROW(Rohdaten_tab5!C36),COLUMN(Rohdaten_tab5!C36)+(10*(Steuerung!$A$3-1)))</f>
        <v>723</v>
      </c>
      <c r="E50" s="72">
        <f>INDEX(Rohdaten_tab5!$1:$1048576,ROW(Rohdaten_tab5!D36),COLUMN(Rohdaten_tab5!D36)+(10*(Steuerung!$A$3-1)))</f>
        <v>460</v>
      </c>
      <c r="F50" s="72">
        <f>INDEX(Rohdaten_tab5!$1:$1048576,ROW(Rohdaten_tab5!E36),COLUMN(Rohdaten_tab5!E36)+(10*(Steuerung!$A$3-1)))</f>
        <v>0</v>
      </c>
      <c r="G50" s="72">
        <f>INDEX(Rohdaten_tab5!$1:$1048576,ROW(Rohdaten_tab5!F36),COLUMN(Rohdaten_tab5!F36)+(10*(Steuerung!$A$3-1)))</f>
        <v>169</v>
      </c>
      <c r="H50" s="72" t="str">
        <f>INDEX(Rohdaten_tab5!$1:$1048576,ROW(Rohdaten_tab5!G36),COLUMN(Rohdaten_tab5!G36)+(10*(Steuerung!$A$3-1)))</f>
        <v>*</v>
      </c>
      <c r="I50" s="72">
        <f>INDEX(Rohdaten_tab5!$1:$1048576,ROW(Rohdaten_tab5!H36),COLUMN(Rohdaten_tab5!H36)+(10*(Steuerung!$A$3-1)))</f>
        <v>20</v>
      </c>
      <c r="J50" s="72" t="str">
        <f>INDEX(Rohdaten_tab5!$1:$1048576,ROW(Rohdaten_tab5!I36),COLUMN(Rohdaten_tab5!I36)+(10*(Steuerung!$A$3-1)))</f>
        <v>*</v>
      </c>
      <c r="K50" s="72">
        <f>INDEX(Rohdaten_tab5!$1:$1048576,ROW(Rohdaten_tab5!J36),COLUMN(Rohdaten_tab5!J36)+(10*(Steuerung!$A$3-1)))</f>
        <v>15</v>
      </c>
      <c r="L50" s="73">
        <f>INDEX(Rohdaten_tab5!$1:$1048576,ROW(Rohdaten_tab5!K36),COLUMN(Rohdaten_tab5!K36)+(10*(Steuerung!$A$3-1)))</f>
        <v>50</v>
      </c>
    </row>
    <row r="51" spans="1:12" ht="15" customHeight="1" x14ac:dyDescent="0.25">
      <c r="A51" s="63" t="str">
        <f>IF(INDEX(Rohdaten_tab5!$A:$A,ROW(Rohdaten_tab5!$A37),COLUMN(Rohdaten_tab5!$A:$A))&lt;&gt;"",INDEX(Rohdaten_tab5!$A:$A,ROW(Rohdaten_tab5!$A37),COLUMN(Rohdaten_tab5!$A:$A)),"")</f>
        <v>April 2007</v>
      </c>
      <c r="B51" s="43"/>
      <c r="C51" s="71">
        <f>INDEX(Rohdaten_tab5!$1:$1048576,ROW(Rohdaten_tab5!B37),COLUMN(Rohdaten_tab5!B37)+(10*(Steuerung!$A$3-1)))</f>
        <v>844</v>
      </c>
      <c r="D51" s="72">
        <f>INDEX(Rohdaten_tab5!$1:$1048576,ROW(Rohdaten_tab5!C37),COLUMN(Rohdaten_tab5!C37)+(10*(Steuerung!$A$3-1)))</f>
        <v>834</v>
      </c>
      <c r="E51" s="72">
        <f>INDEX(Rohdaten_tab5!$1:$1048576,ROW(Rohdaten_tab5!D37),COLUMN(Rohdaten_tab5!D37)+(10*(Steuerung!$A$3-1)))</f>
        <v>528</v>
      </c>
      <c r="F51" s="72">
        <f>INDEX(Rohdaten_tab5!$1:$1048576,ROW(Rohdaten_tab5!E37),COLUMN(Rohdaten_tab5!E37)+(10*(Steuerung!$A$3-1)))</f>
        <v>0</v>
      </c>
      <c r="G51" s="72">
        <f>INDEX(Rohdaten_tab5!$1:$1048576,ROW(Rohdaten_tab5!F37),COLUMN(Rohdaten_tab5!F37)+(10*(Steuerung!$A$3-1)))</f>
        <v>179</v>
      </c>
      <c r="H51" s="72">
        <f>INDEX(Rohdaten_tab5!$1:$1048576,ROW(Rohdaten_tab5!G37),COLUMN(Rohdaten_tab5!G37)+(10*(Steuerung!$A$3-1)))</f>
        <v>11</v>
      </c>
      <c r="I51" s="72">
        <f>INDEX(Rohdaten_tab5!$1:$1048576,ROW(Rohdaten_tab5!H37),COLUMN(Rohdaten_tab5!H37)+(10*(Steuerung!$A$3-1)))</f>
        <v>14</v>
      </c>
      <c r="J51" s="72">
        <f>INDEX(Rohdaten_tab5!$1:$1048576,ROW(Rohdaten_tab5!I37),COLUMN(Rohdaten_tab5!I37)+(10*(Steuerung!$A$3-1)))</f>
        <v>3</v>
      </c>
      <c r="K51" s="72">
        <f>INDEX(Rohdaten_tab5!$1:$1048576,ROW(Rohdaten_tab5!J37),COLUMN(Rohdaten_tab5!J37)+(10*(Steuerung!$A$3-1)))</f>
        <v>37</v>
      </c>
      <c r="L51" s="73">
        <f>INDEX(Rohdaten_tab5!$1:$1048576,ROW(Rohdaten_tab5!K37),COLUMN(Rohdaten_tab5!K37)+(10*(Steuerung!$A$3-1)))</f>
        <v>62</v>
      </c>
    </row>
    <row r="52" spans="1:12" ht="15" customHeight="1" x14ac:dyDescent="0.25">
      <c r="A52" s="63" t="str">
        <f>IF(INDEX(Rohdaten_tab5!$A:$A,ROW(Rohdaten_tab5!$A38),COLUMN(Rohdaten_tab5!$A:$A))&lt;&gt;"",INDEX(Rohdaten_tab5!$A:$A,ROW(Rohdaten_tab5!$A38),COLUMN(Rohdaten_tab5!$A:$A)),"")</f>
        <v>Mai 2007</v>
      </c>
      <c r="B52" s="43"/>
      <c r="C52" s="71" t="str">
        <f>INDEX(Rohdaten_tab5!$1:$1048576,ROW(Rohdaten_tab5!B38),COLUMN(Rohdaten_tab5!B38)+(10*(Steuerung!$A$3-1)))</f>
        <v>*</v>
      </c>
      <c r="D52" s="72">
        <f>INDEX(Rohdaten_tab5!$1:$1048576,ROW(Rohdaten_tab5!C38),COLUMN(Rohdaten_tab5!C38)+(10*(Steuerung!$A$3-1)))</f>
        <v>574</v>
      </c>
      <c r="E52" s="72">
        <f>INDEX(Rohdaten_tab5!$1:$1048576,ROW(Rohdaten_tab5!D38),COLUMN(Rohdaten_tab5!D38)+(10*(Steuerung!$A$3-1)))</f>
        <v>358</v>
      </c>
      <c r="F52" s="72">
        <f>INDEX(Rohdaten_tab5!$1:$1048576,ROW(Rohdaten_tab5!E38),COLUMN(Rohdaten_tab5!E38)+(10*(Steuerung!$A$3-1)))</f>
        <v>0</v>
      </c>
      <c r="G52" s="72">
        <f>INDEX(Rohdaten_tab5!$1:$1048576,ROW(Rohdaten_tab5!F38),COLUMN(Rohdaten_tab5!F38)+(10*(Steuerung!$A$3-1)))</f>
        <v>142</v>
      </c>
      <c r="H52" s="72" t="str">
        <f>INDEX(Rohdaten_tab5!$1:$1048576,ROW(Rohdaten_tab5!G38),COLUMN(Rohdaten_tab5!G38)+(10*(Steuerung!$A$3-1)))</f>
        <v>*</v>
      </c>
      <c r="I52" s="72">
        <f>INDEX(Rohdaten_tab5!$1:$1048576,ROW(Rohdaten_tab5!H38),COLUMN(Rohdaten_tab5!H38)+(10*(Steuerung!$A$3-1)))</f>
        <v>15</v>
      </c>
      <c r="J52" s="72" t="str">
        <f>INDEX(Rohdaten_tab5!$1:$1048576,ROW(Rohdaten_tab5!I38),COLUMN(Rohdaten_tab5!I38)+(10*(Steuerung!$A$3-1)))</f>
        <v>*</v>
      </c>
      <c r="K52" s="72">
        <f>INDEX(Rohdaten_tab5!$1:$1048576,ROW(Rohdaten_tab5!J38),COLUMN(Rohdaten_tab5!J38)+(10*(Steuerung!$A$3-1)))</f>
        <v>14</v>
      </c>
      <c r="L52" s="73">
        <f>INDEX(Rohdaten_tab5!$1:$1048576,ROW(Rohdaten_tab5!K38),COLUMN(Rohdaten_tab5!K38)+(10*(Steuerung!$A$3-1)))</f>
        <v>41</v>
      </c>
    </row>
    <row r="53" spans="1:12" ht="15" customHeight="1" x14ac:dyDescent="0.25">
      <c r="A53" s="63" t="str">
        <f>IF(INDEX(Rohdaten_tab5!$A:$A,ROW(Rohdaten_tab5!$A39),COLUMN(Rohdaten_tab5!$A:$A))&lt;&gt;"",INDEX(Rohdaten_tab5!$A:$A,ROW(Rohdaten_tab5!$A39),COLUMN(Rohdaten_tab5!$A:$A)),"")</f>
        <v>Juni 2007</v>
      </c>
      <c r="B53" s="43"/>
      <c r="C53" s="71">
        <f>INDEX(Rohdaten_tab5!$1:$1048576,ROW(Rohdaten_tab5!B39),COLUMN(Rohdaten_tab5!B39)+(10*(Steuerung!$A$3-1)))</f>
        <v>579</v>
      </c>
      <c r="D53" s="72">
        <f>INDEX(Rohdaten_tab5!$1:$1048576,ROW(Rohdaten_tab5!C39),COLUMN(Rohdaten_tab5!C39)+(10*(Steuerung!$A$3-1)))</f>
        <v>571</v>
      </c>
      <c r="E53" s="72">
        <f>INDEX(Rohdaten_tab5!$1:$1048576,ROW(Rohdaten_tab5!D39),COLUMN(Rohdaten_tab5!D39)+(10*(Steuerung!$A$3-1)))</f>
        <v>312</v>
      </c>
      <c r="F53" s="72">
        <f>INDEX(Rohdaten_tab5!$1:$1048576,ROW(Rohdaten_tab5!E39),COLUMN(Rohdaten_tab5!E39)+(10*(Steuerung!$A$3-1)))</f>
        <v>0</v>
      </c>
      <c r="G53" s="72">
        <f>INDEX(Rohdaten_tab5!$1:$1048576,ROW(Rohdaten_tab5!F39),COLUMN(Rohdaten_tab5!F39)+(10*(Steuerung!$A$3-1)))</f>
        <v>151</v>
      </c>
      <c r="H53" s="72">
        <f>INDEX(Rohdaten_tab5!$1:$1048576,ROW(Rohdaten_tab5!G39),COLUMN(Rohdaten_tab5!G39)+(10*(Steuerung!$A$3-1)))</f>
        <v>10</v>
      </c>
      <c r="I53" s="72">
        <f>INDEX(Rohdaten_tab5!$1:$1048576,ROW(Rohdaten_tab5!H39),COLUMN(Rohdaten_tab5!H39)+(10*(Steuerung!$A$3-1)))</f>
        <v>18</v>
      </c>
      <c r="J53" s="72">
        <f>INDEX(Rohdaten_tab5!$1:$1048576,ROW(Rohdaten_tab5!I39),COLUMN(Rohdaten_tab5!I39)+(10*(Steuerung!$A$3-1)))</f>
        <v>0</v>
      </c>
      <c r="K53" s="72">
        <f>INDEX(Rohdaten_tab5!$1:$1048576,ROW(Rohdaten_tab5!J39),COLUMN(Rohdaten_tab5!J39)+(10*(Steuerung!$A$3-1)))</f>
        <v>30</v>
      </c>
      <c r="L53" s="73">
        <f>INDEX(Rohdaten_tab5!$1:$1048576,ROW(Rohdaten_tab5!K39),COLUMN(Rohdaten_tab5!K39)+(10*(Steuerung!$A$3-1)))</f>
        <v>50</v>
      </c>
    </row>
    <row r="54" spans="1:12" ht="15" customHeight="1" x14ac:dyDescent="0.25">
      <c r="A54" s="63" t="str">
        <f>IF(INDEX(Rohdaten_tab5!$A:$A,ROW(Rohdaten_tab5!$A40),COLUMN(Rohdaten_tab5!$A:$A))&lt;&gt;"",INDEX(Rohdaten_tab5!$A:$A,ROW(Rohdaten_tab5!$A40),COLUMN(Rohdaten_tab5!$A:$A)),"")</f>
        <v>Juli 2007</v>
      </c>
      <c r="B54" s="43"/>
      <c r="C54" s="71">
        <f>INDEX(Rohdaten_tab5!$1:$1048576,ROW(Rohdaten_tab5!B40),COLUMN(Rohdaten_tab5!B40)+(10*(Steuerung!$A$3-1)))</f>
        <v>702</v>
      </c>
      <c r="D54" s="72">
        <f>INDEX(Rohdaten_tab5!$1:$1048576,ROW(Rohdaten_tab5!C40),COLUMN(Rohdaten_tab5!C40)+(10*(Steuerung!$A$3-1)))</f>
        <v>696</v>
      </c>
      <c r="E54" s="72">
        <f>INDEX(Rohdaten_tab5!$1:$1048576,ROW(Rohdaten_tab5!D40),COLUMN(Rohdaten_tab5!D40)+(10*(Steuerung!$A$3-1)))</f>
        <v>399</v>
      </c>
      <c r="F54" s="72">
        <f>INDEX(Rohdaten_tab5!$1:$1048576,ROW(Rohdaten_tab5!E40),COLUMN(Rohdaten_tab5!E40)+(10*(Steuerung!$A$3-1)))</f>
        <v>0</v>
      </c>
      <c r="G54" s="72">
        <f>INDEX(Rohdaten_tab5!$1:$1048576,ROW(Rohdaten_tab5!F40),COLUMN(Rohdaten_tab5!F40)+(10*(Steuerung!$A$3-1)))</f>
        <v>190</v>
      </c>
      <c r="H54" s="72">
        <f>INDEX(Rohdaten_tab5!$1:$1048576,ROW(Rohdaten_tab5!G40),COLUMN(Rohdaten_tab5!G40)+(10*(Steuerung!$A$3-1)))</f>
        <v>8</v>
      </c>
      <c r="I54" s="72">
        <f>INDEX(Rohdaten_tab5!$1:$1048576,ROW(Rohdaten_tab5!H40),COLUMN(Rohdaten_tab5!H40)+(10*(Steuerung!$A$3-1)))</f>
        <v>17</v>
      </c>
      <c r="J54" s="72">
        <f>INDEX(Rohdaten_tab5!$1:$1048576,ROW(Rohdaten_tab5!I40),COLUMN(Rohdaten_tab5!I40)+(10*(Steuerung!$A$3-1)))</f>
        <v>0</v>
      </c>
      <c r="K54" s="72">
        <f>INDEX(Rohdaten_tab5!$1:$1048576,ROW(Rohdaten_tab5!J40),COLUMN(Rohdaten_tab5!J40)+(10*(Steuerung!$A$3-1)))</f>
        <v>22</v>
      </c>
      <c r="L54" s="73">
        <f>INDEX(Rohdaten_tab5!$1:$1048576,ROW(Rohdaten_tab5!K40),COLUMN(Rohdaten_tab5!K40)+(10*(Steuerung!$A$3-1)))</f>
        <v>60</v>
      </c>
    </row>
    <row r="55" spans="1:12" ht="15" customHeight="1" x14ac:dyDescent="0.25">
      <c r="A55" s="63" t="str">
        <f>IF(INDEX(Rohdaten_tab5!$A:$A,ROW(Rohdaten_tab5!$A41),COLUMN(Rohdaten_tab5!$A:$A))&lt;&gt;"",INDEX(Rohdaten_tab5!$A:$A,ROW(Rohdaten_tab5!$A41),COLUMN(Rohdaten_tab5!$A:$A)),"")</f>
        <v>August 2007</v>
      </c>
      <c r="B55" s="43"/>
      <c r="C55" s="71">
        <f>INDEX(Rohdaten_tab5!$1:$1048576,ROW(Rohdaten_tab5!B41),COLUMN(Rohdaten_tab5!B41)+(10*(Steuerung!$A$3-1)))</f>
        <v>553</v>
      </c>
      <c r="D55" s="72">
        <f>INDEX(Rohdaten_tab5!$1:$1048576,ROW(Rohdaten_tab5!C41),COLUMN(Rohdaten_tab5!C41)+(10*(Steuerung!$A$3-1)))</f>
        <v>545</v>
      </c>
      <c r="E55" s="72">
        <f>INDEX(Rohdaten_tab5!$1:$1048576,ROW(Rohdaten_tab5!D41),COLUMN(Rohdaten_tab5!D41)+(10*(Steuerung!$A$3-1)))</f>
        <v>273</v>
      </c>
      <c r="F55" s="72">
        <f>INDEX(Rohdaten_tab5!$1:$1048576,ROW(Rohdaten_tab5!E41),COLUMN(Rohdaten_tab5!E41)+(10*(Steuerung!$A$3-1)))</f>
        <v>0</v>
      </c>
      <c r="G55" s="72">
        <f>INDEX(Rohdaten_tab5!$1:$1048576,ROW(Rohdaten_tab5!F41),COLUMN(Rohdaten_tab5!F41)+(10*(Steuerung!$A$3-1)))</f>
        <v>154</v>
      </c>
      <c r="H55" s="72" t="str">
        <f>INDEX(Rohdaten_tab5!$1:$1048576,ROW(Rohdaten_tab5!G41),COLUMN(Rohdaten_tab5!G41)+(10*(Steuerung!$A$3-1)))</f>
        <v>*</v>
      </c>
      <c r="I55" s="72">
        <f>INDEX(Rohdaten_tab5!$1:$1048576,ROW(Rohdaten_tab5!H41),COLUMN(Rohdaten_tab5!H41)+(10*(Steuerung!$A$3-1)))</f>
        <v>18</v>
      </c>
      <c r="J55" s="72" t="str">
        <f>INDEX(Rohdaten_tab5!$1:$1048576,ROW(Rohdaten_tab5!I41),COLUMN(Rohdaten_tab5!I41)+(10*(Steuerung!$A$3-1)))</f>
        <v>*</v>
      </c>
      <c r="K55" s="72">
        <f>INDEX(Rohdaten_tab5!$1:$1048576,ROW(Rohdaten_tab5!J41),COLUMN(Rohdaten_tab5!J41)+(10*(Steuerung!$A$3-1)))</f>
        <v>25</v>
      </c>
      <c r="L55" s="73">
        <f>INDEX(Rohdaten_tab5!$1:$1048576,ROW(Rohdaten_tab5!K41),COLUMN(Rohdaten_tab5!K41)+(10*(Steuerung!$A$3-1)))</f>
        <v>66</v>
      </c>
    </row>
    <row r="56" spans="1:12" ht="15" customHeight="1" x14ac:dyDescent="0.25">
      <c r="A56" s="63" t="str">
        <f>IF(INDEX(Rohdaten_tab5!$A:$A,ROW(Rohdaten_tab5!$A42),COLUMN(Rohdaten_tab5!$A:$A))&lt;&gt;"",INDEX(Rohdaten_tab5!$A:$A,ROW(Rohdaten_tab5!$A42),COLUMN(Rohdaten_tab5!$A:$A)),"")</f>
        <v>September 2007</v>
      </c>
      <c r="B56" s="43"/>
      <c r="C56" s="71">
        <f>INDEX(Rohdaten_tab5!$1:$1048576,ROW(Rohdaten_tab5!B42),COLUMN(Rohdaten_tab5!B42)+(10*(Steuerung!$A$3-1)))</f>
        <v>770</v>
      </c>
      <c r="D56" s="72">
        <f>INDEX(Rohdaten_tab5!$1:$1048576,ROW(Rohdaten_tab5!C42),COLUMN(Rohdaten_tab5!C42)+(10*(Steuerung!$A$3-1)))</f>
        <v>759</v>
      </c>
      <c r="E56" s="72">
        <f>INDEX(Rohdaten_tab5!$1:$1048576,ROW(Rohdaten_tab5!D42),COLUMN(Rohdaten_tab5!D42)+(10*(Steuerung!$A$3-1)))</f>
        <v>394</v>
      </c>
      <c r="F56" s="72">
        <f>INDEX(Rohdaten_tab5!$1:$1048576,ROW(Rohdaten_tab5!E42),COLUMN(Rohdaten_tab5!E42)+(10*(Steuerung!$A$3-1)))</f>
        <v>0</v>
      </c>
      <c r="G56" s="72">
        <f>INDEX(Rohdaten_tab5!$1:$1048576,ROW(Rohdaten_tab5!F42),COLUMN(Rohdaten_tab5!F42)+(10*(Steuerung!$A$3-1)))</f>
        <v>176</v>
      </c>
      <c r="H56" s="72">
        <f>INDEX(Rohdaten_tab5!$1:$1048576,ROW(Rohdaten_tab5!G42),COLUMN(Rohdaten_tab5!G42)+(10*(Steuerung!$A$3-1)))</f>
        <v>14</v>
      </c>
      <c r="I56" s="72">
        <f>INDEX(Rohdaten_tab5!$1:$1048576,ROW(Rohdaten_tab5!H42),COLUMN(Rohdaten_tab5!H42)+(10*(Steuerung!$A$3-1)))</f>
        <v>17</v>
      </c>
      <c r="J56" s="72">
        <f>INDEX(Rohdaten_tab5!$1:$1048576,ROW(Rohdaten_tab5!I42),COLUMN(Rohdaten_tab5!I42)+(10*(Steuerung!$A$3-1)))</f>
        <v>44</v>
      </c>
      <c r="K56" s="72">
        <f>INDEX(Rohdaten_tab5!$1:$1048576,ROW(Rohdaten_tab5!J42),COLUMN(Rohdaten_tab5!J42)+(10*(Steuerung!$A$3-1)))</f>
        <v>29</v>
      </c>
      <c r="L56" s="73">
        <f>INDEX(Rohdaten_tab5!$1:$1048576,ROW(Rohdaten_tab5!K42),COLUMN(Rohdaten_tab5!K42)+(10*(Steuerung!$A$3-1)))</f>
        <v>85</v>
      </c>
    </row>
    <row r="57" spans="1:12" ht="15" customHeight="1" x14ac:dyDescent="0.25">
      <c r="A57" s="63" t="str">
        <f>IF(INDEX(Rohdaten_tab5!$A:$A,ROW(Rohdaten_tab5!$A43),COLUMN(Rohdaten_tab5!$A:$A))&lt;&gt;"",INDEX(Rohdaten_tab5!$A:$A,ROW(Rohdaten_tab5!$A43),COLUMN(Rohdaten_tab5!$A:$A)),"")</f>
        <v>Oktober 2007</v>
      </c>
      <c r="B57" s="43"/>
      <c r="C57" s="71" t="str">
        <f>INDEX(Rohdaten_tab5!$1:$1048576,ROW(Rohdaten_tab5!B43),COLUMN(Rohdaten_tab5!B43)+(10*(Steuerung!$A$3-1)))</f>
        <v>*</v>
      </c>
      <c r="D57" s="72">
        <f>INDEX(Rohdaten_tab5!$1:$1048576,ROW(Rohdaten_tab5!C43),COLUMN(Rohdaten_tab5!C43)+(10*(Steuerung!$A$3-1)))</f>
        <v>645</v>
      </c>
      <c r="E57" s="72">
        <f>INDEX(Rohdaten_tab5!$1:$1048576,ROW(Rohdaten_tab5!D43),COLUMN(Rohdaten_tab5!D43)+(10*(Steuerung!$A$3-1)))</f>
        <v>351</v>
      </c>
      <c r="F57" s="72">
        <f>INDEX(Rohdaten_tab5!$1:$1048576,ROW(Rohdaten_tab5!E43),COLUMN(Rohdaten_tab5!E43)+(10*(Steuerung!$A$3-1)))</f>
        <v>0</v>
      </c>
      <c r="G57" s="72">
        <f>INDEX(Rohdaten_tab5!$1:$1048576,ROW(Rohdaten_tab5!F43),COLUMN(Rohdaten_tab5!F43)+(10*(Steuerung!$A$3-1)))</f>
        <v>149</v>
      </c>
      <c r="H57" s="72">
        <f>INDEX(Rohdaten_tab5!$1:$1048576,ROW(Rohdaten_tab5!G43),COLUMN(Rohdaten_tab5!G43)+(10*(Steuerung!$A$3-1)))</f>
        <v>11</v>
      </c>
      <c r="I57" s="72">
        <f>INDEX(Rohdaten_tab5!$1:$1048576,ROW(Rohdaten_tab5!H43),COLUMN(Rohdaten_tab5!H43)+(10*(Steuerung!$A$3-1)))</f>
        <v>16</v>
      </c>
      <c r="J57" s="72">
        <f>INDEX(Rohdaten_tab5!$1:$1048576,ROW(Rohdaten_tab5!I43),COLUMN(Rohdaten_tab5!I43)+(10*(Steuerung!$A$3-1)))</f>
        <v>19</v>
      </c>
      <c r="K57" s="72">
        <f>INDEX(Rohdaten_tab5!$1:$1048576,ROW(Rohdaten_tab5!J43),COLUMN(Rohdaten_tab5!J43)+(10*(Steuerung!$A$3-1)))</f>
        <v>33</v>
      </c>
      <c r="L57" s="73">
        <f>INDEX(Rohdaten_tab5!$1:$1048576,ROW(Rohdaten_tab5!K43),COLUMN(Rohdaten_tab5!K43)+(10*(Steuerung!$A$3-1)))</f>
        <v>66</v>
      </c>
    </row>
    <row r="58" spans="1:12" ht="15" customHeight="1" x14ac:dyDescent="0.25">
      <c r="A58" s="63" t="str">
        <f>IF(INDEX(Rohdaten_tab5!$A:$A,ROW(Rohdaten_tab5!$A44),COLUMN(Rohdaten_tab5!$A:$A))&lt;&gt;"",INDEX(Rohdaten_tab5!$A:$A,ROW(Rohdaten_tab5!$A44),COLUMN(Rohdaten_tab5!$A:$A)),"")</f>
        <v>November 2007</v>
      </c>
      <c r="B58" s="43"/>
      <c r="C58" s="71">
        <f>INDEX(Rohdaten_tab5!$1:$1048576,ROW(Rohdaten_tab5!B44),COLUMN(Rohdaten_tab5!B44)+(10*(Steuerung!$A$3-1)))</f>
        <v>485</v>
      </c>
      <c r="D58" s="72">
        <f>INDEX(Rohdaten_tab5!$1:$1048576,ROW(Rohdaten_tab5!C44),COLUMN(Rohdaten_tab5!C44)+(10*(Steuerung!$A$3-1)))</f>
        <v>478</v>
      </c>
      <c r="E58" s="72">
        <f>INDEX(Rohdaten_tab5!$1:$1048576,ROW(Rohdaten_tab5!D44),COLUMN(Rohdaten_tab5!D44)+(10*(Steuerung!$A$3-1)))</f>
        <v>256</v>
      </c>
      <c r="F58" s="72">
        <f>INDEX(Rohdaten_tab5!$1:$1048576,ROW(Rohdaten_tab5!E44),COLUMN(Rohdaten_tab5!E44)+(10*(Steuerung!$A$3-1)))</f>
        <v>0</v>
      </c>
      <c r="G58" s="72">
        <f>INDEX(Rohdaten_tab5!$1:$1048576,ROW(Rohdaten_tab5!F44),COLUMN(Rohdaten_tab5!F44)+(10*(Steuerung!$A$3-1)))</f>
        <v>122</v>
      </c>
      <c r="H58" s="72" t="str">
        <f>INDEX(Rohdaten_tab5!$1:$1048576,ROW(Rohdaten_tab5!G44),COLUMN(Rohdaten_tab5!G44)+(10*(Steuerung!$A$3-1)))</f>
        <v>*</v>
      </c>
      <c r="I58" s="72">
        <f>INDEX(Rohdaten_tab5!$1:$1048576,ROW(Rohdaten_tab5!H44),COLUMN(Rohdaten_tab5!H44)+(10*(Steuerung!$A$3-1)))</f>
        <v>13</v>
      </c>
      <c r="J58" s="72" t="str">
        <f>INDEX(Rohdaten_tab5!$1:$1048576,ROW(Rohdaten_tab5!I44),COLUMN(Rohdaten_tab5!I44)+(10*(Steuerung!$A$3-1)))</f>
        <v>*</v>
      </c>
      <c r="K58" s="72">
        <f>INDEX(Rohdaten_tab5!$1:$1048576,ROW(Rohdaten_tab5!J44),COLUMN(Rohdaten_tab5!J44)+(10*(Steuerung!$A$3-1)))</f>
        <v>20</v>
      </c>
      <c r="L58" s="73">
        <f>INDEX(Rohdaten_tab5!$1:$1048576,ROW(Rohdaten_tab5!K44),COLUMN(Rohdaten_tab5!K44)+(10*(Steuerung!$A$3-1)))</f>
        <v>53</v>
      </c>
    </row>
    <row r="59" spans="1:12" ht="15" customHeight="1" x14ac:dyDescent="0.25">
      <c r="A59" s="63" t="str">
        <f>IF(INDEX(Rohdaten_tab5!$A:$A,ROW(Rohdaten_tab5!$A45),COLUMN(Rohdaten_tab5!$A:$A))&lt;&gt;"",INDEX(Rohdaten_tab5!$A:$A,ROW(Rohdaten_tab5!$A45),COLUMN(Rohdaten_tab5!$A:$A)),"")</f>
        <v>Dezember 2007</v>
      </c>
      <c r="B59" s="43"/>
      <c r="C59" s="71">
        <f>INDEX(Rohdaten_tab5!$1:$1048576,ROW(Rohdaten_tab5!B45),COLUMN(Rohdaten_tab5!B45)+(10*(Steuerung!$A$3-1)))</f>
        <v>448</v>
      </c>
      <c r="D59" s="72">
        <f>INDEX(Rohdaten_tab5!$1:$1048576,ROW(Rohdaten_tab5!C45),COLUMN(Rohdaten_tab5!C45)+(10*(Steuerung!$A$3-1)))</f>
        <v>436</v>
      </c>
      <c r="E59" s="72">
        <f>INDEX(Rohdaten_tab5!$1:$1048576,ROW(Rohdaten_tab5!D45),COLUMN(Rohdaten_tab5!D45)+(10*(Steuerung!$A$3-1)))</f>
        <v>232</v>
      </c>
      <c r="F59" s="72">
        <f>INDEX(Rohdaten_tab5!$1:$1048576,ROW(Rohdaten_tab5!E45),COLUMN(Rohdaten_tab5!E45)+(10*(Steuerung!$A$3-1)))</f>
        <v>0</v>
      </c>
      <c r="G59" s="72">
        <f>INDEX(Rohdaten_tab5!$1:$1048576,ROW(Rohdaten_tab5!F45),COLUMN(Rohdaten_tab5!F45)+(10*(Steuerung!$A$3-1)))</f>
        <v>106</v>
      </c>
      <c r="H59" s="72" t="str">
        <f>INDEX(Rohdaten_tab5!$1:$1048576,ROW(Rohdaten_tab5!G45),COLUMN(Rohdaten_tab5!G45)+(10*(Steuerung!$A$3-1)))</f>
        <v>*</v>
      </c>
      <c r="I59" s="72">
        <f>INDEX(Rohdaten_tab5!$1:$1048576,ROW(Rohdaten_tab5!H45),COLUMN(Rohdaten_tab5!H45)+(10*(Steuerung!$A$3-1)))</f>
        <v>10</v>
      </c>
      <c r="J59" s="72" t="str">
        <f>INDEX(Rohdaten_tab5!$1:$1048576,ROW(Rohdaten_tab5!I45),COLUMN(Rohdaten_tab5!I45)+(10*(Steuerung!$A$3-1)))</f>
        <v>*</v>
      </c>
      <c r="K59" s="72">
        <f>INDEX(Rohdaten_tab5!$1:$1048576,ROW(Rohdaten_tab5!J45),COLUMN(Rohdaten_tab5!J45)+(10*(Steuerung!$A$3-1)))</f>
        <v>23</v>
      </c>
      <c r="L59" s="73">
        <f>INDEX(Rohdaten_tab5!$1:$1048576,ROW(Rohdaten_tab5!K45),COLUMN(Rohdaten_tab5!K45)+(10*(Steuerung!$A$3-1)))</f>
        <v>56</v>
      </c>
    </row>
    <row r="60" spans="1:12" ht="15" customHeight="1" x14ac:dyDescent="0.25">
      <c r="A60" s="63" t="str">
        <f>IF(INDEX(Rohdaten_tab5!$A:$A,ROW(Rohdaten_tab5!$A46),COLUMN(Rohdaten_tab5!$A:$A))&lt;&gt;"",INDEX(Rohdaten_tab5!$A:$A,ROW(Rohdaten_tab5!$A46),COLUMN(Rohdaten_tab5!$A:$A)),"")</f>
        <v>Januar 2008</v>
      </c>
      <c r="B60" s="43"/>
      <c r="C60" s="71" t="str">
        <f>INDEX(Rohdaten_tab5!$1:$1048576,ROW(Rohdaten_tab5!B46),COLUMN(Rohdaten_tab5!B46)+(10*(Steuerung!$A$3-1)))</f>
        <v>*</v>
      </c>
      <c r="D60" s="72">
        <f>INDEX(Rohdaten_tab5!$1:$1048576,ROW(Rohdaten_tab5!C46),COLUMN(Rohdaten_tab5!C46)+(10*(Steuerung!$A$3-1)))</f>
        <v>613</v>
      </c>
      <c r="E60" s="72">
        <f>INDEX(Rohdaten_tab5!$1:$1048576,ROW(Rohdaten_tab5!D46),COLUMN(Rohdaten_tab5!D46)+(10*(Steuerung!$A$3-1)))</f>
        <v>335</v>
      </c>
      <c r="F60" s="72">
        <f>INDEX(Rohdaten_tab5!$1:$1048576,ROW(Rohdaten_tab5!E46),COLUMN(Rohdaten_tab5!E46)+(10*(Steuerung!$A$3-1)))</f>
        <v>0</v>
      </c>
      <c r="G60" s="72">
        <f>INDEX(Rohdaten_tab5!$1:$1048576,ROW(Rohdaten_tab5!F46),COLUMN(Rohdaten_tab5!F46)+(10*(Steuerung!$A$3-1)))</f>
        <v>189</v>
      </c>
      <c r="H60" s="72">
        <f>INDEX(Rohdaten_tab5!$1:$1048576,ROW(Rohdaten_tab5!G46),COLUMN(Rohdaten_tab5!G46)+(10*(Steuerung!$A$3-1)))</f>
        <v>12</v>
      </c>
      <c r="I60" s="72" t="str">
        <f>INDEX(Rohdaten_tab5!$1:$1048576,ROW(Rohdaten_tab5!H46),COLUMN(Rohdaten_tab5!H46)+(10*(Steuerung!$A$3-1)))</f>
        <v>*</v>
      </c>
      <c r="J60" s="72" t="str">
        <f>INDEX(Rohdaten_tab5!$1:$1048576,ROW(Rohdaten_tab5!I46),COLUMN(Rohdaten_tab5!I46)+(10*(Steuerung!$A$3-1)))</f>
        <v>*</v>
      </c>
      <c r="K60" s="72">
        <f>INDEX(Rohdaten_tab5!$1:$1048576,ROW(Rohdaten_tab5!J46),COLUMN(Rohdaten_tab5!J46)+(10*(Steuerung!$A$3-1)))</f>
        <v>22</v>
      </c>
      <c r="L60" s="73">
        <f>INDEX(Rohdaten_tab5!$1:$1048576,ROW(Rohdaten_tab5!K46),COLUMN(Rohdaten_tab5!K46)+(10*(Steuerung!$A$3-1)))</f>
        <v>43</v>
      </c>
    </row>
    <row r="61" spans="1:12" ht="15" customHeight="1" x14ac:dyDescent="0.25">
      <c r="A61" s="63" t="str">
        <f>IF(INDEX(Rohdaten_tab5!$A:$A,ROW(Rohdaten_tab5!$A47),COLUMN(Rohdaten_tab5!$A:$A))&lt;&gt;"",INDEX(Rohdaten_tab5!$A:$A,ROW(Rohdaten_tab5!$A47),COLUMN(Rohdaten_tab5!$A:$A)),"")</f>
        <v>Februar 2008</v>
      </c>
      <c r="B61" s="43"/>
      <c r="C61" s="71">
        <f>INDEX(Rohdaten_tab5!$1:$1048576,ROW(Rohdaten_tab5!B47),COLUMN(Rohdaten_tab5!B47)+(10*(Steuerung!$A$3-1)))</f>
        <v>550</v>
      </c>
      <c r="D61" s="72">
        <f>INDEX(Rohdaten_tab5!$1:$1048576,ROW(Rohdaten_tab5!C47),COLUMN(Rohdaten_tab5!C47)+(10*(Steuerung!$A$3-1)))</f>
        <v>543</v>
      </c>
      <c r="E61" s="72">
        <f>INDEX(Rohdaten_tab5!$1:$1048576,ROW(Rohdaten_tab5!D47),COLUMN(Rohdaten_tab5!D47)+(10*(Steuerung!$A$3-1)))</f>
        <v>315</v>
      </c>
      <c r="F61" s="72">
        <f>INDEX(Rohdaten_tab5!$1:$1048576,ROW(Rohdaten_tab5!E47),COLUMN(Rohdaten_tab5!E47)+(10*(Steuerung!$A$3-1)))</f>
        <v>0</v>
      </c>
      <c r="G61" s="72">
        <f>INDEX(Rohdaten_tab5!$1:$1048576,ROW(Rohdaten_tab5!F47),COLUMN(Rohdaten_tab5!F47)+(10*(Steuerung!$A$3-1)))</f>
        <v>144</v>
      </c>
      <c r="H61" s="72">
        <f>INDEX(Rohdaten_tab5!$1:$1048576,ROW(Rohdaten_tab5!G47),COLUMN(Rohdaten_tab5!G47)+(10*(Steuerung!$A$3-1)))</f>
        <v>8</v>
      </c>
      <c r="I61" s="72">
        <f>INDEX(Rohdaten_tab5!$1:$1048576,ROW(Rohdaten_tab5!H47),COLUMN(Rohdaten_tab5!H47)+(10*(Steuerung!$A$3-1)))</f>
        <v>18</v>
      </c>
      <c r="J61" s="72">
        <f>INDEX(Rohdaten_tab5!$1:$1048576,ROW(Rohdaten_tab5!I47),COLUMN(Rohdaten_tab5!I47)+(10*(Steuerung!$A$3-1)))</f>
        <v>0</v>
      </c>
      <c r="K61" s="72">
        <f>INDEX(Rohdaten_tab5!$1:$1048576,ROW(Rohdaten_tab5!J47),COLUMN(Rohdaten_tab5!J47)+(10*(Steuerung!$A$3-1)))</f>
        <v>22</v>
      </c>
      <c r="L61" s="73">
        <f>INDEX(Rohdaten_tab5!$1:$1048576,ROW(Rohdaten_tab5!K47),COLUMN(Rohdaten_tab5!K47)+(10*(Steuerung!$A$3-1)))</f>
        <v>36</v>
      </c>
    </row>
    <row r="62" spans="1:12" ht="15" customHeight="1" x14ac:dyDescent="0.25">
      <c r="A62" s="63" t="str">
        <f>IF(INDEX(Rohdaten_tab5!$A:$A,ROW(Rohdaten_tab5!$A48),COLUMN(Rohdaten_tab5!$A:$A))&lt;&gt;"",INDEX(Rohdaten_tab5!$A:$A,ROW(Rohdaten_tab5!$A48),COLUMN(Rohdaten_tab5!$A:$A)),"")</f>
        <v>März 2008</v>
      </c>
      <c r="B62" s="43"/>
      <c r="C62" s="71">
        <f>INDEX(Rohdaten_tab5!$1:$1048576,ROW(Rohdaten_tab5!B48),COLUMN(Rohdaten_tab5!B48)+(10*(Steuerung!$A$3-1)))</f>
        <v>701</v>
      </c>
      <c r="D62" s="72">
        <f>INDEX(Rohdaten_tab5!$1:$1048576,ROW(Rohdaten_tab5!C48),COLUMN(Rohdaten_tab5!C48)+(10*(Steuerung!$A$3-1)))</f>
        <v>693</v>
      </c>
      <c r="E62" s="72">
        <f>INDEX(Rohdaten_tab5!$1:$1048576,ROW(Rohdaten_tab5!D48),COLUMN(Rohdaten_tab5!D48)+(10*(Steuerung!$A$3-1)))</f>
        <v>427</v>
      </c>
      <c r="F62" s="72">
        <f>INDEX(Rohdaten_tab5!$1:$1048576,ROW(Rohdaten_tab5!E48),COLUMN(Rohdaten_tab5!E48)+(10*(Steuerung!$A$3-1)))</f>
        <v>0</v>
      </c>
      <c r="G62" s="72">
        <f>INDEX(Rohdaten_tab5!$1:$1048576,ROW(Rohdaten_tab5!F48),COLUMN(Rohdaten_tab5!F48)+(10*(Steuerung!$A$3-1)))</f>
        <v>154</v>
      </c>
      <c r="H62" s="72" t="str">
        <f>INDEX(Rohdaten_tab5!$1:$1048576,ROW(Rohdaten_tab5!G48),COLUMN(Rohdaten_tab5!G48)+(10*(Steuerung!$A$3-1)))</f>
        <v>*</v>
      </c>
      <c r="I62" s="72">
        <f>INDEX(Rohdaten_tab5!$1:$1048576,ROW(Rohdaten_tab5!H48),COLUMN(Rohdaten_tab5!H48)+(10*(Steuerung!$A$3-1)))</f>
        <v>19</v>
      </c>
      <c r="J62" s="72" t="str">
        <f>INDEX(Rohdaten_tab5!$1:$1048576,ROW(Rohdaten_tab5!I48),COLUMN(Rohdaten_tab5!I48)+(10*(Steuerung!$A$3-1)))</f>
        <v>*</v>
      </c>
      <c r="K62" s="72">
        <f>INDEX(Rohdaten_tab5!$1:$1048576,ROW(Rohdaten_tab5!J48),COLUMN(Rohdaten_tab5!J48)+(10*(Steuerung!$A$3-1)))</f>
        <v>33</v>
      </c>
      <c r="L62" s="73">
        <f>INDEX(Rohdaten_tab5!$1:$1048576,ROW(Rohdaten_tab5!K48),COLUMN(Rohdaten_tab5!K48)+(10*(Steuerung!$A$3-1)))</f>
        <v>50</v>
      </c>
    </row>
    <row r="63" spans="1:12" ht="15" customHeight="1" x14ac:dyDescent="0.25">
      <c r="A63" s="63" t="str">
        <f>IF(INDEX(Rohdaten_tab5!$A:$A,ROW(Rohdaten_tab5!$A49),COLUMN(Rohdaten_tab5!$A:$A))&lt;&gt;"",INDEX(Rohdaten_tab5!$A:$A,ROW(Rohdaten_tab5!$A49),COLUMN(Rohdaten_tab5!$A:$A)),"")</f>
        <v>April 2008</v>
      </c>
      <c r="B63" s="43"/>
      <c r="C63" s="71">
        <f>INDEX(Rohdaten_tab5!$1:$1048576,ROW(Rohdaten_tab5!B49),COLUMN(Rohdaten_tab5!B49)+(10*(Steuerung!$A$3-1)))</f>
        <v>714</v>
      </c>
      <c r="D63" s="72">
        <f>INDEX(Rohdaten_tab5!$1:$1048576,ROW(Rohdaten_tab5!C49),COLUMN(Rohdaten_tab5!C49)+(10*(Steuerung!$A$3-1)))</f>
        <v>703</v>
      </c>
      <c r="E63" s="72">
        <f>INDEX(Rohdaten_tab5!$1:$1048576,ROW(Rohdaten_tab5!D49),COLUMN(Rohdaten_tab5!D49)+(10*(Steuerung!$A$3-1)))</f>
        <v>433</v>
      </c>
      <c r="F63" s="72">
        <f>INDEX(Rohdaten_tab5!$1:$1048576,ROW(Rohdaten_tab5!E49),COLUMN(Rohdaten_tab5!E49)+(10*(Steuerung!$A$3-1)))</f>
        <v>0</v>
      </c>
      <c r="G63" s="72">
        <f>INDEX(Rohdaten_tab5!$1:$1048576,ROW(Rohdaten_tab5!F49),COLUMN(Rohdaten_tab5!F49)+(10*(Steuerung!$A$3-1)))</f>
        <v>145</v>
      </c>
      <c r="H63" s="72" t="str">
        <f>INDEX(Rohdaten_tab5!$1:$1048576,ROW(Rohdaten_tab5!G49),COLUMN(Rohdaten_tab5!G49)+(10*(Steuerung!$A$3-1)))</f>
        <v>*</v>
      </c>
      <c r="I63" s="72">
        <f>INDEX(Rohdaten_tab5!$1:$1048576,ROW(Rohdaten_tab5!H49),COLUMN(Rohdaten_tab5!H49)+(10*(Steuerung!$A$3-1)))</f>
        <v>15</v>
      </c>
      <c r="J63" s="72" t="str">
        <f>INDEX(Rohdaten_tab5!$1:$1048576,ROW(Rohdaten_tab5!I49),COLUMN(Rohdaten_tab5!I49)+(10*(Steuerung!$A$3-1)))</f>
        <v>*</v>
      </c>
      <c r="K63" s="72">
        <f>INDEX(Rohdaten_tab5!$1:$1048576,ROW(Rohdaten_tab5!J49),COLUMN(Rohdaten_tab5!J49)+(10*(Steuerung!$A$3-1)))</f>
        <v>35</v>
      </c>
      <c r="L63" s="73">
        <f>INDEX(Rohdaten_tab5!$1:$1048576,ROW(Rohdaten_tab5!K49),COLUMN(Rohdaten_tab5!K49)+(10*(Steuerung!$A$3-1)))</f>
        <v>61</v>
      </c>
    </row>
    <row r="64" spans="1:12" ht="15" customHeight="1" x14ac:dyDescent="0.25">
      <c r="A64" s="63" t="str">
        <f>IF(INDEX(Rohdaten_tab5!$A:$A,ROW(Rohdaten_tab5!$A50),COLUMN(Rohdaten_tab5!$A:$A))&lt;&gt;"",INDEX(Rohdaten_tab5!$A:$A,ROW(Rohdaten_tab5!$A50),COLUMN(Rohdaten_tab5!$A:$A)),"")</f>
        <v>Mai 2008</v>
      </c>
      <c r="B64" s="43"/>
      <c r="C64" s="71">
        <f>INDEX(Rohdaten_tab5!$1:$1048576,ROW(Rohdaten_tab5!B50),COLUMN(Rohdaten_tab5!B50)+(10*(Steuerung!$A$3-1)))</f>
        <v>535</v>
      </c>
      <c r="D64" s="72">
        <f>INDEX(Rohdaten_tab5!$1:$1048576,ROW(Rohdaten_tab5!C50),COLUMN(Rohdaten_tab5!C50)+(10*(Steuerung!$A$3-1)))</f>
        <v>525</v>
      </c>
      <c r="E64" s="72">
        <f>INDEX(Rohdaten_tab5!$1:$1048576,ROW(Rohdaten_tab5!D50),COLUMN(Rohdaten_tab5!D50)+(10*(Steuerung!$A$3-1)))</f>
        <v>292</v>
      </c>
      <c r="F64" s="72">
        <f>INDEX(Rohdaten_tab5!$1:$1048576,ROW(Rohdaten_tab5!E50),COLUMN(Rohdaten_tab5!E50)+(10*(Steuerung!$A$3-1)))</f>
        <v>0</v>
      </c>
      <c r="G64" s="72">
        <f>INDEX(Rohdaten_tab5!$1:$1048576,ROW(Rohdaten_tab5!F50),COLUMN(Rohdaten_tab5!F50)+(10*(Steuerung!$A$3-1)))</f>
        <v>117</v>
      </c>
      <c r="H64" s="72" t="str">
        <f>INDEX(Rohdaten_tab5!$1:$1048576,ROW(Rohdaten_tab5!G50),COLUMN(Rohdaten_tab5!G50)+(10*(Steuerung!$A$3-1)))</f>
        <v>*</v>
      </c>
      <c r="I64" s="72">
        <f>INDEX(Rohdaten_tab5!$1:$1048576,ROW(Rohdaten_tab5!H50),COLUMN(Rohdaten_tab5!H50)+(10*(Steuerung!$A$3-1)))</f>
        <v>22</v>
      </c>
      <c r="J64" s="72" t="str">
        <f>INDEX(Rohdaten_tab5!$1:$1048576,ROW(Rohdaten_tab5!I50),COLUMN(Rohdaten_tab5!I50)+(10*(Steuerung!$A$3-1)))</f>
        <v>*</v>
      </c>
      <c r="K64" s="72">
        <f>INDEX(Rohdaten_tab5!$1:$1048576,ROW(Rohdaten_tab5!J50),COLUMN(Rohdaten_tab5!J50)+(10*(Steuerung!$A$3-1)))</f>
        <v>22</v>
      </c>
      <c r="L64" s="73">
        <f>INDEX(Rohdaten_tab5!$1:$1048576,ROW(Rohdaten_tab5!K50),COLUMN(Rohdaten_tab5!K50)+(10*(Steuerung!$A$3-1)))</f>
        <v>65</v>
      </c>
    </row>
    <row r="65" spans="1:12" ht="15" customHeight="1" x14ac:dyDescent="0.25">
      <c r="A65" s="63" t="str">
        <f>IF(INDEX(Rohdaten_tab5!$A:$A,ROW(Rohdaten_tab5!$A51),COLUMN(Rohdaten_tab5!$A:$A))&lt;&gt;"",INDEX(Rohdaten_tab5!$A:$A,ROW(Rohdaten_tab5!$A51),COLUMN(Rohdaten_tab5!$A:$A)),"")</f>
        <v>Juni 2008</v>
      </c>
      <c r="B65" s="43"/>
      <c r="C65" s="71">
        <f>INDEX(Rohdaten_tab5!$1:$1048576,ROW(Rohdaten_tab5!B51),COLUMN(Rohdaten_tab5!B51)+(10*(Steuerung!$A$3-1)))</f>
        <v>488</v>
      </c>
      <c r="D65" s="72">
        <f>INDEX(Rohdaten_tab5!$1:$1048576,ROW(Rohdaten_tab5!C51),COLUMN(Rohdaten_tab5!C51)+(10*(Steuerung!$A$3-1)))</f>
        <v>480</v>
      </c>
      <c r="E65" s="72">
        <f>INDEX(Rohdaten_tab5!$1:$1048576,ROW(Rohdaten_tab5!D51),COLUMN(Rohdaten_tab5!D51)+(10*(Steuerung!$A$3-1)))</f>
        <v>252</v>
      </c>
      <c r="F65" s="72">
        <f>INDEX(Rohdaten_tab5!$1:$1048576,ROW(Rohdaten_tab5!E51),COLUMN(Rohdaten_tab5!E51)+(10*(Steuerung!$A$3-1)))</f>
        <v>0</v>
      </c>
      <c r="G65" s="72">
        <f>INDEX(Rohdaten_tab5!$1:$1048576,ROW(Rohdaten_tab5!F51),COLUMN(Rohdaten_tab5!F51)+(10*(Steuerung!$A$3-1)))</f>
        <v>119</v>
      </c>
      <c r="H65" s="72" t="str">
        <f>INDEX(Rohdaten_tab5!$1:$1048576,ROW(Rohdaten_tab5!G51),COLUMN(Rohdaten_tab5!G51)+(10*(Steuerung!$A$3-1)))</f>
        <v>*</v>
      </c>
      <c r="I65" s="72">
        <f>INDEX(Rohdaten_tab5!$1:$1048576,ROW(Rohdaten_tab5!H51),COLUMN(Rohdaten_tab5!H51)+(10*(Steuerung!$A$3-1)))</f>
        <v>20</v>
      </c>
      <c r="J65" s="72" t="str">
        <f>INDEX(Rohdaten_tab5!$1:$1048576,ROW(Rohdaten_tab5!I51),COLUMN(Rohdaten_tab5!I51)+(10*(Steuerung!$A$3-1)))</f>
        <v>*</v>
      </c>
      <c r="K65" s="72">
        <f>INDEX(Rohdaten_tab5!$1:$1048576,ROW(Rohdaten_tab5!J51),COLUMN(Rohdaten_tab5!J51)+(10*(Steuerung!$A$3-1)))</f>
        <v>31</v>
      </c>
      <c r="L65" s="73">
        <f>INDEX(Rohdaten_tab5!$1:$1048576,ROW(Rohdaten_tab5!K51),COLUMN(Rohdaten_tab5!K51)+(10*(Steuerung!$A$3-1)))</f>
        <v>51</v>
      </c>
    </row>
    <row r="66" spans="1:12" ht="15" customHeight="1" x14ac:dyDescent="0.25">
      <c r="A66" s="63" t="str">
        <f>IF(INDEX(Rohdaten_tab5!$A:$A,ROW(Rohdaten_tab5!$A52),COLUMN(Rohdaten_tab5!$A:$A))&lt;&gt;"",INDEX(Rohdaten_tab5!$A:$A,ROW(Rohdaten_tab5!$A52),COLUMN(Rohdaten_tab5!$A:$A)),"")</f>
        <v>Juli 2008</v>
      </c>
      <c r="B66" s="43"/>
      <c r="C66" s="71">
        <f>INDEX(Rohdaten_tab5!$1:$1048576,ROW(Rohdaten_tab5!B52),COLUMN(Rohdaten_tab5!B52)+(10*(Steuerung!$A$3-1)))</f>
        <v>560</v>
      </c>
      <c r="D66" s="72">
        <f>INDEX(Rohdaten_tab5!$1:$1048576,ROW(Rohdaten_tab5!C52),COLUMN(Rohdaten_tab5!C52)+(10*(Steuerung!$A$3-1)))</f>
        <v>548</v>
      </c>
      <c r="E66" s="72">
        <f>INDEX(Rohdaten_tab5!$1:$1048576,ROW(Rohdaten_tab5!D52),COLUMN(Rohdaten_tab5!D52)+(10*(Steuerung!$A$3-1)))</f>
        <v>297</v>
      </c>
      <c r="F66" s="72">
        <f>INDEX(Rohdaten_tab5!$1:$1048576,ROW(Rohdaten_tab5!E52),COLUMN(Rohdaten_tab5!E52)+(10*(Steuerung!$A$3-1)))</f>
        <v>0</v>
      </c>
      <c r="G66" s="72">
        <f>INDEX(Rohdaten_tab5!$1:$1048576,ROW(Rohdaten_tab5!F52),COLUMN(Rohdaten_tab5!F52)+(10*(Steuerung!$A$3-1)))</f>
        <v>149</v>
      </c>
      <c r="H66" s="72" t="str">
        <f>INDEX(Rohdaten_tab5!$1:$1048576,ROW(Rohdaten_tab5!G52),COLUMN(Rohdaten_tab5!G52)+(10*(Steuerung!$A$3-1)))</f>
        <v>*</v>
      </c>
      <c r="I66" s="72">
        <f>INDEX(Rohdaten_tab5!$1:$1048576,ROW(Rohdaten_tab5!H52),COLUMN(Rohdaten_tab5!H52)+(10*(Steuerung!$A$3-1)))</f>
        <v>18</v>
      </c>
      <c r="J66" s="72" t="str">
        <f>INDEX(Rohdaten_tab5!$1:$1048576,ROW(Rohdaten_tab5!I52),COLUMN(Rohdaten_tab5!I52)+(10*(Steuerung!$A$3-1)))</f>
        <v>*</v>
      </c>
      <c r="K66" s="72">
        <f>INDEX(Rohdaten_tab5!$1:$1048576,ROW(Rohdaten_tab5!J52),COLUMN(Rohdaten_tab5!J52)+(10*(Steuerung!$A$3-1)))</f>
        <v>26</v>
      </c>
      <c r="L66" s="73">
        <f>INDEX(Rohdaten_tab5!$1:$1048576,ROW(Rohdaten_tab5!K52),COLUMN(Rohdaten_tab5!K52)+(10*(Steuerung!$A$3-1)))</f>
        <v>49</v>
      </c>
    </row>
    <row r="67" spans="1:12" ht="15" customHeight="1" x14ac:dyDescent="0.25">
      <c r="A67" s="63" t="str">
        <f>IF(INDEX(Rohdaten_tab5!$A:$A,ROW(Rohdaten_tab5!$A53),COLUMN(Rohdaten_tab5!$A:$A))&lt;&gt;"",INDEX(Rohdaten_tab5!$A:$A,ROW(Rohdaten_tab5!$A53),COLUMN(Rohdaten_tab5!$A:$A)),"")</f>
        <v>August 2008</v>
      </c>
      <c r="B67" s="43"/>
      <c r="C67" s="71">
        <f>INDEX(Rohdaten_tab5!$1:$1048576,ROW(Rohdaten_tab5!B53),COLUMN(Rohdaten_tab5!B53)+(10*(Steuerung!$A$3-1)))</f>
        <v>520</v>
      </c>
      <c r="D67" s="72">
        <f>INDEX(Rohdaten_tab5!$1:$1048576,ROW(Rohdaten_tab5!C53),COLUMN(Rohdaten_tab5!C53)+(10*(Steuerung!$A$3-1)))</f>
        <v>504</v>
      </c>
      <c r="E67" s="72">
        <f>INDEX(Rohdaten_tab5!$1:$1048576,ROW(Rohdaten_tab5!D53),COLUMN(Rohdaten_tab5!D53)+(10*(Steuerung!$A$3-1)))</f>
        <v>246</v>
      </c>
      <c r="F67" s="72" t="str">
        <f>INDEX(Rohdaten_tab5!$1:$1048576,ROW(Rohdaten_tab5!E53),COLUMN(Rohdaten_tab5!E53)+(10*(Steuerung!$A$3-1)))</f>
        <v>*</v>
      </c>
      <c r="G67" s="72">
        <f>INDEX(Rohdaten_tab5!$1:$1048576,ROW(Rohdaten_tab5!F53),COLUMN(Rohdaten_tab5!F53)+(10*(Steuerung!$A$3-1)))</f>
        <v>125</v>
      </c>
      <c r="H67" s="72" t="str">
        <f>INDEX(Rohdaten_tab5!$1:$1048576,ROW(Rohdaten_tab5!G53),COLUMN(Rohdaten_tab5!G53)+(10*(Steuerung!$A$3-1)))</f>
        <v>*</v>
      </c>
      <c r="I67" s="72">
        <f>INDEX(Rohdaten_tab5!$1:$1048576,ROW(Rohdaten_tab5!H53),COLUMN(Rohdaten_tab5!H53)+(10*(Steuerung!$A$3-1)))</f>
        <v>24</v>
      </c>
      <c r="J67" s="72" t="str">
        <f>INDEX(Rohdaten_tab5!$1:$1048576,ROW(Rohdaten_tab5!I53),COLUMN(Rohdaten_tab5!I53)+(10*(Steuerung!$A$3-1)))</f>
        <v>*</v>
      </c>
      <c r="K67" s="72">
        <f>INDEX(Rohdaten_tab5!$1:$1048576,ROW(Rohdaten_tab5!J53),COLUMN(Rohdaten_tab5!J53)+(10*(Steuerung!$A$3-1)))</f>
        <v>23</v>
      </c>
      <c r="L67" s="73">
        <f>INDEX(Rohdaten_tab5!$1:$1048576,ROW(Rohdaten_tab5!K53),COLUMN(Rohdaten_tab5!K53)+(10*(Steuerung!$A$3-1)))</f>
        <v>73</v>
      </c>
    </row>
    <row r="68" spans="1:12" ht="15" customHeight="1" x14ac:dyDescent="0.25">
      <c r="A68" s="63" t="str">
        <f>IF(INDEX(Rohdaten_tab5!$A:$A,ROW(Rohdaten_tab5!$A54),COLUMN(Rohdaten_tab5!$A:$A))&lt;&gt;"",INDEX(Rohdaten_tab5!$A:$A,ROW(Rohdaten_tab5!$A54),COLUMN(Rohdaten_tab5!$A:$A)),"")</f>
        <v>September 2008</v>
      </c>
      <c r="B68" s="43"/>
      <c r="C68" s="71" t="str">
        <f>INDEX(Rohdaten_tab5!$1:$1048576,ROW(Rohdaten_tab5!B54),COLUMN(Rohdaten_tab5!B54)+(10*(Steuerung!$A$3-1)))</f>
        <v>*</v>
      </c>
      <c r="D68" s="72">
        <f>INDEX(Rohdaten_tab5!$1:$1048576,ROW(Rohdaten_tab5!C54),COLUMN(Rohdaten_tab5!C54)+(10*(Steuerung!$A$3-1)))</f>
        <v>642</v>
      </c>
      <c r="E68" s="72">
        <f>INDEX(Rohdaten_tab5!$1:$1048576,ROW(Rohdaten_tab5!D54),COLUMN(Rohdaten_tab5!D54)+(10*(Steuerung!$A$3-1)))</f>
        <v>315</v>
      </c>
      <c r="F68" s="72" t="str">
        <f>INDEX(Rohdaten_tab5!$1:$1048576,ROW(Rohdaten_tab5!E54),COLUMN(Rohdaten_tab5!E54)+(10*(Steuerung!$A$3-1)))</f>
        <v>*</v>
      </c>
      <c r="G68" s="72">
        <f>INDEX(Rohdaten_tab5!$1:$1048576,ROW(Rohdaten_tab5!F54),COLUMN(Rohdaten_tab5!F54)+(10*(Steuerung!$A$3-1)))</f>
        <v>168</v>
      </c>
      <c r="H68" s="72">
        <f>INDEX(Rohdaten_tab5!$1:$1048576,ROW(Rohdaten_tab5!G54),COLUMN(Rohdaten_tab5!G54)+(10*(Steuerung!$A$3-1)))</f>
        <v>10</v>
      </c>
      <c r="I68" s="72">
        <f>INDEX(Rohdaten_tab5!$1:$1048576,ROW(Rohdaten_tab5!H54),COLUMN(Rohdaten_tab5!H54)+(10*(Steuerung!$A$3-1)))</f>
        <v>19</v>
      </c>
      <c r="J68" s="72" t="str">
        <f>INDEX(Rohdaten_tab5!$1:$1048576,ROW(Rohdaten_tab5!I54),COLUMN(Rohdaten_tab5!I54)+(10*(Steuerung!$A$3-1)))</f>
        <v>*</v>
      </c>
      <c r="K68" s="72">
        <f>INDEX(Rohdaten_tab5!$1:$1048576,ROW(Rohdaten_tab5!J54),COLUMN(Rohdaten_tab5!J54)+(10*(Steuerung!$A$3-1)))</f>
        <v>23</v>
      </c>
      <c r="L68" s="73">
        <f>INDEX(Rohdaten_tab5!$1:$1048576,ROW(Rohdaten_tab5!K54),COLUMN(Rohdaten_tab5!K54)+(10*(Steuerung!$A$3-1)))</f>
        <v>89</v>
      </c>
    </row>
    <row r="69" spans="1:12" ht="15" customHeight="1" x14ac:dyDescent="0.25">
      <c r="A69" s="63" t="str">
        <f>IF(INDEX(Rohdaten_tab5!$A:$A,ROW(Rohdaten_tab5!$A55),COLUMN(Rohdaten_tab5!$A:$A))&lt;&gt;"",INDEX(Rohdaten_tab5!$A:$A,ROW(Rohdaten_tab5!$A55),COLUMN(Rohdaten_tab5!$A:$A)),"")</f>
        <v>Oktober 2008</v>
      </c>
      <c r="B69" s="43"/>
      <c r="C69" s="71">
        <f>INDEX(Rohdaten_tab5!$1:$1048576,ROW(Rohdaten_tab5!B55),COLUMN(Rohdaten_tab5!B55)+(10*(Steuerung!$A$3-1)))</f>
        <v>690</v>
      </c>
      <c r="D69" s="72">
        <f>INDEX(Rohdaten_tab5!$1:$1048576,ROW(Rohdaten_tab5!C55),COLUMN(Rohdaten_tab5!C55)+(10*(Steuerung!$A$3-1)))</f>
        <v>680</v>
      </c>
      <c r="E69" s="72">
        <f>INDEX(Rohdaten_tab5!$1:$1048576,ROW(Rohdaten_tab5!D55),COLUMN(Rohdaten_tab5!D55)+(10*(Steuerung!$A$3-1)))</f>
        <v>328</v>
      </c>
      <c r="F69" s="72">
        <f>INDEX(Rohdaten_tab5!$1:$1048576,ROW(Rohdaten_tab5!E55),COLUMN(Rohdaten_tab5!E55)+(10*(Steuerung!$A$3-1)))</f>
        <v>31</v>
      </c>
      <c r="G69" s="72">
        <f>INDEX(Rohdaten_tab5!$1:$1048576,ROW(Rohdaten_tab5!F55),COLUMN(Rohdaten_tab5!F55)+(10*(Steuerung!$A$3-1)))</f>
        <v>140</v>
      </c>
      <c r="H69" s="72">
        <f>INDEX(Rohdaten_tab5!$1:$1048576,ROW(Rohdaten_tab5!G55),COLUMN(Rohdaten_tab5!G55)+(10*(Steuerung!$A$3-1)))</f>
        <v>13</v>
      </c>
      <c r="I69" s="72">
        <f>INDEX(Rohdaten_tab5!$1:$1048576,ROW(Rohdaten_tab5!H55),COLUMN(Rohdaten_tab5!H55)+(10*(Steuerung!$A$3-1)))</f>
        <v>17</v>
      </c>
      <c r="J69" s="72">
        <f>INDEX(Rohdaten_tab5!$1:$1048576,ROW(Rohdaten_tab5!I55),COLUMN(Rohdaten_tab5!I55)+(10*(Steuerung!$A$3-1)))</f>
        <v>58</v>
      </c>
      <c r="K69" s="72">
        <f>INDEX(Rohdaten_tab5!$1:$1048576,ROW(Rohdaten_tab5!J55),COLUMN(Rohdaten_tab5!J55)+(10*(Steuerung!$A$3-1)))</f>
        <v>32</v>
      </c>
      <c r="L69" s="73">
        <f>INDEX(Rohdaten_tab5!$1:$1048576,ROW(Rohdaten_tab5!K55),COLUMN(Rohdaten_tab5!K55)+(10*(Steuerung!$A$3-1)))</f>
        <v>61</v>
      </c>
    </row>
    <row r="70" spans="1:12" ht="15" customHeight="1" x14ac:dyDescent="0.25">
      <c r="A70" s="63" t="str">
        <f>IF(INDEX(Rohdaten_tab5!$A:$A,ROW(Rohdaten_tab5!$A56),COLUMN(Rohdaten_tab5!$A:$A))&lt;&gt;"",INDEX(Rohdaten_tab5!$A:$A,ROW(Rohdaten_tab5!$A56),COLUMN(Rohdaten_tab5!$A:$A)),"")</f>
        <v>November 2008</v>
      </c>
      <c r="B70" s="43"/>
      <c r="C70" s="71">
        <f>INDEX(Rohdaten_tab5!$1:$1048576,ROW(Rohdaten_tab5!B56),COLUMN(Rohdaten_tab5!B56)+(10*(Steuerung!$A$3-1)))</f>
        <v>477</v>
      </c>
      <c r="D70" s="72">
        <f>INDEX(Rohdaten_tab5!$1:$1048576,ROW(Rohdaten_tab5!C56),COLUMN(Rohdaten_tab5!C56)+(10*(Steuerung!$A$3-1)))</f>
        <v>467</v>
      </c>
      <c r="E70" s="72">
        <f>INDEX(Rohdaten_tab5!$1:$1048576,ROW(Rohdaten_tab5!D56),COLUMN(Rohdaten_tab5!D56)+(10*(Steuerung!$A$3-1)))</f>
        <v>223</v>
      </c>
      <c r="F70" s="72">
        <f>INDEX(Rohdaten_tab5!$1:$1048576,ROW(Rohdaten_tab5!E56),COLUMN(Rohdaten_tab5!E56)+(10*(Steuerung!$A$3-1)))</f>
        <v>24</v>
      </c>
      <c r="G70" s="72">
        <f>INDEX(Rohdaten_tab5!$1:$1048576,ROW(Rohdaten_tab5!F56),COLUMN(Rohdaten_tab5!F56)+(10*(Steuerung!$A$3-1)))</f>
        <v>105</v>
      </c>
      <c r="H70" s="72">
        <f>INDEX(Rohdaten_tab5!$1:$1048576,ROW(Rohdaten_tab5!G56),COLUMN(Rohdaten_tab5!G56)+(10*(Steuerung!$A$3-1)))</f>
        <v>14</v>
      </c>
      <c r="I70" s="72">
        <f>INDEX(Rohdaten_tab5!$1:$1048576,ROW(Rohdaten_tab5!H56),COLUMN(Rohdaten_tab5!H56)+(10*(Steuerung!$A$3-1)))</f>
        <v>18</v>
      </c>
      <c r="J70" s="72">
        <f>INDEX(Rohdaten_tab5!$1:$1048576,ROW(Rohdaten_tab5!I56),COLUMN(Rohdaten_tab5!I56)+(10*(Steuerung!$A$3-1)))</f>
        <v>0</v>
      </c>
      <c r="K70" s="72">
        <f>INDEX(Rohdaten_tab5!$1:$1048576,ROW(Rohdaten_tab5!J56),COLUMN(Rohdaten_tab5!J56)+(10*(Steuerung!$A$3-1)))</f>
        <v>20</v>
      </c>
      <c r="L70" s="73">
        <f>INDEX(Rohdaten_tab5!$1:$1048576,ROW(Rohdaten_tab5!K56),COLUMN(Rohdaten_tab5!K56)+(10*(Steuerung!$A$3-1)))</f>
        <v>63</v>
      </c>
    </row>
    <row r="71" spans="1:12" ht="15" customHeight="1" x14ac:dyDescent="0.25">
      <c r="A71" s="63" t="s">
        <v>219</v>
      </c>
      <c r="B71" s="43"/>
      <c r="C71" s="71" t="str">
        <f>INDEX(Rohdaten_tab5!$1:$1048576,ROW(Rohdaten_tab5!B57),COLUMN(Rohdaten_tab5!B57)+(10*(Steuerung!$A$3-1)))</f>
        <v>*</v>
      </c>
      <c r="D71" s="72">
        <f>INDEX(Rohdaten_tab5!$1:$1048576,ROW(Rohdaten_tab5!C57),COLUMN(Rohdaten_tab5!C57)+(10*(Steuerung!$A$3-1)))</f>
        <v>417</v>
      </c>
      <c r="E71" s="72">
        <f>INDEX(Rohdaten_tab5!$1:$1048576,ROW(Rohdaten_tab5!D57),COLUMN(Rohdaten_tab5!D57)+(10*(Steuerung!$A$3-1)))</f>
        <v>234</v>
      </c>
      <c r="F71" s="72">
        <f>INDEX(Rohdaten_tab5!$1:$1048576,ROW(Rohdaten_tab5!E57),COLUMN(Rohdaten_tab5!E57)+(10*(Steuerung!$A$3-1)))</f>
        <v>19</v>
      </c>
      <c r="G71" s="72">
        <f>INDEX(Rohdaten_tab5!$1:$1048576,ROW(Rohdaten_tab5!F57),COLUMN(Rohdaten_tab5!F57)+(10*(Steuerung!$A$3-1)))</f>
        <v>83</v>
      </c>
      <c r="H71" s="72" t="str">
        <f>INDEX(Rohdaten_tab5!$1:$1048576,ROW(Rohdaten_tab5!G57),COLUMN(Rohdaten_tab5!G57)+(10*(Steuerung!$A$3-1)))</f>
        <v>*</v>
      </c>
      <c r="I71" s="72" t="str">
        <f>INDEX(Rohdaten_tab5!$1:$1048576,ROW(Rohdaten_tab5!H57),COLUMN(Rohdaten_tab5!H57)+(10*(Steuerung!$A$3-1)))</f>
        <v>*</v>
      </c>
      <c r="J71" s="72">
        <f>INDEX(Rohdaten_tab5!$1:$1048576,ROW(Rohdaten_tab5!I57),COLUMN(Rohdaten_tab5!I57)+(10*(Steuerung!$A$3-1)))</f>
        <v>0</v>
      </c>
      <c r="K71" s="72">
        <f>INDEX(Rohdaten_tab5!$1:$1048576,ROW(Rohdaten_tab5!J57),COLUMN(Rohdaten_tab5!J57)+(10*(Steuerung!$A$3-1)))</f>
        <v>16</v>
      </c>
      <c r="L71" s="73">
        <f>INDEX(Rohdaten_tab5!$1:$1048576,ROW(Rohdaten_tab5!K57),COLUMN(Rohdaten_tab5!K57)+(10*(Steuerung!$A$3-1)))</f>
        <v>49</v>
      </c>
    </row>
    <row r="72" spans="1:12" ht="15" customHeight="1" x14ac:dyDescent="0.25">
      <c r="A72" s="63" t="s">
        <v>220</v>
      </c>
      <c r="B72" s="43"/>
      <c r="C72" s="71">
        <f>INDEX(Rohdaten_tab5!$1:$1048576,ROW(Rohdaten_tab5!B58),COLUMN(Rohdaten_tab5!B58)+(10*(Steuerung!$A$3-1)))</f>
        <v>508</v>
      </c>
      <c r="D72" s="72">
        <f>INDEX(Rohdaten_tab5!$1:$1048576,ROW(Rohdaten_tab5!C58),COLUMN(Rohdaten_tab5!C58)+(10*(Steuerung!$A$3-1)))</f>
        <v>503</v>
      </c>
      <c r="E72" s="72">
        <f>INDEX(Rohdaten_tab5!$1:$1048576,ROW(Rohdaten_tab5!D58),COLUMN(Rohdaten_tab5!D58)+(10*(Steuerung!$A$3-1)))</f>
        <v>247</v>
      </c>
      <c r="F72" s="72">
        <f>INDEX(Rohdaten_tab5!$1:$1048576,ROW(Rohdaten_tab5!E58),COLUMN(Rohdaten_tab5!E58)+(10*(Steuerung!$A$3-1)))</f>
        <v>40</v>
      </c>
      <c r="G72" s="72">
        <f>INDEX(Rohdaten_tab5!$1:$1048576,ROW(Rohdaten_tab5!F58),COLUMN(Rohdaten_tab5!F58)+(10*(Steuerung!$A$3-1)))</f>
        <v>134</v>
      </c>
      <c r="H72" s="72">
        <f>INDEX(Rohdaten_tab5!$1:$1048576,ROW(Rohdaten_tab5!G58),COLUMN(Rohdaten_tab5!G58)+(10*(Steuerung!$A$3-1)))</f>
        <v>9</v>
      </c>
      <c r="I72" s="72" t="str">
        <f>INDEX(Rohdaten_tab5!$1:$1048576,ROW(Rohdaten_tab5!H58),COLUMN(Rohdaten_tab5!H58)+(10*(Steuerung!$A$3-1)))</f>
        <v>*</v>
      </c>
      <c r="J72" s="72" t="str">
        <f>INDEX(Rohdaten_tab5!$1:$1048576,ROW(Rohdaten_tab5!I58),COLUMN(Rohdaten_tab5!I58)+(10*(Steuerung!$A$3-1)))</f>
        <v>*</v>
      </c>
      <c r="K72" s="72">
        <f>INDEX(Rohdaten_tab5!$1:$1048576,ROW(Rohdaten_tab5!J58),COLUMN(Rohdaten_tab5!J58)+(10*(Steuerung!$A$3-1)))</f>
        <v>15</v>
      </c>
      <c r="L72" s="73">
        <f>INDEX(Rohdaten_tab5!$1:$1048576,ROW(Rohdaten_tab5!K58),COLUMN(Rohdaten_tab5!K58)+(10*(Steuerung!$A$3-1)))</f>
        <v>48</v>
      </c>
    </row>
    <row r="73" spans="1:12" ht="15" customHeight="1" x14ac:dyDescent="0.25">
      <c r="A73" s="63" t="s">
        <v>221</v>
      </c>
      <c r="B73" s="43"/>
      <c r="C73" s="71" t="str">
        <f>INDEX(Rohdaten_tab5!$1:$1048576,ROW(Rohdaten_tab5!B59),COLUMN(Rohdaten_tab5!B59)+(10*(Steuerung!$A$3-1)))</f>
        <v>*</v>
      </c>
      <c r="D73" s="72">
        <f>INDEX(Rohdaten_tab5!$1:$1048576,ROW(Rohdaten_tab5!C59),COLUMN(Rohdaten_tab5!C59)+(10*(Steuerung!$A$3-1)))</f>
        <v>457</v>
      </c>
      <c r="E73" s="72">
        <f>INDEX(Rohdaten_tab5!$1:$1048576,ROW(Rohdaten_tab5!D59),COLUMN(Rohdaten_tab5!D59)+(10*(Steuerung!$A$3-1)))</f>
        <v>247</v>
      </c>
      <c r="F73" s="72">
        <f>INDEX(Rohdaten_tab5!$1:$1048576,ROW(Rohdaten_tab5!E59),COLUMN(Rohdaten_tab5!E59)+(10*(Steuerung!$A$3-1)))</f>
        <v>25</v>
      </c>
      <c r="G73" s="72">
        <f>INDEX(Rohdaten_tab5!$1:$1048576,ROW(Rohdaten_tab5!F59),COLUMN(Rohdaten_tab5!F59)+(10*(Steuerung!$A$3-1)))</f>
        <v>89</v>
      </c>
      <c r="H73" s="72" t="str">
        <f>INDEX(Rohdaten_tab5!$1:$1048576,ROW(Rohdaten_tab5!G59),COLUMN(Rohdaten_tab5!G59)+(10*(Steuerung!$A$3-1)))</f>
        <v>*</v>
      </c>
      <c r="I73" s="72">
        <f>INDEX(Rohdaten_tab5!$1:$1048576,ROW(Rohdaten_tab5!H59),COLUMN(Rohdaten_tab5!H59)+(10*(Steuerung!$A$3-1)))</f>
        <v>11</v>
      </c>
      <c r="J73" s="72" t="str">
        <f>INDEX(Rohdaten_tab5!$1:$1048576,ROW(Rohdaten_tab5!I59),COLUMN(Rohdaten_tab5!I59)+(10*(Steuerung!$A$3-1)))</f>
        <v>*</v>
      </c>
      <c r="K73" s="72">
        <f>INDEX(Rohdaten_tab5!$1:$1048576,ROW(Rohdaten_tab5!J59),COLUMN(Rohdaten_tab5!J59)+(10*(Steuerung!$A$3-1)))</f>
        <v>21</v>
      </c>
      <c r="L73" s="73">
        <f>INDEX(Rohdaten_tab5!$1:$1048576,ROW(Rohdaten_tab5!K59),COLUMN(Rohdaten_tab5!K59)+(10*(Steuerung!$A$3-1)))</f>
        <v>53</v>
      </c>
    </row>
    <row r="74" spans="1:12" ht="15" customHeight="1" x14ac:dyDescent="0.25">
      <c r="A74" s="63" t="s">
        <v>222</v>
      </c>
      <c r="B74" s="43"/>
      <c r="C74" s="71">
        <f>INDEX(Rohdaten_tab5!$1:$1048576,ROW(Rohdaten_tab5!B60),COLUMN(Rohdaten_tab5!B60)+(10*(Steuerung!$A$3-1)))</f>
        <v>596</v>
      </c>
      <c r="D74" s="72">
        <f>INDEX(Rohdaten_tab5!$1:$1048576,ROW(Rohdaten_tab5!C60),COLUMN(Rohdaten_tab5!C60)+(10*(Steuerung!$A$3-1)))</f>
        <v>586</v>
      </c>
      <c r="E74" s="72">
        <f>INDEX(Rohdaten_tab5!$1:$1048576,ROW(Rohdaten_tab5!D60),COLUMN(Rohdaten_tab5!D60)+(10*(Steuerung!$A$3-1)))</f>
        <v>330</v>
      </c>
      <c r="F74" s="72">
        <f>INDEX(Rohdaten_tab5!$1:$1048576,ROW(Rohdaten_tab5!E60),COLUMN(Rohdaten_tab5!E60)+(10*(Steuerung!$A$3-1)))</f>
        <v>39</v>
      </c>
      <c r="G74" s="72">
        <f>INDEX(Rohdaten_tab5!$1:$1048576,ROW(Rohdaten_tab5!F60),COLUMN(Rohdaten_tab5!F60)+(10*(Steuerung!$A$3-1)))</f>
        <v>127</v>
      </c>
      <c r="H74" s="72" t="str">
        <f>INDEX(Rohdaten_tab5!$1:$1048576,ROW(Rohdaten_tab5!G60),COLUMN(Rohdaten_tab5!G60)+(10*(Steuerung!$A$3-1)))</f>
        <v>*</v>
      </c>
      <c r="I74" s="72">
        <f>INDEX(Rohdaten_tab5!$1:$1048576,ROW(Rohdaten_tab5!H60),COLUMN(Rohdaten_tab5!H60)+(10*(Steuerung!$A$3-1)))</f>
        <v>12</v>
      </c>
      <c r="J74" s="72" t="str">
        <f>INDEX(Rohdaten_tab5!$1:$1048576,ROW(Rohdaten_tab5!I60),COLUMN(Rohdaten_tab5!I60)+(10*(Steuerung!$A$3-1)))</f>
        <v>*</v>
      </c>
      <c r="K74" s="72">
        <f>INDEX(Rohdaten_tab5!$1:$1048576,ROW(Rohdaten_tab5!J60),COLUMN(Rohdaten_tab5!J60)+(10*(Steuerung!$A$3-1)))</f>
        <v>12</v>
      </c>
      <c r="L74" s="73">
        <f>INDEX(Rohdaten_tab5!$1:$1048576,ROW(Rohdaten_tab5!K60),COLUMN(Rohdaten_tab5!K60)+(10*(Steuerung!$A$3-1)))</f>
        <v>59</v>
      </c>
    </row>
    <row r="75" spans="1:12" ht="15" customHeight="1" x14ac:dyDescent="0.25">
      <c r="A75" s="63" t="s">
        <v>223</v>
      </c>
      <c r="B75" s="43"/>
      <c r="C75" s="71">
        <f>INDEX(Rohdaten_tab5!$1:$1048576,ROW(Rohdaten_tab5!B61),COLUMN(Rohdaten_tab5!B61)+(10*(Steuerung!$A$3-1)))</f>
        <v>859</v>
      </c>
      <c r="D75" s="72">
        <f>INDEX(Rohdaten_tab5!$1:$1048576,ROW(Rohdaten_tab5!C61),COLUMN(Rohdaten_tab5!C61)+(10*(Steuerung!$A$3-1)))</f>
        <v>845</v>
      </c>
      <c r="E75" s="72">
        <f>INDEX(Rohdaten_tab5!$1:$1048576,ROW(Rohdaten_tab5!D61),COLUMN(Rohdaten_tab5!D61)+(10*(Steuerung!$A$3-1)))</f>
        <v>482</v>
      </c>
      <c r="F75" s="72">
        <f>INDEX(Rohdaten_tab5!$1:$1048576,ROW(Rohdaten_tab5!E61),COLUMN(Rohdaten_tab5!E61)+(10*(Steuerung!$A$3-1)))</f>
        <v>46</v>
      </c>
      <c r="G75" s="72">
        <f>INDEX(Rohdaten_tab5!$1:$1048576,ROW(Rohdaten_tab5!F61),COLUMN(Rohdaten_tab5!F61)+(10*(Steuerung!$A$3-1)))</f>
        <v>181</v>
      </c>
      <c r="H75" s="72">
        <f>INDEX(Rohdaten_tab5!$1:$1048576,ROW(Rohdaten_tab5!G61),COLUMN(Rohdaten_tab5!G61)+(10*(Steuerung!$A$3-1)))</f>
        <v>16</v>
      </c>
      <c r="I75" s="72" t="str">
        <f>INDEX(Rohdaten_tab5!$1:$1048576,ROW(Rohdaten_tab5!H61),COLUMN(Rohdaten_tab5!H61)+(10*(Steuerung!$A$3-1)))</f>
        <v>*</v>
      </c>
      <c r="J75" s="72" t="str">
        <f>INDEX(Rohdaten_tab5!$1:$1048576,ROW(Rohdaten_tab5!I61),COLUMN(Rohdaten_tab5!I61)+(10*(Steuerung!$A$3-1)))</f>
        <v>*</v>
      </c>
      <c r="K75" s="72">
        <f>INDEX(Rohdaten_tab5!$1:$1048576,ROW(Rohdaten_tab5!J61),COLUMN(Rohdaten_tab5!J61)+(10*(Steuerung!$A$3-1)))</f>
        <v>21</v>
      </c>
      <c r="L75" s="73">
        <f>INDEX(Rohdaten_tab5!$1:$1048576,ROW(Rohdaten_tab5!K61),COLUMN(Rohdaten_tab5!K61)+(10*(Steuerung!$A$3-1)))</f>
        <v>84</v>
      </c>
    </row>
    <row r="76" spans="1:12" ht="15" customHeight="1" x14ac:dyDescent="0.25">
      <c r="A76" s="63" t="s">
        <v>224</v>
      </c>
      <c r="B76" s="43"/>
      <c r="C76" s="71">
        <f>INDEX(Rohdaten_tab5!$1:$1048576,ROW(Rohdaten_tab5!B62),COLUMN(Rohdaten_tab5!B62)+(10*(Steuerung!$A$3-1)))</f>
        <v>687</v>
      </c>
      <c r="D76" s="72">
        <f>INDEX(Rohdaten_tab5!$1:$1048576,ROW(Rohdaten_tab5!C62),COLUMN(Rohdaten_tab5!C62)+(10*(Steuerung!$A$3-1)))</f>
        <v>674</v>
      </c>
      <c r="E76" s="72">
        <f>INDEX(Rohdaten_tab5!$1:$1048576,ROW(Rohdaten_tab5!D62),COLUMN(Rohdaten_tab5!D62)+(10*(Steuerung!$A$3-1)))</f>
        <v>377</v>
      </c>
      <c r="F76" s="72">
        <f>INDEX(Rohdaten_tab5!$1:$1048576,ROW(Rohdaten_tab5!E62),COLUMN(Rohdaten_tab5!E62)+(10*(Steuerung!$A$3-1)))</f>
        <v>43</v>
      </c>
      <c r="G76" s="72">
        <f>INDEX(Rohdaten_tab5!$1:$1048576,ROW(Rohdaten_tab5!F62),COLUMN(Rohdaten_tab5!F62)+(10*(Steuerung!$A$3-1)))</f>
        <v>129</v>
      </c>
      <c r="H76" s="72" t="str">
        <f>INDEX(Rohdaten_tab5!$1:$1048576,ROW(Rohdaten_tab5!G62),COLUMN(Rohdaten_tab5!G62)+(10*(Steuerung!$A$3-1)))</f>
        <v>*</v>
      </c>
      <c r="I76" s="72">
        <f>INDEX(Rohdaten_tab5!$1:$1048576,ROW(Rohdaten_tab5!H62),COLUMN(Rohdaten_tab5!H62)+(10*(Steuerung!$A$3-1)))</f>
        <v>16</v>
      </c>
      <c r="J76" s="72" t="str">
        <f>INDEX(Rohdaten_tab5!$1:$1048576,ROW(Rohdaten_tab5!I62),COLUMN(Rohdaten_tab5!I62)+(10*(Steuerung!$A$3-1)))</f>
        <v>*</v>
      </c>
      <c r="K76" s="72">
        <f>INDEX(Rohdaten_tab5!$1:$1048576,ROW(Rohdaten_tab5!J62),COLUMN(Rohdaten_tab5!J62)+(10*(Steuerung!$A$3-1)))</f>
        <v>17</v>
      </c>
      <c r="L76" s="73">
        <f>INDEX(Rohdaten_tab5!$1:$1048576,ROW(Rohdaten_tab5!K62),COLUMN(Rohdaten_tab5!K62)+(10*(Steuerung!$A$3-1)))</f>
        <v>81</v>
      </c>
    </row>
    <row r="77" spans="1:12" ht="15" customHeight="1" x14ac:dyDescent="0.25">
      <c r="A77" s="63" t="s">
        <v>225</v>
      </c>
      <c r="B77" s="43"/>
      <c r="C77" s="71">
        <f>INDEX(Rohdaten_tab5!$1:$1048576,ROW(Rohdaten_tab5!B63),COLUMN(Rohdaten_tab5!B63)+(10*(Steuerung!$A$3-1)))</f>
        <v>610</v>
      </c>
      <c r="D77" s="72">
        <f>INDEX(Rohdaten_tab5!$1:$1048576,ROW(Rohdaten_tab5!C63),COLUMN(Rohdaten_tab5!C63)+(10*(Steuerung!$A$3-1)))</f>
        <v>604</v>
      </c>
      <c r="E77" s="72">
        <f>INDEX(Rohdaten_tab5!$1:$1048576,ROW(Rohdaten_tab5!D63),COLUMN(Rohdaten_tab5!D63)+(10*(Steuerung!$A$3-1)))</f>
        <v>329</v>
      </c>
      <c r="F77" s="72">
        <f>INDEX(Rohdaten_tab5!$1:$1048576,ROW(Rohdaten_tab5!E63),COLUMN(Rohdaten_tab5!E63)+(10*(Steuerung!$A$3-1)))</f>
        <v>41</v>
      </c>
      <c r="G77" s="72">
        <f>INDEX(Rohdaten_tab5!$1:$1048576,ROW(Rohdaten_tab5!F63),COLUMN(Rohdaten_tab5!F63)+(10*(Steuerung!$A$3-1)))</f>
        <v>130</v>
      </c>
      <c r="H77" s="72">
        <f>INDEX(Rohdaten_tab5!$1:$1048576,ROW(Rohdaten_tab5!G63),COLUMN(Rohdaten_tab5!G63)+(10*(Steuerung!$A$3-1)))</f>
        <v>12</v>
      </c>
      <c r="I77" s="72">
        <f>INDEX(Rohdaten_tab5!$1:$1048576,ROW(Rohdaten_tab5!H63),COLUMN(Rohdaten_tab5!H63)+(10*(Steuerung!$A$3-1)))</f>
        <v>15</v>
      </c>
      <c r="J77" s="72">
        <f>INDEX(Rohdaten_tab5!$1:$1048576,ROW(Rohdaten_tab5!I63),COLUMN(Rohdaten_tab5!I63)+(10*(Steuerung!$A$3-1)))</f>
        <v>0</v>
      </c>
      <c r="K77" s="72">
        <f>INDEX(Rohdaten_tab5!$1:$1048576,ROW(Rohdaten_tab5!J63),COLUMN(Rohdaten_tab5!J63)+(10*(Steuerung!$A$3-1)))</f>
        <v>18</v>
      </c>
      <c r="L77" s="73">
        <f>INDEX(Rohdaten_tab5!$1:$1048576,ROW(Rohdaten_tab5!K63),COLUMN(Rohdaten_tab5!K63)+(10*(Steuerung!$A$3-1)))</f>
        <v>59</v>
      </c>
    </row>
    <row r="78" spans="1:12" ht="15" customHeight="1" x14ac:dyDescent="0.25">
      <c r="A78" s="63" t="s">
        <v>226</v>
      </c>
      <c r="B78" s="43"/>
      <c r="C78" s="71">
        <f>INDEX(Rohdaten_tab5!$1:$1048576,ROW(Rohdaten_tab5!B64),COLUMN(Rohdaten_tab5!B64)+(10*(Steuerung!$A$3-1)))</f>
        <v>627</v>
      </c>
      <c r="D78" s="72">
        <f>INDEX(Rohdaten_tab5!$1:$1048576,ROW(Rohdaten_tab5!C64),COLUMN(Rohdaten_tab5!C64)+(10*(Steuerung!$A$3-1)))</f>
        <v>622</v>
      </c>
      <c r="E78" s="72">
        <f>INDEX(Rohdaten_tab5!$1:$1048576,ROW(Rohdaten_tab5!D64),COLUMN(Rohdaten_tab5!D64)+(10*(Steuerung!$A$3-1)))</f>
        <v>294</v>
      </c>
      <c r="F78" s="72">
        <f>INDEX(Rohdaten_tab5!$1:$1048576,ROW(Rohdaten_tab5!E64),COLUMN(Rohdaten_tab5!E64)+(10*(Steuerung!$A$3-1)))</f>
        <v>61</v>
      </c>
      <c r="G78" s="72">
        <f>INDEX(Rohdaten_tab5!$1:$1048576,ROW(Rohdaten_tab5!F64),COLUMN(Rohdaten_tab5!F64)+(10*(Steuerung!$A$3-1)))</f>
        <v>156</v>
      </c>
      <c r="H78" s="72" t="str">
        <f>INDEX(Rohdaten_tab5!$1:$1048576,ROW(Rohdaten_tab5!G64),COLUMN(Rohdaten_tab5!G64)+(10*(Steuerung!$A$3-1)))</f>
        <v>*</v>
      </c>
      <c r="I78" s="72">
        <f>INDEX(Rohdaten_tab5!$1:$1048576,ROW(Rohdaten_tab5!H64),COLUMN(Rohdaten_tab5!H64)+(10*(Steuerung!$A$3-1)))</f>
        <v>16</v>
      </c>
      <c r="J78" s="72" t="str">
        <f>INDEX(Rohdaten_tab5!$1:$1048576,ROW(Rohdaten_tab5!I64),COLUMN(Rohdaten_tab5!I64)+(10*(Steuerung!$A$3-1)))</f>
        <v>*</v>
      </c>
      <c r="K78" s="72">
        <f>INDEX(Rohdaten_tab5!$1:$1048576,ROW(Rohdaten_tab5!J64),COLUMN(Rohdaten_tab5!J64)+(10*(Steuerung!$A$3-1)))</f>
        <v>18</v>
      </c>
      <c r="L78" s="73">
        <f>INDEX(Rohdaten_tab5!$1:$1048576,ROW(Rohdaten_tab5!K64),COLUMN(Rohdaten_tab5!K64)+(10*(Steuerung!$A$3-1)))</f>
        <v>65</v>
      </c>
    </row>
    <row r="79" spans="1:12" ht="15" customHeight="1" x14ac:dyDescent="0.25">
      <c r="A79" s="63" t="s">
        <v>227</v>
      </c>
      <c r="B79" s="43"/>
      <c r="C79" s="71">
        <f>INDEX(Rohdaten_tab5!$1:$1048576,ROW(Rohdaten_tab5!B65),COLUMN(Rohdaten_tab5!B65)+(10*(Steuerung!$A$3-1)))</f>
        <v>582</v>
      </c>
      <c r="D79" s="72">
        <f>INDEX(Rohdaten_tab5!$1:$1048576,ROW(Rohdaten_tab5!C65),COLUMN(Rohdaten_tab5!C65)+(10*(Steuerung!$A$3-1)))</f>
        <v>572</v>
      </c>
      <c r="E79" s="72">
        <f>INDEX(Rohdaten_tab5!$1:$1048576,ROW(Rohdaten_tab5!D65),COLUMN(Rohdaten_tab5!D65)+(10*(Steuerung!$A$3-1)))</f>
        <v>276</v>
      </c>
      <c r="F79" s="72">
        <f>INDEX(Rohdaten_tab5!$1:$1048576,ROW(Rohdaten_tab5!E65),COLUMN(Rohdaten_tab5!E65)+(10*(Steuerung!$A$3-1)))</f>
        <v>43</v>
      </c>
      <c r="G79" s="72">
        <f>INDEX(Rohdaten_tab5!$1:$1048576,ROW(Rohdaten_tab5!F65),COLUMN(Rohdaten_tab5!F65)+(10*(Steuerung!$A$3-1)))</f>
        <v>108</v>
      </c>
      <c r="H79" s="72">
        <f>INDEX(Rohdaten_tab5!$1:$1048576,ROW(Rohdaten_tab5!G65),COLUMN(Rohdaten_tab5!G65)+(10*(Steuerung!$A$3-1)))</f>
        <v>12</v>
      </c>
      <c r="I79" s="72">
        <f>INDEX(Rohdaten_tab5!$1:$1048576,ROW(Rohdaten_tab5!H65),COLUMN(Rohdaten_tab5!H65)+(10*(Steuerung!$A$3-1)))</f>
        <v>13</v>
      </c>
      <c r="J79" s="72">
        <f>INDEX(Rohdaten_tab5!$1:$1048576,ROW(Rohdaten_tab5!I65),COLUMN(Rohdaten_tab5!I65)+(10*(Steuerung!$A$3-1)))</f>
        <v>3</v>
      </c>
      <c r="K79" s="72">
        <f>INDEX(Rohdaten_tab5!$1:$1048576,ROW(Rohdaten_tab5!J65),COLUMN(Rohdaten_tab5!J65)+(10*(Steuerung!$A$3-1)))</f>
        <v>27</v>
      </c>
      <c r="L79" s="73">
        <f>INDEX(Rohdaten_tab5!$1:$1048576,ROW(Rohdaten_tab5!K65),COLUMN(Rohdaten_tab5!K65)+(10*(Steuerung!$A$3-1)))</f>
        <v>90</v>
      </c>
    </row>
    <row r="80" spans="1:12" ht="15" customHeight="1" x14ac:dyDescent="0.25">
      <c r="A80" s="63" t="s">
        <v>228</v>
      </c>
      <c r="B80" s="43"/>
      <c r="C80" s="71">
        <f>INDEX(Rohdaten_tab5!$1:$1048576,ROW(Rohdaten_tab5!B66),COLUMN(Rohdaten_tab5!B66)+(10*(Steuerung!$A$3-1)))</f>
        <v>818</v>
      </c>
      <c r="D80" s="72">
        <f>INDEX(Rohdaten_tab5!$1:$1048576,ROW(Rohdaten_tab5!C66),COLUMN(Rohdaten_tab5!C66)+(10*(Steuerung!$A$3-1)))</f>
        <v>806</v>
      </c>
      <c r="E80" s="72">
        <f>INDEX(Rohdaten_tab5!$1:$1048576,ROW(Rohdaten_tab5!D66),COLUMN(Rohdaten_tab5!D66)+(10*(Steuerung!$A$3-1)))</f>
        <v>447</v>
      </c>
      <c r="F80" s="72">
        <f>INDEX(Rohdaten_tab5!$1:$1048576,ROW(Rohdaten_tab5!E66),COLUMN(Rohdaten_tab5!E66)+(10*(Steuerung!$A$3-1)))</f>
        <v>53</v>
      </c>
      <c r="G80" s="72">
        <f>INDEX(Rohdaten_tab5!$1:$1048576,ROW(Rohdaten_tab5!F66),COLUMN(Rohdaten_tab5!F66)+(10*(Steuerung!$A$3-1)))</f>
        <v>134</v>
      </c>
      <c r="H80" s="72">
        <f>INDEX(Rohdaten_tab5!$1:$1048576,ROW(Rohdaten_tab5!G66),COLUMN(Rohdaten_tab5!G66)+(10*(Steuerung!$A$3-1)))</f>
        <v>12</v>
      </c>
      <c r="I80" s="72">
        <f>INDEX(Rohdaten_tab5!$1:$1048576,ROW(Rohdaten_tab5!H66),COLUMN(Rohdaten_tab5!H66)+(10*(Steuerung!$A$3-1)))</f>
        <v>12</v>
      </c>
      <c r="J80" s="72">
        <f>INDEX(Rohdaten_tab5!$1:$1048576,ROW(Rohdaten_tab5!I66),COLUMN(Rohdaten_tab5!I66)+(10*(Steuerung!$A$3-1)))</f>
        <v>13</v>
      </c>
      <c r="K80" s="72">
        <f>INDEX(Rohdaten_tab5!$1:$1048576,ROW(Rohdaten_tab5!J66),COLUMN(Rohdaten_tab5!J66)+(10*(Steuerung!$A$3-1)))</f>
        <v>25</v>
      </c>
      <c r="L80" s="73">
        <f>INDEX(Rohdaten_tab5!$1:$1048576,ROW(Rohdaten_tab5!K66),COLUMN(Rohdaten_tab5!K66)+(10*(Steuerung!$A$3-1)))</f>
        <v>110</v>
      </c>
    </row>
    <row r="81" spans="1:12" ht="15" customHeight="1" x14ac:dyDescent="0.25">
      <c r="A81" s="63" t="s">
        <v>229</v>
      </c>
      <c r="B81" s="43"/>
      <c r="C81" s="71">
        <f>INDEX(Rohdaten_tab5!$1:$1048576,ROW(Rohdaten_tab5!B67),COLUMN(Rohdaten_tab5!B67)+(10*(Steuerung!$A$3-1)))</f>
        <v>834</v>
      </c>
      <c r="D81" s="72">
        <f>INDEX(Rohdaten_tab5!$1:$1048576,ROW(Rohdaten_tab5!C67),COLUMN(Rohdaten_tab5!C67)+(10*(Steuerung!$A$3-1)))</f>
        <v>828</v>
      </c>
      <c r="E81" s="72">
        <f>INDEX(Rohdaten_tab5!$1:$1048576,ROW(Rohdaten_tab5!D67),COLUMN(Rohdaten_tab5!D67)+(10*(Steuerung!$A$3-1)))</f>
        <v>377</v>
      </c>
      <c r="F81" s="72">
        <f>INDEX(Rohdaten_tab5!$1:$1048576,ROW(Rohdaten_tab5!E67),COLUMN(Rohdaten_tab5!E67)+(10*(Steuerung!$A$3-1)))</f>
        <v>87</v>
      </c>
      <c r="G81" s="72">
        <f>INDEX(Rohdaten_tab5!$1:$1048576,ROW(Rohdaten_tab5!F67),COLUMN(Rohdaten_tab5!F67)+(10*(Steuerung!$A$3-1)))</f>
        <v>143</v>
      </c>
      <c r="H81" s="72">
        <f>INDEX(Rohdaten_tab5!$1:$1048576,ROW(Rohdaten_tab5!G67),COLUMN(Rohdaten_tab5!G67)+(10*(Steuerung!$A$3-1)))</f>
        <v>8</v>
      </c>
      <c r="I81" s="72">
        <f>INDEX(Rohdaten_tab5!$1:$1048576,ROW(Rohdaten_tab5!H67),COLUMN(Rohdaten_tab5!H67)+(10*(Steuerung!$A$3-1)))</f>
        <v>18</v>
      </c>
      <c r="J81" s="72">
        <f>INDEX(Rohdaten_tab5!$1:$1048576,ROW(Rohdaten_tab5!I67),COLUMN(Rohdaten_tab5!I67)+(10*(Steuerung!$A$3-1)))</f>
        <v>67</v>
      </c>
      <c r="K81" s="72">
        <f>INDEX(Rohdaten_tab5!$1:$1048576,ROW(Rohdaten_tab5!J67),COLUMN(Rohdaten_tab5!J67)+(10*(Steuerung!$A$3-1)))</f>
        <v>32</v>
      </c>
      <c r="L81" s="73">
        <f>INDEX(Rohdaten_tab5!$1:$1048576,ROW(Rohdaten_tab5!K67),COLUMN(Rohdaten_tab5!K67)+(10*(Steuerung!$A$3-1)))</f>
        <v>96</v>
      </c>
    </row>
    <row r="82" spans="1:12" ht="15" customHeight="1" x14ac:dyDescent="0.25">
      <c r="A82" s="63" t="s">
        <v>230</v>
      </c>
      <c r="B82" s="43"/>
      <c r="C82" s="71" t="str">
        <f>INDEX(Rohdaten_tab5!$1:$1048576,ROW(Rohdaten_tab5!B68),COLUMN(Rohdaten_tab5!B68)+(10*(Steuerung!$A$3-1)))</f>
        <v>*</v>
      </c>
      <c r="D82" s="72">
        <f>INDEX(Rohdaten_tab5!$1:$1048576,ROW(Rohdaten_tab5!C68),COLUMN(Rohdaten_tab5!C68)+(10*(Steuerung!$A$3-1)))</f>
        <v>593</v>
      </c>
      <c r="E82" s="72">
        <f>INDEX(Rohdaten_tab5!$1:$1048576,ROW(Rohdaten_tab5!D68),COLUMN(Rohdaten_tab5!D68)+(10*(Steuerung!$A$3-1)))</f>
        <v>288</v>
      </c>
      <c r="F82" s="72">
        <f>INDEX(Rohdaten_tab5!$1:$1048576,ROW(Rohdaten_tab5!E68),COLUMN(Rohdaten_tab5!E68)+(10*(Steuerung!$A$3-1)))</f>
        <v>57</v>
      </c>
      <c r="G82" s="72">
        <f>INDEX(Rohdaten_tab5!$1:$1048576,ROW(Rohdaten_tab5!F68),COLUMN(Rohdaten_tab5!F68)+(10*(Steuerung!$A$3-1)))</f>
        <v>124</v>
      </c>
      <c r="H82" s="72" t="str">
        <f>INDEX(Rohdaten_tab5!$1:$1048576,ROW(Rohdaten_tab5!G68),COLUMN(Rohdaten_tab5!G68)+(10*(Steuerung!$A$3-1)))</f>
        <v>*</v>
      </c>
      <c r="I82" s="72">
        <f>INDEX(Rohdaten_tab5!$1:$1048576,ROW(Rohdaten_tab5!H68),COLUMN(Rohdaten_tab5!H68)+(10*(Steuerung!$A$3-1)))</f>
        <v>14</v>
      </c>
      <c r="J82" s="72" t="str">
        <f>INDEX(Rohdaten_tab5!$1:$1048576,ROW(Rohdaten_tab5!I68),COLUMN(Rohdaten_tab5!I68)+(10*(Steuerung!$A$3-1)))</f>
        <v>*</v>
      </c>
      <c r="K82" s="72">
        <f>INDEX(Rohdaten_tab5!$1:$1048576,ROW(Rohdaten_tab5!J68),COLUMN(Rohdaten_tab5!J68)+(10*(Steuerung!$A$3-1)))</f>
        <v>20</v>
      </c>
      <c r="L82" s="73">
        <f>INDEX(Rohdaten_tab5!$1:$1048576,ROW(Rohdaten_tab5!K68),COLUMN(Rohdaten_tab5!K68)+(10*(Steuerung!$A$3-1)))</f>
        <v>75</v>
      </c>
    </row>
    <row r="83" spans="1:12" ht="15" customHeight="1" x14ac:dyDescent="0.25">
      <c r="A83" s="63" t="s">
        <v>231</v>
      </c>
      <c r="B83" s="43"/>
      <c r="C83" s="71">
        <f>INDEX(Rohdaten_tab5!$1:$1048576,ROW(Rohdaten_tab5!B69),COLUMN(Rohdaten_tab5!B69)+(10*(Steuerung!$A$3-1)))</f>
        <v>593</v>
      </c>
      <c r="D83" s="72">
        <f>INDEX(Rohdaten_tab5!$1:$1048576,ROW(Rohdaten_tab5!C69),COLUMN(Rohdaten_tab5!C69)+(10*(Steuerung!$A$3-1)))</f>
        <v>593</v>
      </c>
      <c r="E83" s="72">
        <f>INDEX(Rohdaten_tab5!$1:$1048576,ROW(Rohdaten_tab5!D69),COLUMN(Rohdaten_tab5!D69)+(10*(Steuerung!$A$3-1)))</f>
        <v>276</v>
      </c>
      <c r="F83" s="72">
        <f>INDEX(Rohdaten_tab5!$1:$1048576,ROW(Rohdaten_tab5!E69),COLUMN(Rohdaten_tab5!E69)+(10*(Steuerung!$A$3-1)))</f>
        <v>56</v>
      </c>
      <c r="G83" s="72">
        <f>INDEX(Rohdaten_tab5!$1:$1048576,ROW(Rohdaten_tab5!F69),COLUMN(Rohdaten_tab5!F69)+(10*(Steuerung!$A$3-1)))</f>
        <v>134</v>
      </c>
      <c r="H83" s="72">
        <f>INDEX(Rohdaten_tab5!$1:$1048576,ROW(Rohdaten_tab5!G69),COLUMN(Rohdaten_tab5!G69)+(10*(Steuerung!$A$3-1)))</f>
        <v>11</v>
      </c>
      <c r="I83" s="72">
        <f>INDEX(Rohdaten_tab5!$1:$1048576,ROW(Rohdaten_tab5!H69),COLUMN(Rohdaten_tab5!H69)+(10*(Steuerung!$A$3-1)))</f>
        <v>25</v>
      </c>
      <c r="J83" s="72">
        <f>INDEX(Rohdaten_tab5!$1:$1048576,ROW(Rohdaten_tab5!I69),COLUMN(Rohdaten_tab5!I69)+(10*(Steuerung!$A$3-1)))</f>
        <v>0</v>
      </c>
      <c r="K83" s="72">
        <f>INDEX(Rohdaten_tab5!$1:$1048576,ROW(Rohdaten_tab5!J69),COLUMN(Rohdaten_tab5!J69)+(10*(Steuerung!$A$3-1)))</f>
        <v>20</v>
      </c>
      <c r="L83" s="73">
        <f>INDEX(Rohdaten_tab5!$1:$1048576,ROW(Rohdaten_tab5!K69),COLUMN(Rohdaten_tab5!K69)+(10*(Steuerung!$A$3-1)))</f>
        <v>71</v>
      </c>
    </row>
    <row r="84" spans="1:12" ht="15" customHeight="1" x14ac:dyDescent="0.25">
      <c r="A84" s="63" t="s">
        <v>232</v>
      </c>
      <c r="B84" s="43"/>
      <c r="C84" s="71" t="str">
        <f>INDEX(Rohdaten_tab5!$1:$1048576,ROW(Rohdaten_tab5!B70),COLUMN(Rohdaten_tab5!B70)+(10*(Steuerung!$A$3-1)))</f>
        <v>*</v>
      </c>
      <c r="D84" s="72">
        <f>INDEX(Rohdaten_tab5!$1:$1048576,ROW(Rohdaten_tab5!C70),COLUMN(Rohdaten_tab5!C70)+(10*(Steuerung!$A$3-1)))</f>
        <v>732</v>
      </c>
      <c r="E84" s="72">
        <f>INDEX(Rohdaten_tab5!$1:$1048576,ROW(Rohdaten_tab5!D70),COLUMN(Rohdaten_tab5!D70)+(10*(Steuerung!$A$3-1)))</f>
        <v>314</v>
      </c>
      <c r="F84" s="72">
        <f>INDEX(Rohdaten_tab5!$1:$1048576,ROW(Rohdaten_tab5!E70),COLUMN(Rohdaten_tab5!E70)+(10*(Steuerung!$A$3-1)))</f>
        <v>79</v>
      </c>
      <c r="G84" s="72">
        <f>INDEX(Rohdaten_tab5!$1:$1048576,ROW(Rohdaten_tab5!F70),COLUMN(Rohdaten_tab5!F70)+(10*(Steuerung!$A$3-1)))</f>
        <v>199</v>
      </c>
      <c r="H84" s="72">
        <f>INDEX(Rohdaten_tab5!$1:$1048576,ROW(Rohdaten_tab5!G70),COLUMN(Rohdaten_tab5!G70)+(10*(Steuerung!$A$3-1)))</f>
        <v>18</v>
      </c>
      <c r="I84" s="72">
        <f>INDEX(Rohdaten_tab5!$1:$1048576,ROW(Rohdaten_tab5!H70),COLUMN(Rohdaten_tab5!H70)+(10*(Steuerung!$A$3-1)))</f>
        <v>21</v>
      </c>
      <c r="J84" s="72">
        <f>INDEX(Rohdaten_tab5!$1:$1048576,ROW(Rohdaten_tab5!I70),COLUMN(Rohdaten_tab5!I70)+(10*(Steuerung!$A$3-1)))</f>
        <v>0</v>
      </c>
      <c r="K84" s="72">
        <f>INDEX(Rohdaten_tab5!$1:$1048576,ROW(Rohdaten_tab5!J70),COLUMN(Rohdaten_tab5!J70)+(10*(Steuerung!$A$3-1)))</f>
        <v>9</v>
      </c>
      <c r="L84" s="73">
        <f>INDEX(Rohdaten_tab5!$1:$1048576,ROW(Rohdaten_tab5!K70),COLUMN(Rohdaten_tab5!K70)+(10*(Steuerung!$A$3-1)))</f>
        <v>92</v>
      </c>
    </row>
    <row r="85" spans="1:12" ht="15" customHeight="1" x14ac:dyDescent="0.25">
      <c r="A85" s="63" t="s">
        <v>233</v>
      </c>
      <c r="B85" s="43"/>
      <c r="C85" s="71" t="str">
        <f>INDEX(Rohdaten_tab5!$1:$1048576,ROW(Rohdaten_tab5!B71),COLUMN(Rohdaten_tab5!B71)+(10*(Steuerung!$A$3-1)))</f>
        <v>*</v>
      </c>
      <c r="D85" s="72">
        <f>INDEX(Rohdaten_tab5!$1:$1048576,ROW(Rohdaten_tab5!C71),COLUMN(Rohdaten_tab5!C71)+(10*(Steuerung!$A$3-1)))</f>
        <v>697</v>
      </c>
      <c r="E85" s="72">
        <f>INDEX(Rohdaten_tab5!$1:$1048576,ROW(Rohdaten_tab5!D71),COLUMN(Rohdaten_tab5!D71)+(10*(Steuerung!$A$3-1)))</f>
        <v>344</v>
      </c>
      <c r="F85" s="72">
        <f>INDEX(Rohdaten_tab5!$1:$1048576,ROW(Rohdaten_tab5!E71),COLUMN(Rohdaten_tab5!E71)+(10*(Steuerung!$A$3-1)))</f>
        <v>77</v>
      </c>
      <c r="G85" s="72">
        <f>INDEX(Rohdaten_tab5!$1:$1048576,ROW(Rohdaten_tab5!F71),COLUMN(Rohdaten_tab5!F71)+(10*(Steuerung!$A$3-1)))</f>
        <v>156</v>
      </c>
      <c r="H85" s="72">
        <f>INDEX(Rohdaten_tab5!$1:$1048576,ROW(Rohdaten_tab5!G71),COLUMN(Rohdaten_tab5!G71)+(10*(Steuerung!$A$3-1)))</f>
        <v>14</v>
      </c>
      <c r="I85" s="72">
        <f>INDEX(Rohdaten_tab5!$1:$1048576,ROW(Rohdaten_tab5!H71),COLUMN(Rohdaten_tab5!H71)+(10*(Steuerung!$A$3-1)))</f>
        <v>15</v>
      </c>
      <c r="J85" s="72">
        <f>INDEX(Rohdaten_tab5!$1:$1048576,ROW(Rohdaten_tab5!I71),COLUMN(Rohdaten_tab5!I71)+(10*(Steuerung!$A$3-1)))</f>
        <v>3</v>
      </c>
      <c r="K85" s="72">
        <f>INDEX(Rohdaten_tab5!$1:$1048576,ROW(Rohdaten_tab5!J71),COLUMN(Rohdaten_tab5!J71)+(10*(Steuerung!$A$3-1)))</f>
        <v>17</v>
      </c>
      <c r="L85" s="73">
        <f>INDEX(Rohdaten_tab5!$1:$1048576,ROW(Rohdaten_tab5!K71),COLUMN(Rohdaten_tab5!K71)+(10*(Steuerung!$A$3-1)))</f>
        <v>71</v>
      </c>
    </row>
    <row r="86" spans="1:12" ht="15" customHeight="1" x14ac:dyDescent="0.25">
      <c r="A86" s="63" t="s">
        <v>234</v>
      </c>
      <c r="B86" s="43"/>
      <c r="C86" s="71">
        <f>INDEX(Rohdaten_tab5!$1:$1048576,ROW(Rohdaten_tab5!B72),COLUMN(Rohdaten_tab5!B72)+(10*(Steuerung!$A$3-1)))</f>
        <v>797</v>
      </c>
      <c r="D86" s="72">
        <f>INDEX(Rohdaten_tab5!$1:$1048576,ROW(Rohdaten_tab5!C72),COLUMN(Rohdaten_tab5!C72)+(10*(Steuerung!$A$3-1)))</f>
        <v>793</v>
      </c>
      <c r="E86" s="72">
        <f>INDEX(Rohdaten_tab5!$1:$1048576,ROW(Rohdaten_tab5!D72),COLUMN(Rohdaten_tab5!D72)+(10*(Steuerung!$A$3-1)))</f>
        <v>457</v>
      </c>
      <c r="F86" s="72">
        <f>INDEX(Rohdaten_tab5!$1:$1048576,ROW(Rohdaten_tab5!E72),COLUMN(Rohdaten_tab5!E72)+(10*(Steuerung!$A$3-1)))</f>
        <v>61</v>
      </c>
      <c r="G86" s="72">
        <f>INDEX(Rohdaten_tab5!$1:$1048576,ROW(Rohdaten_tab5!F72),COLUMN(Rohdaten_tab5!F72)+(10*(Steuerung!$A$3-1)))</f>
        <v>163</v>
      </c>
      <c r="H86" s="72">
        <f>INDEX(Rohdaten_tab5!$1:$1048576,ROW(Rohdaten_tab5!G72),COLUMN(Rohdaten_tab5!G72)+(10*(Steuerung!$A$3-1)))</f>
        <v>3</v>
      </c>
      <c r="I86" s="72">
        <f>INDEX(Rohdaten_tab5!$1:$1048576,ROW(Rohdaten_tab5!H72),COLUMN(Rohdaten_tab5!H72)+(10*(Steuerung!$A$3-1)))</f>
        <v>16</v>
      </c>
      <c r="J86" s="72">
        <f>INDEX(Rohdaten_tab5!$1:$1048576,ROW(Rohdaten_tab5!I72),COLUMN(Rohdaten_tab5!I72)+(10*(Steuerung!$A$3-1)))</f>
        <v>4</v>
      </c>
      <c r="K86" s="72">
        <f>INDEX(Rohdaten_tab5!$1:$1048576,ROW(Rohdaten_tab5!J72),COLUMN(Rohdaten_tab5!J72)+(10*(Steuerung!$A$3-1)))</f>
        <v>28</v>
      </c>
      <c r="L86" s="73">
        <f>INDEX(Rohdaten_tab5!$1:$1048576,ROW(Rohdaten_tab5!K72),COLUMN(Rohdaten_tab5!K72)+(10*(Steuerung!$A$3-1)))</f>
        <v>61</v>
      </c>
    </row>
    <row r="87" spans="1:12" ht="15" customHeight="1" x14ac:dyDescent="0.25">
      <c r="A87" s="63" t="s">
        <v>235</v>
      </c>
      <c r="B87" s="43"/>
      <c r="C87" s="71">
        <f>INDEX(Rohdaten_tab5!$1:$1048576,ROW(Rohdaten_tab5!B73),COLUMN(Rohdaten_tab5!B73)+(10*(Steuerung!$A$3-1)))</f>
        <v>1000</v>
      </c>
      <c r="D87" s="72">
        <f>INDEX(Rohdaten_tab5!$1:$1048576,ROW(Rohdaten_tab5!C73),COLUMN(Rohdaten_tab5!C73)+(10*(Steuerung!$A$3-1)))</f>
        <v>995</v>
      </c>
      <c r="E87" s="72">
        <f>INDEX(Rohdaten_tab5!$1:$1048576,ROW(Rohdaten_tab5!D73),COLUMN(Rohdaten_tab5!D73)+(10*(Steuerung!$A$3-1)))</f>
        <v>619</v>
      </c>
      <c r="F87" s="72">
        <f>INDEX(Rohdaten_tab5!$1:$1048576,ROW(Rohdaten_tab5!E73),COLUMN(Rohdaten_tab5!E73)+(10*(Steuerung!$A$3-1)))</f>
        <v>77</v>
      </c>
      <c r="G87" s="72">
        <f>INDEX(Rohdaten_tab5!$1:$1048576,ROW(Rohdaten_tab5!F73),COLUMN(Rohdaten_tab5!F73)+(10*(Steuerung!$A$3-1)))</f>
        <v>148</v>
      </c>
      <c r="H87" s="72">
        <f>INDEX(Rohdaten_tab5!$1:$1048576,ROW(Rohdaten_tab5!G73),COLUMN(Rohdaten_tab5!G73)+(10*(Steuerung!$A$3-1)))</f>
        <v>8</v>
      </c>
      <c r="I87" s="72">
        <f>INDEX(Rohdaten_tab5!$1:$1048576,ROW(Rohdaten_tab5!H73),COLUMN(Rohdaten_tab5!H73)+(10*(Steuerung!$A$3-1)))</f>
        <v>18</v>
      </c>
      <c r="J87" s="72">
        <f>INDEX(Rohdaten_tab5!$1:$1048576,ROW(Rohdaten_tab5!I73),COLUMN(Rohdaten_tab5!I73)+(10*(Steuerung!$A$3-1)))</f>
        <v>4</v>
      </c>
      <c r="K87" s="72">
        <f>INDEX(Rohdaten_tab5!$1:$1048576,ROW(Rohdaten_tab5!J73),COLUMN(Rohdaten_tab5!J73)+(10*(Steuerung!$A$3-1)))</f>
        <v>32</v>
      </c>
      <c r="L87" s="73">
        <f>INDEX(Rohdaten_tab5!$1:$1048576,ROW(Rohdaten_tab5!K73),COLUMN(Rohdaten_tab5!K73)+(10*(Steuerung!$A$3-1)))</f>
        <v>89</v>
      </c>
    </row>
    <row r="88" spans="1:12" ht="15" customHeight="1" x14ac:dyDescent="0.25">
      <c r="A88" s="63" t="s">
        <v>236</v>
      </c>
      <c r="B88" s="43"/>
      <c r="C88" s="71" t="str">
        <f>INDEX(Rohdaten_tab5!$1:$1048576,ROW(Rohdaten_tab5!B74),COLUMN(Rohdaten_tab5!B74)+(10*(Steuerung!$A$3-1)))</f>
        <v>*</v>
      </c>
      <c r="D88" s="72">
        <f>INDEX(Rohdaten_tab5!$1:$1048576,ROW(Rohdaten_tab5!C74),COLUMN(Rohdaten_tab5!C74)+(10*(Steuerung!$A$3-1)))</f>
        <v>759</v>
      </c>
      <c r="E88" s="72">
        <f>INDEX(Rohdaten_tab5!$1:$1048576,ROW(Rohdaten_tab5!D74),COLUMN(Rohdaten_tab5!D74)+(10*(Steuerung!$A$3-1)))</f>
        <v>448</v>
      </c>
      <c r="F88" s="72">
        <f>INDEX(Rohdaten_tab5!$1:$1048576,ROW(Rohdaten_tab5!E74),COLUMN(Rohdaten_tab5!E74)+(10*(Steuerung!$A$3-1)))</f>
        <v>71</v>
      </c>
      <c r="G88" s="72">
        <f>INDEX(Rohdaten_tab5!$1:$1048576,ROW(Rohdaten_tab5!F74),COLUMN(Rohdaten_tab5!F74)+(10*(Steuerung!$A$3-1)))</f>
        <v>121</v>
      </c>
      <c r="H88" s="72" t="str">
        <f>INDEX(Rohdaten_tab5!$1:$1048576,ROW(Rohdaten_tab5!G74),COLUMN(Rohdaten_tab5!G74)+(10*(Steuerung!$A$3-1)))</f>
        <v>*</v>
      </c>
      <c r="I88" s="72">
        <f>INDEX(Rohdaten_tab5!$1:$1048576,ROW(Rohdaten_tab5!H74),COLUMN(Rohdaten_tab5!H74)+(10*(Steuerung!$A$3-1)))</f>
        <v>16</v>
      </c>
      <c r="J88" s="72" t="str">
        <f>INDEX(Rohdaten_tab5!$1:$1048576,ROW(Rohdaten_tab5!I74),COLUMN(Rohdaten_tab5!I74)+(10*(Steuerung!$A$3-1)))</f>
        <v>*</v>
      </c>
      <c r="K88" s="72">
        <f>INDEX(Rohdaten_tab5!$1:$1048576,ROW(Rohdaten_tab5!J74),COLUMN(Rohdaten_tab5!J74)+(10*(Steuerung!$A$3-1)))</f>
        <v>31</v>
      </c>
      <c r="L88" s="73">
        <f>INDEX(Rohdaten_tab5!$1:$1048576,ROW(Rohdaten_tab5!K74),COLUMN(Rohdaten_tab5!K74)+(10*(Steuerung!$A$3-1)))</f>
        <v>63</v>
      </c>
    </row>
    <row r="89" spans="1:12" ht="15" customHeight="1" x14ac:dyDescent="0.25">
      <c r="A89" s="63" t="s">
        <v>237</v>
      </c>
      <c r="B89" s="43"/>
      <c r="C89" s="71">
        <f>INDEX(Rohdaten_tab5!$1:$1048576,ROW(Rohdaten_tab5!B75),COLUMN(Rohdaten_tab5!B75)+(10*(Steuerung!$A$3-1)))</f>
        <v>733</v>
      </c>
      <c r="D89" s="72">
        <f>INDEX(Rohdaten_tab5!$1:$1048576,ROW(Rohdaten_tab5!C75),COLUMN(Rohdaten_tab5!C75)+(10*(Steuerung!$A$3-1)))</f>
        <v>725</v>
      </c>
      <c r="E89" s="72">
        <f>INDEX(Rohdaten_tab5!$1:$1048576,ROW(Rohdaten_tab5!D75),COLUMN(Rohdaten_tab5!D75)+(10*(Steuerung!$A$3-1)))</f>
        <v>401</v>
      </c>
      <c r="F89" s="72">
        <f>INDEX(Rohdaten_tab5!$1:$1048576,ROW(Rohdaten_tab5!E75),COLUMN(Rohdaten_tab5!E75)+(10*(Steuerung!$A$3-1)))</f>
        <v>65</v>
      </c>
      <c r="G89" s="72">
        <f>INDEX(Rohdaten_tab5!$1:$1048576,ROW(Rohdaten_tab5!F75),COLUMN(Rohdaten_tab5!F75)+(10*(Steuerung!$A$3-1)))</f>
        <v>130</v>
      </c>
      <c r="H89" s="72">
        <f>INDEX(Rohdaten_tab5!$1:$1048576,ROW(Rohdaten_tab5!G75),COLUMN(Rohdaten_tab5!G75)+(10*(Steuerung!$A$3-1)))</f>
        <v>15</v>
      </c>
      <c r="I89" s="72">
        <f>INDEX(Rohdaten_tab5!$1:$1048576,ROW(Rohdaten_tab5!H75),COLUMN(Rohdaten_tab5!H75)+(10*(Steuerung!$A$3-1)))</f>
        <v>7</v>
      </c>
      <c r="J89" s="72">
        <f>INDEX(Rohdaten_tab5!$1:$1048576,ROW(Rohdaten_tab5!I75),COLUMN(Rohdaten_tab5!I75)+(10*(Steuerung!$A$3-1)))</f>
        <v>0</v>
      </c>
      <c r="K89" s="72">
        <f>INDEX(Rohdaten_tab5!$1:$1048576,ROW(Rohdaten_tab5!J75),COLUMN(Rohdaten_tab5!J75)+(10*(Steuerung!$A$3-1)))</f>
        <v>35</v>
      </c>
      <c r="L89" s="73">
        <f>INDEX(Rohdaten_tab5!$1:$1048576,ROW(Rohdaten_tab5!K75),COLUMN(Rohdaten_tab5!K75)+(10*(Steuerung!$A$3-1)))</f>
        <v>72</v>
      </c>
    </row>
    <row r="90" spans="1:12" ht="15" customHeight="1" x14ac:dyDescent="0.25">
      <c r="A90" s="63" t="s">
        <v>238</v>
      </c>
      <c r="B90" s="43"/>
      <c r="C90" s="71">
        <f>INDEX(Rohdaten_tab5!$1:$1048576,ROW(Rohdaten_tab5!B76),COLUMN(Rohdaten_tab5!B76)+(10*(Steuerung!$A$3-1)))</f>
        <v>698</v>
      </c>
      <c r="D90" s="72">
        <f>INDEX(Rohdaten_tab5!$1:$1048576,ROW(Rohdaten_tab5!C76),COLUMN(Rohdaten_tab5!C76)+(10*(Steuerung!$A$3-1)))</f>
        <v>691</v>
      </c>
      <c r="E90" s="72">
        <f>INDEX(Rohdaten_tab5!$1:$1048576,ROW(Rohdaten_tab5!D76),COLUMN(Rohdaten_tab5!D76)+(10*(Steuerung!$A$3-1)))</f>
        <v>332</v>
      </c>
      <c r="F90" s="72">
        <f>INDEX(Rohdaten_tab5!$1:$1048576,ROW(Rohdaten_tab5!E76),COLUMN(Rohdaten_tab5!E76)+(10*(Steuerung!$A$3-1)))</f>
        <v>77</v>
      </c>
      <c r="G90" s="72">
        <f>INDEX(Rohdaten_tab5!$1:$1048576,ROW(Rohdaten_tab5!F76),COLUMN(Rohdaten_tab5!F76)+(10*(Steuerung!$A$3-1)))</f>
        <v>158</v>
      </c>
      <c r="H90" s="72">
        <f>INDEX(Rohdaten_tab5!$1:$1048576,ROW(Rohdaten_tab5!G76),COLUMN(Rohdaten_tab5!G76)+(10*(Steuerung!$A$3-1)))</f>
        <v>9</v>
      </c>
      <c r="I90" s="72">
        <f>INDEX(Rohdaten_tab5!$1:$1048576,ROW(Rohdaten_tab5!H76),COLUMN(Rohdaten_tab5!H76)+(10*(Steuerung!$A$3-1)))</f>
        <v>16</v>
      </c>
      <c r="J90" s="72">
        <f>INDEX(Rohdaten_tab5!$1:$1048576,ROW(Rohdaten_tab5!I76),COLUMN(Rohdaten_tab5!I76)+(10*(Steuerung!$A$3-1)))</f>
        <v>0</v>
      </c>
      <c r="K90" s="72">
        <f>INDEX(Rohdaten_tab5!$1:$1048576,ROW(Rohdaten_tab5!J76),COLUMN(Rohdaten_tab5!J76)+(10*(Steuerung!$A$3-1)))</f>
        <v>35</v>
      </c>
      <c r="L90" s="73">
        <f>INDEX(Rohdaten_tab5!$1:$1048576,ROW(Rohdaten_tab5!K76),COLUMN(Rohdaten_tab5!K76)+(10*(Steuerung!$A$3-1)))</f>
        <v>64</v>
      </c>
    </row>
    <row r="91" spans="1:12" ht="15" customHeight="1" x14ac:dyDescent="0.25">
      <c r="A91" s="63" t="s">
        <v>239</v>
      </c>
      <c r="B91" s="43"/>
      <c r="C91" s="71">
        <f>INDEX(Rohdaten_tab5!$1:$1048576,ROW(Rohdaten_tab5!B77),COLUMN(Rohdaten_tab5!B77)+(10*(Steuerung!$A$3-1)))</f>
        <v>647</v>
      </c>
      <c r="D91" s="72">
        <f>INDEX(Rohdaten_tab5!$1:$1048576,ROW(Rohdaten_tab5!C77),COLUMN(Rohdaten_tab5!C77)+(10*(Steuerung!$A$3-1)))</f>
        <v>643</v>
      </c>
      <c r="E91" s="72">
        <f>INDEX(Rohdaten_tab5!$1:$1048576,ROW(Rohdaten_tab5!D77),COLUMN(Rohdaten_tab5!D77)+(10*(Steuerung!$A$3-1)))</f>
        <v>301</v>
      </c>
      <c r="F91" s="72">
        <f>INDEX(Rohdaten_tab5!$1:$1048576,ROW(Rohdaten_tab5!E77),COLUMN(Rohdaten_tab5!E77)+(10*(Steuerung!$A$3-1)))</f>
        <v>71</v>
      </c>
      <c r="G91" s="72">
        <f>INDEX(Rohdaten_tab5!$1:$1048576,ROW(Rohdaten_tab5!F77),COLUMN(Rohdaten_tab5!F77)+(10*(Steuerung!$A$3-1)))</f>
        <v>123</v>
      </c>
      <c r="H91" s="72">
        <f>INDEX(Rohdaten_tab5!$1:$1048576,ROW(Rohdaten_tab5!G77),COLUMN(Rohdaten_tab5!G77)+(10*(Steuerung!$A$3-1)))</f>
        <v>13</v>
      </c>
      <c r="I91" s="72">
        <f>INDEX(Rohdaten_tab5!$1:$1048576,ROW(Rohdaten_tab5!H77),COLUMN(Rohdaten_tab5!H77)+(10*(Steuerung!$A$3-1)))</f>
        <v>13</v>
      </c>
      <c r="J91" s="72">
        <f>INDEX(Rohdaten_tab5!$1:$1048576,ROW(Rohdaten_tab5!I77),COLUMN(Rohdaten_tab5!I77)+(10*(Steuerung!$A$3-1)))</f>
        <v>0</v>
      </c>
      <c r="K91" s="72">
        <f>INDEX(Rohdaten_tab5!$1:$1048576,ROW(Rohdaten_tab5!J77),COLUMN(Rohdaten_tab5!J77)+(10*(Steuerung!$A$3-1)))</f>
        <v>25</v>
      </c>
      <c r="L91" s="73">
        <f>INDEX(Rohdaten_tab5!$1:$1048576,ROW(Rohdaten_tab5!K77),COLUMN(Rohdaten_tab5!K77)+(10*(Steuerung!$A$3-1)))</f>
        <v>97</v>
      </c>
    </row>
    <row r="92" spans="1:12" ht="15" customHeight="1" x14ac:dyDescent="0.25">
      <c r="A92" s="63" t="s">
        <v>240</v>
      </c>
      <c r="B92" s="43"/>
      <c r="C92" s="71">
        <f>INDEX(Rohdaten_tab5!$1:$1048576,ROW(Rohdaten_tab5!B78),COLUMN(Rohdaten_tab5!B78)+(10*(Steuerung!$A$3-1)))</f>
        <v>873</v>
      </c>
      <c r="D92" s="72">
        <f>INDEX(Rohdaten_tab5!$1:$1048576,ROW(Rohdaten_tab5!C78),COLUMN(Rohdaten_tab5!C78)+(10*(Steuerung!$A$3-1)))</f>
        <v>866</v>
      </c>
      <c r="E92" s="72">
        <f>INDEX(Rohdaten_tab5!$1:$1048576,ROW(Rohdaten_tab5!D78),COLUMN(Rohdaten_tab5!D78)+(10*(Steuerung!$A$3-1)))</f>
        <v>472</v>
      </c>
      <c r="F92" s="72">
        <f>INDEX(Rohdaten_tab5!$1:$1048576,ROW(Rohdaten_tab5!E78),COLUMN(Rohdaten_tab5!E78)+(10*(Steuerung!$A$3-1)))</f>
        <v>51</v>
      </c>
      <c r="G92" s="72">
        <f>INDEX(Rohdaten_tab5!$1:$1048576,ROW(Rohdaten_tab5!F78),COLUMN(Rohdaten_tab5!F78)+(10*(Steuerung!$A$3-1)))</f>
        <v>132</v>
      </c>
      <c r="H92" s="72">
        <f>INDEX(Rohdaten_tab5!$1:$1048576,ROW(Rohdaten_tab5!G78),COLUMN(Rohdaten_tab5!G78)+(10*(Steuerung!$A$3-1)))</f>
        <v>9</v>
      </c>
      <c r="I92" s="72">
        <f>INDEX(Rohdaten_tab5!$1:$1048576,ROW(Rohdaten_tab5!H78),COLUMN(Rohdaten_tab5!H78)+(10*(Steuerung!$A$3-1)))</f>
        <v>16</v>
      </c>
      <c r="J92" s="72">
        <f>INDEX(Rohdaten_tab5!$1:$1048576,ROW(Rohdaten_tab5!I78),COLUMN(Rohdaten_tab5!I78)+(10*(Steuerung!$A$3-1)))</f>
        <v>51</v>
      </c>
      <c r="K92" s="72">
        <f>INDEX(Rohdaten_tab5!$1:$1048576,ROW(Rohdaten_tab5!J78),COLUMN(Rohdaten_tab5!J78)+(10*(Steuerung!$A$3-1)))</f>
        <v>27</v>
      </c>
      <c r="L92" s="73">
        <f>INDEX(Rohdaten_tab5!$1:$1048576,ROW(Rohdaten_tab5!K78),COLUMN(Rohdaten_tab5!K78)+(10*(Steuerung!$A$3-1)))</f>
        <v>108</v>
      </c>
    </row>
    <row r="93" spans="1:12" ht="15" customHeight="1" x14ac:dyDescent="0.25">
      <c r="A93" s="63" t="s">
        <v>241</v>
      </c>
      <c r="B93" s="43"/>
      <c r="C93" s="71">
        <f>INDEX(Rohdaten_tab5!$1:$1048576,ROW(Rohdaten_tab5!B79),COLUMN(Rohdaten_tab5!B79)+(10*(Steuerung!$A$3-1)))</f>
        <v>650</v>
      </c>
      <c r="D93" s="72">
        <f>INDEX(Rohdaten_tab5!$1:$1048576,ROW(Rohdaten_tab5!C79),COLUMN(Rohdaten_tab5!C79)+(10*(Steuerung!$A$3-1)))</f>
        <v>647</v>
      </c>
      <c r="E93" s="72">
        <f>INDEX(Rohdaten_tab5!$1:$1048576,ROW(Rohdaten_tab5!D79),COLUMN(Rohdaten_tab5!D79)+(10*(Steuerung!$A$3-1)))</f>
        <v>302</v>
      </c>
      <c r="F93" s="72">
        <f>INDEX(Rohdaten_tab5!$1:$1048576,ROW(Rohdaten_tab5!E79),COLUMN(Rohdaten_tab5!E79)+(10*(Steuerung!$A$3-1)))</f>
        <v>63</v>
      </c>
      <c r="G93" s="72">
        <f>INDEX(Rohdaten_tab5!$1:$1048576,ROW(Rohdaten_tab5!F79),COLUMN(Rohdaten_tab5!F79)+(10*(Steuerung!$A$3-1)))</f>
        <v>142</v>
      </c>
      <c r="H93" s="72">
        <f>INDEX(Rohdaten_tab5!$1:$1048576,ROW(Rohdaten_tab5!G79),COLUMN(Rohdaten_tab5!G79)+(10*(Steuerung!$A$3-1)))</f>
        <v>15</v>
      </c>
      <c r="I93" s="72">
        <f>INDEX(Rohdaten_tab5!$1:$1048576,ROW(Rohdaten_tab5!H79),COLUMN(Rohdaten_tab5!H79)+(10*(Steuerung!$A$3-1)))</f>
        <v>16</v>
      </c>
      <c r="J93" s="72">
        <f>INDEX(Rohdaten_tab5!$1:$1048576,ROW(Rohdaten_tab5!I79),COLUMN(Rohdaten_tab5!I79)+(10*(Steuerung!$A$3-1)))</f>
        <v>26</v>
      </c>
      <c r="K93" s="72">
        <f>INDEX(Rohdaten_tab5!$1:$1048576,ROW(Rohdaten_tab5!J79),COLUMN(Rohdaten_tab5!J79)+(10*(Steuerung!$A$3-1)))</f>
        <v>16</v>
      </c>
      <c r="L93" s="73">
        <f>INDEX(Rohdaten_tab5!$1:$1048576,ROW(Rohdaten_tab5!K79),COLUMN(Rohdaten_tab5!K79)+(10*(Steuerung!$A$3-1)))</f>
        <v>67</v>
      </c>
    </row>
    <row r="94" spans="1:12" ht="15" customHeight="1" x14ac:dyDescent="0.25">
      <c r="A94" s="63" t="s">
        <v>242</v>
      </c>
      <c r="B94" s="43"/>
      <c r="C94" s="71">
        <f>INDEX(Rohdaten_tab5!$1:$1048576,ROW(Rohdaten_tab5!B80),COLUMN(Rohdaten_tab5!B80)+(10*(Steuerung!$A$3-1)))</f>
        <v>645</v>
      </c>
      <c r="D94" s="72">
        <f>INDEX(Rohdaten_tab5!$1:$1048576,ROW(Rohdaten_tab5!C80),COLUMN(Rohdaten_tab5!C80)+(10*(Steuerung!$A$3-1)))</f>
        <v>638</v>
      </c>
      <c r="E94" s="72">
        <f>INDEX(Rohdaten_tab5!$1:$1048576,ROW(Rohdaten_tab5!D80),COLUMN(Rohdaten_tab5!D80)+(10*(Steuerung!$A$3-1)))</f>
        <v>352</v>
      </c>
      <c r="F94" s="72">
        <f>INDEX(Rohdaten_tab5!$1:$1048576,ROW(Rohdaten_tab5!E80),COLUMN(Rohdaten_tab5!E80)+(10*(Steuerung!$A$3-1)))</f>
        <v>55</v>
      </c>
      <c r="G94" s="72">
        <f>INDEX(Rohdaten_tab5!$1:$1048576,ROW(Rohdaten_tab5!F80),COLUMN(Rohdaten_tab5!F80)+(10*(Steuerung!$A$3-1)))</f>
        <v>122</v>
      </c>
      <c r="H94" s="72">
        <f>INDEX(Rohdaten_tab5!$1:$1048576,ROW(Rohdaten_tab5!G80),COLUMN(Rohdaten_tab5!G80)+(10*(Steuerung!$A$3-1)))</f>
        <v>10</v>
      </c>
      <c r="I94" s="72">
        <f>INDEX(Rohdaten_tab5!$1:$1048576,ROW(Rohdaten_tab5!H80),COLUMN(Rohdaten_tab5!H80)+(10*(Steuerung!$A$3-1)))</f>
        <v>9</v>
      </c>
      <c r="J94" s="72">
        <f>INDEX(Rohdaten_tab5!$1:$1048576,ROW(Rohdaten_tab5!I80),COLUMN(Rohdaten_tab5!I80)+(10*(Steuerung!$A$3-1)))</f>
        <v>4</v>
      </c>
      <c r="K94" s="72">
        <f>INDEX(Rohdaten_tab5!$1:$1048576,ROW(Rohdaten_tab5!J80),COLUMN(Rohdaten_tab5!J80)+(10*(Steuerung!$A$3-1)))</f>
        <v>18</v>
      </c>
      <c r="L94" s="73">
        <f>INDEX(Rohdaten_tab5!$1:$1048576,ROW(Rohdaten_tab5!K80),COLUMN(Rohdaten_tab5!K80)+(10*(Steuerung!$A$3-1)))</f>
        <v>68</v>
      </c>
    </row>
    <row r="95" spans="1:12" ht="15" customHeight="1" x14ac:dyDescent="0.25">
      <c r="A95" s="63" t="s">
        <v>243</v>
      </c>
      <c r="B95" s="43"/>
      <c r="C95" s="71">
        <f>INDEX(Rohdaten_tab5!$1:$1048576,ROW(Rohdaten_tab5!B81),COLUMN(Rohdaten_tab5!B81)+(10*(Steuerung!$A$3-1)))</f>
        <v>588</v>
      </c>
      <c r="D95" s="72">
        <f>INDEX(Rohdaten_tab5!$1:$1048576,ROW(Rohdaten_tab5!C81),COLUMN(Rohdaten_tab5!C81)+(10*(Steuerung!$A$3-1)))</f>
        <v>575</v>
      </c>
      <c r="E95" s="72">
        <f>INDEX(Rohdaten_tab5!$1:$1048576,ROW(Rohdaten_tab5!D81),COLUMN(Rohdaten_tab5!D81)+(10*(Steuerung!$A$3-1)))</f>
        <v>274</v>
      </c>
      <c r="F95" s="72">
        <f>INDEX(Rohdaten_tab5!$1:$1048576,ROW(Rohdaten_tab5!E81),COLUMN(Rohdaten_tab5!E81)+(10*(Steuerung!$A$3-1)))</f>
        <v>70</v>
      </c>
      <c r="G95" s="72">
        <f>INDEX(Rohdaten_tab5!$1:$1048576,ROW(Rohdaten_tab5!F81),COLUMN(Rohdaten_tab5!F81)+(10*(Steuerung!$A$3-1)))</f>
        <v>115</v>
      </c>
      <c r="H95" s="72" t="str">
        <f>INDEX(Rohdaten_tab5!$1:$1048576,ROW(Rohdaten_tab5!G81),COLUMN(Rohdaten_tab5!G81)+(10*(Steuerung!$A$3-1)))</f>
        <v>*</v>
      </c>
      <c r="I95" s="72">
        <f>INDEX(Rohdaten_tab5!$1:$1048576,ROW(Rohdaten_tab5!H81),COLUMN(Rohdaten_tab5!H81)+(10*(Steuerung!$A$3-1)))</f>
        <v>18</v>
      </c>
      <c r="J95" s="72" t="str">
        <f>INDEX(Rohdaten_tab5!$1:$1048576,ROW(Rohdaten_tab5!I81),COLUMN(Rohdaten_tab5!I81)+(10*(Steuerung!$A$3-1)))</f>
        <v>*</v>
      </c>
      <c r="K95" s="72">
        <f>INDEX(Rohdaten_tab5!$1:$1048576,ROW(Rohdaten_tab5!J81),COLUMN(Rohdaten_tab5!J81)+(10*(Steuerung!$A$3-1)))</f>
        <v>19</v>
      </c>
      <c r="L95" s="73">
        <f>INDEX(Rohdaten_tab5!$1:$1048576,ROW(Rohdaten_tab5!K81),COLUMN(Rohdaten_tab5!K81)+(10*(Steuerung!$A$3-1)))</f>
        <v>62</v>
      </c>
    </row>
    <row r="96" spans="1:12" ht="15" customHeight="1" x14ac:dyDescent="0.25">
      <c r="A96" s="63" t="s">
        <v>244</v>
      </c>
      <c r="B96" s="43"/>
      <c r="C96" s="71">
        <f>INDEX(Rohdaten_tab5!$1:$1048576,ROW(Rohdaten_tab5!B82),COLUMN(Rohdaten_tab5!B82)+(10*(Steuerung!$A$3-1)))</f>
        <v>647</v>
      </c>
      <c r="D96" s="72">
        <f>INDEX(Rohdaten_tab5!$1:$1048576,ROW(Rohdaten_tab5!C82),COLUMN(Rohdaten_tab5!C82)+(10*(Steuerung!$A$3-1)))</f>
        <v>641</v>
      </c>
      <c r="E96" s="72">
        <f>INDEX(Rohdaten_tab5!$1:$1048576,ROW(Rohdaten_tab5!D82),COLUMN(Rohdaten_tab5!D82)+(10*(Steuerung!$A$3-1)))</f>
        <v>325</v>
      </c>
      <c r="F96" s="72">
        <f>INDEX(Rohdaten_tab5!$1:$1048576,ROW(Rohdaten_tab5!E82),COLUMN(Rohdaten_tab5!E82)+(10*(Steuerung!$A$3-1)))</f>
        <v>69</v>
      </c>
      <c r="G96" s="72">
        <f>INDEX(Rohdaten_tab5!$1:$1048576,ROW(Rohdaten_tab5!F82),COLUMN(Rohdaten_tab5!F82)+(10*(Steuerung!$A$3-1)))</f>
        <v>145</v>
      </c>
      <c r="H96" s="72" t="str">
        <f>INDEX(Rohdaten_tab5!$1:$1048576,ROW(Rohdaten_tab5!G82),COLUMN(Rohdaten_tab5!G82)+(10*(Steuerung!$A$3-1)))</f>
        <v>*</v>
      </c>
      <c r="I96" s="72">
        <f>INDEX(Rohdaten_tab5!$1:$1048576,ROW(Rohdaten_tab5!H82),COLUMN(Rohdaten_tab5!H82)+(10*(Steuerung!$A$3-1)))</f>
        <v>15</v>
      </c>
      <c r="J96" s="72" t="str">
        <f>INDEX(Rohdaten_tab5!$1:$1048576,ROW(Rohdaten_tab5!I82),COLUMN(Rohdaten_tab5!I82)+(10*(Steuerung!$A$3-1)))</f>
        <v>*</v>
      </c>
      <c r="K96" s="72">
        <f>INDEX(Rohdaten_tab5!$1:$1048576,ROW(Rohdaten_tab5!J82),COLUMN(Rohdaten_tab5!J82)+(10*(Steuerung!$A$3-1)))</f>
        <v>18</v>
      </c>
      <c r="L96" s="73">
        <f>INDEX(Rohdaten_tab5!$1:$1048576,ROW(Rohdaten_tab5!K82),COLUMN(Rohdaten_tab5!K82)+(10*(Steuerung!$A$3-1)))</f>
        <v>60</v>
      </c>
    </row>
    <row r="97" spans="1:12" ht="15" customHeight="1" x14ac:dyDescent="0.25">
      <c r="A97" s="63" t="s">
        <v>245</v>
      </c>
      <c r="B97" s="43"/>
      <c r="C97" s="71">
        <f>INDEX(Rohdaten_tab5!$1:$1048576,ROW(Rohdaten_tab5!B83),COLUMN(Rohdaten_tab5!B83)+(10*(Steuerung!$A$3-1)))</f>
        <v>611</v>
      </c>
      <c r="D97" s="72">
        <f>INDEX(Rohdaten_tab5!$1:$1048576,ROW(Rohdaten_tab5!C83),COLUMN(Rohdaten_tab5!C83)+(10*(Steuerung!$A$3-1)))</f>
        <v>607</v>
      </c>
      <c r="E97" s="72">
        <f>INDEX(Rohdaten_tab5!$1:$1048576,ROW(Rohdaten_tab5!D83),COLUMN(Rohdaten_tab5!D83)+(10*(Steuerung!$A$3-1)))</f>
        <v>363</v>
      </c>
      <c r="F97" s="72">
        <f>INDEX(Rohdaten_tab5!$1:$1048576,ROW(Rohdaten_tab5!E83),COLUMN(Rohdaten_tab5!E83)+(10*(Steuerung!$A$3-1)))</f>
        <v>38</v>
      </c>
      <c r="G97" s="72">
        <f>INDEX(Rohdaten_tab5!$1:$1048576,ROW(Rohdaten_tab5!F83),COLUMN(Rohdaten_tab5!F83)+(10*(Steuerung!$A$3-1)))</f>
        <v>110</v>
      </c>
      <c r="H97" s="72" t="str">
        <f>INDEX(Rohdaten_tab5!$1:$1048576,ROW(Rohdaten_tab5!G83),COLUMN(Rohdaten_tab5!G83)+(10*(Steuerung!$A$3-1)))</f>
        <v>*</v>
      </c>
      <c r="I97" s="72">
        <f>INDEX(Rohdaten_tab5!$1:$1048576,ROW(Rohdaten_tab5!H83),COLUMN(Rohdaten_tab5!H83)+(10*(Steuerung!$A$3-1)))</f>
        <v>20</v>
      </c>
      <c r="J97" s="72" t="str">
        <f>INDEX(Rohdaten_tab5!$1:$1048576,ROW(Rohdaten_tab5!I83),COLUMN(Rohdaten_tab5!I83)+(10*(Steuerung!$A$3-1)))</f>
        <v>*</v>
      </c>
      <c r="K97" s="72">
        <f>INDEX(Rohdaten_tab5!$1:$1048576,ROW(Rohdaten_tab5!J83),COLUMN(Rohdaten_tab5!J83)+(10*(Steuerung!$A$3-1)))</f>
        <v>19</v>
      </c>
      <c r="L97" s="73">
        <f>INDEX(Rohdaten_tab5!$1:$1048576,ROW(Rohdaten_tab5!K83),COLUMN(Rohdaten_tab5!K83)+(10*(Steuerung!$A$3-1)))</f>
        <v>46</v>
      </c>
    </row>
    <row r="98" spans="1:12" ht="15" customHeight="1" x14ac:dyDescent="0.25">
      <c r="A98" s="63" t="s">
        <v>246</v>
      </c>
      <c r="B98" s="43"/>
      <c r="C98" s="71">
        <f>INDEX(Rohdaten_tab5!$1:$1048576,ROW(Rohdaten_tab5!B84),COLUMN(Rohdaten_tab5!B84)+(10*(Steuerung!$A$3-1)))</f>
        <v>709</v>
      </c>
      <c r="D98" s="72">
        <f>INDEX(Rohdaten_tab5!$1:$1048576,ROW(Rohdaten_tab5!C84),COLUMN(Rohdaten_tab5!C84)+(10*(Steuerung!$A$3-1)))</f>
        <v>700</v>
      </c>
      <c r="E98" s="72">
        <f>INDEX(Rohdaten_tab5!$1:$1048576,ROW(Rohdaten_tab5!D84),COLUMN(Rohdaten_tab5!D84)+(10*(Steuerung!$A$3-1)))</f>
        <v>423</v>
      </c>
      <c r="F98" s="72">
        <f>INDEX(Rohdaten_tab5!$1:$1048576,ROW(Rohdaten_tab5!E84),COLUMN(Rohdaten_tab5!E84)+(10*(Steuerung!$A$3-1)))</f>
        <v>46</v>
      </c>
      <c r="G98" s="72">
        <f>INDEX(Rohdaten_tab5!$1:$1048576,ROW(Rohdaten_tab5!F84),COLUMN(Rohdaten_tab5!F84)+(10*(Steuerung!$A$3-1)))</f>
        <v>119</v>
      </c>
      <c r="H98" s="72">
        <f>INDEX(Rohdaten_tab5!$1:$1048576,ROW(Rohdaten_tab5!G84),COLUMN(Rohdaten_tab5!G84)+(10*(Steuerung!$A$3-1)))</f>
        <v>16</v>
      </c>
      <c r="I98" s="72" t="str">
        <f>INDEX(Rohdaten_tab5!$1:$1048576,ROW(Rohdaten_tab5!H84),COLUMN(Rohdaten_tab5!H84)+(10*(Steuerung!$A$3-1)))</f>
        <v>*</v>
      </c>
      <c r="J98" s="72" t="str">
        <f>INDEX(Rohdaten_tab5!$1:$1048576,ROW(Rohdaten_tab5!I84),COLUMN(Rohdaten_tab5!I84)+(10*(Steuerung!$A$3-1)))</f>
        <v>*</v>
      </c>
      <c r="K98" s="72">
        <f>INDEX(Rohdaten_tab5!$1:$1048576,ROW(Rohdaten_tab5!J84),COLUMN(Rohdaten_tab5!J84)+(10*(Steuerung!$A$3-1)))</f>
        <v>28</v>
      </c>
      <c r="L98" s="73">
        <f>INDEX(Rohdaten_tab5!$1:$1048576,ROW(Rohdaten_tab5!K84),COLUMN(Rohdaten_tab5!K84)+(10*(Steuerung!$A$3-1)))</f>
        <v>50</v>
      </c>
    </row>
    <row r="99" spans="1:12" ht="15" customHeight="1" x14ac:dyDescent="0.25">
      <c r="A99" s="63" t="s">
        <v>247</v>
      </c>
      <c r="B99" s="43"/>
      <c r="C99" s="71">
        <f>INDEX(Rohdaten_tab5!$1:$1048576,ROW(Rohdaten_tab5!B85),COLUMN(Rohdaten_tab5!B85)+(10*(Steuerung!$A$3-1)))</f>
        <v>721</v>
      </c>
      <c r="D99" s="72">
        <f>INDEX(Rohdaten_tab5!$1:$1048576,ROW(Rohdaten_tab5!C85),COLUMN(Rohdaten_tab5!C85)+(10*(Steuerung!$A$3-1)))</f>
        <v>715</v>
      </c>
      <c r="E99" s="72">
        <f>INDEX(Rohdaten_tab5!$1:$1048576,ROW(Rohdaten_tab5!D85),COLUMN(Rohdaten_tab5!D85)+(10*(Steuerung!$A$3-1)))</f>
        <v>445</v>
      </c>
      <c r="F99" s="72">
        <f>INDEX(Rohdaten_tab5!$1:$1048576,ROW(Rohdaten_tab5!E85),COLUMN(Rohdaten_tab5!E85)+(10*(Steuerung!$A$3-1)))</f>
        <v>57</v>
      </c>
      <c r="G99" s="72">
        <f>INDEX(Rohdaten_tab5!$1:$1048576,ROW(Rohdaten_tab5!F85),COLUMN(Rohdaten_tab5!F85)+(10*(Steuerung!$A$3-1)))</f>
        <v>117</v>
      </c>
      <c r="H99" s="72" t="str">
        <f>INDEX(Rohdaten_tab5!$1:$1048576,ROW(Rohdaten_tab5!G85),COLUMN(Rohdaten_tab5!G85)+(10*(Steuerung!$A$3-1)))</f>
        <v>*</v>
      </c>
      <c r="I99" s="72">
        <f>INDEX(Rohdaten_tab5!$1:$1048576,ROW(Rohdaten_tab5!H85),COLUMN(Rohdaten_tab5!H85)+(10*(Steuerung!$A$3-1)))</f>
        <v>11</v>
      </c>
      <c r="J99" s="72" t="str">
        <f>INDEX(Rohdaten_tab5!$1:$1048576,ROW(Rohdaten_tab5!I85),COLUMN(Rohdaten_tab5!I85)+(10*(Steuerung!$A$3-1)))</f>
        <v>*</v>
      </c>
      <c r="K99" s="72">
        <f>INDEX(Rohdaten_tab5!$1:$1048576,ROW(Rohdaten_tab5!J85),COLUMN(Rohdaten_tab5!J85)+(10*(Steuerung!$A$3-1)))</f>
        <v>11</v>
      </c>
      <c r="L99" s="73">
        <f>INDEX(Rohdaten_tab5!$1:$1048576,ROW(Rohdaten_tab5!K85),COLUMN(Rohdaten_tab5!K85)+(10*(Steuerung!$A$3-1)))</f>
        <v>59</v>
      </c>
    </row>
    <row r="100" spans="1:12" ht="15" customHeight="1" x14ac:dyDescent="0.25">
      <c r="A100" s="63" t="s">
        <v>248</v>
      </c>
      <c r="B100" s="43"/>
      <c r="C100" s="71">
        <f>INDEX(Rohdaten_tab5!$1:$1048576,ROW(Rohdaten_tab5!B86),COLUMN(Rohdaten_tab5!B86)+(10*(Steuerung!$A$3-1)))</f>
        <v>638</v>
      </c>
      <c r="D100" s="72">
        <f>INDEX(Rohdaten_tab5!$1:$1048576,ROW(Rohdaten_tab5!C86),COLUMN(Rohdaten_tab5!C86)+(10*(Steuerung!$A$3-1)))</f>
        <v>631</v>
      </c>
      <c r="E100" s="72">
        <f>INDEX(Rohdaten_tab5!$1:$1048576,ROW(Rohdaten_tab5!D86),COLUMN(Rohdaten_tab5!D86)+(10*(Steuerung!$A$3-1)))</f>
        <v>377</v>
      </c>
      <c r="F100" s="72">
        <f>INDEX(Rohdaten_tab5!$1:$1048576,ROW(Rohdaten_tab5!E86),COLUMN(Rohdaten_tab5!E86)+(10*(Steuerung!$A$3-1)))</f>
        <v>45</v>
      </c>
      <c r="G100" s="72">
        <f>INDEX(Rohdaten_tab5!$1:$1048576,ROW(Rohdaten_tab5!F86),COLUMN(Rohdaten_tab5!F86)+(10*(Steuerung!$A$3-1)))</f>
        <v>103</v>
      </c>
      <c r="H100" s="72">
        <f>INDEX(Rohdaten_tab5!$1:$1048576,ROW(Rohdaten_tab5!G86),COLUMN(Rohdaten_tab5!G86)+(10*(Steuerung!$A$3-1)))</f>
        <v>11</v>
      </c>
      <c r="I100" s="72">
        <f>INDEX(Rohdaten_tab5!$1:$1048576,ROW(Rohdaten_tab5!H86),COLUMN(Rohdaten_tab5!H86)+(10*(Steuerung!$A$3-1)))</f>
        <v>13</v>
      </c>
      <c r="J100" s="72">
        <f>INDEX(Rohdaten_tab5!$1:$1048576,ROW(Rohdaten_tab5!I86),COLUMN(Rohdaten_tab5!I86)+(10*(Steuerung!$A$3-1)))</f>
        <v>5</v>
      </c>
      <c r="K100" s="72">
        <f>INDEX(Rohdaten_tab5!$1:$1048576,ROW(Rohdaten_tab5!J86),COLUMN(Rohdaten_tab5!J86)+(10*(Steuerung!$A$3-1)))</f>
        <v>16</v>
      </c>
      <c r="L100" s="73">
        <f>INDEX(Rohdaten_tab5!$1:$1048576,ROW(Rohdaten_tab5!K86),COLUMN(Rohdaten_tab5!K86)+(10*(Steuerung!$A$3-1)))</f>
        <v>61</v>
      </c>
    </row>
    <row r="101" spans="1:12" ht="15" customHeight="1" x14ac:dyDescent="0.25">
      <c r="A101" s="63" t="s">
        <v>249</v>
      </c>
      <c r="B101" s="43"/>
      <c r="C101" s="71">
        <f>INDEX(Rohdaten_tab5!$1:$1048576,ROW(Rohdaten_tab5!B87),COLUMN(Rohdaten_tab5!B87)+(10*(Steuerung!$A$3-1)))</f>
        <v>571</v>
      </c>
      <c r="D101" s="72">
        <f>INDEX(Rohdaten_tab5!$1:$1048576,ROW(Rohdaten_tab5!C87),COLUMN(Rohdaten_tab5!C87)+(10*(Steuerung!$A$3-1)))</f>
        <v>566</v>
      </c>
      <c r="E101" s="72">
        <f>INDEX(Rohdaten_tab5!$1:$1048576,ROW(Rohdaten_tab5!D87),COLUMN(Rohdaten_tab5!D87)+(10*(Steuerung!$A$3-1)))</f>
        <v>290</v>
      </c>
      <c r="F101" s="72">
        <f>INDEX(Rohdaten_tab5!$1:$1048576,ROW(Rohdaten_tab5!E87),COLUMN(Rohdaten_tab5!E87)+(10*(Steuerung!$A$3-1)))</f>
        <v>51</v>
      </c>
      <c r="G101" s="72">
        <f>INDEX(Rohdaten_tab5!$1:$1048576,ROW(Rohdaten_tab5!F87),COLUMN(Rohdaten_tab5!F87)+(10*(Steuerung!$A$3-1)))</f>
        <v>119</v>
      </c>
      <c r="H101" s="72" t="str">
        <f>INDEX(Rohdaten_tab5!$1:$1048576,ROW(Rohdaten_tab5!G87),COLUMN(Rohdaten_tab5!G87)+(10*(Steuerung!$A$3-1)))</f>
        <v>*</v>
      </c>
      <c r="I101" s="72">
        <f>INDEX(Rohdaten_tab5!$1:$1048576,ROW(Rohdaten_tab5!H87),COLUMN(Rohdaten_tab5!H87)+(10*(Steuerung!$A$3-1)))</f>
        <v>16</v>
      </c>
      <c r="J101" s="72" t="str">
        <f>INDEX(Rohdaten_tab5!$1:$1048576,ROW(Rohdaten_tab5!I87),COLUMN(Rohdaten_tab5!I87)+(10*(Steuerung!$A$3-1)))</f>
        <v>*</v>
      </c>
      <c r="K101" s="72">
        <f>INDEX(Rohdaten_tab5!$1:$1048576,ROW(Rohdaten_tab5!J87),COLUMN(Rohdaten_tab5!J87)+(10*(Steuerung!$A$3-1)))</f>
        <v>20</v>
      </c>
      <c r="L101" s="73">
        <f>INDEX(Rohdaten_tab5!$1:$1048576,ROW(Rohdaten_tab5!K87),COLUMN(Rohdaten_tab5!K87)+(10*(Steuerung!$A$3-1)))</f>
        <v>56</v>
      </c>
    </row>
    <row r="102" spans="1:12" ht="15" customHeight="1" x14ac:dyDescent="0.25">
      <c r="A102" s="63" t="s">
        <v>250</v>
      </c>
      <c r="B102" s="43"/>
      <c r="C102" s="71">
        <f>INDEX(Rohdaten_tab5!$1:$1048576,ROW(Rohdaten_tab5!B88),COLUMN(Rohdaten_tab5!B88)+(10*(Steuerung!$A$3-1)))</f>
        <v>455</v>
      </c>
      <c r="D102" s="72">
        <f>INDEX(Rohdaten_tab5!$1:$1048576,ROW(Rohdaten_tab5!C88),COLUMN(Rohdaten_tab5!C88)+(10*(Steuerung!$A$3-1)))</f>
        <v>447</v>
      </c>
      <c r="E102" s="72">
        <f>INDEX(Rohdaten_tab5!$1:$1048576,ROW(Rohdaten_tab5!D88),COLUMN(Rohdaten_tab5!D88)+(10*(Steuerung!$A$3-1)))</f>
        <v>196</v>
      </c>
      <c r="F102" s="72">
        <f>INDEX(Rohdaten_tab5!$1:$1048576,ROW(Rohdaten_tab5!E88),COLUMN(Rohdaten_tab5!E88)+(10*(Steuerung!$A$3-1)))</f>
        <v>46</v>
      </c>
      <c r="G102" s="72">
        <f>INDEX(Rohdaten_tab5!$1:$1048576,ROW(Rohdaten_tab5!F88),COLUMN(Rohdaten_tab5!F88)+(10*(Steuerung!$A$3-1)))</f>
        <v>116</v>
      </c>
      <c r="H102" s="72" t="str">
        <f>INDEX(Rohdaten_tab5!$1:$1048576,ROW(Rohdaten_tab5!G88),COLUMN(Rohdaten_tab5!G88)+(10*(Steuerung!$A$3-1)))</f>
        <v>*</v>
      </c>
      <c r="I102" s="72">
        <f>INDEX(Rohdaten_tab5!$1:$1048576,ROW(Rohdaten_tab5!H88),COLUMN(Rohdaten_tab5!H88)+(10*(Steuerung!$A$3-1)))</f>
        <v>14</v>
      </c>
      <c r="J102" s="72" t="str">
        <f>INDEX(Rohdaten_tab5!$1:$1048576,ROW(Rohdaten_tab5!I88),COLUMN(Rohdaten_tab5!I88)+(10*(Steuerung!$A$3-1)))</f>
        <v>*</v>
      </c>
      <c r="K102" s="72">
        <f>INDEX(Rohdaten_tab5!$1:$1048576,ROW(Rohdaten_tab5!J88),COLUMN(Rohdaten_tab5!J88)+(10*(Steuerung!$A$3-1)))</f>
        <v>13</v>
      </c>
      <c r="L102" s="73">
        <f>INDEX(Rohdaten_tab5!$1:$1048576,ROW(Rohdaten_tab5!K88),COLUMN(Rohdaten_tab5!K88)+(10*(Steuerung!$A$3-1)))</f>
        <v>53</v>
      </c>
    </row>
    <row r="103" spans="1:12" ht="15" customHeight="1" x14ac:dyDescent="0.25">
      <c r="A103" s="63" t="s">
        <v>251</v>
      </c>
      <c r="B103" s="43"/>
      <c r="C103" s="71">
        <f>INDEX(Rohdaten_tab5!$1:$1048576,ROW(Rohdaten_tab5!B89),COLUMN(Rohdaten_tab5!B89)+(10*(Steuerung!$A$3-1)))</f>
        <v>543</v>
      </c>
      <c r="D103" s="72">
        <f>INDEX(Rohdaten_tab5!$1:$1048576,ROW(Rohdaten_tab5!C89),COLUMN(Rohdaten_tab5!C89)+(10*(Steuerung!$A$3-1)))</f>
        <v>536</v>
      </c>
      <c r="E103" s="72">
        <f>INDEX(Rohdaten_tab5!$1:$1048576,ROW(Rohdaten_tab5!D89),COLUMN(Rohdaten_tab5!D89)+(10*(Steuerung!$A$3-1)))</f>
        <v>271</v>
      </c>
      <c r="F103" s="72">
        <f>INDEX(Rohdaten_tab5!$1:$1048576,ROW(Rohdaten_tab5!E89),COLUMN(Rohdaten_tab5!E89)+(10*(Steuerung!$A$3-1)))</f>
        <v>50</v>
      </c>
      <c r="G103" s="72">
        <f>INDEX(Rohdaten_tab5!$1:$1048576,ROW(Rohdaten_tab5!F89),COLUMN(Rohdaten_tab5!F89)+(10*(Steuerung!$A$3-1)))</f>
        <v>97</v>
      </c>
      <c r="H103" s="72">
        <f>INDEX(Rohdaten_tab5!$1:$1048576,ROW(Rohdaten_tab5!G89),COLUMN(Rohdaten_tab5!G89)+(10*(Steuerung!$A$3-1)))</f>
        <v>9</v>
      </c>
      <c r="I103" s="72">
        <f>INDEX(Rohdaten_tab5!$1:$1048576,ROW(Rohdaten_tab5!H89),COLUMN(Rohdaten_tab5!H89)+(10*(Steuerung!$A$3-1)))</f>
        <v>16</v>
      </c>
      <c r="J103" s="72">
        <f>INDEX(Rohdaten_tab5!$1:$1048576,ROW(Rohdaten_tab5!I89),COLUMN(Rohdaten_tab5!I89)+(10*(Steuerung!$A$3-1)))</f>
        <v>0</v>
      </c>
      <c r="K103" s="72">
        <f>INDEX(Rohdaten_tab5!$1:$1048576,ROW(Rohdaten_tab5!J89),COLUMN(Rohdaten_tab5!J89)+(10*(Steuerung!$A$3-1)))</f>
        <v>22</v>
      </c>
      <c r="L103" s="73">
        <f>INDEX(Rohdaten_tab5!$1:$1048576,ROW(Rohdaten_tab5!K89),COLUMN(Rohdaten_tab5!K89)+(10*(Steuerung!$A$3-1)))</f>
        <v>71</v>
      </c>
    </row>
    <row r="104" spans="1:12" ht="15" customHeight="1" x14ac:dyDescent="0.25">
      <c r="A104" s="63" t="s">
        <v>252</v>
      </c>
      <c r="B104" s="43"/>
      <c r="C104" s="71">
        <f>INDEX(Rohdaten_tab5!$1:$1048576,ROW(Rohdaten_tab5!B90),COLUMN(Rohdaten_tab5!B90)+(10*(Steuerung!$A$3-1)))</f>
        <v>715</v>
      </c>
      <c r="D104" s="72">
        <f>INDEX(Rohdaten_tab5!$1:$1048576,ROW(Rohdaten_tab5!C90),COLUMN(Rohdaten_tab5!C90)+(10*(Steuerung!$A$3-1)))</f>
        <v>706</v>
      </c>
      <c r="E104" s="72">
        <f>INDEX(Rohdaten_tab5!$1:$1048576,ROW(Rohdaten_tab5!D90),COLUMN(Rohdaten_tab5!D90)+(10*(Steuerung!$A$3-1)))</f>
        <v>379</v>
      </c>
      <c r="F104" s="72">
        <f>INDEX(Rohdaten_tab5!$1:$1048576,ROW(Rohdaten_tab5!E90),COLUMN(Rohdaten_tab5!E90)+(10*(Steuerung!$A$3-1)))</f>
        <v>42</v>
      </c>
      <c r="G104" s="72">
        <f>INDEX(Rohdaten_tab5!$1:$1048576,ROW(Rohdaten_tab5!F90),COLUMN(Rohdaten_tab5!F90)+(10*(Steuerung!$A$3-1)))</f>
        <v>100</v>
      </c>
      <c r="H104" s="72">
        <f>INDEX(Rohdaten_tab5!$1:$1048576,ROW(Rohdaten_tab5!G90),COLUMN(Rohdaten_tab5!G90)+(10*(Steuerung!$A$3-1)))</f>
        <v>13</v>
      </c>
      <c r="I104" s="72">
        <f>INDEX(Rohdaten_tab5!$1:$1048576,ROW(Rohdaten_tab5!H90),COLUMN(Rohdaten_tab5!H90)+(10*(Steuerung!$A$3-1)))</f>
        <v>16</v>
      </c>
      <c r="J104" s="72">
        <f>INDEX(Rohdaten_tab5!$1:$1048576,ROW(Rohdaten_tab5!I90),COLUMN(Rohdaten_tab5!I90)+(10*(Steuerung!$A$3-1)))</f>
        <v>56</v>
      </c>
      <c r="K104" s="72">
        <f>INDEX(Rohdaten_tab5!$1:$1048576,ROW(Rohdaten_tab5!J90),COLUMN(Rohdaten_tab5!J90)+(10*(Steuerung!$A$3-1)))</f>
        <v>11</v>
      </c>
      <c r="L104" s="73">
        <f>INDEX(Rohdaten_tab5!$1:$1048576,ROW(Rohdaten_tab5!K90),COLUMN(Rohdaten_tab5!K90)+(10*(Steuerung!$A$3-1)))</f>
        <v>89</v>
      </c>
    </row>
    <row r="105" spans="1:12" ht="15" customHeight="1" x14ac:dyDescent="0.25">
      <c r="A105" s="63" t="s">
        <v>253</v>
      </c>
      <c r="B105" s="43"/>
      <c r="C105" s="71">
        <f>INDEX(Rohdaten_tab5!$1:$1048576,ROW(Rohdaten_tab5!B91),COLUMN(Rohdaten_tab5!B91)+(10*(Steuerung!$A$3-1)))</f>
        <v>571</v>
      </c>
      <c r="D105" s="72">
        <f>INDEX(Rohdaten_tab5!$1:$1048576,ROW(Rohdaten_tab5!C91),COLUMN(Rohdaten_tab5!C91)+(10*(Steuerung!$A$3-1)))</f>
        <v>566</v>
      </c>
      <c r="E105" s="72">
        <f>INDEX(Rohdaten_tab5!$1:$1048576,ROW(Rohdaten_tab5!D91),COLUMN(Rohdaten_tab5!D91)+(10*(Steuerung!$A$3-1)))</f>
        <v>274</v>
      </c>
      <c r="F105" s="72">
        <f>INDEX(Rohdaten_tab5!$1:$1048576,ROW(Rohdaten_tab5!E91),COLUMN(Rohdaten_tab5!E91)+(10*(Steuerung!$A$3-1)))</f>
        <v>71</v>
      </c>
      <c r="G105" s="72">
        <f>INDEX(Rohdaten_tab5!$1:$1048576,ROW(Rohdaten_tab5!F91),COLUMN(Rohdaten_tab5!F91)+(10*(Steuerung!$A$3-1)))</f>
        <v>96</v>
      </c>
      <c r="H105" s="72" t="str">
        <f>INDEX(Rohdaten_tab5!$1:$1048576,ROW(Rohdaten_tab5!G91),COLUMN(Rohdaten_tab5!G91)+(10*(Steuerung!$A$3-1)))</f>
        <v>*</v>
      </c>
      <c r="I105" s="72" t="str">
        <f>INDEX(Rohdaten_tab5!$1:$1048576,ROW(Rohdaten_tab5!H91),COLUMN(Rohdaten_tab5!H91)+(10*(Steuerung!$A$3-1)))</f>
        <v>*</v>
      </c>
      <c r="J105" s="72">
        <f>INDEX(Rohdaten_tab5!$1:$1048576,ROW(Rohdaten_tab5!I91),COLUMN(Rohdaten_tab5!I91)+(10*(Steuerung!$A$3-1)))</f>
        <v>26</v>
      </c>
      <c r="K105" s="72">
        <f>INDEX(Rohdaten_tab5!$1:$1048576,ROW(Rohdaten_tab5!J91),COLUMN(Rohdaten_tab5!J91)+(10*(Steuerung!$A$3-1)))</f>
        <v>16</v>
      </c>
      <c r="L105" s="73">
        <f>INDEX(Rohdaten_tab5!$1:$1048576,ROW(Rohdaten_tab5!K91),COLUMN(Rohdaten_tab5!K91)+(10*(Steuerung!$A$3-1)))</f>
        <v>59</v>
      </c>
    </row>
    <row r="106" spans="1:12" ht="15" customHeight="1" x14ac:dyDescent="0.25">
      <c r="A106" s="63" t="s">
        <v>254</v>
      </c>
      <c r="B106" s="43"/>
      <c r="C106" s="71">
        <f>INDEX(Rohdaten_tab5!$1:$1048576,ROW(Rohdaten_tab5!B92),COLUMN(Rohdaten_tab5!B92)+(10*(Steuerung!$A$3-1)))</f>
        <v>574</v>
      </c>
      <c r="D106" s="72">
        <f>INDEX(Rohdaten_tab5!$1:$1048576,ROW(Rohdaten_tab5!C92),COLUMN(Rohdaten_tab5!C92)+(10*(Steuerung!$A$3-1)))</f>
        <v>563</v>
      </c>
      <c r="E106" s="72">
        <f>INDEX(Rohdaten_tab5!$1:$1048576,ROW(Rohdaten_tab5!D92),COLUMN(Rohdaten_tab5!D92)+(10*(Steuerung!$A$3-1)))</f>
        <v>284</v>
      </c>
      <c r="F106" s="72">
        <f>INDEX(Rohdaten_tab5!$1:$1048576,ROW(Rohdaten_tab5!E92),COLUMN(Rohdaten_tab5!E92)+(10*(Steuerung!$A$3-1)))</f>
        <v>75</v>
      </c>
      <c r="G106" s="72">
        <f>INDEX(Rohdaten_tab5!$1:$1048576,ROW(Rohdaten_tab5!F92),COLUMN(Rohdaten_tab5!F92)+(10*(Steuerung!$A$3-1)))</f>
        <v>101</v>
      </c>
      <c r="H106" s="72">
        <f>INDEX(Rohdaten_tab5!$1:$1048576,ROW(Rohdaten_tab5!G92),COLUMN(Rohdaten_tab5!G92)+(10*(Steuerung!$A$3-1)))</f>
        <v>17</v>
      </c>
      <c r="I106" s="72">
        <f>INDEX(Rohdaten_tab5!$1:$1048576,ROW(Rohdaten_tab5!H92),COLUMN(Rohdaten_tab5!H92)+(10*(Steuerung!$A$3-1)))</f>
        <v>11</v>
      </c>
      <c r="J106" s="72">
        <f>INDEX(Rohdaten_tab5!$1:$1048576,ROW(Rohdaten_tab5!I92),COLUMN(Rohdaten_tab5!I92)+(10*(Steuerung!$A$3-1)))</f>
        <v>8</v>
      </c>
      <c r="K106" s="72">
        <f>INDEX(Rohdaten_tab5!$1:$1048576,ROW(Rohdaten_tab5!J92),COLUMN(Rohdaten_tab5!J92)+(10*(Steuerung!$A$3-1)))</f>
        <v>10</v>
      </c>
      <c r="L106" s="73">
        <f>INDEX(Rohdaten_tab5!$1:$1048576,ROW(Rohdaten_tab5!K92),COLUMN(Rohdaten_tab5!K92)+(10*(Steuerung!$A$3-1)))</f>
        <v>57</v>
      </c>
    </row>
    <row r="107" spans="1:12" ht="15" customHeight="1" x14ac:dyDescent="0.25">
      <c r="A107" s="63" t="s">
        <v>255</v>
      </c>
      <c r="B107" s="43"/>
      <c r="C107" s="71">
        <f>INDEX(Rohdaten_tab5!$1:$1048576,ROW(Rohdaten_tab5!B93),COLUMN(Rohdaten_tab5!B93)+(10*(Steuerung!$A$3-1)))</f>
        <v>418</v>
      </c>
      <c r="D107" s="72">
        <f>INDEX(Rohdaten_tab5!$1:$1048576,ROW(Rohdaten_tab5!C93),COLUMN(Rohdaten_tab5!C93)+(10*(Steuerung!$A$3-1)))</f>
        <v>411</v>
      </c>
      <c r="E107" s="72">
        <f>INDEX(Rohdaten_tab5!$1:$1048576,ROW(Rohdaten_tab5!D93),COLUMN(Rohdaten_tab5!D93)+(10*(Steuerung!$A$3-1)))</f>
        <v>188</v>
      </c>
      <c r="F107" s="72">
        <f>INDEX(Rohdaten_tab5!$1:$1048576,ROW(Rohdaten_tab5!E93),COLUMN(Rohdaten_tab5!E93)+(10*(Steuerung!$A$3-1)))</f>
        <v>39</v>
      </c>
      <c r="G107" s="72">
        <f>INDEX(Rohdaten_tab5!$1:$1048576,ROW(Rohdaten_tab5!F93),COLUMN(Rohdaten_tab5!F93)+(10*(Steuerung!$A$3-1)))</f>
        <v>88</v>
      </c>
      <c r="H107" s="72">
        <f>INDEX(Rohdaten_tab5!$1:$1048576,ROW(Rohdaten_tab5!G93),COLUMN(Rohdaten_tab5!G93)+(10*(Steuerung!$A$3-1)))</f>
        <v>17</v>
      </c>
      <c r="I107" s="72">
        <f>INDEX(Rohdaten_tab5!$1:$1048576,ROW(Rohdaten_tab5!H93),COLUMN(Rohdaten_tab5!H93)+(10*(Steuerung!$A$3-1)))</f>
        <v>13</v>
      </c>
      <c r="J107" s="72">
        <f>INDEX(Rohdaten_tab5!$1:$1048576,ROW(Rohdaten_tab5!I93),COLUMN(Rohdaten_tab5!I93)+(10*(Steuerung!$A$3-1)))</f>
        <v>0</v>
      </c>
      <c r="K107" s="72">
        <f>INDEX(Rohdaten_tab5!$1:$1048576,ROW(Rohdaten_tab5!J93),COLUMN(Rohdaten_tab5!J93)+(10*(Steuerung!$A$3-1)))</f>
        <v>14</v>
      </c>
      <c r="L107" s="73">
        <f>INDEX(Rohdaten_tab5!$1:$1048576,ROW(Rohdaten_tab5!K93),COLUMN(Rohdaten_tab5!K93)+(10*(Steuerung!$A$3-1)))</f>
        <v>52</v>
      </c>
    </row>
    <row r="108" spans="1:12" ht="15" customHeight="1" x14ac:dyDescent="0.25">
      <c r="A108" s="63" t="s">
        <v>256</v>
      </c>
      <c r="B108" s="43"/>
      <c r="C108" s="71">
        <f>INDEX(Rohdaten_tab5!$1:$1048576,ROW(Rohdaten_tab5!B94),COLUMN(Rohdaten_tab5!B94)+(10*(Steuerung!$A$3-1)))</f>
        <v>492</v>
      </c>
      <c r="D108" s="72">
        <f>INDEX(Rohdaten_tab5!$1:$1048576,ROW(Rohdaten_tab5!C94),COLUMN(Rohdaten_tab5!C94)+(10*(Steuerung!$A$3-1)))</f>
        <v>486</v>
      </c>
      <c r="E108" s="72">
        <f>INDEX(Rohdaten_tab5!$1:$1048576,ROW(Rohdaten_tab5!D94),COLUMN(Rohdaten_tab5!D94)+(10*(Steuerung!$A$3-1)))</f>
        <v>257</v>
      </c>
      <c r="F108" s="72">
        <f>INDEX(Rohdaten_tab5!$1:$1048576,ROW(Rohdaten_tab5!E94),COLUMN(Rohdaten_tab5!E94)+(10*(Steuerung!$A$3-1)))</f>
        <v>23</v>
      </c>
      <c r="G108" s="72">
        <f>INDEX(Rohdaten_tab5!$1:$1048576,ROW(Rohdaten_tab5!F94),COLUMN(Rohdaten_tab5!F94)+(10*(Steuerung!$A$3-1)))</f>
        <v>125</v>
      </c>
      <c r="H108" s="72">
        <f>INDEX(Rohdaten_tab5!$1:$1048576,ROW(Rohdaten_tab5!G94),COLUMN(Rohdaten_tab5!G94)+(10*(Steuerung!$A$3-1)))</f>
        <v>15</v>
      </c>
      <c r="I108" s="72">
        <f>INDEX(Rohdaten_tab5!$1:$1048576,ROW(Rohdaten_tab5!H94),COLUMN(Rohdaten_tab5!H94)+(10*(Steuerung!$A$3-1)))</f>
        <v>16</v>
      </c>
      <c r="J108" s="72" t="str">
        <f>INDEX(Rohdaten_tab5!$1:$1048576,ROW(Rohdaten_tab5!I94),COLUMN(Rohdaten_tab5!I94)+(10*(Steuerung!$A$3-1)))</f>
        <v>*</v>
      </c>
      <c r="K108" s="72" t="str">
        <f>INDEX(Rohdaten_tab5!$1:$1048576,ROW(Rohdaten_tab5!J94),COLUMN(Rohdaten_tab5!J94)+(10*(Steuerung!$A$3-1)))</f>
        <v>*</v>
      </c>
      <c r="L108" s="73">
        <f>INDEX(Rohdaten_tab5!$1:$1048576,ROW(Rohdaten_tab5!K94),COLUMN(Rohdaten_tab5!K94)+(10*(Steuerung!$A$3-1)))</f>
        <v>33</v>
      </c>
    </row>
    <row r="109" spans="1:12" ht="15" customHeight="1" x14ac:dyDescent="0.25">
      <c r="A109" s="63" t="s">
        <v>257</v>
      </c>
      <c r="B109" s="43"/>
      <c r="C109" s="71">
        <f>INDEX(Rohdaten_tab5!$1:$1048576,ROW(Rohdaten_tab5!B95),COLUMN(Rohdaten_tab5!B95)+(10*(Steuerung!$A$3-1)))</f>
        <v>486</v>
      </c>
      <c r="D109" s="72">
        <f>INDEX(Rohdaten_tab5!$1:$1048576,ROW(Rohdaten_tab5!C95),COLUMN(Rohdaten_tab5!C95)+(10*(Steuerung!$A$3-1)))</f>
        <v>478</v>
      </c>
      <c r="E109" s="72">
        <f>INDEX(Rohdaten_tab5!$1:$1048576,ROW(Rohdaten_tab5!D95),COLUMN(Rohdaten_tab5!D95)+(10*(Steuerung!$A$3-1)))</f>
        <v>269</v>
      </c>
      <c r="F109" s="72">
        <f>INDEX(Rohdaten_tab5!$1:$1048576,ROW(Rohdaten_tab5!E95),COLUMN(Rohdaten_tab5!E95)+(10*(Steuerung!$A$3-1)))</f>
        <v>16</v>
      </c>
      <c r="G109" s="72">
        <f>INDEX(Rohdaten_tab5!$1:$1048576,ROW(Rohdaten_tab5!F95),COLUMN(Rohdaten_tab5!F95)+(10*(Steuerung!$A$3-1)))</f>
        <v>96</v>
      </c>
      <c r="H109" s="72" t="str">
        <f>INDEX(Rohdaten_tab5!$1:$1048576,ROW(Rohdaten_tab5!G95),COLUMN(Rohdaten_tab5!G95)+(10*(Steuerung!$A$3-1)))</f>
        <v>*</v>
      </c>
      <c r="I109" s="72">
        <f>INDEX(Rohdaten_tab5!$1:$1048576,ROW(Rohdaten_tab5!H95),COLUMN(Rohdaten_tab5!H95)+(10*(Steuerung!$A$3-1)))</f>
        <v>16</v>
      </c>
      <c r="J109" s="72" t="str">
        <f>INDEX(Rohdaten_tab5!$1:$1048576,ROW(Rohdaten_tab5!I95),COLUMN(Rohdaten_tab5!I95)+(10*(Steuerung!$A$3-1)))</f>
        <v>*</v>
      </c>
      <c r="K109" s="72">
        <f>INDEX(Rohdaten_tab5!$1:$1048576,ROW(Rohdaten_tab5!J95),COLUMN(Rohdaten_tab5!J95)+(10*(Steuerung!$A$3-1)))</f>
        <v>16</v>
      </c>
      <c r="L109" s="73">
        <f>INDEX(Rohdaten_tab5!$1:$1048576,ROW(Rohdaten_tab5!K95),COLUMN(Rohdaten_tab5!K95)+(10*(Steuerung!$A$3-1)))</f>
        <v>49</v>
      </c>
    </row>
    <row r="110" spans="1:12" ht="15" customHeight="1" x14ac:dyDescent="0.25">
      <c r="A110" s="63" t="s">
        <v>258</v>
      </c>
      <c r="B110" s="43"/>
      <c r="C110" s="71">
        <f>INDEX(Rohdaten_tab5!$1:$1048576,ROW(Rohdaten_tab5!B96),COLUMN(Rohdaten_tab5!B96)+(10*(Steuerung!$A$3-1)))</f>
        <v>580</v>
      </c>
      <c r="D110" s="72">
        <f>INDEX(Rohdaten_tab5!$1:$1048576,ROW(Rohdaten_tab5!C96),COLUMN(Rohdaten_tab5!C96)+(10*(Steuerung!$A$3-1)))</f>
        <v>569</v>
      </c>
      <c r="E110" s="72">
        <f>INDEX(Rohdaten_tab5!$1:$1048576,ROW(Rohdaten_tab5!D96),COLUMN(Rohdaten_tab5!D96)+(10*(Steuerung!$A$3-1)))</f>
        <v>393</v>
      </c>
      <c r="F110" s="72">
        <f>INDEX(Rohdaten_tab5!$1:$1048576,ROW(Rohdaten_tab5!E96),COLUMN(Rohdaten_tab5!E96)+(10*(Steuerung!$A$3-1)))</f>
        <v>12</v>
      </c>
      <c r="G110" s="72">
        <f>INDEX(Rohdaten_tab5!$1:$1048576,ROW(Rohdaten_tab5!F96),COLUMN(Rohdaten_tab5!F96)+(10*(Steuerung!$A$3-1)))</f>
        <v>73</v>
      </c>
      <c r="H110" s="72">
        <f>INDEX(Rohdaten_tab5!$1:$1048576,ROW(Rohdaten_tab5!G96),COLUMN(Rohdaten_tab5!G96)+(10*(Steuerung!$A$3-1)))</f>
        <v>16</v>
      </c>
      <c r="I110" s="72">
        <f>INDEX(Rohdaten_tab5!$1:$1048576,ROW(Rohdaten_tab5!H96),COLUMN(Rohdaten_tab5!H96)+(10*(Steuerung!$A$3-1)))</f>
        <v>12</v>
      </c>
      <c r="J110" s="72">
        <f>INDEX(Rohdaten_tab5!$1:$1048576,ROW(Rohdaten_tab5!I96),COLUMN(Rohdaten_tab5!I96)+(10*(Steuerung!$A$3-1)))</f>
        <v>0</v>
      </c>
      <c r="K110" s="72">
        <f>INDEX(Rohdaten_tab5!$1:$1048576,ROW(Rohdaten_tab5!J96),COLUMN(Rohdaten_tab5!J96)+(10*(Steuerung!$A$3-1)))</f>
        <v>14</v>
      </c>
      <c r="L110" s="73">
        <f>INDEX(Rohdaten_tab5!$1:$1048576,ROW(Rohdaten_tab5!K96),COLUMN(Rohdaten_tab5!K96)+(10*(Steuerung!$A$3-1)))</f>
        <v>49</v>
      </c>
    </row>
    <row r="111" spans="1:12" ht="15" customHeight="1" x14ac:dyDescent="0.25">
      <c r="A111" s="63" t="s">
        <v>259</v>
      </c>
      <c r="B111" s="43"/>
      <c r="C111" s="71">
        <f>INDEX(Rohdaten_tab5!$1:$1048576,ROW(Rohdaten_tab5!B97),COLUMN(Rohdaten_tab5!B97)+(10*(Steuerung!$A$3-1)))</f>
        <v>651</v>
      </c>
      <c r="D111" s="72">
        <f>INDEX(Rohdaten_tab5!$1:$1048576,ROW(Rohdaten_tab5!C97),COLUMN(Rohdaten_tab5!C97)+(10*(Steuerung!$A$3-1)))</f>
        <v>641</v>
      </c>
      <c r="E111" s="72">
        <f>INDEX(Rohdaten_tab5!$1:$1048576,ROW(Rohdaten_tab5!D97),COLUMN(Rohdaten_tab5!D97)+(10*(Steuerung!$A$3-1)))</f>
        <v>415</v>
      </c>
      <c r="F111" s="72">
        <f>INDEX(Rohdaten_tab5!$1:$1048576,ROW(Rohdaten_tab5!E97),COLUMN(Rohdaten_tab5!E97)+(10*(Steuerung!$A$3-1)))</f>
        <v>19</v>
      </c>
      <c r="G111" s="72">
        <f>INDEX(Rohdaten_tab5!$1:$1048576,ROW(Rohdaten_tab5!F97),COLUMN(Rohdaten_tab5!F97)+(10*(Steuerung!$A$3-1)))</f>
        <v>102</v>
      </c>
      <c r="H111" s="72">
        <f>INDEX(Rohdaten_tab5!$1:$1048576,ROW(Rohdaten_tab5!G97),COLUMN(Rohdaten_tab5!G97)+(10*(Steuerung!$A$3-1)))</f>
        <v>15</v>
      </c>
      <c r="I111" s="72" t="str">
        <f>INDEX(Rohdaten_tab5!$1:$1048576,ROW(Rohdaten_tab5!H97),COLUMN(Rohdaten_tab5!H97)+(10*(Steuerung!$A$3-1)))</f>
        <v>*</v>
      </c>
      <c r="J111" s="72" t="str">
        <f>INDEX(Rohdaten_tab5!$1:$1048576,ROW(Rohdaten_tab5!I97),COLUMN(Rohdaten_tab5!I97)+(10*(Steuerung!$A$3-1)))</f>
        <v>*</v>
      </c>
      <c r="K111" s="72">
        <f>INDEX(Rohdaten_tab5!$1:$1048576,ROW(Rohdaten_tab5!J97),COLUMN(Rohdaten_tab5!J97)+(10*(Steuerung!$A$3-1)))</f>
        <v>16</v>
      </c>
      <c r="L111" s="73">
        <f>INDEX(Rohdaten_tab5!$1:$1048576,ROW(Rohdaten_tab5!K97),COLUMN(Rohdaten_tab5!K97)+(10*(Steuerung!$A$3-1)))</f>
        <v>57</v>
      </c>
    </row>
    <row r="112" spans="1:12" ht="15" customHeight="1" x14ac:dyDescent="0.25">
      <c r="A112" s="63" t="s">
        <v>260</v>
      </c>
      <c r="B112" s="43"/>
      <c r="C112" s="71">
        <f>INDEX(Rohdaten_tab5!$1:$1048576,ROW(Rohdaten_tab5!B98),COLUMN(Rohdaten_tab5!B98)+(10*(Steuerung!$A$3-1)))</f>
        <v>593</v>
      </c>
      <c r="D112" s="72">
        <f>INDEX(Rohdaten_tab5!$1:$1048576,ROW(Rohdaten_tab5!C98),COLUMN(Rohdaten_tab5!C98)+(10*(Steuerung!$A$3-1)))</f>
        <v>587</v>
      </c>
      <c r="E112" s="72">
        <f>INDEX(Rohdaten_tab5!$1:$1048576,ROW(Rohdaten_tab5!D98),COLUMN(Rohdaten_tab5!D98)+(10*(Steuerung!$A$3-1)))</f>
        <v>361</v>
      </c>
      <c r="F112" s="72">
        <f>INDEX(Rohdaten_tab5!$1:$1048576,ROW(Rohdaten_tab5!E98),COLUMN(Rohdaten_tab5!E98)+(10*(Steuerung!$A$3-1)))</f>
        <v>17</v>
      </c>
      <c r="G112" s="72">
        <f>INDEX(Rohdaten_tab5!$1:$1048576,ROW(Rohdaten_tab5!F98),COLUMN(Rohdaten_tab5!F98)+(10*(Steuerung!$A$3-1)))</f>
        <v>106</v>
      </c>
      <c r="H112" s="72">
        <f>INDEX(Rohdaten_tab5!$1:$1048576,ROW(Rohdaten_tab5!G98),COLUMN(Rohdaten_tab5!G98)+(10*(Steuerung!$A$3-1)))</f>
        <v>18</v>
      </c>
      <c r="I112" s="72" t="str">
        <f>INDEX(Rohdaten_tab5!$1:$1048576,ROW(Rohdaten_tab5!H98),COLUMN(Rohdaten_tab5!H98)+(10*(Steuerung!$A$3-1)))</f>
        <v>*</v>
      </c>
      <c r="J112" s="72" t="str">
        <f>INDEX(Rohdaten_tab5!$1:$1048576,ROW(Rohdaten_tab5!I98),COLUMN(Rohdaten_tab5!I98)+(10*(Steuerung!$A$3-1)))</f>
        <v>*</v>
      </c>
      <c r="K112" s="72">
        <f>INDEX(Rohdaten_tab5!$1:$1048576,ROW(Rohdaten_tab5!J98),COLUMN(Rohdaten_tab5!J98)+(10*(Steuerung!$A$3-1)))</f>
        <v>19</v>
      </c>
      <c r="L112" s="73">
        <f>INDEX(Rohdaten_tab5!$1:$1048576,ROW(Rohdaten_tab5!K98),COLUMN(Rohdaten_tab5!K98)+(10*(Steuerung!$A$3-1)))</f>
        <v>56</v>
      </c>
    </row>
    <row r="113" spans="1:12" ht="15" customHeight="1" x14ac:dyDescent="0.25">
      <c r="A113" s="63" t="s">
        <v>261</v>
      </c>
      <c r="B113" s="43"/>
      <c r="C113" s="71">
        <f>INDEX(Rohdaten_tab5!$1:$1048576,ROW(Rohdaten_tab5!B99),COLUMN(Rohdaten_tab5!B99)+(10*(Steuerung!$A$3-1)))</f>
        <v>428</v>
      </c>
      <c r="D113" s="72">
        <f>INDEX(Rohdaten_tab5!$1:$1048576,ROW(Rohdaten_tab5!C99),COLUMN(Rohdaten_tab5!C99)+(10*(Steuerung!$A$3-1)))</f>
        <v>419</v>
      </c>
      <c r="E113" s="72">
        <f>INDEX(Rohdaten_tab5!$1:$1048576,ROW(Rohdaten_tab5!D99),COLUMN(Rohdaten_tab5!D99)+(10*(Steuerung!$A$3-1)))</f>
        <v>232</v>
      </c>
      <c r="F113" s="72">
        <f>INDEX(Rohdaten_tab5!$1:$1048576,ROW(Rohdaten_tab5!E99),COLUMN(Rohdaten_tab5!E99)+(10*(Steuerung!$A$3-1)))</f>
        <v>13</v>
      </c>
      <c r="G113" s="72">
        <f>INDEX(Rohdaten_tab5!$1:$1048576,ROW(Rohdaten_tab5!F99),COLUMN(Rohdaten_tab5!F99)+(10*(Steuerung!$A$3-1)))</f>
        <v>87</v>
      </c>
      <c r="H113" s="72">
        <f>INDEX(Rohdaten_tab5!$1:$1048576,ROW(Rohdaten_tab5!G99),COLUMN(Rohdaten_tab5!G99)+(10*(Steuerung!$A$3-1)))</f>
        <v>15</v>
      </c>
      <c r="I113" s="72">
        <f>INDEX(Rohdaten_tab5!$1:$1048576,ROW(Rohdaten_tab5!H99),COLUMN(Rohdaten_tab5!H99)+(10*(Steuerung!$A$3-1)))</f>
        <v>7</v>
      </c>
      <c r="J113" s="72">
        <f>INDEX(Rohdaten_tab5!$1:$1048576,ROW(Rohdaten_tab5!I99),COLUMN(Rohdaten_tab5!I99)+(10*(Steuerung!$A$3-1)))</f>
        <v>0</v>
      </c>
      <c r="K113" s="72">
        <f>INDEX(Rohdaten_tab5!$1:$1048576,ROW(Rohdaten_tab5!J99),COLUMN(Rohdaten_tab5!J99)+(10*(Steuerung!$A$3-1)))</f>
        <v>17</v>
      </c>
      <c r="L113" s="73">
        <f>INDEX(Rohdaten_tab5!$1:$1048576,ROW(Rohdaten_tab5!K99),COLUMN(Rohdaten_tab5!K99)+(10*(Steuerung!$A$3-1)))</f>
        <v>48</v>
      </c>
    </row>
    <row r="114" spans="1:12" ht="15" customHeight="1" x14ac:dyDescent="0.25">
      <c r="A114" s="63" t="s">
        <v>262</v>
      </c>
      <c r="B114" s="43"/>
      <c r="C114" s="71">
        <f>INDEX(Rohdaten_tab5!$1:$1048576,ROW(Rohdaten_tab5!B100),COLUMN(Rohdaten_tab5!B100)+(10*(Steuerung!$A$3-1)))</f>
        <v>488</v>
      </c>
      <c r="D114" s="72">
        <f>INDEX(Rohdaten_tab5!$1:$1048576,ROW(Rohdaten_tab5!C100),COLUMN(Rohdaten_tab5!C100)+(10*(Steuerung!$A$3-1)))</f>
        <v>475</v>
      </c>
      <c r="E114" s="72">
        <f>INDEX(Rohdaten_tab5!$1:$1048576,ROW(Rohdaten_tab5!D100),COLUMN(Rohdaten_tab5!D100)+(10*(Steuerung!$A$3-1)))</f>
        <v>249</v>
      </c>
      <c r="F114" s="72">
        <f>INDEX(Rohdaten_tab5!$1:$1048576,ROW(Rohdaten_tab5!E100),COLUMN(Rohdaten_tab5!E100)+(10*(Steuerung!$A$3-1)))</f>
        <v>13</v>
      </c>
      <c r="G114" s="72">
        <f>INDEX(Rohdaten_tab5!$1:$1048576,ROW(Rohdaten_tab5!F100),COLUMN(Rohdaten_tab5!F100)+(10*(Steuerung!$A$3-1)))</f>
        <v>116</v>
      </c>
      <c r="H114" s="72" t="str">
        <f>INDEX(Rohdaten_tab5!$1:$1048576,ROW(Rohdaten_tab5!G100),COLUMN(Rohdaten_tab5!G100)+(10*(Steuerung!$A$3-1)))</f>
        <v>*</v>
      </c>
      <c r="I114" s="72" t="str">
        <f>INDEX(Rohdaten_tab5!$1:$1048576,ROW(Rohdaten_tab5!H100),COLUMN(Rohdaten_tab5!H100)+(10*(Steuerung!$A$3-1)))</f>
        <v>*</v>
      </c>
      <c r="J114" s="72">
        <f>INDEX(Rohdaten_tab5!$1:$1048576,ROW(Rohdaten_tab5!I100),COLUMN(Rohdaten_tab5!I100)+(10*(Steuerung!$A$3-1)))</f>
        <v>0</v>
      </c>
      <c r="K114" s="72">
        <f>INDEX(Rohdaten_tab5!$1:$1048576,ROW(Rohdaten_tab5!J100),COLUMN(Rohdaten_tab5!J100)+(10*(Steuerung!$A$3-1)))</f>
        <v>19</v>
      </c>
      <c r="L114" s="73">
        <f>INDEX(Rohdaten_tab5!$1:$1048576,ROW(Rohdaten_tab5!K100),COLUMN(Rohdaten_tab5!K100)+(10*(Steuerung!$A$3-1)))</f>
        <v>56</v>
      </c>
    </row>
    <row r="115" spans="1:12" ht="15" customHeight="1" x14ac:dyDescent="0.25">
      <c r="A115" s="63" t="s">
        <v>263</v>
      </c>
      <c r="B115" s="43"/>
      <c r="C115" s="71">
        <f>INDEX(Rohdaten_tab5!$1:$1048576,ROW(Rohdaten_tab5!B101),COLUMN(Rohdaten_tab5!B101)+(10*(Steuerung!$A$3-1)))</f>
        <v>539</v>
      </c>
      <c r="D115" s="72">
        <f>INDEX(Rohdaten_tab5!$1:$1048576,ROW(Rohdaten_tab5!C101),COLUMN(Rohdaten_tab5!C101)+(10*(Steuerung!$A$3-1)))</f>
        <v>533</v>
      </c>
      <c r="E115" s="72">
        <f>INDEX(Rohdaten_tab5!$1:$1048576,ROW(Rohdaten_tab5!D101),COLUMN(Rohdaten_tab5!D101)+(10*(Steuerung!$A$3-1)))</f>
        <v>281</v>
      </c>
      <c r="F115" s="72">
        <f>INDEX(Rohdaten_tab5!$1:$1048576,ROW(Rohdaten_tab5!E101),COLUMN(Rohdaten_tab5!E101)+(10*(Steuerung!$A$3-1)))</f>
        <v>11</v>
      </c>
      <c r="G115" s="72">
        <f>INDEX(Rohdaten_tab5!$1:$1048576,ROW(Rohdaten_tab5!F101),COLUMN(Rohdaten_tab5!F101)+(10*(Steuerung!$A$3-1)))</f>
        <v>110</v>
      </c>
      <c r="H115" s="72">
        <f>INDEX(Rohdaten_tab5!$1:$1048576,ROW(Rohdaten_tab5!G101),COLUMN(Rohdaten_tab5!G101)+(10*(Steuerung!$A$3-1)))</f>
        <v>15</v>
      </c>
      <c r="I115" s="72">
        <f>INDEX(Rohdaten_tab5!$1:$1048576,ROW(Rohdaten_tab5!H101),COLUMN(Rohdaten_tab5!H101)+(10*(Steuerung!$A$3-1)))</f>
        <v>17</v>
      </c>
      <c r="J115" s="72" t="str">
        <f>INDEX(Rohdaten_tab5!$1:$1048576,ROW(Rohdaten_tab5!I101),COLUMN(Rohdaten_tab5!I101)+(10*(Steuerung!$A$3-1)))</f>
        <v>*</v>
      </c>
      <c r="K115" s="72" t="str">
        <f>INDEX(Rohdaten_tab5!$1:$1048576,ROW(Rohdaten_tab5!J101),COLUMN(Rohdaten_tab5!J101)+(10*(Steuerung!$A$3-1)))</f>
        <v>*</v>
      </c>
      <c r="L115" s="73">
        <f>INDEX(Rohdaten_tab5!$1:$1048576,ROW(Rohdaten_tab5!K101),COLUMN(Rohdaten_tab5!K101)+(10*(Steuerung!$A$3-1)))</f>
        <v>87</v>
      </c>
    </row>
    <row r="116" spans="1:12" ht="15" customHeight="1" x14ac:dyDescent="0.25">
      <c r="A116" s="63" t="s">
        <v>264</v>
      </c>
      <c r="B116" s="43"/>
      <c r="C116" s="71">
        <f>INDEX(Rohdaten_tab5!$1:$1048576,ROW(Rohdaten_tab5!B102),COLUMN(Rohdaten_tab5!B102)+(10*(Steuerung!$A$3-1)))</f>
        <v>694</v>
      </c>
      <c r="D116" s="72">
        <f>INDEX(Rohdaten_tab5!$1:$1048576,ROW(Rohdaten_tab5!C102),COLUMN(Rohdaten_tab5!C102)+(10*(Steuerung!$A$3-1)))</f>
        <v>689</v>
      </c>
      <c r="E116" s="72">
        <f>INDEX(Rohdaten_tab5!$1:$1048576,ROW(Rohdaten_tab5!D102),COLUMN(Rohdaten_tab5!D102)+(10*(Steuerung!$A$3-1)))</f>
        <v>362</v>
      </c>
      <c r="F116" s="72">
        <f>INDEX(Rohdaten_tab5!$1:$1048576,ROW(Rohdaten_tab5!E102),COLUMN(Rohdaten_tab5!E102)+(10*(Steuerung!$A$3-1)))</f>
        <v>14</v>
      </c>
      <c r="G116" s="72">
        <f>INDEX(Rohdaten_tab5!$1:$1048576,ROW(Rohdaten_tab5!F102),COLUMN(Rohdaten_tab5!F102)+(10*(Steuerung!$A$3-1)))</f>
        <v>109</v>
      </c>
      <c r="H116" s="72">
        <f>INDEX(Rohdaten_tab5!$1:$1048576,ROW(Rohdaten_tab5!G102),COLUMN(Rohdaten_tab5!G102)+(10*(Steuerung!$A$3-1)))</f>
        <v>14</v>
      </c>
      <c r="I116" s="72">
        <f>INDEX(Rohdaten_tab5!$1:$1048576,ROW(Rohdaten_tab5!H102),COLUMN(Rohdaten_tab5!H102)+(10*(Steuerung!$A$3-1)))</f>
        <v>17</v>
      </c>
      <c r="J116" s="72">
        <f>INDEX(Rohdaten_tab5!$1:$1048576,ROW(Rohdaten_tab5!I102),COLUMN(Rohdaten_tab5!I102)+(10*(Steuerung!$A$3-1)))</f>
        <v>42</v>
      </c>
      <c r="K116" s="72">
        <f>INDEX(Rohdaten_tab5!$1:$1048576,ROW(Rohdaten_tab5!J102),COLUMN(Rohdaten_tab5!J102)+(10*(Steuerung!$A$3-1)))</f>
        <v>17</v>
      </c>
      <c r="L116" s="73">
        <f>INDEX(Rohdaten_tab5!$1:$1048576,ROW(Rohdaten_tab5!K102),COLUMN(Rohdaten_tab5!K102)+(10*(Steuerung!$A$3-1)))</f>
        <v>114</v>
      </c>
    </row>
    <row r="117" spans="1:12" ht="15" customHeight="1" x14ac:dyDescent="0.25">
      <c r="A117" s="63" t="s">
        <v>265</v>
      </c>
      <c r="B117" s="43"/>
      <c r="C117" s="71">
        <f>INDEX(Rohdaten_tab5!$1:$1048576,ROW(Rohdaten_tab5!B103),COLUMN(Rohdaten_tab5!B103)+(10*(Steuerung!$A$3-1)))</f>
        <v>610</v>
      </c>
      <c r="D117" s="72">
        <f>INDEX(Rohdaten_tab5!$1:$1048576,ROW(Rohdaten_tab5!C103),COLUMN(Rohdaten_tab5!C103)+(10*(Steuerung!$A$3-1)))</f>
        <v>606</v>
      </c>
      <c r="E117" s="72">
        <f>INDEX(Rohdaten_tab5!$1:$1048576,ROW(Rohdaten_tab5!D103),COLUMN(Rohdaten_tab5!D103)+(10*(Steuerung!$A$3-1)))</f>
        <v>352</v>
      </c>
      <c r="F117" s="72">
        <f>INDEX(Rohdaten_tab5!$1:$1048576,ROW(Rohdaten_tab5!E103),COLUMN(Rohdaten_tab5!E103)+(10*(Steuerung!$A$3-1)))</f>
        <v>18</v>
      </c>
      <c r="G117" s="72">
        <f>INDEX(Rohdaten_tab5!$1:$1048576,ROW(Rohdaten_tab5!F103),COLUMN(Rohdaten_tab5!F103)+(10*(Steuerung!$A$3-1)))</f>
        <v>101</v>
      </c>
      <c r="H117" s="72">
        <f>INDEX(Rohdaten_tab5!$1:$1048576,ROW(Rohdaten_tab5!G103),COLUMN(Rohdaten_tab5!G103)+(10*(Steuerung!$A$3-1)))</f>
        <v>20</v>
      </c>
      <c r="I117" s="72">
        <f>INDEX(Rohdaten_tab5!$1:$1048576,ROW(Rohdaten_tab5!H103),COLUMN(Rohdaten_tab5!H103)+(10*(Steuerung!$A$3-1)))</f>
        <v>8</v>
      </c>
      <c r="J117" s="72">
        <f>INDEX(Rohdaten_tab5!$1:$1048576,ROW(Rohdaten_tab5!I103),COLUMN(Rohdaten_tab5!I103)+(10*(Steuerung!$A$3-1)))</f>
        <v>21</v>
      </c>
      <c r="K117" s="72">
        <f>INDEX(Rohdaten_tab5!$1:$1048576,ROW(Rohdaten_tab5!J103),COLUMN(Rohdaten_tab5!J103)+(10*(Steuerung!$A$3-1)))</f>
        <v>21</v>
      </c>
      <c r="L117" s="73">
        <f>INDEX(Rohdaten_tab5!$1:$1048576,ROW(Rohdaten_tab5!K103),COLUMN(Rohdaten_tab5!K103)+(10*(Steuerung!$A$3-1)))</f>
        <v>65</v>
      </c>
    </row>
    <row r="118" spans="1:12" ht="15" customHeight="1" x14ac:dyDescent="0.25">
      <c r="A118" s="63" t="s">
        <v>266</v>
      </c>
      <c r="B118" s="43"/>
      <c r="C118" s="71">
        <f>INDEX(Rohdaten_tab5!$1:$1048576,ROW(Rohdaten_tab5!B104),COLUMN(Rohdaten_tab5!B104)+(10*(Steuerung!$A$3-1)))</f>
        <v>441</v>
      </c>
      <c r="D118" s="72">
        <f>INDEX(Rohdaten_tab5!$1:$1048576,ROW(Rohdaten_tab5!C104),COLUMN(Rohdaten_tab5!C104)+(10*(Steuerung!$A$3-1)))</f>
        <v>435</v>
      </c>
      <c r="E118" s="72">
        <f>INDEX(Rohdaten_tab5!$1:$1048576,ROW(Rohdaten_tab5!D104),COLUMN(Rohdaten_tab5!D104)+(10*(Steuerung!$A$3-1)))</f>
        <v>229</v>
      </c>
      <c r="F118" s="72">
        <f>INDEX(Rohdaten_tab5!$1:$1048576,ROW(Rohdaten_tab5!E104),COLUMN(Rohdaten_tab5!E104)+(10*(Steuerung!$A$3-1)))</f>
        <v>6</v>
      </c>
      <c r="G118" s="72">
        <f>INDEX(Rohdaten_tab5!$1:$1048576,ROW(Rohdaten_tab5!F104),COLUMN(Rohdaten_tab5!F104)+(10*(Steuerung!$A$3-1)))</f>
        <v>100</v>
      </c>
      <c r="H118" s="72">
        <f>INDEX(Rohdaten_tab5!$1:$1048576,ROW(Rohdaten_tab5!G104),COLUMN(Rohdaten_tab5!G104)+(10*(Steuerung!$A$3-1)))</f>
        <v>15</v>
      </c>
      <c r="I118" s="72">
        <f>INDEX(Rohdaten_tab5!$1:$1048576,ROW(Rohdaten_tab5!H104),COLUMN(Rohdaten_tab5!H104)+(10*(Steuerung!$A$3-1)))</f>
        <v>16</v>
      </c>
      <c r="J118" s="72">
        <f>INDEX(Rohdaten_tab5!$1:$1048576,ROW(Rohdaten_tab5!I104),COLUMN(Rohdaten_tab5!I104)+(10*(Steuerung!$A$3-1)))</f>
        <v>4</v>
      </c>
      <c r="K118" s="72">
        <f>INDEX(Rohdaten_tab5!$1:$1048576,ROW(Rohdaten_tab5!J104),COLUMN(Rohdaten_tab5!J104)+(10*(Steuerung!$A$3-1)))</f>
        <v>17</v>
      </c>
      <c r="L118" s="73">
        <f>INDEX(Rohdaten_tab5!$1:$1048576,ROW(Rohdaten_tab5!K104),COLUMN(Rohdaten_tab5!K104)+(10*(Steuerung!$A$3-1)))</f>
        <v>48</v>
      </c>
    </row>
    <row r="119" spans="1:12" ht="15" customHeight="1" x14ac:dyDescent="0.25">
      <c r="A119" s="63" t="s">
        <v>267</v>
      </c>
      <c r="B119" s="43"/>
      <c r="C119" s="71">
        <f>INDEX(Rohdaten_tab5!$1:$1048576,ROW(Rohdaten_tab5!B105),COLUMN(Rohdaten_tab5!B105)+(10*(Steuerung!$A$3-1)))</f>
        <v>396</v>
      </c>
      <c r="D119" s="72">
        <f>INDEX(Rohdaten_tab5!$1:$1048576,ROW(Rohdaten_tab5!C105),COLUMN(Rohdaten_tab5!C105)+(10*(Steuerung!$A$3-1)))</f>
        <v>387</v>
      </c>
      <c r="E119" s="72">
        <f>INDEX(Rohdaten_tab5!$1:$1048576,ROW(Rohdaten_tab5!D105),COLUMN(Rohdaten_tab5!D105)+(10*(Steuerung!$A$3-1)))</f>
        <v>189</v>
      </c>
      <c r="F119" s="72">
        <f>INDEX(Rohdaten_tab5!$1:$1048576,ROW(Rohdaten_tab5!E105),COLUMN(Rohdaten_tab5!E105)+(10*(Steuerung!$A$3-1)))</f>
        <v>10</v>
      </c>
      <c r="G119" s="72">
        <f>INDEX(Rohdaten_tab5!$1:$1048576,ROW(Rohdaten_tab5!F105),COLUMN(Rohdaten_tab5!F105)+(10*(Steuerung!$A$3-1)))</f>
        <v>92</v>
      </c>
      <c r="H119" s="72">
        <f>INDEX(Rohdaten_tab5!$1:$1048576,ROW(Rohdaten_tab5!G105),COLUMN(Rohdaten_tab5!G105)+(10*(Steuerung!$A$3-1)))</f>
        <v>16</v>
      </c>
      <c r="I119" s="72">
        <f>INDEX(Rohdaten_tab5!$1:$1048576,ROW(Rohdaten_tab5!H105),COLUMN(Rohdaten_tab5!H105)+(10*(Steuerung!$A$3-1)))</f>
        <v>15</v>
      </c>
      <c r="J119" s="72">
        <f>INDEX(Rohdaten_tab5!$1:$1048576,ROW(Rohdaten_tab5!I105),COLUMN(Rohdaten_tab5!I105)+(10*(Steuerung!$A$3-1)))</f>
        <v>0</v>
      </c>
      <c r="K119" s="72">
        <f>INDEX(Rohdaten_tab5!$1:$1048576,ROW(Rohdaten_tab5!J105),COLUMN(Rohdaten_tab5!J105)+(10*(Steuerung!$A$3-1)))</f>
        <v>18</v>
      </c>
      <c r="L119" s="73">
        <f>INDEX(Rohdaten_tab5!$1:$1048576,ROW(Rohdaten_tab5!K105),COLUMN(Rohdaten_tab5!K105)+(10*(Steuerung!$A$3-1)))</f>
        <v>47</v>
      </c>
    </row>
    <row r="120" spans="1:12" ht="15" customHeight="1" x14ac:dyDescent="0.25">
      <c r="A120" s="63" t="s">
        <v>268</v>
      </c>
      <c r="B120" s="43"/>
      <c r="C120" s="71">
        <f>INDEX(Rohdaten_tab5!$1:$1048576,ROW(Rohdaten_tab5!B106),COLUMN(Rohdaten_tab5!B106)+(10*(Steuerung!$A$3-1)))</f>
        <v>520</v>
      </c>
      <c r="D120" s="72">
        <f>INDEX(Rohdaten_tab5!$1:$1048576,ROW(Rohdaten_tab5!C106),COLUMN(Rohdaten_tab5!C106)+(10*(Steuerung!$A$3-1)))</f>
        <v>511</v>
      </c>
      <c r="E120" s="72">
        <f>INDEX(Rohdaten_tab5!$1:$1048576,ROW(Rohdaten_tab5!D106),COLUMN(Rohdaten_tab5!D106)+(10*(Steuerung!$A$3-1)))</f>
        <v>254</v>
      </c>
      <c r="F120" s="72">
        <f>INDEX(Rohdaten_tab5!$1:$1048576,ROW(Rohdaten_tab5!E106),COLUMN(Rohdaten_tab5!E106)+(10*(Steuerung!$A$3-1)))</f>
        <v>17</v>
      </c>
      <c r="G120" s="72">
        <f>INDEX(Rohdaten_tab5!$1:$1048576,ROW(Rohdaten_tab5!F106),COLUMN(Rohdaten_tab5!F106)+(10*(Steuerung!$A$3-1)))</f>
        <v>143</v>
      </c>
      <c r="H120" s="72">
        <f>INDEX(Rohdaten_tab5!$1:$1048576,ROW(Rohdaten_tab5!G106),COLUMN(Rohdaten_tab5!G106)+(10*(Steuerung!$A$3-1)))</f>
        <v>15</v>
      </c>
      <c r="I120" s="72">
        <f>INDEX(Rohdaten_tab5!$1:$1048576,ROW(Rohdaten_tab5!H106),COLUMN(Rohdaten_tab5!H106)+(10*(Steuerung!$A$3-1)))</f>
        <v>16</v>
      </c>
      <c r="J120" s="72">
        <f>INDEX(Rohdaten_tab5!$1:$1048576,ROW(Rohdaten_tab5!I106),COLUMN(Rohdaten_tab5!I106)+(10*(Steuerung!$A$3-1)))</f>
        <v>3</v>
      </c>
      <c r="K120" s="72">
        <f>INDEX(Rohdaten_tab5!$1:$1048576,ROW(Rohdaten_tab5!J106),COLUMN(Rohdaten_tab5!J106)+(10*(Steuerung!$A$3-1)))</f>
        <v>21</v>
      </c>
      <c r="L120" s="73">
        <f>INDEX(Rohdaten_tab5!$1:$1048576,ROW(Rohdaten_tab5!K106),COLUMN(Rohdaten_tab5!K106)+(10*(Steuerung!$A$3-1)))</f>
        <v>42</v>
      </c>
    </row>
    <row r="121" spans="1:12" ht="15" customHeight="1" x14ac:dyDescent="0.25">
      <c r="A121" s="63" t="s">
        <v>269</v>
      </c>
      <c r="B121" s="43"/>
      <c r="C121" s="71">
        <f>INDEX(Rohdaten_tab5!$1:$1048576,ROW(Rohdaten_tab5!B107),COLUMN(Rohdaten_tab5!B107)+(10*(Steuerung!$A$3-1)))</f>
        <v>518</v>
      </c>
      <c r="D121" s="72">
        <f>INDEX(Rohdaten_tab5!$1:$1048576,ROW(Rohdaten_tab5!C107),COLUMN(Rohdaten_tab5!C107)+(10*(Steuerung!$A$3-1)))</f>
        <v>505</v>
      </c>
      <c r="E121" s="72">
        <f>INDEX(Rohdaten_tab5!$1:$1048576,ROW(Rohdaten_tab5!D107),COLUMN(Rohdaten_tab5!D107)+(10*(Steuerung!$A$3-1)))</f>
        <v>298</v>
      </c>
      <c r="F121" s="72">
        <f>INDEX(Rohdaten_tab5!$1:$1048576,ROW(Rohdaten_tab5!E107),COLUMN(Rohdaten_tab5!E107)+(10*(Steuerung!$A$3-1)))</f>
        <v>18</v>
      </c>
      <c r="G121" s="72">
        <f>INDEX(Rohdaten_tab5!$1:$1048576,ROW(Rohdaten_tab5!F107),COLUMN(Rohdaten_tab5!F107)+(10*(Steuerung!$A$3-1)))</f>
        <v>90</v>
      </c>
      <c r="H121" s="72">
        <f>INDEX(Rohdaten_tab5!$1:$1048576,ROW(Rohdaten_tab5!G107),COLUMN(Rohdaten_tab5!G107)+(10*(Steuerung!$A$3-1)))</f>
        <v>18</v>
      </c>
      <c r="I121" s="72">
        <f>INDEX(Rohdaten_tab5!$1:$1048576,ROW(Rohdaten_tab5!H107),COLUMN(Rohdaten_tab5!H107)+(10*(Steuerung!$A$3-1)))</f>
        <v>14</v>
      </c>
      <c r="J121" s="72">
        <f>INDEX(Rohdaten_tab5!$1:$1048576,ROW(Rohdaten_tab5!I107),COLUMN(Rohdaten_tab5!I107)+(10*(Steuerung!$A$3-1)))</f>
        <v>0</v>
      </c>
      <c r="K121" s="72">
        <f>INDEX(Rohdaten_tab5!$1:$1048576,ROW(Rohdaten_tab5!J107),COLUMN(Rohdaten_tab5!J107)+(10*(Steuerung!$A$3-1)))</f>
        <v>18</v>
      </c>
      <c r="L121" s="73">
        <f>INDEX(Rohdaten_tab5!$1:$1048576,ROW(Rohdaten_tab5!K107),COLUMN(Rohdaten_tab5!K107)+(10*(Steuerung!$A$3-1)))</f>
        <v>49</v>
      </c>
    </row>
    <row r="122" spans="1:12" ht="15" customHeight="1" x14ac:dyDescent="0.25">
      <c r="A122" s="63" t="s">
        <v>270</v>
      </c>
      <c r="B122" s="43"/>
      <c r="C122" s="71">
        <f>INDEX(Rohdaten_tab5!$1:$1048576,ROW(Rohdaten_tab5!B108),COLUMN(Rohdaten_tab5!B108)+(10*(Steuerung!$A$3-1)))</f>
        <v>630</v>
      </c>
      <c r="D122" s="72">
        <f>INDEX(Rohdaten_tab5!$1:$1048576,ROW(Rohdaten_tab5!C108),COLUMN(Rohdaten_tab5!C108)+(10*(Steuerung!$A$3-1)))</f>
        <v>623</v>
      </c>
      <c r="E122" s="72">
        <f>INDEX(Rohdaten_tab5!$1:$1048576,ROW(Rohdaten_tab5!D108),COLUMN(Rohdaten_tab5!D108)+(10*(Steuerung!$A$3-1)))</f>
        <v>405</v>
      </c>
      <c r="F122" s="72">
        <f>INDEX(Rohdaten_tab5!$1:$1048576,ROW(Rohdaten_tab5!E108),COLUMN(Rohdaten_tab5!E108)+(10*(Steuerung!$A$3-1)))</f>
        <v>13</v>
      </c>
      <c r="G122" s="72">
        <f>INDEX(Rohdaten_tab5!$1:$1048576,ROW(Rohdaten_tab5!F108),COLUMN(Rohdaten_tab5!F108)+(10*(Steuerung!$A$3-1)))</f>
        <v>112</v>
      </c>
      <c r="H122" s="72">
        <f>INDEX(Rohdaten_tab5!$1:$1048576,ROW(Rohdaten_tab5!G108),COLUMN(Rohdaten_tab5!G108)+(10*(Steuerung!$A$3-1)))</f>
        <v>11</v>
      </c>
      <c r="I122" s="72">
        <f>INDEX(Rohdaten_tab5!$1:$1048576,ROW(Rohdaten_tab5!H108),COLUMN(Rohdaten_tab5!H108)+(10*(Steuerung!$A$3-1)))</f>
        <v>12</v>
      </c>
      <c r="J122" s="72">
        <f>INDEX(Rohdaten_tab5!$1:$1048576,ROW(Rohdaten_tab5!I108),COLUMN(Rohdaten_tab5!I108)+(10*(Steuerung!$A$3-1)))</f>
        <v>5</v>
      </c>
      <c r="K122" s="72">
        <f>INDEX(Rohdaten_tab5!$1:$1048576,ROW(Rohdaten_tab5!J108),COLUMN(Rohdaten_tab5!J108)+(10*(Steuerung!$A$3-1)))</f>
        <v>19</v>
      </c>
      <c r="L122" s="73">
        <f>INDEX(Rohdaten_tab5!$1:$1048576,ROW(Rohdaten_tab5!K108),COLUMN(Rohdaten_tab5!K108)+(10*(Steuerung!$A$3-1)))</f>
        <v>46</v>
      </c>
    </row>
    <row r="123" spans="1:12" ht="15" customHeight="1" x14ac:dyDescent="0.25">
      <c r="A123" s="63" t="s">
        <v>271</v>
      </c>
      <c r="B123" s="43"/>
      <c r="C123" s="71">
        <f>INDEX(Rohdaten_tab5!$1:$1048576,ROW(Rohdaten_tab5!B109),COLUMN(Rohdaten_tab5!B109)+(10*(Steuerung!$A$3-1)))</f>
        <v>681</v>
      </c>
      <c r="D123" s="72">
        <f>INDEX(Rohdaten_tab5!$1:$1048576,ROW(Rohdaten_tab5!C109),COLUMN(Rohdaten_tab5!C109)+(10*(Steuerung!$A$3-1)))</f>
        <v>675</v>
      </c>
      <c r="E123" s="72">
        <f>INDEX(Rohdaten_tab5!$1:$1048576,ROW(Rohdaten_tab5!D109),COLUMN(Rohdaten_tab5!D109)+(10*(Steuerung!$A$3-1)))</f>
        <v>432</v>
      </c>
      <c r="F123" s="72">
        <f>INDEX(Rohdaten_tab5!$1:$1048576,ROW(Rohdaten_tab5!E109),COLUMN(Rohdaten_tab5!E109)+(10*(Steuerung!$A$3-1)))</f>
        <v>12</v>
      </c>
      <c r="G123" s="72">
        <f>INDEX(Rohdaten_tab5!$1:$1048576,ROW(Rohdaten_tab5!F109),COLUMN(Rohdaten_tab5!F109)+(10*(Steuerung!$A$3-1)))</f>
        <v>136</v>
      </c>
      <c r="H123" s="72">
        <f>INDEX(Rohdaten_tab5!$1:$1048576,ROW(Rohdaten_tab5!G109),COLUMN(Rohdaten_tab5!G109)+(10*(Steuerung!$A$3-1)))</f>
        <v>14</v>
      </c>
      <c r="I123" s="72">
        <f>INDEX(Rohdaten_tab5!$1:$1048576,ROW(Rohdaten_tab5!H109),COLUMN(Rohdaten_tab5!H109)+(10*(Steuerung!$A$3-1)))</f>
        <v>17</v>
      </c>
      <c r="J123" s="72">
        <f>INDEX(Rohdaten_tab5!$1:$1048576,ROW(Rohdaten_tab5!I109),COLUMN(Rohdaten_tab5!I109)+(10*(Steuerung!$A$3-1)))</f>
        <v>4</v>
      </c>
      <c r="K123" s="72">
        <f>INDEX(Rohdaten_tab5!$1:$1048576,ROW(Rohdaten_tab5!J109),COLUMN(Rohdaten_tab5!J109)+(10*(Steuerung!$A$3-1)))</f>
        <v>19</v>
      </c>
      <c r="L123" s="73">
        <f>INDEX(Rohdaten_tab5!$1:$1048576,ROW(Rohdaten_tab5!K109),COLUMN(Rohdaten_tab5!K109)+(10*(Steuerung!$A$3-1)))</f>
        <v>41</v>
      </c>
    </row>
    <row r="124" spans="1:12" ht="15" customHeight="1" x14ac:dyDescent="0.25">
      <c r="A124" s="63" t="s">
        <v>272</v>
      </c>
      <c r="B124" s="43"/>
      <c r="C124" s="71">
        <f>INDEX(Rohdaten_tab5!$1:$1048576,ROW(Rohdaten_tab5!B110),COLUMN(Rohdaten_tab5!B110)+(10*(Steuerung!$A$3-1)))</f>
        <v>667</v>
      </c>
      <c r="D124" s="72">
        <f>INDEX(Rohdaten_tab5!$1:$1048576,ROW(Rohdaten_tab5!C110),COLUMN(Rohdaten_tab5!C110)+(10*(Steuerung!$A$3-1)))</f>
        <v>661</v>
      </c>
      <c r="E124" s="72">
        <f>INDEX(Rohdaten_tab5!$1:$1048576,ROW(Rohdaten_tab5!D110),COLUMN(Rohdaten_tab5!D110)+(10*(Steuerung!$A$3-1)))</f>
        <v>388</v>
      </c>
      <c r="F124" s="72">
        <f>INDEX(Rohdaten_tab5!$1:$1048576,ROW(Rohdaten_tab5!E110),COLUMN(Rohdaten_tab5!E110)+(10*(Steuerung!$A$3-1)))</f>
        <v>22</v>
      </c>
      <c r="G124" s="72">
        <f>INDEX(Rohdaten_tab5!$1:$1048576,ROW(Rohdaten_tab5!F110),COLUMN(Rohdaten_tab5!F110)+(10*(Steuerung!$A$3-1)))</f>
        <v>149</v>
      </c>
      <c r="H124" s="72">
        <f>INDEX(Rohdaten_tab5!$1:$1048576,ROW(Rohdaten_tab5!G110),COLUMN(Rohdaten_tab5!G110)+(10*(Steuerung!$A$3-1)))</f>
        <v>15</v>
      </c>
      <c r="I124" s="72">
        <f>INDEX(Rohdaten_tab5!$1:$1048576,ROW(Rohdaten_tab5!H110),COLUMN(Rohdaten_tab5!H110)+(10*(Steuerung!$A$3-1)))</f>
        <v>16</v>
      </c>
      <c r="J124" s="72">
        <f>INDEX(Rohdaten_tab5!$1:$1048576,ROW(Rohdaten_tab5!I110),COLUMN(Rohdaten_tab5!I110)+(10*(Steuerung!$A$3-1)))</f>
        <v>3</v>
      </c>
      <c r="K124" s="72">
        <f>INDEX(Rohdaten_tab5!$1:$1048576,ROW(Rohdaten_tab5!J110),COLUMN(Rohdaten_tab5!J110)+(10*(Steuerung!$A$3-1)))</f>
        <v>18</v>
      </c>
      <c r="L124" s="73">
        <f>INDEX(Rohdaten_tab5!$1:$1048576,ROW(Rohdaten_tab5!K110),COLUMN(Rohdaten_tab5!K110)+(10*(Steuerung!$A$3-1)))</f>
        <v>50</v>
      </c>
    </row>
    <row r="125" spans="1:12" ht="15" customHeight="1" x14ac:dyDescent="0.25">
      <c r="A125" s="63" t="s">
        <v>273</v>
      </c>
      <c r="B125" s="43"/>
      <c r="C125" s="71">
        <f>INDEX(Rohdaten_tab5!$1:$1048576,ROW(Rohdaten_tab5!B111),COLUMN(Rohdaten_tab5!B111)+(10*(Steuerung!$A$3-1)))</f>
        <v>517</v>
      </c>
      <c r="D125" s="72">
        <f>INDEX(Rohdaten_tab5!$1:$1048576,ROW(Rohdaten_tab5!C111),COLUMN(Rohdaten_tab5!C111)+(10*(Steuerung!$A$3-1)))</f>
        <v>509</v>
      </c>
      <c r="E125" s="72">
        <f>INDEX(Rohdaten_tab5!$1:$1048576,ROW(Rohdaten_tab5!D111),COLUMN(Rohdaten_tab5!D111)+(10*(Steuerung!$A$3-1)))</f>
        <v>281</v>
      </c>
      <c r="F125" s="72">
        <f>INDEX(Rohdaten_tab5!$1:$1048576,ROW(Rohdaten_tab5!E111),COLUMN(Rohdaten_tab5!E111)+(10*(Steuerung!$A$3-1)))</f>
        <v>22</v>
      </c>
      <c r="G125" s="72">
        <f>INDEX(Rohdaten_tab5!$1:$1048576,ROW(Rohdaten_tab5!F111),COLUMN(Rohdaten_tab5!F111)+(10*(Steuerung!$A$3-1)))</f>
        <v>114</v>
      </c>
      <c r="H125" s="72" t="str">
        <f>INDEX(Rohdaten_tab5!$1:$1048576,ROW(Rohdaten_tab5!G111),COLUMN(Rohdaten_tab5!G111)+(10*(Steuerung!$A$3-1)))</f>
        <v>*</v>
      </c>
      <c r="I125" s="72">
        <f>INDEX(Rohdaten_tab5!$1:$1048576,ROW(Rohdaten_tab5!H111),COLUMN(Rohdaten_tab5!H111)+(10*(Steuerung!$A$3-1)))</f>
        <v>9</v>
      </c>
      <c r="J125" s="72" t="str">
        <f>INDEX(Rohdaten_tab5!$1:$1048576,ROW(Rohdaten_tab5!I111),COLUMN(Rohdaten_tab5!I111)+(10*(Steuerung!$A$3-1)))</f>
        <v>*</v>
      </c>
      <c r="K125" s="72">
        <f>INDEX(Rohdaten_tab5!$1:$1048576,ROW(Rohdaten_tab5!J111),COLUMN(Rohdaten_tab5!J111)+(10*(Steuerung!$A$3-1)))</f>
        <v>26</v>
      </c>
      <c r="L125" s="73">
        <f>INDEX(Rohdaten_tab5!$1:$1048576,ROW(Rohdaten_tab5!K111),COLUMN(Rohdaten_tab5!K111)+(10*(Steuerung!$A$3-1)))</f>
        <v>46</v>
      </c>
    </row>
    <row r="126" spans="1:12" ht="15" customHeight="1" x14ac:dyDescent="0.25">
      <c r="A126" s="63" t="s">
        <v>274</v>
      </c>
      <c r="B126" s="43"/>
      <c r="C126" s="71">
        <f>INDEX(Rohdaten_tab5!$1:$1048576,ROW(Rohdaten_tab5!B112),COLUMN(Rohdaten_tab5!B112)+(10*(Steuerung!$A$3-1)))</f>
        <v>491</v>
      </c>
      <c r="D126" s="72">
        <f>INDEX(Rohdaten_tab5!$1:$1048576,ROW(Rohdaten_tab5!C112),COLUMN(Rohdaten_tab5!C112)+(10*(Steuerung!$A$3-1)))</f>
        <v>480</v>
      </c>
      <c r="E126" s="72">
        <f>INDEX(Rohdaten_tab5!$1:$1048576,ROW(Rohdaten_tab5!D112),COLUMN(Rohdaten_tab5!D112)+(10*(Steuerung!$A$3-1)))</f>
        <v>255</v>
      </c>
      <c r="F126" s="72">
        <f>INDEX(Rohdaten_tab5!$1:$1048576,ROW(Rohdaten_tab5!E112),COLUMN(Rohdaten_tab5!E112)+(10*(Steuerung!$A$3-1)))</f>
        <v>15</v>
      </c>
      <c r="G126" s="72">
        <f>INDEX(Rohdaten_tab5!$1:$1048576,ROW(Rohdaten_tab5!F112),COLUMN(Rohdaten_tab5!F112)+(10*(Steuerung!$A$3-1)))</f>
        <v>117</v>
      </c>
      <c r="H126" s="72">
        <f>INDEX(Rohdaten_tab5!$1:$1048576,ROW(Rohdaten_tab5!G112),COLUMN(Rohdaten_tab5!G112)+(10*(Steuerung!$A$3-1)))</f>
        <v>15</v>
      </c>
      <c r="I126" s="72" t="str">
        <f>INDEX(Rohdaten_tab5!$1:$1048576,ROW(Rohdaten_tab5!H112),COLUMN(Rohdaten_tab5!H112)+(10*(Steuerung!$A$3-1)))</f>
        <v>*</v>
      </c>
      <c r="J126" s="72" t="str">
        <f>INDEX(Rohdaten_tab5!$1:$1048576,ROW(Rohdaten_tab5!I112),COLUMN(Rohdaten_tab5!I112)+(10*(Steuerung!$A$3-1)))</f>
        <v>*</v>
      </c>
      <c r="K126" s="72">
        <f>INDEX(Rohdaten_tab5!$1:$1048576,ROW(Rohdaten_tab5!J112),COLUMN(Rohdaten_tab5!J112)+(10*(Steuerung!$A$3-1)))</f>
        <v>21</v>
      </c>
      <c r="L126" s="73">
        <f>INDEX(Rohdaten_tab5!$1:$1048576,ROW(Rohdaten_tab5!K112),COLUMN(Rohdaten_tab5!K112)+(10*(Steuerung!$A$3-1)))</f>
        <v>52</v>
      </c>
    </row>
    <row r="127" spans="1:12" ht="15" customHeight="1" x14ac:dyDescent="0.25">
      <c r="A127" s="63" t="s">
        <v>275</v>
      </c>
      <c r="B127" s="43"/>
      <c r="C127" s="71">
        <f>INDEX(Rohdaten_tab5!$1:$1048576,ROW(Rohdaten_tab5!B113),COLUMN(Rohdaten_tab5!B113)+(10*(Steuerung!$A$3-1)))</f>
        <v>565</v>
      </c>
      <c r="D127" s="72">
        <f>INDEX(Rohdaten_tab5!$1:$1048576,ROW(Rohdaten_tab5!C113),COLUMN(Rohdaten_tab5!C113)+(10*(Steuerung!$A$3-1)))</f>
        <v>556</v>
      </c>
      <c r="E127" s="72">
        <f>INDEX(Rohdaten_tab5!$1:$1048576,ROW(Rohdaten_tab5!D113),COLUMN(Rohdaten_tab5!D113)+(10*(Steuerung!$A$3-1)))</f>
        <v>256</v>
      </c>
      <c r="F127" s="72">
        <f>INDEX(Rohdaten_tab5!$1:$1048576,ROW(Rohdaten_tab5!E113),COLUMN(Rohdaten_tab5!E113)+(10*(Steuerung!$A$3-1)))</f>
        <v>20</v>
      </c>
      <c r="G127" s="72">
        <f>INDEX(Rohdaten_tab5!$1:$1048576,ROW(Rohdaten_tab5!F113),COLUMN(Rohdaten_tab5!F113)+(10*(Steuerung!$A$3-1)))</f>
        <v>141</v>
      </c>
      <c r="H127" s="72">
        <f>INDEX(Rohdaten_tab5!$1:$1048576,ROW(Rohdaten_tab5!G113),COLUMN(Rohdaten_tab5!G113)+(10*(Steuerung!$A$3-1)))</f>
        <v>15</v>
      </c>
      <c r="I127" s="72">
        <f>INDEX(Rohdaten_tab5!$1:$1048576,ROW(Rohdaten_tab5!H113),COLUMN(Rohdaten_tab5!H113)+(10*(Steuerung!$A$3-1)))</f>
        <v>15</v>
      </c>
      <c r="J127" s="72">
        <f>INDEX(Rohdaten_tab5!$1:$1048576,ROW(Rohdaten_tab5!I113),COLUMN(Rohdaten_tab5!I113)+(10*(Steuerung!$A$3-1)))</f>
        <v>3</v>
      </c>
      <c r="K127" s="72">
        <f>INDEX(Rohdaten_tab5!$1:$1048576,ROW(Rohdaten_tab5!J113),COLUMN(Rohdaten_tab5!J113)+(10*(Steuerung!$A$3-1)))</f>
        <v>34</v>
      </c>
      <c r="L127" s="73">
        <f>INDEX(Rohdaten_tab5!$1:$1048576,ROW(Rohdaten_tab5!K113),COLUMN(Rohdaten_tab5!K113)+(10*(Steuerung!$A$3-1)))</f>
        <v>72</v>
      </c>
    </row>
    <row r="128" spans="1:12" ht="15" customHeight="1" x14ac:dyDescent="0.25">
      <c r="A128" s="63" t="s">
        <v>276</v>
      </c>
      <c r="B128" s="43"/>
      <c r="C128" s="71">
        <f>INDEX(Rohdaten_tab5!$1:$1048576,ROW(Rohdaten_tab5!B114),COLUMN(Rohdaten_tab5!B114)+(10*(Steuerung!$A$3-1)))</f>
        <v>672</v>
      </c>
      <c r="D128" s="72">
        <f>INDEX(Rohdaten_tab5!$1:$1048576,ROW(Rohdaten_tab5!C114),COLUMN(Rohdaten_tab5!C114)+(10*(Steuerung!$A$3-1)))</f>
        <v>665</v>
      </c>
      <c r="E128" s="72">
        <f>INDEX(Rohdaten_tab5!$1:$1048576,ROW(Rohdaten_tab5!D114),COLUMN(Rohdaten_tab5!D114)+(10*(Steuerung!$A$3-1)))</f>
        <v>365</v>
      </c>
      <c r="F128" s="72">
        <f>INDEX(Rohdaten_tab5!$1:$1048576,ROW(Rohdaten_tab5!E114),COLUMN(Rohdaten_tab5!E114)+(10*(Steuerung!$A$3-1)))</f>
        <v>16</v>
      </c>
      <c r="G128" s="72">
        <f>INDEX(Rohdaten_tab5!$1:$1048576,ROW(Rohdaten_tab5!F114),COLUMN(Rohdaten_tab5!F114)+(10*(Steuerung!$A$3-1)))</f>
        <v>89</v>
      </c>
      <c r="H128" s="72" t="str">
        <f>INDEX(Rohdaten_tab5!$1:$1048576,ROW(Rohdaten_tab5!G114),COLUMN(Rohdaten_tab5!G114)+(10*(Steuerung!$A$3-1)))</f>
        <v>*</v>
      </c>
      <c r="I128" s="72" t="str">
        <f>INDEX(Rohdaten_tab5!$1:$1048576,ROW(Rohdaten_tab5!H114),COLUMN(Rohdaten_tab5!H114)+(10*(Steuerung!$A$3-1)))</f>
        <v>*</v>
      </c>
      <c r="J128" s="72">
        <f>INDEX(Rohdaten_tab5!$1:$1048576,ROW(Rohdaten_tab5!I114),COLUMN(Rohdaten_tab5!I114)+(10*(Steuerung!$A$3-1)))</f>
        <v>47</v>
      </c>
      <c r="K128" s="72">
        <f>INDEX(Rohdaten_tab5!$1:$1048576,ROW(Rohdaten_tab5!J114),COLUMN(Rohdaten_tab5!J114)+(10*(Steuerung!$A$3-1)))</f>
        <v>29</v>
      </c>
      <c r="L128" s="73">
        <f>INDEX(Rohdaten_tab5!$1:$1048576,ROW(Rohdaten_tab5!K114),COLUMN(Rohdaten_tab5!K114)+(10*(Steuerung!$A$3-1)))</f>
        <v>101</v>
      </c>
    </row>
    <row r="129" spans="1:12" ht="15" customHeight="1" x14ac:dyDescent="0.25">
      <c r="A129" s="63" t="s">
        <v>277</v>
      </c>
      <c r="B129" s="43"/>
      <c r="C129" s="71" t="str">
        <f>INDEX(Rohdaten_tab5!$1:$1048576,ROW(Rohdaten_tab5!B115),COLUMN(Rohdaten_tab5!B115)+(10*(Steuerung!$A$3-1)))</f>
        <v>*</v>
      </c>
      <c r="D129" s="72">
        <f>INDEX(Rohdaten_tab5!$1:$1048576,ROW(Rohdaten_tab5!C115),COLUMN(Rohdaten_tab5!C115)+(10*(Steuerung!$A$3-1)))</f>
        <v>717</v>
      </c>
      <c r="E129" s="72">
        <f>INDEX(Rohdaten_tab5!$1:$1048576,ROW(Rohdaten_tab5!D115),COLUMN(Rohdaten_tab5!D115)+(10*(Steuerung!$A$3-1)))</f>
        <v>392</v>
      </c>
      <c r="F129" s="72">
        <f>INDEX(Rohdaten_tab5!$1:$1048576,ROW(Rohdaten_tab5!E115),COLUMN(Rohdaten_tab5!E115)+(10*(Steuerung!$A$3-1)))</f>
        <v>39</v>
      </c>
      <c r="G129" s="72">
        <f>INDEX(Rohdaten_tab5!$1:$1048576,ROW(Rohdaten_tab5!F115),COLUMN(Rohdaten_tab5!F115)+(10*(Steuerung!$A$3-1)))</f>
        <v>138</v>
      </c>
      <c r="H129" s="72">
        <f>INDEX(Rohdaten_tab5!$1:$1048576,ROW(Rohdaten_tab5!G115),COLUMN(Rohdaten_tab5!G115)+(10*(Steuerung!$A$3-1)))</f>
        <v>19</v>
      </c>
      <c r="I129" s="72">
        <f>INDEX(Rohdaten_tab5!$1:$1048576,ROW(Rohdaten_tab5!H115),COLUMN(Rohdaten_tab5!H115)+(10*(Steuerung!$A$3-1)))</f>
        <v>9</v>
      </c>
      <c r="J129" s="72">
        <f>INDEX(Rohdaten_tab5!$1:$1048576,ROW(Rohdaten_tab5!I115),COLUMN(Rohdaten_tab5!I115)+(10*(Steuerung!$A$3-1)))</f>
        <v>39</v>
      </c>
      <c r="K129" s="72">
        <f>INDEX(Rohdaten_tab5!$1:$1048576,ROW(Rohdaten_tab5!J115),COLUMN(Rohdaten_tab5!J115)+(10*(Steuerung!$A$3-1)))</f>
        <v>31</v>
      </c>
      <c r="L129" s="73">
        <f>INDEX(Rohdaten_tab5!$1:$1048576,ROW(Rohdaten_tab5!K115),COLUMN(Rohdaten_tab5!K115)+(10*(Steuerung!$A$3-1)))</f>
        <v>50</v>
      </c>
    </row>
    <row r="130" spans="1:12" ht="15" customHeight="1" x14ac:dyDescent="0.25">
      <c r="A130" s="63" t="s">
        <v>278</v>
      </c>
      <c r="B130" s="43"/>
      <c r="C130" s="71" t="str">
        <f>INDEX(Rohdaten_tab5!$1:$1048576,ROW(Rohdaten_tab5!B116),COLUMN(Rohdaten_tab5!B116)+(10*(Steuerung!$A$3-1)))</f>
        <v>*</v>
      </c>
      <c r="D130" s="72">
        <f>INDEX(Rohdaten_tab5!$1:$1048576,ROW(Rohdaten_tab5!C116),COLUMN(Rohdaten_tab5!C116)+(10*(Steuerung!$A$3-1)))</f>
        <v>442</v>
      </c>
      <c r="E130" s="72">
        <f>INDEX(Rohdaten_tab5!$1:$1048576,ROW(Rohdaten_tab5!D116),COLUMN(Rohdaten_tab5!D116)+(10*(Steuerung!$A$3-1)))</f>
        <v>226</v>
      </c>
      <c r="F130" s="72">
        <f>INDEX(Rohdaten_tab5!$1:$1048576,ROW(Rohdaten_tab5!E116),COLUMN(Rohdaten_tab5!E116)+(10*(Steuerung!$A$3-1)))</f>
        <v>21</v>
      </c>
      <c r="G130" s="72">
        <f>INDEX(Rohdaten_tab5!$1:$1048576,ROW(Rohdaten_tab5!F116),COLUMN(Rohdaten_tab5!F116)+(10*(Steuerung!$A$3-1)))</f>
        <v>94</v>
      </c>
      <c r="H130" s="72" t="str">
        <f>INDEX(Rohdaten_tab5!$1:$1048576,ROW(Rohdaten_tab5!G116),COLUMN(Rohdaten_tab5!G116)+(10*(Steuerung!$A$3-1)))</f>
        <v>*</v>
      </c>
      <c r="I130" s="72">
        <f>INDEX(Rohdaten_tab5!$1:$1048576,ROW(Rohdaten_tab5!H116),COLUMN(Rohdaten_tab5!H116)+(10*(Steuerung!$A$3-1)))</f>
        <v>12</v>
      </c>
      <c r="J130" s="72" t="str">
        <f>INDEX(Rohdaten_tab5!$1:$1048576,ROW(Rohdaten_tab5!I116),COLUMN(Rohdaten_tab5!I116)+(10*(Steuerung!$A$3-1)))</f>
        <v>*</v>
      </c>
      <c r="K130" s="72">
        <f>INDEX(Rohdaten_tab5!$1:$1048576,ROW(Rohdaten_tab5!J116),COLUMN(Rohdaten_tab5!J116)+(10*(Steuerung!$A$3-1)))</f>
        <v>22</v>
      </c>
      <c r="L130" s="73">
        <f>INDEX(Rohdaten_tab5!$1:$1048576,ROW(Rohdaten_tab5!K116),COLUMN(Rohdaten_tab5!K116)+(10*(Steuerung!$A$3-1)))</f>
        <v>53</v>
      </c>
    </row>
    <row r="131" spans="1:12" ht="15" customHeight="1" x14ac:dyDescent="0.25">
      <c r="A131" s="63" t="s">
        <v>279</v>
      </c>
      <c r="B131" s="43"/>
      <c r="C131" s="71" t="str">
        <f>INDEX(Rohdaten_tab5!$1:$1048576,ROW(Rohdaten_tab5!B117),COLUMN(Rohdaten_tab5!B117)+(10*(Steuerung!$A$3-1)))</f>
        <v>*</v>
      </c>
      <c r="D131" s="72">
        <f>INDEX(Rohdaten_tab5!$1:$1048576,ROW(Rohdaten_tab5!C117),COLUMN(Rohdaten_tab5!C117)+(10*(Steuerung!$A$3-1)))</f>
        <v>428</v>
      </c>
      <c r="E131" s="72">
        <f>INDEX(Rohdaten_tab5!$1:$1048576,ROW(Rohdaten_tab5!D117),COLUMN(Rohdaten_tab5!D117)+(10*(Steuerung!$A$3-1)))</f>
        <v>235</v>
      </c>
      <c r="F131" s="72">
        <f>INDEX(Rohdaten_tab5!$1:$1048576,ROW(Rohdaten_tab5!E117),COLUMN(Rohdaten_tab5!E117)+(10*(Steuerung!$A$3-1)))</f>
        <v>11</v>
      </c>
      <c r="G131" s="72">
        <f>INDEX(Rohdaten_tab5!$1:$1048576,ROW(Rohdaten_tab5!F117),COLUMN(Rohdaten_tab5!F117)+(10*(Steuerung!$A$3-1)))</f>
        <v>98</v>
      </c>
      <c r="H131" s="72">
        <f>INDEX(Rohdaten_tab5!$1:$1048576,ROW(Rohdaten_tab5!G117),COLUMN(Rohdaten_tab5!G117)+(10*(Steuerung!$A$3-1)))</f>
        <v>12</v>
      </c>
      <c r="I131" s="72">
        <f>INDEX(Rohdaten_tab5!$1:$1048576,ROW(Rohdaten_tab5!H117),COLUMN(Rohdaten_tab5!H117)+(10*(Steuerung!$A$3-1)))</f>
        <v>9</v>
      </c>
      <c r="J131" s="72">
        <f>INDEX(Rohdaten_tab5!$1:$1048576,ROW(Rohdaten_tab5!I117),COLUMN(Rohdaten_tab5!I117)+(10*(Steuerung!$A$3-1)))</f>
        <v>4</v>
      </c>
      <c r="K131" s="72">
        <f>INDEX(Rohdaten_tab5!$1:$1048576,ROW(Rohdaten_tab5!J117),COLUMN(Rohdaten_tab5!J117)+(10*(Steuerung!$A$3-1)))</f>
        <v>9</v>
      </c>
      <c r="L131" s="73">
        <f>INDEX(Rohdaten_tab5!$1:$1048576,ROW(Rohdaten_tab5!K117),COLUMN(Rohdaten_tab5!K117)+(10*(Steuerung!$A$3-1)))</f>
        <v>50</v>
      </c>
    </row>
    <row r="132" spans="1:12" ht="15" customHeight="1" x14ac:dyDescent="0.25">
      <c r="A132" s="63" t="s">
        <v>280</v>
      </c>
      <c r="B132" s="43"/>
      <c r="C132" s="71">
        <f>INDEX(Rohdaten_tab5!$1:$1048576,ROW(Rohdaten_tab5!B118),COLUMN(Rohdaten_tab5!B118)+(10*(Steuerung!$A$3-1)))</f>
        <v>564</v>
      </c>
      <c r="D132" s="72">
        <f>INDEX(Rohdaten_tab5!$1:$1048576,ROW(Rohdaten_tab5!C118),COLUMN(Rohdaten_tab5!C118)+(10*(Steuerung!$A$3-1)))</f>
        <v>559</v>
      </c>
      <c r="E132" s="72">
        <f>INDEX(Rohdaten_tab5!$1:$1048576,ROW(Rohdaten_tab5!D118),COLUMN(Rohdaten_tab5!D118)+(10*(Steuerung!$A$3-1)))</f>
        <v>275</v>
      </c>
      <c r="F132" s="72">
        <f>INDEX(Rohdaten_tab5!$1:$1048576,ROW(Rohdaten_tab5!E118),COLUMN(Rohdaten_tab5!E118)+(10*(Steuerung!$A$3-1)))</f>
        <v>20</v>
      </c>
      <c r="G132" s="72">
        <f>INDEX(Rohdaten_tab5!$1:$1048576,ROW(Rohdaten_tab5!F118),COLUMN(Rohdaten_tab5!F118)+(10*(Steuerung!$A$3-1)))</f>
        <v>179</v>
      </c>
      <c r="H132" s="72">
        <f>INDEX(Rohdaten_tab5!$1:$1048576,ROW(Rohdaten_tab5!G118),COLUMN(Rohdaten_tab5!G118)+(10*(Steuerung!$A$3-1)))</f>
        <v>12</v>
      </c>
      <c r="I132" s="72" t="str">
        <f>INDEX(Rohdaten_tab5!$1:$1048576,ROW(Rohdaten_tab5!H118),COLUMN(Rohdaten_tab5!H118)+(10*(Steuerung!$A$3-1)))</f>
        <v>*</v>
      </c>
      <c r="J132" s="72" t="str">
        <f>INDEX(Rohdaten_tab5!$1:$1048576,ROW(Rohdaten_tab5!I118),COLUMN(Rohdaten_tab5!I118)+(10*(Steuerung!$A$3-1)))</f>
        <v>*</v>
      </c>
      <c r="K132" s="72">
        <f>INDEX(Rohdaten_tab5!$1:$1048576,ROW(Rohdaten_tab5!J118),COLUMN(Rohdaten_tab5!J118)+(10*(Steuerung!$A$3-1)))</f>
        <v>16</v>
      </c>
      <c r="L132" s="73">
        <f>INDEX(Rohdaten_tab5!$1:$1048576,ROW(Rohdaten_tab5!K118),COLUMN(Rohdaten_tab5!K118)+(10*(Steuerung!$A$3-1)))</f>
        <v>47</v>
      </c>
    </row>
    <row r="133" spans="1:12" ht="15" customHeight="1" x14ac:dyDescent="0.25">
      <c r="A133" s="63" t="s">
        <v>281</v>
      </c>
      <c r="B133" s="43"/>
      <c r="C133" s="71">
        <f>INDEX(Rohdaten_tab5!$1:$1048576,ROW(Rohdaten_tab5!B119),COLUMN(Rohdaten_tab5!B119)+(10*(Steuerung!$A$3-1)))</f>
        <v>520</v>
      </c>
      <c r="D133" s="72">
        <f>INDEX(Rohdaten_tab5!$1:$1048576,ROW(Rohdaten_tab5!C119),COLUMN(Rohdaten_tab5!C119)+(10*(Steuerung!$A$3-1)))</f>
        <v>512</v>
      </c>
      <c r="E133" s="72">
        <f>INDEX(Rohdaten_tab5!$1:$1048576,ROW(Rohdaten_tab5!D119),COLUMN(Rohdaten_tab5!D119)+(10*(Steuerung!$A$3-1)))</f>
        <v>285</v>
      </c>
      <c r="F133" s="72">
        <f>INDEX(Rohdaten_tab5!$1:$1048576,ROW(Rohdaten_tab5!E119),COLUMN(Rohdaten_tab5!E119)+(10*(Steuerung!$A$3-1)))</f>
        <v>32</v>
      </c>
      <c r="G133" s="72">
        <f>INDEX(Rohdaten_tab5!$1:$1048576,ROW(Rohdaten_tab5!F119),COLUMN(Rohdaten_tab5!F119)+(10*(Steuerung!$A$3-1)))</f>
        <v>109</v>
      </c>
      <c r="H133" s="72">
        <f>INDEX(Rohdaten_tab5!$1:$1048576,ROW(Rohdaten_tab5!G119),COLUMN(Rohdaten_tab5!G119)+(10*(Steuerung!$A$3-1)))</f>
        <v>7</v>
      </c>
      <c r="I133" s="72">
        <f>INDEX(Rohdaten_tab5!$1:$1048576,ROW(Rohdaten_tab5!H119),COLUMN(Rohdaten_tab5!H119)+(10*(Steuerung!$A$3-1)))</f>
        <v>10</v>
      </c>
      <c r="J133" s="72">
        <f>INDEX(Rohdaten_tab5!$1:$1048576,ROW(Rohdaten_tab5!I119),COLUMN(Rohdaten_tab5!I119)+(10*(Steuerung!$A$3-1)))</f>
        <v>0</v>
      </c>
      <c r="K133" s="72">
        <f>INDEX(Rohdaten_tab5!$1:$1048576,ROW(Rohdaten_tab5!J119),COLUMN(Rohdaten_tab5!J119)+(10*(Steuerung!$A$3-1)))</f>
        <v>16</v>
      </c>
      <c r="L133" s="73">
        <f>INDEX(Rohdaten_tab5!$1:$1048576,ROW(Rohdaten_tab5!K119),COLUMN(Rohdaten_tab5!K119)+(10*(Steuerung!$A$3-1)))</f>
        <v>53</v>
      </c>
    </row>
    <row r="134" spans="1:12" ht="15" customHeight="1" x14ac:dyDescent="0.25">
      <c r="A134" s="63" t="s">
        <v>282</v>
      </c>
      <c r="B134" s="43"/>
      <c r="C134" s="71">
        <f>INDEX(Rohdaten_tab5!$1:$1048576,ROW(Rohdaten_tab5!B120),COLUMN(Rohdaten_tab5!B120)+(10*(Steuerung!$A$3-1)))</f>
        <v>695</v>
      </c>
      <c r="D134" s="72">
        <f>INDEX(Rohdaten_tab5!$1:$1048576,ROW(Rohdaten_tab5!C120),COLUMN(Rohdaten_tab5!C120)+(10*(Steuerung!$A$3-1)))</f>
        <v>691</v>
      </c>
      <c r="E134" s="72">
        <f>INDEX(Rohdaten_tab5!$1:$1048576,ROW(Rohdaten_tab5!D120),COLUMN(Rohdaten_tab5!D120)+(10*(Steuerung!$A$3-1)))</f>
        <v>430</v>
      </c>
      <c r="F134" s="72">
        <f>INDEX(Rohdaten_tab5!$1:$1048576,ROW(Rohdaten_tab5!E120),COLUMN(Rohdaten_tab5!E120)+(10*(Steuerung!$A$3-1)))</f>
        <v>22</v>
      </c>
      <c r="G134" s="72">
        <f>INDEX(Rohdaten_tab5!$1:$1048576,ROW(Rohdaten_tab5!F120),COLUMN(Rohdaten_tab5!F120)+(10*(Steuerung!$A$3-1)))</f>
        <v>125</v>
      </c>
      <c r="H134" s="72">
        <f>INDEX(Rohdaten_tab5!$1:$1048576,ROW(Rohdaten_tab5!G120),COLUMN(Rohdaten_tab5!G120)+(10*(Steuerung!$A$3-1)))</f>
        <v>15</v>
      </c>
      <c r="I134" s="72" t="str">
        <f>INDEX(Rohdaten_tab5!$1:$1048576,ROW(Rohdaten_tab5!H120),COLUMN(Rohdaten_tab5!H120)+(10*(Steuerung!$A$3-1)))</f>
        <v>*</v>
      </c>
      <c r="J134" s="72" t="str">
        <f>INDEX(Rohdaten_tab5!$1:$1048576,ROW(Rohdaten_tab5!I120),COLUMN(Rohdaten_tab5!I120)+(10*(Steuerung!$A$3-1)))</f>
        <v>*</v>
      </c>
      <c r="K134" s="72">
        <f>INDEX(Rohdaten_tab5!$1:$1048576,ROW(Rohdaten_tab5!J120),COLUMN(Rohdaten_tab5!J120)+(10*(Steuerung!$A$3-1)))</f>
        <v>30</v>
      </c>
      <c r="L134" s="73">
        <f>INDEX(Rohdaten_tab5!$1:$1048576,ROW(Rohdaten_tab5!K120),COLUMN(Rohdaten_tab5!K120)+(10*(Steuerung!$A$3-1)))</f>
        <v>60</v>
      </c>
    </row>
    <row r="135" spans="1:12" ht="15" customHeight="1" x14ac:dyDescent="0.25">
      <c r="A135" s="63" t="s">
        <v>283</v>
      </c>
      <c r="B135" s="43"/>
      <c r="C135" s="71">
        <f>INDEX(Rohdaten_tab5!$1:$1048576,ROW(Rohdaten_tab5!B121),COLUMN(Rohdaten_tab5!B121)+(10*(Steuerung!$A$3-1)))</f>
        <v>664</v>
      </c>
      <c r="D135" s="72">
        <f>INDEX(Rohdaten_tab5!$1:$1048576,ROW(Rohdaten_tab5!C121),COLUMN(Rohdaten_tab5!C121)+(10*(Steuerung!$A$3-1)))</f>
        <v>657</v>
      </c>
      <c r="E135" s="72">
        <f>INDEX(Rohdaten_tab5!$1:$1048576,ROW(Rohdaten_tab5!D121),COLUMN(Rohdaten_tab5!D121)+(10*(Steuerung!$A$3-1)))</f>
        <v>396</v>
      </c>
      <c r="F135" s="72">
        <f>INDEX(Rohdaten_tab5!$1:$1048576,ROW(Rohdaten_tab5!E121),COLUMN(Rohdaten_tab5!E121)+(10*(Steuerung!$A$3-1)))</f>
        <v>20</v>
      </c>
      <c r="G135" s="72">
        <f>INDEX(Rohdaten_tab5!$1:$1048576,ROW(Rohdaten_tab5!F121),COLUMN(Rohdaten_tab5!F121)+(10*(Steuerung!$A$3-1)))</f>
        <v>126</v>
      </c>
      <c r="H135" s="72">
        <f>INDEX(Rohdaten_tab5!$1:$1048576,ROW(Rohdaten_tab5!G121),COLUMN(Rohdaten_tab5!G121)+(10*(Steuerung!$A$3-1)))</f>
        <v>15</v>
      </c>
      <c r="I135" s="72">
        <f>INDEX(Rohdaten_tab5!$1:$1048576,ROW(Rohdaten_tab5!H121),COLUMN(Rohdaten_tab5!H121)+(10*(Steuerung!$A$3-1)))</f>
        <v>10</v>
      </c>
      <c r="J135" s="72">
        <f>INDEX(Rohdaten_tab5!$1:$1048576,ROW(Rohdaten_tab5!I121),COLUMN(Rohdaten_tab5!I121)+(10*(Steuerung!$A$3-1)))</f>
        <v>7</v>
      </c>
      <c r="K135" s="72">
        <f>INDEX(Rohdaten_tab5!$1:$1048576,ROW(Rohdaten_tab5!J121),COLUMN(Rohdaten_tab5!J121)+(10*(Steuerung!$A$3-1)))</f>
        <v>20</v>
      </c>
      <c r="L135" s="73">
        <f>INDEX(Rohdaten_tab5!$1:$1048576,ROW(Rohdaten_tab5!K121),COLUMN(Rohdaten_tab5!K121)+(10*(Steuerung!$A$3-1)))</f>
        <v>63</v>
      </c>
    </row>
    <row r="136" spans="1:12" ht="15" customHeight="1" x14ac:dyDescent="0.25">
      <c r="A136" s="63" t="s">
        <v>284</v>
      </c>
      <c r="B136" s="43"/>
      <c r="C136" s="71">
        <f>INDEX(Rohdaten_tab5!$1:$1048576,ROW(Rohdaten_tab5!B122),COLUMN(Rohdaten_tab5!B122)+(10*(Steuerung!$A$3-1)))</f>
        <v>602</v>
      </c>
      <c r="D136" s="72">
        <f>INDEX(Rohdaten_tab5!$1:$1048576,ROW(Rohdaten_tab5!C122),COLUMN(Rohdaten_tab5!C122)+(10*(Steuerung!$A$3-1)))</f>
        <v>597</v>
      </c>
      <c r="E136" s="72">
        <f>INDEX(Rohdaten_tab5!$1:$1048576,ROW(Rohdaten_tab5!D122),COLUMN(Rohdaten_tab5!D122)+(10*(Steuerung!$A$3-1)))</f>
        <v>326</v>
      </c>
      <c r="F136" s="72">
        <f>INDEX(Rohdaten_tab5!$1:$1048576,ROW(Rohdaten_tab5!E122),COLUMN(Rohdaten_tab5!E122)+(10*(Steuerung!$A$3-1)))</f>
        <v>14</v>
      </c>
      <c r="G136" s="72">
        <f>INDEX(Rohdaten_tab5!$1:$1048576,ROW(Rohdaten_tab5!F122),COLUMN(Rohdaten_tab5!F122)+(10*(Steuerung!$A$3-1)))</f>
        <v>154</v>
      </c>
      <c r="H136" s="72" t="str">
        <f>INDEX(Rohdaten_tab5!$1:$1048576,ROW(Rohdaten_tab5!G122),COLUMN(Rohdaten_tab5!G122)+(10*(Steuerung!$A$3-1)))</f>
        <v>*</v>
      </c>
      <c r="I136" s="72">
        <f>INDEX(Rohdaten_tab5!$1:$1048576,ROW(Rohdaten_tab5!H122),COLUMN(Rohdaten_tab5!H122)+(10*(Steuerung!$A$3-1)))</f>
        <v>11</v>
      </c>
      <c r="J136" s="72" t="str">
        <f>INDEX(Rohdaten_tab5!$1:$1048576,ROW(Rohdaten_tab5!I122),COLUMN(Rohdaten_tab5!I122)+(10*(Steuerung!$A$3-1)))</f>
        <v>*</v>
      </c>
      <c r="K136" s="72">
        <f>INDEX(Rohdaten_tab5!$1:$1048576,ROW(Rohdaten_tab5!J122),COLUMN(Rohdaten_tab5!J122)+(10*(Steuerung!$A$3-1)))</f>
        <v>18</v>
      </c>
      <c r="L136" s="73">
        <f>INDEX(Rohdaten_tab5!$1:$1048576,ROW(Rohdaten_tab5!K122),COLUMN(Rohdaten_tab5!K122)+(10*(Steuerung!$A$3-1)))</f>
        <v>61</v>
      </c>
    </row>
    <row r="137" spans="1:12" ht="15" customHeight="1" x14ac:dyDescent="0.25">
      <c r="A137" s="63" t="s">
        <v>285</v>
      </c>
      <c r="B137" s="43"/>
      <c r="C137" s="71">
        <f>INDEX(Rohdaten_tab5!$1:$1048576,ROW(Rohdaten_tab5!B123),COLUMN(Rohdaten_tab5!B123)+(10*(Steuerung!$A$3-1)))</f>
        <v>502</v>
      </c>
      <c r="D137" s="72">
        <f>INDEX(Rohdaten_tab5!$1:$1048576,ROW(Rohdaten_tab5!C123),COLUMN(Rohdaten_tab5!C123)+(10*(Steuerung!$A$3-1)))</f>
        <v>495</v>
      </c>
      <c r="E137" s="72">
        <f>INDEX(Rohdaten_tab5!$1:$1048576,ROW(Rohdaten_tab5!D123),COLUMN(Rohdaten_tab5!D123)+(10*(Steuerung!$A$3-1)))</f>
        <v>269</v>
      </c>
      <c r="F137" s="72">
        <f>INDEX(Rohdaten_tab5!$1:$1048576,ROW(Rohdaten_tab5!E123),COLUMN(Rohdaten_tab5!E123)+(10*(Steuerung!$A$3-1)))</f>
        <v>15</v>
      </c>
      <c r="G137" s="72">
        <f>INDEX(Rohdaten_tab5!$1:$1048576,ROW(Rohdaten_tab5!F123),COLUMN(Rohdaten_tab5!F123)+(10*(Steuerung!$A$3-1)))</f>
        <v>107</v>
      </c>
      <c r="H137" s="72">
        <f>INDEX(Rohdaten_tab5!$1:$1048576,ROW(Rohdaten_tab5!G123),COLUMN(Rohdaten_tab5!G123)+(10*(Steuerung!$A$3-1)))</f>
        <v>19</v>
      </c>
      <c r="I137" s="72">
        <f>INDEX(Rohdaten_tab5!$1:$1048576,ROW(Rohdaten_tab5!H123),COLUMN(Rohdaten_tab5!H123)+(10*(Steuerung!$A$3-1)))</f>
        <v>9</v>
      </c>
      <c r="J137" s="72">
        <f>INDEX(Rohdaten_tab5!$1:$1048576,ROW(Rohdaten_tab5!I123),COLUMN(Rohdaten_tab5!I123)+(10*(Steuerung!$A$3-1)))</f>
        <v>0</v>
      </c>
      <c r="K137" s="72">
        <f>INDEX(Rohdaten_tab5!$1:$1048576,ROW(Rohdaten_tab5!J123),COLUMN(Rohdaten_tab5!J123)+(10*(Steuerung!$A$3-1)))</f>
        <v>20</v>
      </c>
      <c r="L137" s="73">
        <f>INDEX(Rohdaten_tab5!$1:$1048576,ROW(Rohdaten_tab5!K123),COLUMN(Rohdaten_tab5!K123)+(10*(Steuerung!$A$3-1)))</f>
        <v>56</v>
      </c>
    </row>
    <row r="138" spans="1:12" ht="15" customHeight="1" x14ac:dyDescent="0.25">
      <c r="A138" s="63" t="s">
        <v>286</v>
      </c>
      <c r="B138" s="43"/>
      <c r="C138" s="71">
        <f>INDEX(Rohdaten_tab5!$1:$1048576,ROW(Rohdaten_tab5!B124),COLUMN(Rohdaten_tab5!B124)+(10*(Steuerung!$A$3-1)))</f>
        <v>607</v>
      </c>
      <c r="D138" s="72">
        <f>INDEX(Rohdaten_tab5!$1:$1048576,ROW(Rohdaten_tab5!C124),COLUMN(Rohdaten_tab5!C124)+(10*(Steuerung!$A$3-1)))</f>
        <v>595</v>
      </c>
      <c r="E138" s="72">
        <f>INDEX(Rohdaten_tab5!$1:$1048576,ROW(Rohdaten_tab5!D124),COLUMN(Rohdaten_tab5!D124)+(10*(Steuerung!$A$3-1)))</f>
        <v>310</v>
      </c>
      <c r="F138" s="72">
        <f>INDEX(Rohdaten_tab5!$1:$1048576,ROW(Rohdaten_tab5!E124),COLUMN(Rohdaten_tab5!E124)+(10*(Steuerung!$A$3-1)))</f>
        <v>23</v>
      </c>
      <c r="G138" s="72">
        <f>INDEX(Rohdaten_tab5!$1:$1048576,ROW(Rohdaten_tab5!F124),COLUMN(Rohdaten_tab5!F124)+(10*(Steuerung!$A$3-1)))</f>
        <v>168</v>
      </c>
      <c r="H138" s="72">
        <f>INDEX(Rohdaten_tab5!$1:$1048576,ROW(Rohdaten_tab5!G124),COLUMN(Rohdaten_tab5!G124)+(10*(Steuerung!$A$3-1)))</f>
        <v>13</v>
      </c>
      <c r="I138" s="72">
        <f>INDEX(Rohdaten_tab5!$1:$1048576,ROW(Rohdaten_tab5!H124),COLUMN(Rohdaten_tab5!H124)+(10*(Steuerung!$A$3-1)))</f>
        <v>14</v>
      </c>
      <c r="J138" s="72">
        <f>INDEX(Rohdaten_tab5!$1:$1048576,ROW(Rohdaten_tab5!I124),COLUMN(Rohdaten_tab5!I124)+(10*(Steuerung!$A$3-1)))</f>
        <v>0</v>
      </c>
      <c r="K138" s="72">
        <f>INDEX(Rohdaten_tab5!$1:$1048576,ROW(Rohdaten_tab5!J124),COLUMN(Rohdaten_tab5!J124)+(10*(Steuerung!$A$3-1)))</f>
        <v>19</v>
      </c>
      <c r="L138" s="73">
        <f>INDEX(Rohdaten_tab5!$1:$1048576,ROW(Rohdaten_tab5!K124),COLUMN(Rohdaten_tab5!K124)+(10*(Steuerung!$A$3-1)))</f>
        <v>48</v>
      </c>
    </row>
    <row r="139" spans="1:12" ht="15" customHeight="1" x14ac:dyDescent="0.25">
      <c r="A139" s="63" t="s">
        <v>287</v>
      </c>
      <c r="B139" s="43"/>
      <c r="C139" s="71">
        <f>INDEX(Rohdaten_tab5!$1:$1048576,ROW(Rohdaten_tab5!B125),COLUMN(Rohdaten_tab5!B125)+(10*(Steuerung!$A$3-1)))</f>
        <v>507</v>
      </c>
      <c r="D139" s="72">
        <f>INDEX(Rohdaten_tab5!$1:$1048576,ROW(Rohdaten_tab5!C125),COLUMN(Rohdaten_tab5!C125)+(10*(Steuerung!$A$3-1)))</f>
        <v>498</v>
      </c>
      <c r="E139" s="72">
        <f>INDEX(Rohdaten_tab5!$1:$1048576,ROW(Rohdaten_tab5!D125),COLUMN(Rohdaten_tab5!D125)+(10*(Steuerung!$A$3-1)))</f>
        <v>265</v>
      </c>
      <c r="F139" s="72">
        <f>INDEX(Rohdaten_tab5!$1:$1048576,ROW(Rohdaten_tab5!E125),COLUMN(Rohdaten_tab5!E125)+(10*(Steuerung!$A$3-1)))</f>
        <v>17</v>
      </c>
      <c r="G139" s="72">
        <f>INDEX(Rohdaten_tab5!$1:$1048576,ROW(Rohdaten_tab5!F125),COLUMN(Rohdaten_tab5!F125)+(10*(Steuerung!$A$3-1)))</f>
        <v>95</v>
      </c>
      <c r="H139" s="72">
        <f>INDEX(Rohdaten_tab5!$1:$1048576,ROW(Rohdaten_tab5!G125),COLUMN(Rohdaten_tab5!G125)+(10*(Steuerung!$A$3-1)))</f>
        <v>7</v>
      </c>
      <c r="I139" s="72">
        <f>INDEX(Rohdaten_tab5!$1:$1048576,ROW(Rohdaten_tab5!H125),COLUMN(Rohdaten_tab5!H125)+(10*(Steuerung!$A$3-1)))</f>
        <v>13</v>
      </c>
      <c r="J139" s="72">
        <f>INDEX(Rohdaten_tab5!$1:$1048576,ROW(Rohdaten_tab5!I125),COLUMN(Rohdaten_tab5!I125)+(10*(Steuerung!$A$3-1)))</f>
        <v>0</v>
      </c>
      <c r="K139" s="72">
        <f>INDEX(Rohdaten_tab5!$1:$1048576,ROW(Rohdaten_tab5!J125),COLUMN(Rohdaten_tab5!J125)+(10*(Steuerung!$A$3-1)))</f>
        <v>19</v>
      </c>
      <c r="L139" s="73">
        <f>INDEX(Rohdaten_tab5!$1:$1048576,ROW(Rohdaten_tab5!K125),COLUMN(Rohdaten_tab5!K125)+(10*(Steuerung!$A$3-1)))</f>
        <v>82</v>
      </c>
    </row>
    <row r="140" spans="1:12" ht="15" customHeight="1" x14ac:dyDescent="0.25">
      <c r="A140" s="63" t="s">
        <v>288</v>
      </c>
      <c r="B140" s="43"/>
      <c r="C140" s="71">
        <f>INDEX(Rohdaten_tab5!$1:$1048576,ROW(Rohdaten_tab5!B126),COLUMN(Rohdaten_tab5!B126)+(10*(Steuerung!$A$3-1)))</f>
        <v>658</v>
      </c>
      <c r="D140" s="72">
        <f>INDEX(Rohdaten_tab5!$1:$1048576,ROW(Rohdaten_tab5!C126),COLUMN(Rohdaten_tab5!C126)+(10*(Steuerung!$A$3-1)))</f>
        <v>652</v>
      </c>
      <c r="E140" s="72">
        <f>INDEX(Rohdaten_tab5!$1:$1048576,ROW(Rohdaten_tab5!D126),COLUMN(Rohdaten_tab5!D126)+(10*(Steuerung!$A$3-1)))</f>
        <v>352</v>
      </c>
      <c r="F140" s="72">
        <f>INDEX(Rohdaten_tab5!$1:$1048576,ROW(Rohdaten_tab5!E126),COLUMN(Rohdaten_tab5!E126)+(10*(Steuerung!$A$3-1)))</f>
        <v>23</v>
      </c>
      <c r="G140" s="72">
        <f>INDEX(Rohdaten_tab5!$1:$1048576,ROW(Rohdaten_tab5!F126),COLUMN(Rohdaten_tab5!F126)+(10*(Steuerung!$A$3-1)))</f>
        <v>120</v>
      </c>
      <c r="H140" s="72" t="str">
        <f>INDEX(Rohdaten_tab5!$1:$1048576,ROW(Rohdaten_tab5!G126),COLUMN(Rohdaten_tab5!G126)+(10*(Steuerung!$A$3-1)))</f>
        <v>*</v>
      </c>
      <c r="I140" s="72">
        <f>INDEX(Rohdaten_tab5!$1:$1048576,ROW(Rohdaten_tab5!H126),COLUMN(Rohdaten_tab5!H126)+(10*(Steuerung!$A$3-1)))</f>
        <v>13</v>
      </c>
      <c r="J140" s="72" t="str">
        <f>INDEX(Rohdaten_tab5!$1:$1048576,ROW(Rohdaten_tab5!I126),COLUMN(Rohdaten_tab5!I126)+(10*(Steuerung!$A$3-1)))</f>
        <v>*</v>
      </c>
      <c r="K140" s="72">
        <f>INDEX(Rohdaten_tab5!$1:$1048576,ROW(Rohdaten_tab5!J126),COLUMN(Rohdaten_tab5!J126)+(10*(Steuerung!$A$3-1)))</f>
        <v>19</v>
      </c>
      <c r="L140" s="73">
        <f>INDEX(Rohdaten_tab5!$1:$1048576,ROW(Rohdaten_tab5!K126),COLUMN(Rohdaten_tab5!K126)+(10*(Steuerung!$A$3-1)))</f>
        <v>108</v>
      </c>
    </row>
    <row r="141" spans="1:12" ht="15" customHeight="1" x14ac:dyDescent="0.25">
      <c r="A141" s="63" t="s">
        <v>289</v>
      </c>
      <c r="B141" s="43"/>
      <c r="C141" s="71">
        <f>INDEX(Rohdaten_tab5!$1:$1048576,ROW(Rohdaten_tab5!B127),COLUMN(Rohdaten_tab5!B127)+(10*(Steuerung!$A$3-1)))</f>
        <v>762</v>
      </c>
      <c r="D141" s="72">
        <f>INDEX(Rohdaten_tab5!$1:$1048576,ROW(Rohdaten_tab5!C127),COLUMN(Rohdaten_tab5!C127)+(10*(Steuerung!$A$3-1)))</f>
        <v>757</v>
      </c>
      <c r="E141" s="72">
        <f>INDEX(Rohdaten_tab5!$1:$1048576,ROW(Rohdaten_tab5!D127),COLUMN(Rohdaten_tab5!D127)+(10*(Steuerung!$A$3-1)))</f>
        <v>404</v>
      </c>
      <c r="F141" s="72">
        <f>INDEX(Rohdaten_tab5!$1:$1048576,ROW(Rohdaten_tab5!E127),COLUMN(Rohdaten_tab5!E127)+(10*(Steuerung!$A$3-1)))</f>
        <v>20</v>
      </c>
      <c r="G141" s="72">
        <f>INDEX(Rohdaten_tab5!$1:$1048576,ROW(Rohdaten_tab5!F127),COLUMN(Rohdaten_tab5!F127)+(10*(Steuerung!$A$3-1)))</f>
        <v>147</v>
      </c>
      <c r="H141" s="72">
        <f>INDEX(Rohdaten_tab5!$1:$1048576,ROW(Rohdaten_tab5!G127),COLUMN(Rohdaten_tab5!G127)+(10*(Steuerung!$A$3-1)))</f>
        <v>13</v>
      </c>
      <c r="I141" s="72">
        <f>INDEX(Rohdaten_tab5!$1:$1048576,ROW(Rohdaten_tab5!H127),COLUMN(Rohdaten_tab5!H127)+(10*(Steuerung!$A$3-1)))</f>
        <v>20</v>
      </c>
      <c r="J141" s="72">
        <f>INDEX(Rohdaten_tab5!$1:$1048576,ROW(Rohdaten_tab5!I127),COLUMN(Rohdaten_tab5!I127)+(10*(Steuerung!$A$3-1)))</f>
        <v>69</v>
      </c>
      <c r="K141" s="72">
        <f>INDEX(Rohdaten_tab5!$1:$1048576,ROW(Rohdaten_tab5!J127),COLUMN(Rohdaten_tab5!J127)+(10*(Steuerung!$A$3-1)))</f>
        <v>32</v>
      </c>
      <c r="L141" s="73">
        <f>INDEX(Rohdaten_tab5!$1:$1048576,ROW(Rohdaten_tab5!K127),COLUMN(Rohdaten_tab5!K127)+(10*(Steuerung!$A$3-1)))</f>
        <v>52</v>
      </c>
    </row>
    <row r="142" spans="1:12" ht="15" customHeight="1" x14ac:dyDescent="0.25">
      <c r="A142" s="63" t="s">
        <v>290</v>
      </c>
      <c r="B142" s="43"/>
      <c r="C142" s="71">
        <f>INDEX(Rohdaten_tab5!$1:$1048576,ROW(Rohdaten_tab5!B128),COLUMN(Rohdaten_tab5!B128)+(10*(Steuerung!$A$3-1)))</f>
        <v>534</v>
      </c>
      <c r="D142" s="72">
        <f>INDEX(Rohdaten_tab5!$1:$1048576,ROW(Rohdaten_tab5!C128),COLUMN(Rohdaten_tab5!C128)+(10*(Steuerung!$A$3-1)))</f>
        <v>521</v>
      </c>
      <c r="E142" s="72">
        <f>INDEX(Rohdaten_tab5!$1:$1048576,ROW(Rohdaten_tab5!D128),COLUMN(Rohdaten_tab5!D128)+(10*(Steuerung!$A$3-1)))</f>
        <v>293</v>
      </c>
      <c r="F142" s="72">
        <f>INDEX(Rohdaten_tab5!$1:$1048576,ROW(Rohdaten_tab5!E128),COLUMN(Rohdaten_tab5!E128)+(10*(Steuerung!$A$3-1)))</f>
        <v>20</v>
      </c>
      <c r="G142" s="72">
        <f>INDEX(Rohdaten_tab5!$1:$1048576,ROW(Rohdaten_tab5!F128),COLUMN(Rohdaten_tab5!F128)+(10*(Steuerung!$A$3-1)))</f>
        <v>101</v>
      </c>
      <c r="H142" s="72">
        <f>INDEX(Rohdaten_tab5!$1:$1048576,ROW(Rohdaten_tab5!G128),COLUMN(Rohdaten_tab5!G128)+(10*(Steuerung!$A$3-1)))</f>
        <v>20</v>
      </c>
      <c r="I142" s="72" t="str">
        <f>INDEX(Rohdaten_tab5!$1:$1048576,ROW(Rohdaten_tab5!H128),COLUMN(Rohdaten_tab5!H128)+(10*(Steuerung!$A$3-1)))</f>
        <v>*</v>
      </c>
      <c r="J142" s="72" t="str">
        <f>INDEX(Rohdaten_tab5!$1:$1048576,ROW(Rohdaten_tab5!I128),COLUMN(Rohdaten_tab5!I128)+(10*(Steuerung!$A$3-1)))</f>
        <v>*</v>
      </c>
      <c r="K142" s="72">
        <f>INDEX(Rohdaten_tab5!$1:$1048576,ROW(Rohdaten_tab5!J128),COLUMN(Rohdaten_tab5!J128)+(10*(Steuerung!$A$3-1)))</f>
        <v>27</v>
      </c>
      <c r="L142" s="73">
        <f>INDEX(Rohdaten_tab5!$1:$1048576,ROW(Rohdaten_tab5!K128),COLUMN(Rohdaten_tab5!K128)+(10*(Steuerung!$A$3-1)))</f>
        <v>48</v>
      </c>
    </row>
    <row r="143" spans="1:12" ht="15" customHeight="1" x14ac:dyDescent="0.25">
      <c r="A143" s="63" t="s">
        <v>291</v>
      </c>
      <c r="B143" s="43"/>
      <c r="C143" s="71">
        <f>INDEX(Rohdaten_tab5!$1:$1048576,ROW(Rohdaten_tab5!B129),COLUMN(Rohdaten_tab5!B129)+(10*(Steuerung!$A$3-1)))</f>
        <v>487</v>
      </c>
      <c r="D143" s="72">
        <f>INDEX(Rohdaten_tab5!$1:$1048576,ROW(Rohdaten_tab5!C129),COLUMN(Rohdaten_tab5!C129)+(10*(Steuerung!$A$3-1)))</f>
        <v>477</v>
      </c>
      <c r="E143" s="72">
        <f>INDEX(Rohdaten_tab5!$1:$1048576,ROW(Rohdaten_tab5!D129),COLUMN(Rohdaten_tab5!D129)+(10*(Steuerung!$A$3-1)))</f>
        <v>249</v>
      </c>
      <c r="F143" s="72">
        <f>INDEX(Rohdaten_tab5!$1:$1048576,ROW(Rohdaten_tab5!E129),COLUMN(Rohdaten_tab5!E129)+(10*(Steuerung!$A$3-1)))</f>
        <v>17</v>
      </c>
      <c r="G143" s="72">
        <f>INDEX(Rohdaten_tab5!$1:$1048576,ROW(Rohdaten_tab5!F129),COLUMN(Rohdaten_tab5!F129)+(10*(Steuerung!$A$3-1)))</f>
        <v>96</v>
      </c>
      <c r="H143" s="72" t="str">
        <f>INDEX(Rohdaten_tab5!$1:$1048576,ROW(Rohdaten_tab5!G129),COLUMN(Rohdaten_tab5!G129)+(10*(Steuerung!$A$3-1)))</f>
        <v>*</v>
      </c>
      <c r="I143" s="72">
        <f>INDEX(Rohdaten_tab5!$1:$1048576,ROW(Rohdaten_tab5!H129),COLUMN(Rohdaten_tab5!H129)+(10*(Steuerung!$A$3-1)))</f>
        <v>21</v>
      </c>
      <c r="J143" s="72" t="str">
        <f>INDEX(Rohdaten_tab5!$1:$1048576,ROW(Rohdaten_tab5!I129),COLUMN(Rohdaten_tab5!I129)+(10*(Steuerung!$A$3-1)))</f>
        <v>*</v>
      </c>
      <c r="K143" s="72">
        <f>INDEX(Rohdaten_tab5!$1:$1048576,ROW(Rohdaten_tab5!J129),COLUMN(Rohdaten_tab5!J129)+(10*(Steuerung!$A$3-1)))</f>
        <v>33</v>
      </c>
      <c r="L143" s="73">
        <f>INDEX(Rohdaten_tab5!$1:$1048576,ROW(Rohdaten_tab5!K129),COLUMN(Rohdaten_tab5!K129)+(10*(Steuerung!$A$3-1)))</f>
        <v>47</v>
      </c>
    </row>
    <row r="144" spans="1:12" ht="15" customHeight="1" x14ac:dyDescent="0.25">
      <c r="A144" s="63" t="s">
        <v>292</v>
      </c>
      <c r="B144" s="43"/>
      <c r="C144" s="71">
        <f>INDEX(Rohdaten_tab5!$1:$1048576,ROW(Rohdaten_tab5!B130),COLUMN(Rohdaten_tab5!B130)+(10*(Steuerung!$A$3-1)))</f>
        <v>584</v>
      </c>
      <c r="D144" s="72">
        <f>INDEX(Rohdaten_tab5!$1:$1048576,ROW(Rohdaten_tab5!C130),COLUMN(Rohdaten_tab5!C130)+(10*(Steuerung!$A$3-1)))</f>
        <v>579</v>
      </c>
      <c r="E144" s="72">
        <f>INDEX(Rohdaten_tab5!$1:$1048576,ROW(Rohdaten_tab5!D130),COLUMN(Rohdaten_tab5!D130)+(10*(Steuerung!$A$3-1)))</f>
        <v>262</v>
      </c>
      <c r="F144" s="72">
        <f>INDEX(Rohdaten_tab5!$1:$1048576,ROW(Rohdaten_tab5!E130),COLUMN(Rohdaten_tab5!E130)+(10*(Steuerung!$A$3-1)))</f>
        <v>28</v>
      </c>
      <c r="G144" s="72">
        <f>INDEX(Rohdaten_tab5!$1:$1048576,ROW(Rohdaten_tab5!F130),COLUMN(Rohdaten_tab5!F130)+(10*(Steuerung!$A$3-1)))</f>
        <v>160</v>
      </c>
      <c r="H144" s="72" t="str">
        <f>INDEX(Rohdaten_tab5!$1:$1048576,ROW(Rohdaten_tab5!G130),COLUMN(Rohdaten_tab5!G130)+(10*(Steuerung!$A$3-1)))</f>
        <v>*</v>
      </c>
      <c r="I144" s="72">
        <f>INDEX(Rohdaten_tab5!$1:$1048576,ROW(Rohdaten_tab5!H130),COLUMN(Rohdaten_tab5!H130)+(10*(Steuerung!$A$3-1)))</f>
        <v>18</v>
      </c>
      <c r="J144" s="72" t="str">
        <f>INDEX(Rohdaten_tab5!$1:$1048576,ROW(Rohdaten_tab5!I130),COLUMN(Rohdaten_tab5!I130)+(10*(Steuerung!$A$3-1)))</f>
        <v>*</v>
      </c>
      <c r="K144" s="72">
        <f>INDEX(Rohdaten_tab5!$1:$1048576,ROW(Rohdaten_tab5!J130),COLUMN(Rohdaten_tab5!J130)+(10*(Steuerung!$A$3-1)))</f>
        <v>32</v>
      </c>
      <c r="L144" s="73">
        <f>INDEX(Rohdaten_tab5!$1:$1048576,ROW(Rohdaten_tab5!K130),COLUMN(Rohdaten_tab5!K130)+(10*(Steuerung!$A$3-1)))</f>
        <v>62</v>
      </c>
    </row>
    <row r="145" spans="1:12" ht="15" customHeight="1" x14ac:dyDescent="0.25">
      <c r="A145" s="63" t="s">
        <v>293</v>
      </c>
      <c r="B145" s="43"/>
      <c r="C145" s="71">
        <f>INDEX(Rohdaten_tab5!$1:$1048576,ROW(Rohdaten_tab5!B131),COLUMN(Rohdaten_tab5!B131)+(10*(Steuerung!$A$3-1)))</f>
        <v>586</v>
      </c>
      <c r="D145" s="72">
        <f>INDEX(Rohdaten_tab5!$1:$1048576,ROW(Rohdaten_tab5!C131),COLUMN(Rohdaten_tab5!C131)+(10*(Steuerung!$A$3-1)))</f>
        <v>580</v>
      </c>
      <c r="E145" s="72">
        <f>INDEX(Rohdaten_tab5!$1:$1048576,ROW(Rohdaten_tab5!D131),COLUMN(Rohdaten_tab5!D131)+(10*(Steuerung!$A$3-1)))</f>
        <v>325</v>
      </c>
      <c r="F145" s="72">
        <f>INDEX(Rohdaten_tab5!$1:$1048576,ROW(Rohdaten_tab5!E131),COLUMN(Rohdaten_tab5!E131)+(10*(Steuerung!$A$3-1)))</f>
        <v>22</v>
      </c>
      <c r="G145" s="72">
        <f>INDEX(Rohdaten_tab5!$1:$1048576,ROW(Rohdaten_tab5!F131),COLUMN(Rohdaten_tab5!F131)+(10*(Steuerung!$A$3-1)))</f>
        <v>98</v>
      </c>
      <c r="H145" s="72">
        <f>INDEX(Rohdaten_tab5!$1:$1048576,ROW(Rohdaten_tab5!G131),COLUMN(Rohdaten_tab5!G131)+(10*(Steuerung!$A$3-1)))</f>
        <v>20</v>
      </c>
      <c r="I145" s="72">
        <f>INDEX(Rohdaten_tab5!$1:$1048576,ROW(Rohdaten_tab5!H131),COLUMN(Rohdaten_tab5!H131)+(10*(Steuerung!$A$3-1)))</f>
        <v>14</v>
      </c>
      <c r="J145" s="72">
        <f>INDEX(Rohdaten_tab5!$1:$1048576,ROW(Rohdaten_tab5!I131),COLUMN(Rohdaten_tab5!I131)+(10*(Steuerung!$A$3-1)))</f>
        <v>0</v>
      </c>
      <c r="K145" s="72">
        <f>INDEX(Rohdaten_tab5!$1:$1048576,ROW(Rohdaten_tab5!J131),COLUMN(Rohdaten_tab5!J131)+(10*(Steuerung!$A$3-1)))</f>
        <v>42</v>
      </c>
      <c r="L145" s="73">
        <f>INDEX(Rohdaten_tab5!$1:$1048576,ROW(Rohdaten_tab5!K131),COLUMN(Rohdaten_tab5!K131)+(10*(Steuerung!$A$3-1)))</f>
        <v>59</v>
      </c>
    </row>
    <row r="146" spans="1:12" ht="15" customHeight="1" x14ac:dyDescent="0.25">
      <c r="A146" s="63" t="s">
        <v>294</v>
      </c>
      <c r="B146" s="43"/>
      <c r="C146" s="71">
        <f>INDEX(Rohdaten_tab5!$1:$1048576,ROW(Rohdaten_tab5!B132),COLUMN(Rohdaten_tab5!B132)+(10*(Steuerung!$A$3-1)))</f>
        <v>732</v>
      </c>
      <c r="D146" s="72">
        <f>INDEX(Rohdaten_tab5!$1:$1048576,ROW(Rohdaten_tab5!C132),COLUMN(Rohdaten_tab5!C132)+(10*(Steuerung!$A$3-1)))</f>
        <v>724</v>
      </c>
      <c r="E146" s="72">
        <f>INDEX(Rohdaten_tab5!$1:$1048576,ROW(Rohdaten_tab5!D132),COLUMN(Rohdaten_tab5!D132)+(10*(Steuerung!$A$3-1)))</f>
        <v>440</v>
      </c>
      <c r="F146" s="72">
        <f>INDEX(Rohdaten_tab5!$1:$1048576,ROW(Rohdaten_tab5!E132),COLUMN(Rohdaten_tab5!E132)+(10*(Steuerung!$A$3-1)))</f>
        <v>20</v>
      </c>
      <c r="G146" s="72">
        <f>INDEX(Rohdaten_tab5!$1:$1048576,ROW(Rohdaten_tab5!F132),COLUMN(Rohdaten_tab5!F132)+(10*(Steuerung!$A$3-1)))</f>
        <v>142</v>
      </c>
      <c r="H146" s="72">
        <f>INDEX(Rohdaten_tab5!$1:$1048576,ROW(Rohdaten_tab5!G132),COLUMN(Rohdaten_tab5!G132)+(10*(Steuerung!$A$3-1)))</f>
        <v>16</v>
      </c>
      <c r="I146" s="72" t="str">
        <f>INDEX(Rohdaten_tab5!$1:$1048576,ROW(Rohdaten_tab5!H132),COLUMN(Rohdaten_tab5!H132)+(10*(Steuerung!$A$3-1)))</f>
        <v>*</v>
      </c>
      <c r="J146" s="72" t="str">
        <f>INDEX(Rohdaten_tab5!$1:$1048576,ROW(Rohdaten_tab5!I132),COLUMN(Rohdaten_tab5!I132)+(10*(Steuerung!$A$3-1)))</f>
        <v>*</v>
      </c>
      <c r="K146" s="72">
        <f>INDEX(Rohdaten_tab5!$1:$1048576,ROW(Rohdaten_tab5!J132),COLUMN(Rohdaten_tab5!J132)+(10*(Steuerung!$A$3-1)))</f>
        <v>35</v>
      </c>
      <c r="L146" s="73">
        <f>INDEX(Rohdaten_tab5!$1:$1048576,ROW(Rohdaten_tab5!K132),COLUMN(Rohdaten_tab5!K132)+(10*(Steuerung!$A$3-1)))</f>
        <v>57</v>
      </c>
    </row>
    <row r="147" spans="1:12" ht="15" customHeight="1" x14ac:dyDescent="0.25">
      <c r="A147" s="63" t="s">
        <v>295</v>
      </c>
      <c r="B147" s="43"/>
      <c r="C147" s="71">
        <f>INDEX(Rohdaten_tab5!$1:$1048576,ROW(Rohdaten_tab5!B133),COLUMN(Rohdaten_tab5!B133)+(10*(Steuerung!$A$3-1)))</f>
        <v>775</v>
      </c>
      <c r="D147" s="72">
        <f>INDEX(Rohdaten_tab5!$1:$1048576,ROW(Rohdaten_tab5!C133),COLUMN(Rohdaten_tab5!C133)+(10*(Steuerung!$A$3-1)))</f>
        <v>767</v>
      </c>
      <c r="E147" s="72">
        <f>INDEX(Rohdaten_tab5!$1:$1048576,ROW(Rohdaten_tab5!D133),COLUMN(Rohdaten_tab5!D133)+(10*(Steuerung!$A$3-1)))</f>
        <v>480</v>
      </c>
      <c r="F147" s="72">
        <f>INDEX(Rohdaten_tab5!$1:$1048576,ROW(Rohdaten_tab5!E133),COLUMN(Rohdaten_tab5!E133)+(10*(Steuerung!$A$3-1)))</f>
        <v>20</v>
      </c>
      <c r="G147" s="72">
        <f>INDEX(Rohdaten_tab5!$1:$1048576,ROW(Rohdaten_tab5!F133),COLUMN(Rohdaten_tab5!F133)+(10*(Steuerung!$A$3-1)))</f>
        <v>127</v>
      </c>
      <c r="H147" s="72">
        <f>INDEX(Rohdaten_tab5!$1:$1048576,ROW(Rohdaten_tab5!G133),COLUMN(Rohdaten_tab5!G133)+(10*(Steuerung!$A$3-1)))</f>
        <v>23</v>
      </c>
      <c r="I147" s="72" t="str">
        <f>INDEX(Rohdaten_tab5!$1:$1048576,ROW(Rohdaten_tab5!H133),COLUMN(Rohdaten_tab5!H133)+(10*(Steuerung!$A$3-1)))</f>
        <v>*</v>
      </c>
      <c r="J147" s="72" t="str">
        <f>INDEX(Rohdaten_tab5!$1:$1048576,ROW(Rohdaten_tab5!I133),COLUMN(Rohdaten_tab5!I133)+(10*(Steuerung!$A$3-1)))</f>
        <v>*</v>
      </c>
      <c r="K147" s="72">
        <f>INDEX(Rohdaten_tab5!$1:$1048576,ROW(Rohdaten_tab5!J133),COLUMN(Rohdaten_tab5!J133)+(10*(Steuerung!$A$3-1)))</f>
        <v>40</v>
      </c>
      <c r="L147" s="73">
        <f>INDEX(Rohdaten_tab5!$1:$1048576,ROW(Rohdaten_tab5!K133),COLUMN(Rohdaten_tab5!K133)+(10*(Steuerung!$A$3-1)))</f>
        <v>64</v>
      </c>
    </row>
    <row r="148" spans="1:12" ht="15" customHeight="1" x14ac:dyDescent="0.25">
      <c r="A148" s="63" t="s">
        <v>296</v>
      </c>
      <c r="B148" s="43"/>
      <c r="C148" s="71">
        <f>INDEX(Rohdaten_tab5!$1:$1048576,ROW(Rohdaten_tab5!B134),COLUMN(Rohdaten_tab5!B134)+(10*(Steuerung!$A$3-1)))</f>
        <v>660</v>
      </c>
      <c r="D148" s="72">
        <f>INDEX(Rohdaten_tab5!$1:$1048576,ROW(Rohdaten_tab5!C134),COLUMN(Rohdaten_tab5!C134)+(10*(Steuerung!$A$3-1)))</f>
        <v>652</v>
      </c>
      <c r="E148" s="72">
        <f>INDEX(Rohdaten_tab5!$1:$1048576,ROW(Rohdaten_tab5!D134),COLUMN(Rohdaten_tab5!D134)+(10*(Steuerung!$A$3-1)))</f>
        <v>378</v>
      </c>
      <c r="F148" s="72">
        <f>INDEX(Rohdaten_tab5!$1:$1048576,ROW(Rohdaten_tab5!E134),COLUMN(Rohdaten_tab5!E134)+(10*(Steuerung!$A$3-1)))</f>
        <v>26</v>
      </c>
      <c r="G148" s="72">
        <f>INDEX(Rohdaten_tab5!$1:$1048576,ROW(Rohdaten_tab5!F134),COLUMN(Rohdaten_tab5!F134)+(10*(Steuerung!$A$3-1)))</f>
        <v>129</v>
      </c>
      <c r="H148" s="72" t="str">
        <f>INDEX(Rohdaten_tab5!$1:$1048576,ROW(Rohdaten_tab5!G134),COLUMN(Rohdaten_tab5!G134)+(10*(Steuerung!$A$3-1)))</f>
        <v>*</v>
      </c>
      <c r="I148" s="72" t="str">
        <f>INDEX(Rohdaten_tab5!$1:$1048576,ROW(Rohdaten_tab5!H134),COLUMN(Rohdaten_tab5!H134)+(10*(Steuerung!$A$3-1)))</f>
        <v>*</v>
      </c>
      <c r="J148" s="72">
        <f>INDEX(Rohdaten_tab5!$1:$1048576,ROW(Rohdaten_tab5!I134),COLUMN(Rohdaten_tab5!I134)+(10*(Steuerung!$A$3-1)))</f>
        <v>0</v>
      </c>
      <c r="K148" s="72">
        <f>INDEX(Rohdaten_tab5!$1:$1048576,ROW(Rohdaten_tab5!J134),COLUMN(Rohdaten_tab5!J134)+(10*(Steuerung!$A$3-1)))</f>
        <v>35</v>
      </c>
      <c r="L148" s="73">
        <f>INDEX(Rohdaten_tab5!$1:$1048576,ROW(Rohdaten_tab5!K134),COLUMN(Rohdaten_tab5!K134)+(10*(Steuerung!$A$3-1)))</f>
        <v>69</v>
      </c>
    </row>
    <row r="149" spans="1:12" ht="15" customHeight="1" x14ac:dyDescent="0.25">
      <c r="A149" s="63" t="s">
        <v>297</v>
      </c>
      <c r="B149" s="43"/>
      <c r="C149" s="71">
        <f>INDEX(Rohdaten_tab5!$1:$1048576,ROW(Rohdaten_tab5!B135),COLUMN(Rohdaten_tab5!B135)+(10*(Steuerung!$A$3-1)))</f>
        <v>645</v>
      </c>
      <c r="D149" s="72">
        <f>INDEX(Rohdaten_tab5!$1:$1048576,ROW(Rohdaten_tab5!C135),COLUMN(Rohdaten_tab5!C135)+(10*(Steuerung!$A$3-1)))</f>
        <v>630</v>
      </c>
      <c r="E149" s="72">
        <f>INDEX(Rohdaten_tab5!$1:$1048576,ROW(Rohdaten_tab5!D135),COLUMN(Rohdaten_tab5!D135)+(10*(Steuerung!$A$3-1)))</f>
        <v>351</v>
      </c>
      <c r="F149" s="72">
        <f>INDEX(Rohdaten_tab5!$1:$1048576,ROW(Rohdaten_tab5!E135),COLUMN(Rohdaten_tab5!E135)+(10*(Steuerung!$A$3-1)))</f>
        <v>17</v>
      </c>
      <c r="G149" s="72">
        <f>INDEX(Rohdaten_tab5!$1:$1048576,ROW(Rohdaten_tab5!F135),COLUMN(Rohdaten_tab5!F135)+(10*(Steuerung!$A$3-1)))</f>
        <v>104</v>
      </c>
      <c r="H149" s="72">
        <f>INDEX(Rohdaten_tab5!$1:$1048576,ROW(Rohdaten_tab5!G135),COLUMN(Rohdaten_tab5!G135)+(10*(Steuerung!$A$3-1)))</f>
        <v>19</v>
      </c>
      <c r="I149" s="72">
        <f>INDEX(Rohdaten_tab5!$1:$1048576,ROW(Rohdaten_tab5!H135),COLUMN(Rohdaten_tab5!H135)+(10*(Steuerung!$A$3-1)))</f>
        <v>15</v>
      </c>
      <c r="J149" s="72">
        <f>INDEX(Rohdaten_tab5!$1:$1048576,ROW(Rohdaten_tab5!I135),COLUMN(Rohdaten_tab5!I135)+(10*(Steuerung!$A$3-1)))</f>
        <v>0</v>
      </c>
      <c r="K149" s="72">
        <f>INDEX(Rohdaten_tab5!$1:$1048576,ROW(Rohdaten_tab5!J135),COLUMN(Rohdaten_tab5!J135)+(10*(Steuerung!$A$3-1)))</f>
        <v>45</v>
      </c>
      <c r="L149" s="73">
        <f>INDEX(Rohdaten_tab5!$1:$1048576,ROW(Rohdaten_tab5!K135),COLUMN(Rohdaten_tab5!K135)+(10*(Steuerung!$A$3-1)))</f>
        <v>79</v>
      </c>
    </row>
    <row r="150" spans="1:12" ht="15" customHeight="1" x14ac:dyDescent="0.25">
      <c r="A150" s="63" t="s">
        <v>298</v>
      </c>
      <c r="B150" s="43"/>
      <c r="C150" s="71">
        <f>INDEX(Rohdaten_tab5!$1:$1048576,ROW(Rohdaten_tab5!B136),COLUMN(Rohdaten_tab5!B136)+(10*(Steuerung!$A$3-1)))</f>
        <v>544</v>
      </c>
      <c r="D150" s="72">
        <f>INDEX(Rohdaten_tab5!$1:$1048576,ROW(Rohdaten_tab5!C136),COLUMN(Rohdaten_tab5!C136)+(10*(Steuerung!$A$3-1)))</f>
        <v>539</v>
      </c>
      <c r="E150" s="72">
        <f>INDEX(Rohdaten_tab5!$1:$1048576,ROW(Rohdaten_tab5!D136),COLUMN(Rohdaten_tab5!D136)+(10*(Steuerung!$A$3-1)))</f>
        <v>285</v>
      </c>
      <c r="F150" s="72">
        <f>INDEX(Rohdaten_tab5!$1:$1048576,ROW(Rohdaten_tab5!E136),COLUMN(Rohdaten_tab5!E136)+(10*(Steuerung!$A$3-1)))</f>
        <v>19</v>
      </c>
      <c r="G150" s="72">
        <f>INDEX(Rohdaten_tab5!$1:$1048576,ROW(Rohdaten_tab5!F136),COLUMN(Rohdaten_tab5!F136)+(10*(Steuerung!$A$3-1)))</f>
        <v>128</v>
      </c>
      <c r="H150" s="72">
        <f>INDEX(Rohdaten_tab5!$1:$1048576,ROW(Rohdaten_tab5!G136),COLUMN(Rohdaten_tab5!G136)+(10*(Steuerung!$A$3-1)))</f>
        <v>10</v>
      </c>
      <c r="I150" s="72">
        <f>INDEX(Rohdaten_tab5!$1:$1048576,ROW(Rohdaten_tab5!H136),COLUMN(Rohdaten_tab5!H136)+(10*(Steuerung!$A$3-1)))</f>
        <v>15</v>
      </c>
      <c r="J150" s="72">
        <f>INDEX(Rohdaten_tab5!$1:$1048576,ROW(Rohdaten_tab5!I136),COLUMN(Rohdaten_tab5!I136)+(10*(Steuerung!$A$3-1)))</f>
        <v>0</v>
      </c>
      <c r="K150" s="72">
        <f>INDEX(Rohdaten_tab5!$1:$1048576,ROW(Rohdaten_tab5!J136),COLUMN(Rohdaten_tab5!J136)+(10*(Steuerung!$A$3-1)))</f>
        <v>40</v>
      </c>
      <c r="L150" s="73">
        <f>INDEX(Rohdaten_tab5!$1:$1048576,ROW(Rohdaten_tab5!K136),COLUMN(Rohdaten_tab5!K136)+(10*(Steuerung!$A$3-1)))</f>
        <v>42</v>
      </c>
    </row>
    <row r="151" spans="1:12" ht="15" customHeight="1" x14ac:dyDescent="0.25">
      <c r="A151" s="63" t="s">
        <v>299</v>
      </c>
      <c r="B151" s="43"/>
      <c r="C151" s="71">
        <f>INDEX(Rohdaten_tab5!$1:$1048576,ROW(Rohdaten_tab5!B137),COLUMN(Rohdaten_tab5!B137)+(10*(Steuerung!$A$3-1)))</f>
        <v>610</v>
      </c>
      <c r="D151" s="72">
        <f>INDEX(Rohdaten_tab5!$1:$1048576,ROW(Rohdaten_tab5!C137),COLUMN(Rohdaten_tab5!C137)+(10*(Steuerung!$A$3-1)))</f>
        <v>598</v>
      </c>
      <c r="E151" s="72">
        <f>INDEX(Rohdaten_tab5!$1:$1048576,ROW(Rohdaten_tab5!D137),COLUMN(Rohdaten_tab5!D137)+(10*(Steuerung!$A$3-1)))</f>
        <v>289</v>
      </c>
      <c r="F151" s="72">
        <f>INDEX(Rohdaten_tab5!$1:$1048576,ROW(Rohdaten_tab5!E137),COLUMN(Rohdaten_tab5!E137)+(10*(Steuerung!$A$3-1)))</f>
        <v>28</v>
      </c>
      <c r="G151" s="72">
        <f>INDEX(Rohdaten_tab5!$1:$1048576,ROW(Rohdaten_tab5!F137),COLUMN(Rohdaten_tab5!F137)+(10*(Steuerung!$A$3-1)))</f>
        <v>119</v>
      </c>
      <c r="H151" s="72" t="str">
        <f>INDEX(Rohdaten_tab5!$1:$1048576,ROW(Rohdaten_tab5!G137),COLUMN(Rohdaten_tab5!G137)+(10*(Steuerung!$A$3-1)))</f>
        <v>*</v>
      </c>
      <c r="I151" s="72">
        <f>INDEX(Rohdaten_tab5!$1:$1048576,ROW(Rohdaten_tab5!H137),COLUMN(Rohdaten_tab5!H137)+(10*(Steuerung!$A$3-1)))</f>
        <v>21</v>
      </c>
      <c r="J151" s="72" t="str">
        <f>INDEX(Rohdaten_tab5!$1:$1048576,ROW(Rohdaten_tab5!I137),COLUMN(Rohdaten_tab5!I137)+(10*(Steuerung!$A$3-1)))</f>
        <v>*</v>
      </c>
      <c r="K151" s="72">
        <f>INDEX(Rohdaten_tab5!$1:$1048576,ROW(Rohdaten_tab5!J137),COLUMN(Rohdaten_tab5!J137)+(10*(Steuerung!$A$3-1)))</f>
        <v>30</v>
      </c>
      <c r="L151" s="73">
        <f>INDEX(Rohdaten_tab5!$1:$1048576,ROW(Rohdaten_tab5!K137),COLUMN(Rohdaten_tab5!K137)+(10*(Steuerung!$A$3-1)))</f>
        <v>100</v>
      </c>
    </row>
    <row r="152" spans="1:12" ht="15" customHeight="1" x14ac:dyDescent="0.25">
      <c r="A152" s="63" t="s">
        <v>300</v>
      </c>
      <c r="B152" s="43"/>
      <c r="C152" s="71" t="str">
        <f>INDEX(Rohdaten_tab5!$1:$1048576,ROW(Rohdaten_tab5!B138),COLUMN(Rohdaten_tab5!B138)+(10*(Steuerung!$A$3-1)))</f>
        <v>*</v>
      </c>
      <c r="D152" s="72">
        <f>INDEX(Rohdaten_tab5!$1:$1048576,ROW(Rohdaten_tab5!C138),COLUMN(Rohdaten_tab5!C138)+(10*(Steuerung!$A$3-1)))</f>
        <v>717</v>
      </c>
      <c r="E152" s="72">
        <f>INDEX(Rohdaten_tab5!$1:$1048576,ROW(Rohdaten_tab5!D138),COLUMN(Rohdaten_tab5!D138)+(10*(Steuerung!$A$3-1)))</f>
        <v>408</v>
      </c>
      <c r="F152" s="72">
        <f>INDEX(Rohdaten_tab5!$1:$1048576,ROW(Rohdaten_tab5!E138),COLUMN(Rohdaten_tab5!E138)+(10*(Steuerung!$A$3-1)))</f>
        <v>23</v>
      </c>
      <c r="G152" s="72">
        <f>INDEX(Rohdaten_tab5!$1:$1048576,ROW(Rohdaten_tab5!F138),COLUMN(Rohdaten_tab5!F138)+(10*(Steuerung!$A$3-1)))</f>
        <v>104</v>
      </c>
      <c r="H152" s="72">
        <f>INDEX(Rohdaten_tab5!$1:$1048576,ROW(Rohdaten_tab5!G138),COLUMN(Rohdaten_tab5!G138)+(10*(Steuerung!$A$3-1)))</f>
        <v>15</v>
      </c>
      <c r="I152" s="72">
        <f>INDEX(Rohdaten_tab5!$1:$1048576,ROW(Rohdaten_tab5!H138),COLUMN(Rohdaten_tab5!H138)+(10*(Steuerung!$A$3-1)))</f>
        <v>17</v>
      </c>
      <c r="J152" s="72">
        <f>INDEX(Rohdaten_tab5!$1:$1048576,ROW(Rohdaten_tab5!I138),COLUMN(Rohdaten_tab5!I138)+(10*(Steuerung!$A$3-1)))</f>
        <v>11</v>
      </c>
      <c r="K152" s="72">
        <f>INDEX(Rohdaten_tab5!$1:$1048576,ROW(Rohdaten_tab5!J138),COLUMN(Rohdaten_tab5!J138)+(10*(Steuerung!$A$3-1)))</f>
        <v>39</v>
      </c>
      <c r="L152" s="73">
        <f>INDEX(Rohdaten_tab5!$1:$1048576,ROW(Rohdaten_tab5!K138),COLUMN(Rohdaten_tab5!K138)+(10*(Steuerung!$A$3-1)))</f>
        <v>100</v>
      </c>
    </row>
    <row r="153" spans="1:12" ht="15" customHeight="1" x14ac:dyDescent="0.25">
      <c r="A153" s="63" t="s">
        <v>301</v>
      </c>
      <c r="B153" s="43"/>
      <c r="C153" s="71">
        <f>INDEX(Rohdaten_tab5!$1:$1048576,ROW(Rohdaten_tab5!B139),COLUMN(Rohdaten_tab5!B139)+(10*(Steuerung!$A$3-1)))</f>
        <v>669</v>
      </c>
      <c r="D153" s="72">
        <f>INDEX(Rohdaten_tab5!$1:$1048576,ROW(Rohdaten_tab5!C139),COLUMN(Rohdaten_tab5!C139)+(10*(Steuerung!$A$3-1)))</f>
        <v>664</v>
      </c>
      <c r="E153" s="72">
        <f>INDEX(Rohdaten_tab5!$1:$1048576,ROW(Rohdaten_tab5!D139),COLUMN(Rohdaten_tab5!D139)+(10*(Steuerung!$A$3-1)))</f>
        <v>374</v>
      </c>
      <c r="F153" s="72">
        <f>INDEX(Rohdaten_tab5!$1:$1048576,ROW(Rohdaten_tab5!E139),COLUMN(Rohdaten_tab5!E139)+(10*(Steuerung!$A$3-1)))</f>
        <v>18</v>
      </c>
      <c r="G153" s="72">
        <f>INDEX(Rohdaten_tab5!$1:$1048576,ROW(Rohdaten_tab5!F139),COLUMN(Rohdaten_tab5!F139)+(10*(Steuerung!$A$3-1)))</f>
        <v>115</v>
      </c>
      <c r="H153" s="72">
        <f>INDEX(Rohdaten_tab5!$1:$1048576,ROW(Rohdaten_tab5!G139),COLUMN(Rohdaten_tab5!G139)+(10*(Steuerung!$A$3-1)))</f>
        <v>12</v>
      </c>
      <c r="I153" s="72">
        <f>INDEX(Rohdaten_tab5!$1:$1048576,ROW(Rohdaten_tab5!H139),COLUMN(Rohdaten_tab5!H139)+(10*(Steuerung!$A$3-1)))</f>
        <v>8</v>
      </c>
      <c r="J153" s="72">
        <f>INDEX(Rohdaten_tab5!$1:$1048576,ROW(Rohdaten_tab5!I139),COLUMN(Rohdaten_tab5!I139)+(10*(Steuerung!$A$3-1)))</f>
        <v>62</v>
      </c>
      <c r="K153" s="72">
        <f>INDEX(Rohdaten_tab5!$1:$1048576,ROW(Rohdaten_tab5!J139),COLUMN(Rohdaten_tab5!J139)+(10*(Steuerung!$A$3-1)))</f>
        <v>31</v>
      </c>
      <c r="L153" s="73">
        <f>INDEX(Rohdaten_tab5!$1:$1048576,ROW(Rohdaten_tab5!K139),COLUMN(Rohdaten_tab5!K139)+(10*(Steuerung!$A$3-1)))</f>
        <v>44</v>
      </c>
    </row>
    <row r="154" spans="1:12" ht="15" customHeight="1" x14ac:dyDescent="0.25">
      <c r="A154" s="63" t="s">
        <v>302</v>
      </c>
      <c r="B154" s="43"/>
      <c r="C154" s="71">
        <f>INDEX(Rohdaten_tab5!$1:$1048576,ROW(Rohdaten_tab5!B140),COLUMN(Rohdaten_tab5!B140)+(10*(Steuerung!$A$3-1)))</f>
        <v>527</v>
      </c>
      <c r="D154" s="72">
        <f>INDEX(Rohdaten_tab5!$1:$1048576,ROW(Rohdaten_tab5!C140),COLUMN(Rohdaten_tab5!C140)+(10*(Steuerung!$A$3-1)))</f>
        <v>522</v>
      </c>
      <c r="E154" s="72">
        <f>INDEX(Rohdaten_tab5!$1:$1048576,ROW(Rohdaten_tab5!D140),COLUMN(Rohdaten_tab5!D140)+(10*(Steuerung!$A$3-1)))</f>
        <v>278</v>
      </c>
      <c r="F154" s="72">
        <f>INDEX(Rohdaten_tab5!$1:$1048576,ROW(Rohdaten_tab5!E140),COLUMN(Rohdaten_tab5!E140)+(10*(Steuerung!$A$3-1)))</f>
        <v>17</v>
      </c>
      <c r="G154" s="72">
        <f>INDEX(Rohdaten_tab5!$1:$1048576,ROW(Rohdaten_tab5!F140),COLUMN(Rohdaten_tab5!F140)+(10*(Steuerung!$A$3-1)))</f>
        <v>106</v>
      </c>
      <c r="H154" s="72">
        <f>INDEX(Rohdaten_tab5!$1:$1048576,ROW(Rohdaten_tab5!G140),COLUMN(Rohdaten_tab5!G140)+(10*(Steuerung!$A$3-1)))</f>
        <v>16</v>
      </c>
      <c r="I154" s="72" t="str">
        <f>INDEX(Rohdaten_tab5!$1:$1048576,ROW(Rohdaten_tab5!H140),COLUMN(Rohdaten_tab5!H140)+(10*(Steuerung!$A$3-1)))</f>
        <v>*</v>
      </c>
      <c r="J154" s="72" t="str">
        <f>INDEX(Rohdaten_tab5!$1:$1048576,ROW(Rohdaten_tab5!I140),COLUMN(Rohdaten_tab5!I140)+(10*(Steuerung!$A$3-1)))</f>
        <v>*</v>
      </c>
      <c r="K154" s="72">
        <f>INDEX(Rohdaten_tab5!$1:$1048576,ROW(Rohdaten_tab5!J140),COLUMN(Rohdaten_tab5!J140)+(10*(Steuerung!$A$3-1)))</f>
        <v>50</v>
      </c>
      <c r="L154" s="73">
        <f>INDEX(Rohdaten_tab5!$1:$1048576,ROW(Rohdaten_tab5!K140),COLUMN(Rohdaten_tab5!K140)+(10*(Steuerung!$A$3-1)))</f>
        <v>42</v>
      </c>
    </row>
    <row r="155" spans="1:12" ht="15" customHeight="1" x14ac:dyDescent="0.25">
      <c r="A155" s="63" t="s">
        <v>303</v>
      </c>
      <c r="B155" s="43"/>
      <c r="C155" s="71" t="str">
        <f>INDEX(Rohdaten_tab5!$1:$1048576,ROW(Rohdaten_tab5!B141),COLUMN(Rohdaten_tab5!B141)+(10*(Steuerung!$A$3-1)))</f>
        <v>*</v>
      </c>
      <c r="D155" s="72">
        <f>INDEX(Rohdaten_tab5!$1:$1048576,ROW(Rohdaten_tab5!C141),COLUMN(Rohdaten_tab5!C141)+(10*(Steuerung!$A$3-1)))</f>
        <v>473</v>
      </c>
      <c r="E155" s="72">
        <f>INDEX(Rohdaten_tab5!$1:$1048576,ROW(Rohdaten_tab5!D141),COLUMN(Rohdaten_tab5!D141)+(10*(Steuerung!$A$3-1)))</f>
        <v>255</v>
      </c>
      <c r="F155" s="72">
        <f>INDEX(Rohdaten_tab5!$1:$1048576,ROW(Rohdaten_tab5!E141),COLUMN(Rohdaten_tab5!E141)+(10*(Steuerung!$A$3-1)))</f>
        <v>11</v>
      </c>
      <c r="G155" s="72">
        <f>INDEX(Rohdaten_tab5!$1:$1048576,ROW(Rohdaten_tab5!F141),COLUMN(Rohdaten_tab5!F141)+(10*(Steuerung!$A$3-1)))</f>
        <v>108</v>
      </c>
      <c r="H155" s="72">
        <f>INDEX(Rohdaten_tab5!$1:$1048576,ROW(Rohdaten_tab5!G141),COLUMN(Rohdaten_tab5!G141)+(10*(Steuerung!$A$3-1)))</f>
        <v>18</v>
      </c>
      <c r="I155" s="72">
        <f>INDEX(Rohdaten_tab5!$1:$1048576,ROW(Rohdaten_tab5!H141),COLUMN(Rohdaten_tab5!H141)+(10*(Steuerung!$A$3-1)))</f>
        <v>10</v>
      </c>
      <c r="J155" s="72">
        <f>INDEX(Rohdaten_tab5!$1:$1048576,ROW(Rohdaten_tab5!I141),COLUMN(Rohdaten_tab5!I141)+(10*(Steuerung!$A$3-1)))</f>
        <v>0</v>
      </c>
      <c r="K155" s="72">
        <f>INDEX(Rohdaten_tab5!$1:$1048576,ROW(Rohdaten_tab5!J141),COLUMN(Rohdaten_tab5!J141)+(10*(Steuerung!$A$3-1)))</f>
        <v>34</v>
      </c>
      <c r="L155" s="73">
        <f>INDEX(Rohdaten_tab5!$1:$1048576,ROW(Rohdaten_tab5!K141),COLUMN(Rohdaten_tab5!K141)+(10*(Steuerung!$A$3-1)))</f>
        <v>37</v>
      </c>
    </row>
    <row r="156" spans="1:12" ht="15" customHeight="1" x14ac:dyDescent="0.25">
      <c r="A156" s="63" t="s">
        <v>304</v>
      </c>
      <c r="B156" s="43"/>
      <c r="C156" s="71">
        <f>INDEX(Rohdaten_tab5!$1:$1048576,ROW(Rohdaten_tab5!B142),COLUMN(Rohdaten_tab5!B142)+(10*(Steuerung!$A$3-1)))</f>
        <v>605</v>
      </c>
      <c r="D156" s="72">
        <f>INDEX(Rohdaten_tab5!$1:$1048576,ROW(Rohdaten_tab5!C142),COLUMN(Rohdaten_tab5!C142)+(10*(Steuerung!$A$3-1)))</f>
        <v>598</v>
      </c>
      <c r="E156" s="72">
        <f>INDEX(Rohdaten_tab5!$1:$1048576,ROW(Rohdaten_tab5!D142),COLUMN(Rohdaten_tab5!D142)+(10*(Steuerung!$A$3-1)))</f>
        <v>272</v>
      </c>
      <c r="F156" s="72">
        <f>INDEX(Rohdaten_tab5!$1:$1048576,ROW(Rohdaten_tab5!E142),COLUMN(Rohdaten_tab5!E142)+(10*(Steuerung!$A$3-1)))</f>
        <v>30</v>
      </c>
      <c r="G156" s="72">
        <f>INDEX(Rohdaten_tab5!$1:$1048576,ROW(Rohdaten_tab5!F142),COLUMN(Rohdaten_tab5!F142)+(10*(Steuerung!$A$3-1)))</f>
        <v>174</v>
      </c>
      <c r="H156" s="72" t="str">
        <f>INDEX(Rohdaten_tab5!$1:$1048576,ROW(Rohdaten_tab5!G142),COLUMN(Rohdaten_tab5!G142)+(10*(Steuerung!$A$3-1)))</f>
        <v>*</v>
      </c>
      <c r="I156" s="72" t="str">
        <f>INDEX(Rohdaten_tab5!$1:$1048576,ROW(Rohdaten_tab5!H142),COLUMN(Rohdaten_tab5!H142)+(10*(Steuerung!$A$3-1)))</f>
        <v>*</v>
      </c>
      <c r="J156" s="72">
        <f>INDEX(Rohdaten_tab5!$1:$1048576,ROW(Rohdaten_tab5!I142),COLUMN(Rohdaten_tab5!I142)+(10*(Steuerung!$A$3-1)))</f>
        <v>0</v>
      </c>
      <c r="K156" s="72">
        <f>INDEX(Rohdaten_tab5!$1:$1048576,ROW(Rohdaten_tab5!J142),COLUMN(Rohdaten_tab5!J142)+(10*(Steuerung!$A$3-1)))</f>
        <v>25</v>
      </c>
      <c r="L156" s="73">
        <f>INDEX(Rohdaten_tab5!$1:$1048576,ROW(Rohdaten_tab5!K142),COLUMN(Rohdaten_tab5!K142)+(10*(Steuerung!$A$3-1)))</f>
        <v>70</v>
      </c>
    </row>
    <row r="157" spans="1:12" ht="15" customHeight="1" x14ac:dyDescent="0.25">
      <c r="A157" s="63" t="s">
        <v>305</v>
      </c>
      <c r="B157" s="43"/>
      <c r="C157" s="71">
        <f>INDEX(Rohdaten_tab5!$1:$1048576,ROW(Rohdaten_tab5!B143),COLUMN(Rohdaten_tab5!B143)+(10*(Steuerung!$A$3-1)))</f>
        <v>675</v>
      </c>
      <c r="D157" s="72">
        <f>INDEX(Rohdaten_tab5!$1:$1048576,ROW(Rohdaten_tab5!C143),COLUMN(Rohdaten_tab5!C143)+(10*(Steuerung!$A$3-1)))</f>
        <v>671</v>
      </c>
      <c r="E157" s="72">
        <f>INDEX(Rohdaten_tab5!$1:$1048576,ROW(Rohdaten_tab5!D143),COLUMN(Rohdaten_tab5!D143)+(10*(Steuerung!$A$3-1)))</f>
        <v>392</v>
      </c>
      <c r="F157" s="72">
        <f>INDEX(Rohdaten_tab5!$1:$1048576,ROW(Rohdaten_tab5!E143),COLUMN(Rohdaten_tab5!E143)+(10*(Steuerung!$A$3-1)))</f>
        <v>17</v>
      </c>
      <c r="G157" s="72">
        <f>INDEX(Rohdaten_tab5!$1:$1048576,ROW(Rohdaten_tab5!F143),COLUMN(Rohdaten_tab5!F143)+(10*(Steuerung!$A$3-1)))</f>
        <v>137</v>
      </c>
      <c r="H157" s="72">
        <f>INDEX(Rohdaten_tab5!$1:$1048576,ROW(Rohdaten_tab5!G143),COLUMN(Rohdaten_tab5!G143)+(10*(Steuerung!$A$3-1)))</f>
        <v>18</v>
      </c>
      <c r="I157" s="72" t="str">
        <f>INDEX(Rohdaten_tab5!$1:$1048576,ROW(Rohdaten_tab5!H143),COLUMN(Rohdaten_tab5!H143)+(10*(Steuerung!$A$3-1)))</f>
        <v>*</v>
      </c>
      <c r="J157" s="72" t="str">
        <f>INDEX(Rohdaten_tab5!$1:$1048576,ROW(Rohdaten_tab5!I143),COLUMN(Rohdaten_tab5!I143)+(10*(Steuerung!$A$3-1)))</f>
        <v>*</v>
      </c>
      <c r="K157" s="72">
        <f>INDEX(Rohdaten_tab5!$1:$1048576,ROW(Rohdaten_tab5!J143),COLUMN(Rohdaten_tab5!J143)+(10*(Steuerung!$A$3-1)))</f>
        <v>49</v>
      </c>
      <c r="L157" s="73">
        <f>INDEX(Rohdaten_tab5!$1:$1048576,ROW(Rohdaten_tab5!K143),COLUMN(Rohdaten_tab5!K143)+(10*(Steuerung!$A$3-1)))</f>
        <v>49</v>
      </c>
    </row>
    <row r="158" spans="1:12" ht="15" customHeight="1" x14ac:dyDescent="0.25">
      <c r="A158" s="63" t="s">
        <v>306</v>
      </c>
      <c r="B158" s="43"/>
      <c r="C158" s="71">
        <f>INDEX(Rohdaten_tab5!$1:$1048576,ROW(Rohdaten_tab5!B144),COLUMN(Rohdaten_tab5!B144)+(10*(Steuerung!$A$3-1)))</f>
        <v>662</v>
      </c>
      <c r="D158" s="72">
        <f>INDEX(Rohdaten_tab5!$1:$1048576,ROW(Rohdaten_tab5!C144),COLUMN(Rohdaten_tab5!C144)+(10*(Steuerung!$A$3-1)))</f>
        <v>655</v>
      </c>
      <c r="E158" s="72">
        <f>INDEX(Rohdaten_tab5!$1:$1048576,ROW(Rohdaten_tab5!D144),COLUMN(Rohdaten_tab5!D144)+(10*(Steuerung!$A$3-1)))</f>
        <v>391</v>
      </c>
      <c r="F158" s="72">
        <f>INDEX(Rohdaten_tab5!$1:$1048576,ROW(Rohdaten_tab5!E144),COLUMN(Rohdaten_tab5!E144)+(10*(Steuerung!$A$3-1)))</f>
        <v>13</v>
      </c>
      <c r="G158" s="72">
        <f>INDEX(Rohdaten_tab5!$1:$1048576,ROW(Rohdaten_tab5!F144),COLUMN(Rohdaten_tab5!F144)+(10*(Steuerung!$A$3-1)))</f>
        <v>116</v>
      </c>
      <c r="H158" s="72">
        <f>INDEX(Rohdaten_tab5!$1:$1048576,ROW(Rohdaten_tab5!G144),COLUMN(Rohdaten_tab5!G144)+(10*(Steuerung!$A$3-1)))</f>
        <v>15</v>
      </c>
      <c r="I158" s="72" t="str">
        <f>INDEX(Rohdaten_tab5!$1:$1048576,ROW(Rohdaten_tab5!H144),COLUMN(Rohdaten_tab5!H144)+(10*(Steuerung!$A$3-1)))</f>
        <v>*</v>
      </c>
      <c r="J158" s="72" t="str">
        <f>INDEX(Rohdaten_tab5!$1:$1048576,ROW(Rohdaten_tab5!I144),COLUMN(Rohdaten_tab5!I144)+(10*(Steuerung!$A$3-1)))</f>
        <v>*</v>
      </c>
      <c r="K158" s="72">
        <f>INDEX(Rohdaten_tab5!$1:$1048576,ROW(Rohdaten_tab5!J144),COLUMN(Rohdaten_tab5!J144)+(10*(Steuerung!$A$3-1)))</f>
        <v>49</v>
      </c>
      <c r="L158" s="73">
        <f>INDEX(Rohdaten_tab5!$1:$1048576,ROW(Rohdaten_tab5!K144),COLUMN(Rohdaten_tab5!K144)+(10*(Steuerung!$A$3-1)))</f>
        <v>58</v>
      </c>
    </row>
    <row r="159" spans="1:12" ht="15" customHeight="1" x14ac:dyDescent="0.25">
      <c r="A159" s="63" t="s">
        <v>307</v>
      </c>
      <c r="B159" s="43"/>
      <c r="C159" s="71" t="str">
        <f>INDEX(Rohdaten_tab5!$1:$1048576,ROW(Rohdaten_tab5!B145),COLUMN(Rohdaten_tab5!B145)+(10*(Steuerung!$A$3-1)))</f>
        <v>*</v>
      </c>
      <c r="D159" s="72">
        <f>INDEX(Rohdaten_tab5!$1:$1048576,ROW(Rohdaten_tab5!C145),COLUMN(Rohdaten_tab5!C145)+(10*(Steuerung!$A$3-1)))</f>
        <v>748</v>
      </c>
      <c r="E159" s="72">
        <f>INDEX(Rohdaten_tab5!$1:$1048576,ROW(Rohdaten_tab5!D145),COLUMN(Rohdaten_tab5!D145)+(10*(Steuerung!$A$3-1)))</f>
        <v>470</v>
      </c>
      <c r="F159" s="72" t="str">
        <f>INDEX(Rohdaten_tab5!$1:$1048576,ROW(Rohdaten_tab5!E145),COLUMN(Rohdaten_tab5!E145)+(10*(Steuerung!$A$3-1)))</f>
        <v>*</v>
      </c>
      <c r="G159" s="72">
        <f>INDEX(Rohdaten_tab5!$1:$1048576,ROW(Rohdaten_tab5!F145),COLUMN(Rohdaten_tab5!F145)+(10*(Steuerung!$A$3-1)))</f>
        <v>135</v>
      </c>
      <c r="H159" s="72">
        <f>INDEX(Rohdaten_tab5!$1:$1048576,ROW(Rohdaten_tab5!G145),COLUMN(Rohdaten_tab5!G145)+(10*(Steuerung!$A$3-1)))</f>
        <v>17</v>
      </c>
      <c r="I159" s="72">
        <f>INDEX(Rohdaten_tab5!$1:$1048576,ROW(Rohdaten_tab5!H145),COLUMN(Rohdaten_tab5!H145)+(10*(Steuerung!$A$3-1)))</f>
        <v>18</v>
      </c>
      <c r="J159" s="72" t="str">
        <f>INDEX(Rohdaten_tab5!$1:$1048576,ROW(Rohdaten_tab5!I145),COLUMN(Rohdaten_tab5!I145)+(10*(Steuerung!$A$3-1)))</f>
        <v>*</v>
      </c>
      <c r="K159" s="72">
        <f>INDEX(Rohdaten_tab5!$1:$1048576,ROW(Rohdaten_tab5!J145),COLUMN(Rohdaten_tab5!J145)+(10*(Steuerung!$A$3-1)))</f>
        <v>34</v>
      </c>
      <c r="L159" s="73">
        <f>INDEX(Rohdaten_tab5!$1:$1048576,ROW(Rohdaten_tab5!K145),COLUMN(Rohdaten_tab5!K145)+(10*(Steuerung!$A$3-1)))</f>
        <v>62</v>
      </c>
    </row>
    <row r="160" spans="1:12" ht="15" customHeight="1" x14ac:dyDescent="0.25">
      <c r="A160" s="63" t="s">
        <v>308</v>
      </c>
      <c r="B160" s="43"/>
      <c r="C160" s="71">
        <f>INDEX(Rohdaten_tab5!$1:$1048576,ROW(Rohdaten_tab5!B146),COLUMN(Rohdaten_tab5!B146)+(10*(Steuerung!$A$3-1)))</f>
        <v>589</v>
      </c>
      <c r="D160" s="72">
        <f>INDEX(Rohdaten_tab5!$1:$1048576,ROW(Rohdaten_tab5!C146),COLUMN(Rohdaten_tab5!C146)+(10*(Steuerung!$A$3-1)))</f>
        <v>585</v>
      </c>
      <c r="E160" s="72">
        <f>INDEX(Rohdaten_tab5!$1:$1048576,ROW(Rohdaten_tab5!D146),COLUMN(Rohdaten_tab5!D146)+(10*(Steuerung!$A$3-1)))</f>
        <v>327</v>
      </c>
      <c r="F160" s="72">
        <f>INDEX(Rohdaten_tab5!$1:$1048576,ROW(Rohdaten_tab5!E146),COLUMN(Rohdaten_tab5!E146)+(10*(Steuerung!$A$3-1)))</f>
        <v>15</v>
      </c>
      <c r="G160" s="72">
        <f>INDEX(Rohdaten_tab5!$1:$1048576,ROW(Rohdaten_tab5!F146),COLUMN(Rohdaten_tab5!F146)+(10*(Steuerung!$A$3-1)))</f>
        <v>112</v>
      </c>
      <c r="H160" s="72">
        <f>INDEX(Rohdaten_tab5!$1:$1048576,ROW(Rohdaten_tab5!G146),COLUMN(Rohdaten_tab5!G146)+(10*(Steuerung!$A$3-1)))</f>
        <v>14</v>
      </c>
      <c r="I160" s="72">
        <f>INDEX(Rohdaten_tab5!$1:$1048576,ROW(Rohdaten_tab5!H146),COLUMN(Rohdaten_tab5!H146)+(10*(Steuerung!$A$3-1)))</f>
        <v>17</v>
      </c>
      <c r="J160" s="72">
        <f>INDEX(Rohdaten_tab5!$1:$1048576,ROW(Rohdaten_tab5!I146),COLUMN(Rohdaten_tab5!I146)+(10*(Steuerung!$A$3-1)))</f>
        <v>0</v>
      </c>
      <c r="K160" s="72">
        <f>INDEX(Rohdaten_tab5!$1:$1048576,ROW(Rohdaten_tab5!J146),COLUMN(Rohdaten_tab5!J146)+(10*(Steuerung!$A$3-1)))</f>
        <v>47</v>
      </c>
      <c r="L160" s="73">
        <f>INDEX(Rohdaten_tab5!$1:$1048576,ROW(Rohdaten_tab5!K146),COLUMN(Rohdaten_tab5!K146)+(10*(Steuerung!$A$3-1)))</f>
        <v>53</v>
      </c>
    </row>
    <row r="161" spans="1:12" ht="15" customHeight="1" x14ac:dyDescent="0.25">
      <c r="A161" s="63" t="s">
        <v>309</v>
      </c>
      <c r="B161" s="43"/>
      <c r="C161" s="71">
        <f>INDEX(Rohdaten_tab5!$1:$1048576,ROW(Rohdaten_tab5!B147),COLUMN(Rohdaten_tab5!B147)+(10*(Steuerung!$A$3-1)))</f>
        <v>560</v>
      </c>
      <c r="D161" s="72">
        <f>INDEX(Rohdaten_tab5!$1:$1048576,ROW(Rohdaten_tab5!C147),COLUMN(Rohdaten_tab5!C147)+(10*(Steuerung!$A$3-1)))</f>
        <v>552</v>
      </c>
      <c r="E161" s="72">
        <f>INDEX(Rohdaten_tab5!$1:$1048576,ROW(Rohdaten_tab5!D147),COLUMN(Rohdaten_tab5!D147)+(10*(Steuerung!$A$3-1)))</f>
        <v>294</v>
      </c>
      <c r="F161" s="72">
        <f>INDEX(Rohdaten_tab5!$1:$1048576,ROW(Rohdaten_tab5!E147),COLUMN(Rohdaten_tab5!E147)+(10*(Steuerung!$A$3-1)))</f>
        <v>10</v>
      </c>
      <c r="G161" s="72">
        <f>INDEX(Rohdaten_tab5!$1:$1048576,ROW(Rohdaten_tab5!F147),COLUMN(Rohdaten_tab5!F147)+(10*(Steuerung!$A$3-1)))</f>
        <v>109</v>
      </c>
      <c r="H161" s="72">
        <f>INDEX(Rohdaten_tab5!$1:$1048576,ROW(Rohdaten_tab5!G147),COLUMN(Rohdaten_tab5!G147)+(10*(Steuerung!$A$3-1)))</f>
        <v>15</v>
      </c>
      <c r="I161" s="72">
        <f>INDEX(Rohdaten_tab5!$1:$1048576,ROW(Rohdaten_tab5!H147),COLUMN(Rohdaten_tab5!H147)+(10*(Steuerung!$A$3-1)))</f>
        <v>7</v>
      </c>
      <c r="J161" s="72">
        <f>INDEX(Rohdaten_tab5!$1:$1048576,ROW(Rohdaten_tab5!I147),COLUMN(Rohdaten_tab5!I147)+(10*(Steuerung!$A$3-1)))</f>
        <v>0</v>
      </c>
      <c r="K161" s="72">
        <f>INDEX(Rohdaten_tab5!$1:$1048576,ROW(Rohdaten_tab5!J147),COLUMN(Rohdaten_tab5!J147)+(10*(Steuerung!$A$3-1)))</f>
        <v>51</v>
      </c>
      <c r="L161" s="73">
        <f>INDEX(Rohdaten_tab5!$1:$1048576,ROW(Rohdaten_tab5!K147),COLUMN(Rohdaten_tab5!K147)+(10*(Steuerung!$A$3-1)))</f>
        <v>66</v>
      </c>
    </row>
    <row r="162" spans="1:12" ht="15" customHeight="1" x14ac:dyDescent="0.25">
      <c r="A162" s="63" t="s">
        <v>310</v>
      </c>
      <c r="B162" s="43"/>
      <c r="C162" s="71">
        <f>INDEX(Rohdaten_tab5!$1:$1048576,ROW(Rohdaten_tab5!B148),COLUMN(Rohdaten_tab5!B148)+(10*(Steuerung!$A$3-1)))</f>
        <v>561</v>
      </c>
      <c r="D162" s="72">
        <f>INDEX(Rohdaten_tab5!$1:$1048576,ROW(Rohdaten_tab5!C148),COLUMN(Rohdaten_tab5!C148)+(10*(Steuerung!$A$3-1)))</f>
        <v>555</v>
      </c>
      <c r="E162" s="72">
        <f>INDEX(Rohdaten_tab5!$1:$1048576,ROW(Rohdaten_tab5!D148),COLUMN(Rohdaten_tab5!D148)+(10*(Steuerung!$A$3-1)))</f>
        <v>296</v>
      </c>
      <c r="F162" s="72" t="str">
        <f>INDEX(Rohdaten_tab5!$1:$1048576,ROW(Rohdaten_tab5!E148),COLUMN(Rohdaten_tab5!E148)+(10*(Steuerung!$A$3-1)))</f>
        <v>*</v>
      </c>
      <c r="G162" s="72">
        <f>INDEX(Rohdaten_tab5!$1:$1048576,ROW(Rohdaten_tab5!F148),COLUMN(Rohdaten_tab5!F148)+(10*(Steuerung!$A$3-1)))</f>
        <v>112</v>
      </c>
      <c r="H162" s="72">
        <f>INDEX(Rohdaten_tab5!$1:$1048576,ROW(Rohdaten_tab5!G148),COLUMN(Rohdaten_tab5!G148)+(10*(Steuerung!$A$3-1)))</f>
        <v>15</v>
      </c>
      <c r="I162" s="72">
        <f>INDEX(Rohdaten_tab5!$1:$1048576,ROW(Rohdaten_tab5!H148),COLUMN(Rohdaten_tab5!H148)+(10*(Steuerung!$A$3-1)))</f>
        <v>16</v>
      </c>
      <c r="J162" s="72" t="str">
        <f>INDEX(Rohdaten_tab5!$1:$1048576,ROW(Rohdaten_tab5!I148),COLUMN(Rohdaten_tab5!I148)+(10*(Steuerung!$A$3-1)))</f>
        <v>*</v>
      </c>
      <c r="K162" s="72">
        <f>INDEX(Rohdaten_tab5!$1:$1048576,ROW(Rohdaten_tab5!J148),COLUMN(Rohdaten_tab5!J148)+(10*(Steuerung!$A$3-1)))</f>
        <v>43</v>
      </c>
      <c r="L162" s="73">
        <f>INDEX(Rohdaten_tab5!$1:$1048576,ROW(Rohdaten_tab5!K148),COLUMN(Rohdaten_tab5!K148)+(10*(Steuerung!$A$3-1)))</f>
        <v>57</v>
      </c>
    </row>
    <row r="163" spans="1:12" ht="15" customHeight="1" x14ac:dyDescent="0.25">
      <c r="A163" s="63" t="s">
        <v>311</v>
      </c>
      <c r="B163" s="43"/>
      <c r="C163" s="71">
        <f>INDEX(Rohdaten_tab5!$1:$1048576,ROW(Rohdaten_tab5!B149),COLUMN(Rohdaten_tab5!B149)+(10*(Steuerung!$A$3-1)))</f>
        <v>563</v>
      </c>
      <c r="D163" s="72">
        <f>INDEX(Rohdaten_tab5!$1:$1048576,ROW(Rohdaten_tab5!C149),COLUMN(Rohdaten_tab5!C149)+(10*(Steuerung!$A$3-1)))</f>
        <v>559</v>
      </c>
      <c r="E163" s="72">
        <f>INDEX(Rohdaten_tab5!$1:$1048576,ROW(Rohdaten_tab5!D149),COLUMN(Rohdaten_tab5!D149)+(10*(Steuerung!$A$3-1)))</f>
        <v>252</v>
      </c>
      <c r="F163" s="72">
        <f>INDEX(Rohdaten_tab5!$1:$1048576,ROW(Rohdaten_tab5!E149),COLUMN(Rohdaten_tab5!E149)+(10*(Steuerung!$A$3-1)))</f>
        <v>14</v>
      </c>
      <c r="G163" s="72">
        <f>INDEX(Rohdaten_tab5!$1:$1048576,ROW(Rohdaten_tab5!F149),COLUMN(Rohdaten_tab5!F149)+(10*(Steuerung!$A$3-1)))</f>
        <v>126</v>
      </c>
      <c r="H163" s="72" t="str">
        <f>INDEX(Rohdaten_tab5!$1:$1048576,ROW(Rohdaten_tab5!G149),COLUMN(Rohdaten_tab5!G149)+(10*(Steuerung!$A$3-1)))</f>
        <v>*</v>
      </c>
      <c r="I163" s="72">
        <f>INDEX(Rohdaten_tab5!$1:$1048576,ROW(Rohdaten_tab5!H149),COLUMN(Rohdaten_tab5!H149)+(10*(Steuerung!$A$3-1)))</f>
        <v>18</v>
      </c>
      <c r="J163" s="72" t="str">
        <f>INDEX(Rohdaten_tab5!$1:$1048576,ROW(Rohdaten_tab5!I149),COLUMN(Rohdaten_tab5!I149)+(10*(Steuerung!$A$3-1)))</f>
        <v>*</v>
      </c>
      <c r="K163" s="72">
        <f>INDEX(Rohdaten_tab5!$1:$1048576,ROW(Rohdaten_tab5!J149),COLUMN(Rohdaten_tab5!J149)+(10*(Steuerung!$A$3-1)))</f>
        <v>52</v>
      </c>
      <c r="L163" s="73">
        <f>INDEX(Rohdaten_tab5!$1:$1048576,ROW(Rohdaten_tab5!K149),COLUMN(Rohdaten_tab5!K149)+(10*(Steuerung!$A$3-1)))</f>
        <v>83</v>
      </c>
    </row>
    <row r="164" spans="1:12" ht="15" customHeight="1" x14ac:dyDescent="0.25">
      <c r="A164" s="63" t="s">
        <v>312</v>
      </c>
      <c r="B164" s="43"/>
      <c r="C164" s="71">
        <f>INDEX(Rohdaten_tab5!$1:$1048576,ROW(Rohdaten_tab5!B150),COLUMN(Rohdaten_tab5!B150)+(10*(Steuerung!$A$3-1)))</f>
        <v>715</v>
      </c>
      <c r="D164" s="72">
        <f>INDEX(Rohdaten_tab5!$1:$1048576,ROW(Rohdaten_tab5!C150),COLUMN(Rohdaten_tab5!C150)+(10*(Steuerung!$A$3-1)))</f>
        <v>710</v>
      </c>
      <c r="E164" s="72">
        <f>INDEX(Rohdaten_tab5!$1:$1048576,ROW(Rohdaten_tab5!D150),COLUMN(Rohdaten_tab5!D150)+(10*(Steuerung!$A$3-1)))</f>
        <v>351</v>
      </c>
      <c r="F164" s="72">
        <f>INDEX(Rohdaten_tab5!$1:$1048576,ROW(Rohdaten_tab5!E150),COLUMN(Rohdaten_tab5!E150)+(10*(Steuerung!$A$3-1)))</f>
        <v>13</v>
      </c>
      <c r="G164" s="72">
        <f>INDEX(Rohdaten_tab5!$1:$1048576,ROW(Rohdaten_tab5!F150),COLUMN(Rohdaten_tab5!F150)+(10*(Steuerung!$A$3-1)))</f>
        <v>115</v>
      </c>
      <c r="H164" s="72">
        <f>INDEX(Rohdaten_tab5!$1:$1048576,ROW(Rohdaten_tab5!G150),COLUMN(Rohdaten_tab5!G150)+(10*(Steuerung!$A$3-1)))</f>
        <v>18</v>
      </c>
      <c r="I164" s="72">
        <f>INDEX(Rohdaten_tab5!$1:$1048576,ROW(Rohdaten_tab5!H150),COLUMN(Rohdaten_tab5!H150)+(10*(Steuerung!$A$3-1)))</f>
        <v>21</v>
      </c>
      <c r="J164" s="72">
        <f>INDEX(Rohdaten_tab5!$1:$1048576,ROW(Rohdaten_tab5!I150),COLUMN(Rohdaten_tab5!I150)+(10*(Steuerung!$A$3-1)))</f>
        <v>10</v>
      </c>
      <c r="K164" s="72">
        <f>INDEX(Rohdaten_tab5!$1:$1048576,ROW(Rohdaten_tab5!J150),COLUMN(Rohdaten_tab5!J150)+(10*(Steuerung!$A$3-1)))</f>
        <v>61</v>
      </c>
      <c r="L164" s="73">
        <f>INDEX(Rohdaten_tab5!$1:$1048576,ROW(Rohdaten_tab5!K150),COLUMN(Rohdaten_tab5!K150)+(10*(Steuerung!$A$3-1)))</f>
        <v>121</v>
      </c>
    </row>
    <row r="165" spans="1:12" ht="15" customHeight="1" x14ac:dyDescent="0.25">
      <c r="A165" s="63" t="s">
        <v>313</v>
      </c>
      <c r="B165" s="43"/>
      <c r="C165" s="71" t="str">
        <f>INDEX(Rohdaten_tab5!$1:$1048576,ROW(Rohdaten_tab5!B151),COLUMN(Rohdaten_tab5!B151)+(10*(Steuerung!$A$3-1)))</f>
        <v>*</v>
      </c>
      <c r="D165" s="72">
        <f>INDEX(Rohdaten_tab5!$1:$1048576,ROW(Rohdaten_tab5!C151),COLUMN(Rohdaten_tab5!C151)+(10*(Steuerung!$A$3-1)))</f>
        <v>688</v>
      </c>
      <c r="E165" s="72">
        <f>INDEX(Rohdaten_tab5!$1:$1048576,ROW(Rohdaten_tab5!D151),COLUMN(Rohdaten_tab5!D151)+(10*(Steuerung!$A$3-1)))</f>
        <v>346</v>
      </c>
      <c r="F165" s="72">
        <f>INDEX(Rohdaten_tab5!$1:$1048576,ROW(Rohdaten_tab5!E151),COLUMN(Rohdaten_tab5!E151)+(10*(Steuerung!$A$3-1)))</f>
        <v>20</v>
      </c>
      <c r="G165" s="72">
        <f>INDEX(Rohdaten_tab5!$1:$1048576,ROW(Rohdaten_tab5!F151),COLUMN(Rohdaten_tab5!F151)+(10*(Steuerung!$A$3-1)))</f>
        <v>113</v>
      </c>
      <c r="H165" s="72">
        <f>INDEX(Rohdaten_tab5!$1:$1048576,ROW(Rohdaten_tab5!G151),COLUMN(Rohdaten_tab5!G151)+(10*(Steuerung!$A$3-1)))</f>
        <v>21</v>
      </c>
      <c r="I165" s="72">
        <f>INDEX(Rohdaten_tab5!$1:$1048576,ROW(Rohdaten_tab5!H151),COLUMN(Rohdaten_tab5!H151)+(10*(Steuerung!$A$3-1)))</f>
        <v>11</v>
      </c>
      <c r="J165" s="72">
        <f>INDEX(Rohdaten_tab5!$1:$1048576,ROW(Rohdaten_tab5!I151),COLUMN(Rohdaten_tab5!I151)+(10*(Steuerung!$A$3-1)))</f>
        <v>67</v>
      </c>
      <c r="K165" s="72">
        <f>INDEX(Rohdaten_tab5!$1:$1048576,ROW(Rohdaten_tab5!J151),COLUMN(Rohdaten_tab5!J151)+(10*(Steuerung!$A$3-1)))</f>
        <v>54</v>
      </c>
      <c r="L165" s="73">
        <f>INDEX(Rohdaten_tab5!$1:$1048576,ROW(Rohdaten_tab5!K151),COLUMN(Rohdaten_tab5!K151)+(10*(Steuerung!$A$3-1)))</f>
        <v>56</v>
      </c>
    </row>
    <row r="166" spans="1:12" ht="15" customHeight="1" x14ac:dyDescent="0.25">
      <c r="A166" s="63" t="s">
        <v>314</v>
      </c>
      <c r="B166" s="43"/>
      <c r="C166" s="71">
        <f>INDEX(Rohdaten_tab5!$1:$1048576,ROW(Rohdaten_tab5!B152),COLUMN(Rohdaten_tab5!B152)+(10*(Steuerung!$A$3-1)))</f>
        <v>586</v>
      </c>
      <c r="D166" s="72">
        <f>INDEX(Rohdaten_tab5!$1:$1048576,ROW(Rohdaten_tab5!C152),COLUMN(Rohdaten_tab5!C152)+(10*(Steuerung!$A$3-1)))</f>
        <v>570</v>
      </c>
      <c r="E166" s="72">
        <f>INDEX(Rohdaten_tab5!$1:$1048576,ROW(Rohdaten_tab5!D152),COLUMN(Rohdaten_tab5!D152)+(10*(Steuerung!$A$3-1)))</f>
        <v>290</v>
      </c>
      <c r="F166" s="72">
        <f>INDEX(Rohdaten_tab5!$1:$1048576,ROW(Rohdaten_tab5!E152),COLUMN(Rohdaten_tab5!E152)+(10*(Steuerung!$A$3-1)))</f>
        <v>19</v>
      </c>
      <c r="G166" s="72">
        <f>INDEX(Rohdaten_tab5!$1:$1048576,ROW(Rohdaten_tab5!F152),COLUMN(Rohdaten_tab5!F152)+(10*(Steuerung!$A$3-1)))</f>
        <v>89</v>
      </c>
      <c r="H166" s="72">
        <f>INDEX(Rohdaten_tab5!$1:$1048576,ROW(Rohdaten_tab5!G152),COLUMN(Rohdaten_tab5!G152)+(10*(Steuerung!$A$3-1)))</f>
        <v>16</v>
      </c>
      <c r="I166" s="72">
        <f>INDEX(Rohdaten_tab5!$1:$1048576,ROW(Rohdaten_tab5!H152),COLUMN(Rohdaten_tab5!H152)+(10*(Steuerung!$A$3-1)))</f>
        <v>13</v>
      </c>
      <c r="J166" s="72">
        <f>INDEX(Rohdaten_tab5!$1:$1048576,ROW(Rohdaten_tab5!I152),COLUMN(Rohdaten_tab5!I152)+(10*(Steuerung!$A$3-1)))</f>
        <v>5</v>
      </c>
      <c r="K166" s="72">
        <f>INDEX(Rohdaten_tab5!$1:$1048576,ROW(Rohdaten_tab5!J152),COLUMN(Rohdaten_tab5!J152)+(10*(Steuerung!$A$3-1)))</f>
        <v>61</v>
      </c>
      <c r="L166" s="73">
        <f>INDEX(Rohdaten_tab5!$1:$1048576,ROW(Rohdaten_tab5!K152),COLUMN(Rohdaten_tab5!K152)+(10*(Steuerung!$A$3-1)))</f>
        <v>77</v>
      </c>
    </row>
    <row r="167" spans="1:12" ht="15" customHeight="1" x14ac:dyDescent="0.25">
      <c r="A167" s="63" t="s">
        <v>315</v>
      </c>
      <c r="B167" s="43"/>
      <c r="C167" s="71">
        <f>INDEX(Rohdaten_tab5!$1:$1048576,ROW(Rohdaten_tab5!B153),COLUMN(Rohdaten_tab5!B153)+(10*(Steuerung!$A$3-1)))</f>
        <v>536</v>
      </c>
      <c r="D167" s="72">
        <f>INDEX(Rohdaten_tab5!$1:$1048576,ROW(Rohdaten_tab5!C153),COLUMN(Rohdaten_tab5!C153)+(10*(Steuerung!$A$3-1)))</f>
        <v>528</v>
      </c>
      <c r="E167" s="72">
        <f>INDEX(Rohdaten_tab5!$1:$1048576,ROW(Rohdaten_tab5!D153),COLUMN(Rohdaten_tab5!D153)+(10*(Steuerung!$A$3-1)))</f>
        <v>244</v>
      </c>
      <c r="F167" s="72">
        <f>INDEX(Rohdaten_tab5!$1:$1048576,ROW(Rohdaten_tab5!E153),COLUMN(Rohdaten_tab5!E153)+(10*(Steuerung!$A$3-1)))</f>
        <v>14</v>
      </c>
      <c r="G167" s="72">
        <f>INDEX(Rohdaten_tab5!$1:$1048576,ROW(Rohdaten_tab5!F153),COLUMN(Rohdaten_tab5!F153)+(10*(Steuerung!$A$3-1)))</f>
        <v>95</v>
      </c>
      <c r="H167" s="72">
        <f>INDEX(Rohdaten_tab5!$1:$1048576,ROW(Rohdaten_tab5!G153),COLUMN(Rohdaten_tab5!G153)+(10*(Steuerung!$A$3-1)))</f>
        <v>15</v>
      </c>
      <c r="I167" s="72">
        <f>INDEX(Rohdaten_tab5!$1:$1048576,ROW(Rohdaten_tab5!H153),COLUMN(Rohdaten_tab5!H153)+(10*(Steuerung!$A$3-1)))</f>
        <v>19</v>
      </c>
      <c r="J167" s="72">
        <f>INDEX(Rohdaten_tab5!$1:$1048576,ROW(Rohdaten_tab5!I153),COLUMN(Rohdaten_tab5!I153)+(10*(Steuerung!$A$3-1)))</f>
        <v>0</v>
      </c>
      <c r="K167" s="72">
        <f>INDEX(Rohdaten_tab5!$1:$1048576,ROW(Rohdaten_tab5!J153),COLUMN(Rohdaten_tab5!J153)+(10*(Steuerung!$A$3-1)))</f>
        <v>71</v>
      </c>
      <c r="L167" s="73">
        <f>INDEX(Rohdaten_tab5!$1:$1048576,ROW(Rohdaten_tab5!K153),COLUMN(Rohdaten_tab5!K153)+(10*(Steuerung!$A$3-1)))</f>
        <v>70</v>
      </c>
    </row>
    <row r="168" spans="1:12" ht="15" customHeight="1" x14ac:dyDescent="0.25">
      <c r="A168" s="63" t="s">
        <v>316</v>
      </c>
      <c r="B168" s="43"/>
      <c r="C168" s="71">
        <f>INDEX(Rohdaten_tab5!$1:$1048576,ROW(Rohdaten_tab5!B154),COLUMN(Rohdaten_tab5!B154)+(10*(Steuerung!$A$3-1)))</f>
        <v>581</v>
      </c>
      <c r="D168" s="72">
        <f>INDEX(Rohdaten_tab5!$1:$1048576,ROW(Rohdaten_tab5!C154),COLUMN(Rohdaten_tab5!C154)+(10*(Steuerung!$A$3-1)))</f>
        <v>568</v>
      </c>
      <c r="E168" s="72">
        <f>INDEX(Rohdaten_tab5!$1:$1048576,ROW(Rohdaten_tab5!D154),COLUMN(Rohdaten_tab5!D154)+(10*(Steuerung!$A$3-1)))</f>
        <v>277</v>
      </c>
      <c r="F168" s="72">
        <f>INDEX(Rohdaten_tab5!$1:$1048576,ROW(Rohdaten_tab5!E154),COLUMN(Rohdaten_tab5!E154)+(10*(Steuerung!$A$3-1)))</f>
        <v>34</v>
      </c>
      <c r="G168" s="72">
        <f>INDEX(Rohdaten_tab5!$1:$1048576,ROW(Rohdaten_tab5!F154),COLUMN(Rohdaten_tab5!F154)+(10*(Steuerung!$A$3-1)))</f>
        <v>150</v>
      </c>
      <c r="H168" s="72">
        <f>INDEX(Rohdaten_tab5!$1:$1048576,ROW(Rohdaten_tab5!G154),COLUMN(Rohdaten_tab5!G154)+(10*(Steuerung!$A$3-1)))</f>
        <v>19</v>
      </c>
      <c r="I168" s="72" t="str">
        <f>INDEX(Rohdaten_tab5!$1:$1048576,ROW(Rohdaten_tab5!H154),COLUMN(Rohdaten_tab5!H154)+(10*(Steuerung!$A$3-1)))</f>
        <v>*</v>
      </c>
      <c r="J168" s="72" t="str">
        <f>INDEX(Rohdaten_tab5!$1:$1048576,ROW(Rohdaten_tab5!I154),COLUMN(Rohdaten_tab5!I154)+(10*(Steuerung!$A$3-1)))</f>
        <v>*</v>
      </c>
      <c r="K168" s="72">
        <f>INDEX(Rohdaten_tab5!$1:$1048576,ROW(Rohdaten_tab5!J154),COLUMN(Rohdaten_tab5!J154)+(10*(Steuerung!$A$3-1)))</f>
        <v>30</v>
      </c>
      <c r="L168" s="73">
        <f>INDEX(Rohdaten_tab5!$1:$1048576,ROW(Rohdaten_tab5!K154),COLUMN(Rohdaten_tab5!K154)+(10*(Steuerung!$A$3-1)))</f>
        <v>42</v>
      </c>
    </row>
    <row r="169" spans="1:12" ht="15" customHeight="1" x14ac:dyDescent="0.25">
      <c r="A169" s="63" t="s">
        <v>317</v>
      </c>
      <c r="B169" s="43"/>
      <c r="C169" s="71">
        <f>INDEX(Rohdaten_tab5!$1:$1048576,ROW(Rohdaten_tab5!B155),COLUMN(Rohdaten_tab5!B155)+(10*(Steuerung!$A$3-1)))</f>
        <v>645</v>
      </c>
      <c r="D169" s="72">
        <f>INDEX(Rohdaten_tab5!$1:$1048576,ROW(Rohdaten_tab5!C155),COLUMN(Rohdaten_tab5!C155)+(10*(Steuerung!$A$3-1)))</f>
        <v>630</v>
      </c>
      <c r="E169" s="72">
        <f>INDEX(Rohdaten_tab5!$1:$1048576,ROW(Rohdaten_tab5!D155),COLUMN(Rohdaten_tab5!D155)+(10*(Steuerung!$A$3-1)))</f>
        <v>353</v>
      </c>
      <c r="F169" s="72">
        <f>INDEX(Rohdaten_tab5!$1:$1048576,ROW(Rohdaten_tab5!E155),COLUMN(Rohdaten_tab5!E155)+(10*(Steuerung!$A$3-1)))</f>
        <v>19</v>
      </c>
      <c r="G169" s="72">
        <f>INDEX(Rohdaten_tab5!$1:$1048576,ROW(Rohdaten_tab5!F155),COLUMN(Rohdaten_tab5!F155)+(10*(Steuerung!$A$3-1)))</f>
        <v>112</v>
      </c>
      <c r="H169" s="72">
        <f>INDEX(Rohdaten_tab5!$1:$1048576,ROW(Rohdaten_tab5!G155),COLUMN(Rohdaten_tab5!G155)+(10*(Steuerung!$A$3-1)))</f>
        <v>14</v>
      </c>
      <c r="I169" s="72" t="str">
        <f>INDEX(Rohdaten_tab5!$1:$1048576,ROW(Rohdaten_tab5!H155),COLUMN(Rohdaten_tab5!H155)+(10*(Steuerung!$A$3-1)))</f>
        <v>*</v>
      </c>
      <c r="J169" s="72" t="str">
        <f>INDEX(Rohdaten_tab5!$1:$1048576,ROW(Rohdaten_tab5!I155),COLUMN(Rohdaten_tab5!I155)+(10*(Steuerung!$A$3-1)))</f>
        <v>*</v>
      </c>
      <c r="K169" s="72">
        <f>INDEX(Rohdaten_tab5!$1:$1048576,ROW(Rohdaten_tab5!J155),COLUMN(Rohdaten_tab5!J155)+(10*(Steuerung!$A$3-1)))</f>
        <v>56</v>
      </c>
      <c r="L169" s="73">
        <f>INDEX(Rohdaten_tab5!$1:$1048576,ROW(Rohdaten_tab5!K155),COLUMN(Rohdaten_tab5!K155)+(10*(Steuerung!$A$3-1)))</f>
        <v>62</v>
      </c>
    </row>
    <row r="170" spans="1:12" ht="15" customHeight="1" x14ac:dyDescent="0.25">
      <c r="A170" s="63" t="s">
        <v>318</v>
      </c>
      <c r="B170" s="43"/>
      <c r="C170" s="71">
        <f>INDEX(Rohdaten_tab5!$1:$1048576,ROW(Rohdaten_tab5!B156),COLUMN(Rohdaten_tab5!B156)+(10*(Steuerung!$A$3-1)))</f>
        <v>742</v>
      </c>
      <c r="D170" s="72">
        <f>INDEX(Rohdaten_tab5!$1:$1048576,ROW(Rohdaten_tab5!C156),COLUMN(Rohdaten_tab5!C156)+(10*(Steuerung!$A$3-1)))</f>
        <v>734</v>
      </c>
      <c r="E170" s="72">
        <f>INDEX(Rohdaten_tab5!$1:$1048576,ROW(Rohdaten_tab5!D156),COLUMN(Rohdaten_tab5!D156)+(10*(Steuerung!$A$3-1)))</f>
        <v>458</v>
      </c>
      <c r="F170" s="72">
        <f>INDEX(Rohdaten_tab5!$1:$1048576,ROW(Rohdaten_tab5!E156),COLUMN(Rohdaten_tab5!E156)+(10*(Steuerung!$A$3-1)))</f>
        <v>16</v>
      </c>
      <c r="G170" s="72">
        <f>INDEX(Rohdaten_tab5!$1:$1048576,ROW(Rohdaten_tab5!F156),COLUMN(Rohdaten_tab5!F156)+(10*(Steuerung!$A$3-1)))</f>
        <v>108</v>
      </c>
      <c r="H170" s="72">
        <f>INDEX(Rohdaten_tab5!$1:$1048576,ROW(Rohdaten_tab5!G156),COLUMN(Rohdaten_tab5!G156)+(10*(Steuerung!$A$3-1)))</f>
        <v>8</v>
      </c>
      <c r="I170" s="72">
        <f>INDEX(Rohdaten_tab5!$1:$1048576,ROW(Rohdaten_tab5!H156),COLUMN(Rohdaten_tab5!H156)+(10*(Steuerung!$A$3-1)))</f>
        <v>13</v>
      </c>
      <c r="J170" s="72">
        <f>INDEX(Rohdaten_tab5!$1:$1048576,ROW(Rohdaten_tab5!I156),COLUMN(Rohdaten_tab5!I156)+(10*(Steuerung!$A$3-1)))</f>
        <v>0</v>
      </c>
      <c r="K170" s="72">
        <f>INDEX(Rohdaten_tab5!$1:$1048576,ROW(Rohdaten_tab5!J156),COLUMN(Rohdaten_tab5!J156)+(10*(Steuerung!$A$3-1)))</f>
        <v>60</v>
      </c>
      <c r="L170" s="73">
        <f>INDEX(Rohdaten_tab5!$1:$1048576,ROW(Rohdaten_tab5!K156),COLUMN(Rohdaten_tab5!K156)+(10*(Steuerung!$A$3-1)))</f>
        <v>71</v>
      </c>
    </row>
    <row r="171" spans="1:12" ht="15" customHeight="1" x14ac:dyDescent="0.25">
      <c r="A171" s="63" t="s">
        <v>319</v>
      </c>
      <c r="B171" s="43"/>
      <c r="C171" s="71">
        <f>INDEX(Rohdaten_tab5!$1:$1048576,ROW(Rohdaten_tab5!B157),COLUMN(Rohdaten_tab5!B157)+(10*(Steuerung!$A$3-1)))</f>
        <v>653</v>
      </c>
      <c r="D171" s="72">
        <f>INDEX(Rohdaten_tab5!$1:$1048576,ROW(Rohdaten_tab5!C157),COLUMN(Rohdaten_tab5!C157)+(10*(Steuerung!$A$3-1)))</f>
        <v>647</v>
      </c>
      <c r="E171" s="72">
        <f>INDEX(Rohdaten_tab5!$1:$1048576,ROW(Rohdaten_tab5!D157),COLUMN(Rohdaten_tab5!D157)+(10*(Steuerung!$A$3-1)))</f>
        <v>391</v>
      </c>
      <c r="F171" s="72">
        <f>INDEX(Rohdaten_tab5!$1:$1048576,ROW(Rohdaten_tab5!E157),COLUMN(Rohdaten_tab5!E157)+(10*(Steuerung!$A$3-1)))</f>
        <v>9</v>
      </c>
      <c r="G171" s="72">
        <f>INDEX(Rohdaten_tab5!$1:$1048576,ROW(Rohdaten_tab5!F157),COLUMN(Rohdaten_tab5!F157)+(10*(Steuerung!$A$3-1)))</f>
        <v>106</v>
      </c>
      <c r="H171" s="72">
        <f>INDEX(Rohdaten_tab5!$1:$1048576,ROW(Rohdaten_tab5!G157),COLUMN(Rohdaten_tab5!G157)+(10*(Steuerung!$A$3-1)))</f>
        <v>12</v>
      </c>
      <c r="I171" s="72" t="str">
        <f>INDEX(Rohdaten_tab5!$1:$1048576,ROW(Rohdaten_tab5!H157),COLUMN(Rohdaten_tab5!H157)+(10*(Steuerung!$A$3-1)))</f>
        <v>*</v>
      </c>
      <c r="J171" s="72" t="str">
        <f>INDEX(Rohdaten_tab5!$1:$1048576,ROW(Rohdaten_tab5!I157),COLUMN(Rohdaten_tab5!I157)+(10*(Steuerung!$A$3-1)))</f>
        <v>*</v>
      </c>
      <c r="K171" s="72">
        <f>INDEX(Rohdaten_tab5!$1:$1048576,ROW(Rohdaten_tab5!J157),COLUMN(Rohdaten_tab5!J157)+(10*(Steuerung!$A$3-1)))</f>
        <v>58</v>
      </c>
      <c r="L171" s="73">
        <f>INDEX(Rohdaten_tab5!$1:$1048576,ROW(Rohdaten_tab5!K157),COLUMN(Rohdaten_tab5!K157)+(10*(Steuerung!$A$3-1)))</f>
        <v>62</v>
      </c>
    </row>
    <row r="172" spans="1:12" ht="15" customHeight="1" x14ac:dyDescent="0.25">
      <c r="A172" s="63" t="s">
        <v>320</v>
      </c>
      <c r="B172" s="43"/>
      <c r="C172" s="71">
        <f>INDEX(Rohdaten_tab5!$1:$1048576,ROW(Rohdaten_tab5!B158),COLUMN(Rohdaten_tab5!B158)+(10*(Steuerung!$A$3-1)))</f>
        <v>671</v>
      </c>
      <c r="D172" s="72">
        <f>INDEX(Rohdaten_tab5!$1:$1048576,ROW(Rohdaten_tab5!C158),COLUMN(Rohdaten_tab5!C158)+(10*(Steuerung!$A$3-1)))</f>
        <v>660</v>
      </c>
      <c r="E172" s="72">
        <f>INDEX(Rohdaten_tab5!$1:$1048576,ROW(Rohdaten_tab5!D158),COLUMN(Rohdaten_tab5!D158)+(10*(Steuerung!$A$3-1)))</f>
        <v>391</v>
      </c>
      <c r="F172" s="72">
        <f>INDEX(Rohdaten_tab5!$1:$1048576,ROW(Rohdaten_tab5!E158),COLUMN(Rohdaten_tab5!E158)+(10*(Steuerung!$A$3-1)))</f>
        <v>10</v>
      </c>
      <c r="G172" s="72">
        <f>INDEX(Rohdaten_tab5!$1:$1048576,ROW(Rohdaten_tab5!F158),COLUMN(Rohdaten_tab5!F158)+(10*(Steuerung!$A$3-1)))</f>
        <v>136</v>
      </c>
      <c r="H172" s="72">
        <f>INDEX(Rohdaten_tab5!$1:$1048576,ROW(Rohdaten_tab5!G158),COLUMN(Rohdaten_tab5!G158)+(10*(Steuerung!$A$3-1)))</f>
        <v>15</v>
      </c>
      <c r="I172" s="72" t="str">
        <f>INDEX(Rohdaten_tab5!$1:$1048576,ROW(Rohdaten_tab5!H158),COLUMN(Rohdaten_tab5!H158)+(10*(Steuerung!$A$3-1)))</f>
        <v>*</v>
      </c>
      <c r="J172" s="72" t="str">
        <f>INDEX(Rohdaten_tab5!$1:$1048576,ROW(Rohdaten_tab5!I158),COLUMN(Rohdaten_tab5!I158)+(10*(Steuerung!$A$3-1)))</f>
        <v>*</v>
      </c>
      <c r="K172" s="72">
        <f>INDEX(Rohdaten_tab5!$1:$1048576,ROW(Rohdaten_tab5!J158),COLUMN(Rohdaten_tab5!J158)+(10*(Steuerung!$A$3-1)))</f>
        <v>47</v>
      </c>
      <c r="L172" s="73">
        <f>INDEX(Rohdaten_tab5!$1:$1048576,ROW(Rohdaten_tab5!K158),COLUMN(Rohdaten_tab5!K158)+(10*(Steuerung!$A$3-1)))</f>
        <v>51</v>
      </c>
    </row>
    <row r="173" spans="1:12" ht="15" customHeight="1" x14ac:dyDescent="0.25">
      <c r="A173" s="63" t="s">
        <v>321</v>
      </c>
      <c r="B173" s="43"/>
      <c r="C173" s="71">
        <f>INDEX(Rohdaten_tab5!$1:$1048576,ROW(Rohdaten_tab5!B159),COLUMN(Rohdaten_tab5!B159)+(10*(Steuerung!$A$3-1)))</f>
        <v>508</v>
      </c>
      <c r="D173" s="72">
        <f>INDEX(Rohdaten_tab5!$1:$1048576,ROW(Rohdaten_tab5!C159),COLUMN(Rohdaten_tab5!C159)+(10*(Steuerung!$A$3-1)))</f>
        <v>502</v>
      </c>
      <c r="E173" s="72">
        <f>INDEX(Rohdaten_tab5!$1:$1048576,ROW(Rohdaten_tab5!D159),COLUMN(Rohdaten_tab5!D159)+(10*(Steuerung!$A$3-1)))</f>
        <v>265</v>
      </c>
      <c r="F173" s="72">
        <f>INDEX(Rohdaten_tab5!$1:$1048576,ROW(Rohdaten_tab5!E159),COLUMN(Rohdaten_tab5!E159)+(10*(Steuerung!$A$3-1)))</f>
        <v>12</v>
      </c>
      <c r="G173" s="72">
        <f>INDEX(Rohdaten_tab5!$1:$1048576,ROW(Rohdaten_tab5!F159),COLUMN(Rohdaten_tab5!F159)+(10*(Steuerung!$A$3-1)))</f>
        <v>93</v>
      </c>
      <c r="H173" s="72">
        <f>INDEX(Rohdaten_tab5!$1:$1048576,ROW(Rohdaten_tab5!G159),COLUMN(Rohdaten_tab5!G159)+(10*(Steuerung!$A$3-1)))</f>
        <v>19</v>
      </c>
      <c r="I173" s="72">
        <f>INDEX(Rohdaten_tab5!$1:$1048576,ROW(Rohdaten_tab5!H159),COLUMN(Rohdaten_tab5!H159)+(10*(Steuerung!$A$3-1)))</f>
        <v>15</v>
      </c>
      <c r="J173" s="72">
        <f>INDEX(Rohdaten_tab5!$1:$1048576,ROW(Rohdaten_tab5!I159),COLUMN(Rohdaten_tab5!I159)+(10*(Steuerung!$A$3-1)))</f>
        <v>0</v>
      </c>
      <c r="K173" s="72">
        <f>INDEX(Rohdaten_tab5!$1:$1048576,ROW(Rohdaten_tab5!J159),COLUMN(Rohdaten_tab5!J159)+(10*(Steuerung!$A$3-1)))</f>
        <v>42</v>
      </c>
      <c r="L173" s="73">
        <f>INDEX(Rohdaten_tab5!$1:$1048576,ROW(Rohdaten_tab5!K159),COLUMN(Rohdaten_tab5!K159)+(10*(Steuerung!$A$3-1)))</f>
        <v>56</v>
      </c>
    </row>
    <row r="174" spans="1:12" ht="15" customHeight="1" x14ac:dyDescent="0.25">
      <c r="A174" s="63" t="s">
        <v>322</v>
      </c>
      <c r="B174" s="43"/>
      <c r="C174" s="71">
        <f>INDEX(Rohdaten_tab5!$1:$1048576,ROW(Rohdaten_tab5!B160),COLUMN(Rohdaten_tab5!B160)+(10*(Steuerung!$A$3-1)))</f>
        <v>554</v>
      </c>
      <c r="D174" s="72">
        <f>INDEX(Rohdaten_tab5!$1:$1048576,ROW(Rohdaten_tab5!C160),COLUMN(Rohdaten_tab5!C160)+(10*(Steuerung!$A$3-1)))</f>
        <v>546</v>
      </c>
      <c r="E174" s="72">
        <f>INDEX(Rohdaten_tab5!$1:$1048576,ROW(Rohdaten_tab5!D160),COLUMN(Rohdaten_tab5!D160)+(10*(Steuerung!$A$3-1)))</f>
        <v>273</v>
      </c>
      <c r="F174" s="72">
        <f>INDEX(Rohdaten_tab5!$1:$1048576,ROW(Rohdaten_tab5!E160),COLUMN(Rohdaten_tab5!E160)+(10*(Steuerung!$A$3-1)))</f>
        <v>22</v>
      </c>
      <c r="G174" s="72">
        <f>INDEX(Rohdaten_tab5!$1:$1048576,ROW(Rohdaten_tab5!F160),COLUMN(Rohdaten_tab5!F160)+(10*(Steuerung!$A$3-1)))</f>
        <v>118</v>
      </c>
      <c r="H174" s="72">
        <f>INDEX(Rohdaten_tab5!$1:$1048576,ROW(Rohdaten_tab5!G160),COLUMN(Rohdaten_tab5!G160)+(10*(Steuerung!$A$3-1)))</f>
        <v>17</v>
      </c>
      <c r="I174" s="72">
        <f>INDEX(Rohdaten_tab5!$1:$1048576,ROW(Rohdaten_tab5!H160),COLUMN(Rohdaten_tab5!H160)+(10*(Steuerung!$A$3-1)))</f>
        <v>17</v>
      </c>
      <c r="J174" s="72">
        <f>INDEX(Rohdaten_tab5!$1:$1048576,ROW(Rohdaten_tab5!I160),COLUMN(Rohdaten_tab5!I160)+(10*(Steuerung!$A$3-1)))</f>
        <v>0</v>
      </c>
      <c r="K174" s="72">
        <f>INDEX(Rohdaten_tab5!$1:$1048576,ROW(Rohdaten_tab5!J160),COLUMN(Rohdaten_tab5!J160)+(10*(Steuerung!$A$3-1)))</f>
        <v>55</v>
      </c>
      <c r="L174" s="73">
        <f>INDEX(Rohdaten_tab5!$1:$1048576,ROW(Rohdaten_tab5!K160),COLUMN(Rohdaten_tab5!K160)+(10*(Steuerung!$A$3-1)))</f>
        <v>44</v>
      </c>
    </row>
    <row r="175" spans="1:12" ht="15" customHeight="1" x14ac:dyDescent="0.25">
      <c r="A175" s="63" t="s">
        <v>323</v>
      </c>
      <c r="B175" s="43"/>
      <c r="C175" s="71">
        <f>INDEX(Rohdaten_tab5!$1:$1048576,ROW(Rohdaten_tab5!B161),COLUMN(Rohdaten_tab5!B161)+(10*(Steuerung!$A$3-1)))</f>
        <v>572</v>
      </c>
      <c r="D175" s="72">
        <f>INDEX(Rohdaten_tab5!$1:$1048576,ROW(Rohdaten_tab5!C161),COLUMN(Rohdaten_tab5!C161)+(10*(Steuerung!$A$3-1)))</f>
        <v>566</v>
      </c>
      <c r="E175" s="72">
        <f>INDEX(Rohdaten_tab5!$1:$1048576,ROW(Rohdaten_tab5!D161),COLUMN(Rohdaten_tab5!D161)+(10*(Steuerung!$A$3-1)))</f>
        <v>291</v>
      </c>
      <c r="F175" s="72">
        <f>INDEX(Rohdaten_tab5!$1:$1048576,ROW(Rohdaten_tab5!E161),COLUMN(Rohdaten_tab5!E161)+(10*(Steuerung!$A$3-1)))</f>
        <v>13</v>
      </c>
      <c r="G175" s="72">
        <f>INDEX(Rohdaten_tab5!$1:$1048576,ROW(Rohdaten_tab5!F161),COLUMN(Rohdaten_tab5!F161)+(10*(Steuerung!$A$3-1)))</f>
        <v>98</v>
      </c>
      <c r="H175" s="72" t="str">
        <f>INDEX(Rohdaten_tab5!$1:$1048576,ROW(Rohdaten_tab5!G161),COLUMN(Rohdaten_tab5!G161)+(10*(Steuerung!$A$3-1)))</f>
        <v>*</v>
      </c>
      <c r="I175" s="72">
        <f>INDEX(Rohdaten_tab5!$1:$1048576,ROW(Rohdaten_tab5!H161),COLUMN(Rohdaten_tab5!H161)+(10*(Steuerung!$A$3-1)))</f>
        <v>17</v>
      </c>
      <c r="J175" s="72" t="str">
        <f>INDEX(Rohdaten_tab5!$1:$1048576,ROW(Rohdaten_tab5!I161),COLUMN(Rohdaten_tab5!I161)+(10*(Steuerung!$A$3-1)))</f>
        <v>*</v>
      </c>
      <c r="K175" s="72">
        <f>INDEX(Rohdaten_tab5!$1:$1048576,ROW(Rohdaten_tab5!J161),COLUMN(Rohdaten_tab5!J161)+(10*(Steuerung!$A$3-1)))</f>
        <v>55</v>
      </c>
      <c r="L175" s="73">
        <f>INDEX(Rohdaten_tab5!$1:$1048576,ROW(Rohdaten_tab5!K161),COLUMN(Rohdaten_tab5!K161)+(10*(Steuerung!$A$3-1)))</f>
        <v>84</v>
      </c>
    </row>
    <row r="176" spans="1:12" ht="15" customHeight="1" x14ac:dyDescent="0.25">
      <c r="A176" s="63" t="s">
        <v>324</v>
      </c>
      <c r="B176" s="43"/>
      <c r="C176" s="71">
        <f>INDEX(Rohdaten_tab5!$1:$1048576,ROW(Rohdaten_tab5!B162),COLUMN(Rohdaten_tab5!B162)+(10*(Steuerung!$A$3-1)))</f>
        <v>727</v>
      </c>
      <c r="D176" s="72">
        <f>INDEX(Rohdaten_tab5!$1:$1048576,ROW(Rohdaten_tab5!C162),COLUMN(Rohdaten_tab5!C162)+(10*(Steuerung!$A$3-1)))</f>
        <v>722</v>
      </c>
      <c r="E176" s="72">
        <f>INDEX(Rohdaten_tab5!$1:$1048576,ROW(Rohdaten_tab5!D162),COLUMN(Rohdaten_tab5!D162)+(10*(Steuerung!$A$3-1)))</f>
        <v>388</v>
      </c>
      <c r="F176" s="72">
        <f>INDEX(Rohdaten_tab5!$1:$1048576,ROW(Rohdaten_tab5!E162),COLUMN(Rohdaten_tab5!E162)+(10*(Steuerung!$A$3-1)))</f>
        <v>9</v>
      </c>
      <c r="G176" s="72">
        <f>INDEX(Rohdaten_tab5!$1:$1048576,ROW(Rohdaten_tab5!F162),COLUMN(Rohdaten_tab5!F162)+(10*(Steuerung!$A$3-1)))</f>
        <v>103</v>
      </c>
      <c r="H176" s="72">
        <f>INDEX(Rohdaten_tab5!$1:$1048576,ROW(Rohdaten_tab5!G162),COLUMN(Rohdaten_tab5!G162)+(10*(Steuerung!$A$3-1)))</f>
        <v>10</v>
      </c>
      <c r="I176" s="72">
        <f>INDEX(Rohdaten_tab5!$1:$1048576,ROW(Rohdaten_tab5!H162),COLUMN(Rohdaten_tab5!H162)+(10*(Steuerung!$A$3-1)))</f>
        <v>12</v>
      </c>
      <c r="J176" s="72">
        <f>INDEX(Rohdaten_tab5!$1:$1048576,ROW(Rohdaten_tab5!I162),COLUMN(Rohdaten_tab5!I162)+(10*(Steuerung!$A$3-1)))</f>
        <v>42</v>
      </c>
      <c r="K176" s="72">
        <f>INDEX(Rohdaten_tab5!$1:$1048576,ROW(Rohdaten_tab5!J162),COLUMN(Rohdaten_tab5!J162)+(10*(Steuerung!$A$3-1)))</f>
        <v>39</v>
      </c>
      <c r="L176" s="73">
        <f>INDEX(Rohdaten_tab5!$1:$1048576,ROW(Rohdaten_tab5!K162),COLUMN(Rohdaten_tab5!K162)+(10*(Steuerung!$A$3-1)))</f>
        <v>119</v>
      </c>
    </row>
    <row r="177" spans="1:12" ht="15" customHeight="1" x14ac:dyDescent="0.25">
      <c r="A177" s="63" t="s">
        <v>325</v>
      </c>
      <c r="B177" s="43"/>
      <c r="C177" s="71">
        <f>INDEX(Rohdaten_tab5!$1:$1048576,ROW(Rohdaten_tab5!B163),COLUMN(Rohdaten_tab5!B163)+(10*(Steuerung!$A$3-1)))</f>
        <v>601</v>
      </c>
      <c r="D177" s="72">
        <f>INDEX(Rohdaten_tab5!$1:$1048576,ROW(Rohdaten_tab5!C163),COLUMN(Rohdaten_tab5!C163)+(10*(Steuerung!$A$3-1)))</f>
        <v>597</v>
      </c>
      <c r="E177" s="72">
        <f>INDEX(Rohdaten_tab5!$1:$1048576,ROW(Rohdaten_tab5!D163),COLUMN(Rohdaten_tab5!D163)+(10*(Steuerung!$A$3-1)))</f>
        <v>331</v>
      </c>
      <c r="F177" s="72">
        <f>INDEX(Rohdaten_tab5!$1:$1048576,ROW(Rohdaten_tab5!E163),COLUMN(Rohdaten_tab5!E163)+(10*(Steuerung!$A$3-1)))</f>
        <v>19</v>
      </c>
      <c r="G177" s="72">
        <f>INDEX(Rohdaten_tab5!$1:$1048576,ROW(Rohdaten_tab5!F163),COLUMN(Rohdaten_tab5!F163)+(10*(Steuerung!$A$3-1)))</f>
        <v>85</v>
      </c>
      <c r="H177" s="72">
        <f>INDEX(Rohdaten_tab5!$1:$1048576,ROW(Rohdaten_tab5!G163),COLUMN(Rohdaten_tab5!G163)+(10*(Steuerung!$A$3-1)))</f>
        <v>13</v>
      </c>
      <c r="I177" s="72">
        <f>INDEX(Rohdaten_tab5!$1:$1048576,ROW(Rohdaten_tab5!H163),COLUMN(Rohdaten_tab5!H163)+(10*(Steuerung!$A$3-1)))</f>
        <v>6</v>
      </c>
      <c r="J177" s="72">
        <f>INDEX(Rohdaten_tab5!$1:$1048576,ROW(Rohdaten_tab5!I163),COLUMN(Rohdaten_tab5!I163)+(10*(Steuerung!$A$3-1)))</f>
        <v>18</v>
      </c>
      <c r="K177" s="72">
        <f>INDEX(Rohdaten_tab5!$1:$1048576,ROW(Rohdaten_tab5!J163),COLUMN(Rohdaten_tab5!J163)+(10*(Steuerung!$A$3-1)))</f>
        <v>59</v>
      </c>
      <c r="L177" s="73">
        <f>INDEX(Rohdaten_tab5!$1:$1048576,ROW(Rohdaten_tab5!K163),COLUMN(Rohdaten_tab5!K163)+(10*(Steuerung!$A$3-1)))</f>
        <v>66</v>
      </c>
    </row>
    <row r="178" spans="1:12" ht="15" customHeight="1" x14ac:dyDescent="0.25">
      <c r="A178" s="63" t="s">
        <v>326</v>
      </c>
      <c r="B178" s="43"/>
      <c r="C178" s="71">
        <f>INDEX(Rohdaten_tab5!$1:$1048576,ROW(Rohdaten_tab5!B164),COLUMN(Rohdaten_tab5!B164)+(10*(Steuerung!$A$3-1)))</f>
        <v>571</v>
      </c>
      <c r="D178" s="72">
        <f>INDEX(Rohdaten_tab5!$1:$1048576,ROW(Rohdaten_tab5!C164),COLUMN(Rohdaten_tab5!C164)+(10*(Steuerung!$A$3-1)))</f>
        <v>564</v>
      </c>
      <c r="E178" s="72">
        <f>INDEX(Rohdaten_tab5!$1:$1048576,ROW(Rohdaten_tab5!D164),COLUMN(Rohdaten_tab5!D164)+(10*(Steuerung!$A$3-1)))</f>
        <v>319</v>
      </c>
      <c r="F178" s="72">
        <f>INDEX(Rohdaten_tab5!$1:$1048576,ROW(Rohdaten_tab5!E164),COLUMN(Rohdaten_tab5!E164)+(10*(Steuerung!$A$3-1)))</f>
        <v>14</v>
      </c>
      <c r="G178" s="72">
        <f>INDEX(Rohdaten_tab5!$1:$1048576,ROW(Rohdaten_tab5!F164),COLUMN(Rohdaten_tab5!F164)+(10*(Steuerung!$A$3-1)))</f>
        <v>86</v>
      </c>
      <c r="H178" s="72" t="str">
        <f>INDEX(Rohdaten_tab5!$1:$1048576,ROW(Rohdaten_tab5!G164),COLUMN(Rohdaten_tab5!G164)+(10*(Steuerung!$A$3-1)))</f>
        <v>*</v>
      </c>
      <c r="I178" s="72">
        <f>INDEX(Rohdaten_tab5!$1:$1048576,ROW(Rohdaten_tab5!H164),COLUMN(Rohdaten_tab5!H164)+(10*(Steuerung!$A$3-1)))</f>
        <v>13</v>
      </c>
      <c r="J178" s="72" t="str">
        <f>INDEX(Rohdaten_tab5!$1:$1048576,ROW(Rohdaten_tab5!I164),COLUMN(Rohdaten_tab5!I164)+(10*(Steuerung!$A$3-1)))</f>
        <v>*</v>
      </c>
      <c r="K178" s="72">
        <f>INDEX(Rohdaten_tab5!$1:$1048576,ROW(Rohdaten_tab5!J164),COLUMN(Rohdaten_tab5!J164)+(10*(Steuerung!$A$3-1)))</f>
        <v>59</v>
      </c>
      <c r="L178" s="73">
        <f>INDEX(Rohdaten_tab5!$1:$1048576,ROW(Rohdaten_tab5!K164),COLUMN(Rohdaten_tab5!K164)+(10*(Steuerung!$A$3-1)))</f>
        <v>55</v>
      </c>
    </row>
    <row r="179" spans="1:12" ht="15" customHeight="1" x14ac:dyDescent="0.25">
      <c r="A179" s="63" t="s">
        <v>327</v>
      </c>
      <c r="B179" s="43"/>
      <c r="C179" s="71">
        <f>INDEX(Rohdaten_tab5!$1:$1048576,ROW(Rohdaten_tab5!B165),COLUMN(Rohdaten_tab5!B165)+(10*(Steuerung!$A$3-1)))</f>
        <v>524</v>
      </c>
      <c r="D179" s="72">
        <f>INDEX(Rohdaten_tab5!$1:$1048576,ROW(Rohdaten_tab5!C165),COLUMN(Rohdaten_tab5!C165)+(10*(Steuerung!$A$3-1)))</f>
        <v>517</v>
      </c>
      <c r="E179" s="72">
        <f>INDEX(Rohdaten_tab5!$1:$1048576,ROW(Rohdaten_tab5!D165),COLUMN(Rohdaten_tab5!D165)+(10*(Steuerung!$A$3-1)))</f>
        <v>270</v>
      </c>
      <c r="F179" s="72">
        <f>INDEX(Rohdaten_tab5!$1:$1048576,ROW(Rohdaten_tab5!E165),COLUMN(Rohdaten_tab5!E165)+(10*(Steuerung!$A$3-1)))</f>
        <v>14</v>
      </c>
      <c r="G179" s="72">
        <f>INDEX(Rohdaten_tab5!$1:$1048576,ROW(Rohdaten_tab5!F165),COLUMN(Rohdaten_tab5!F165)+(10*(Steuerung!$A$3-1)))</f>
        <v>93</v>
      </c>
      <c r="H179" s="72" t="str">
        <f>INDEX(Rohdaten_tab5!$1:$1048576,ROW(Rohdaten_tab5!G165),COLUMN(Rohdaten_tab5!G165)+(10*(Steuerung!$A$3-1)))</f>
        <v>*</v>
      </c>
      <c r="I179" s="72">
        <f>INDEX(Rohdaten_tab5!$1:$1048576,ROW(Rohdaten_tab5!H165),COLUMN(Rohdaten_tab5!H165)+(10*(Steuerung!$A$3-1)))</f>
        <v>14</v>
      </c>
      <c r="J179" s="72" t="str">
        <f>INDEX(Rohdaten_tab5!$1:$1048576,ROW(Rohdaten_tab5!I165),COLUMN(Rohdaten_tab5!I165)+(10*(Steuerung!$A$3-1)))</f>
        <v>*</v>
      </c>
      <c r="K179" s="72">
        <f>INDEX(Rohdaten_tab5!$1:$1048576,ROW(Rohdaten_tab5!J165),COLUMN(Rohdaten_tab5!J165)+(10*(Steuerung!$A$3-1)))</f>
        <v>67</v>
      </c>
      <c r="L179" s="73">
        <f>INDEX(Rohdaten_tab5!$1:$1048576,ROW(Rohdaten_tab5!K165),COLUMN(Rohdaten_tab5!K165)+(10*(Steuerung!$A$3-1)))</f>
        <v>46</v>
      </c>
    </row>
    <row r="180" spans="1:12" ht="15" customHeight="1" x14ac:dyDescent="0.25">
      <c r="A180" s="63" t="s">
        <v>328</v>
      </c>
      <c r="B180" s="43"/>
      <c r="C180" s="71" t="str">
        <f>INDEX(Rohdaten_tab5!$1:$1048576,ROW(Rohdaten_tab5!B166),COLUMN(Rohdaten_tab5!B166)+(10*(Steuerung!$A$3-1)))</f>
        <v>*</v>
      </c>
      <c r="D180" s="72">
        <f>INDEX(Rohdaten_tab5!$1:$1048576,ROW(Rohdaten_tab5!C166),COLUMN(Rohdaten_tab5!C166)+(10*(Steuerung!$A$3-1)))</f>
        <v>560</v>
      </c>
      <c r="E180" s="72">
        <f>INDEX(Rohdaten_tab5!$1:$1048576,ROW(Rohdaten_tab5!D166),COLUMN(Rohdaten_tab5!D166)+(10*(Steuerung!$A$3-1)))</f>
        <v>268</v>
      </c>
      <c r="F180" s="72">
        <f>INDEX(Rohdaten_tab5!$1:$1048576,ROW(Rohdaten_tab5!E166),COLUMN(Rohdaten_tab5!E166)+(10*(Steuerung!$A$3-1)))</f>
        <v>22</v>
      </c>
      <c r="G180" s="72">
        <f>INDEX(Rohdaten_tab5!$1:$1048576,ROW(Rohdaten_tab5!F166),COLUMN(Rohdaten_tab5!F166)+(10*(Steuerung!$A$3-1)))</f>
        <v>128</v>
      </c>
      <c r="H180" s="72" t="str">
        <f>INDEX(Rohdaten_tab5!$1:$1048576,ROW(Rohdaten_tab5!G166),COLUMN(Rohdaten_tab5!G166)+(10*(Steuerung!$A$3-1)))</f>
        <v>*</v>
      </c>
      <c r="I180" s="72">
        <f>INDEX(Rohdaten_tab5!$1:$1048576,ROW(Rohdaten_tab5!H166),COLUMN(Rohdaten_tab5!H166)+(10*(Steuerung!$A$3-1)))</f>
        <v>16</v>
      </c>
      <c r="J180" s="72" t="str">
        <f>INDEX(Rohdaten_tab5!$1:$1048576,ROW(Rohdaten_tab5!I166),COLUMN(Rohdaten_tab5!I166)+(10*(Steuerung!$A$3-1)))</f>
        <v>*</v>
      </c>
      <c r="K180" s="72">
        <f>INDEX(Rohdaten_tab5!$1:$1048576,ROW(Rohdaten_tab5!J166),COLUMN(Rohdaten_tab5!J166)+(10*(Steuerung!$A$3-1)))</f>
        <v>53</v>
      </c>
      <c r="L180" s="73">
        <f>INDEX(Rohdaten_tab5!$1:$1048576,ROW(Rohdaten_tab5!K166),COLUMN(Rohdaten_tab5!K166)+(10*(Steuerung!$A$3-1)))</f>
        <v>61</v>
      </c>
    </row>
    <row r="181" spans="1:12" ht="15" customHeight="1" x14ac:dyDescent="0.25">
      <c r="A181" s="63" t="s">
        <v>329</v>
      </c>
      <c r="B181" s="43"/>
      <c r="C181" s="71">
        <f>INDEX(Rohdaten_tab5!$1:$1048576,ROW(Rohdaten_tab5!B167),COLUMN(Rohdaten_tab5!B167)+(10*(Steuerung!$A$3-1)))</f>
        <v>657</v>
      </c>
      <c r="D181" s="72">
        <f>INDEX(Rohdaten_tab5!$1:$1048576,ROW(Rohdaten_tab5!C167),COLUMN(Rohdaten_tab5!C167)+(10*(Steuerung!$A$3-1)))</f>
        <v>651</v>
      </c>
      <c r="E181" s="72">
        <f>INDEX(Rohdaten_tab5!$1:$1048576,ROW(Rohdaten_tab5!D167),COLUMN(Rohdaten_tab5!D167)+(10*(Steuerung!$A$3-1)))</f>
        <v>379</v>
      </c>
      <c r="F181" s="72">
        <f>INDEX(Rohdaten_tab5!$1:$1048576,ROW(Rohdaten_tab5!E167),COLUMN(Rohdaten_tab5!E167)+(10*(Steuerung!$A$3-1)))</f>
        <v>10</v>
      </c>
      <c r="G181" s="72">
        <f>INDEX(Rohdaten_tab5!$1:$1048576,ROW(Rohdaten_tab5!F167),COLUMN(Rohdaten_tab5!F167)+(10*(Steuerung!$A$3-1)))</f>
        <v>92</v>
      </c>
      <c r="H181" s="72">
        <f>INDEX(Rohdaten_tab5!$1:$1048576,ROW(Rohdaten_tab5!G167),COLUMN(Rohdaten_tab5!G167)+(10*(Steuerung!$A$3-1)))</f>
        <v>10</v>
      </c>
      <c r="I181" s="72">
        <f>INDEX(Rohdaten_tab5!$1:$1048576,ROW(Rohdaten_tab5!H167),COLUMN(Rohdaten_tab5!H167)+(10*(Steuerung!$A$3-1)))</f>
        <v>21</v>
      </c>
      <c r="J181" s="72">
        <f>INDEX(Rohdaten_tab5!$1:$1048576,ROW(Rohdaten_tab5!I167),COLUMN(Rohdaten_tab5!I167)+(10*(Steuerung!$A$3-1)))</f>
        <v>0</v>
      </c>
      <c r="K181" s="72">
        <f>INDEX(Rohdaten_tab5!$1:$1048576,ROW(Rohdaten_tab5!J167),COLUMN(Rohdaten_tab5!J167)+(10*(Steuerung!$A$3-1)))</f>
        <v>62</v>
      </c>
      <c r="L181" s="73">
        <f>INDEX(Rohdaten_tab5!$1:$1048576,ROW(Rohdaten_tab5!K167),COLUMN(Rohdaten_tab5!K167)+(10*(Steuerung!$A$3-1)))</f>
        <v>77</v>
      </c>
    </row>
    <row r="182" spans="1:12" ht="15" customHeight="1" x14ac:dyDescent="0.25">
      <c r="A182" s="63" t="s">
        <v>330</v>
      </c>
      <c r="B182" s="43"/>
      <c r="C182" s="71" t="str">
        <f>INDEX(Rohdaten_tab5!$1:$1048576,ROW(Rohdaten_tab5!B168),COLUMN(Rohdaten_tab5!B168)+(10*(Steuerung!$A$3-1)))</f>
        <v>*</v>
      </c>
      <c r="D182" s="72">
        <f>INDEX(Rohdaten_tab5!$1:$1048576,ROW(Rohdaten_tab5!C168),COLUMN(Rohdaten_tab5!C168)+(10*(Steuerung!$A$3-1)))</f>
        <v>776</v>
      </c>
      <c r="E182" s="72">
        <f>INDEX(Rohdaten_tab5!$1:$1048576,ROW(Rohdaten_tab5!D168),COLUMN(Rohdaten_tab5!D168)+(10*(Steuerung!$A$3-1)))</f>
        <v>469</v>
      </c>
      <c r="F182" s="72">
        <f>INDEX(Rohdaten_tab5!$1:$1048576,ROW(Rohdaten_tab5!E168),COLUMN(Rohdaten_tab5!E168)+(10*(Steuerung!$A$3-1)))</f>
        <v>18</v>
      </c>
      <c r="G182" s="72">
        <f>INDEX(Rohdaten_tab5!$1:$1048576,ROW(Rohdaten_tab5!F168),COLUMN(Rohdaten_tab5!F168)+(10*(Steuerung!$A$3-1)))</f>
        <v>119</v>
      </c>
      <c r="H182" s="72">
        <f>INDEX(Rohdaten_tab5!$1:$1048576,ROW(Rohdaten_tab5!G168),COLUMN(Rohdaten_tab5!G168)+(10*(Steuerung!$A$3-1)))</f>
        <v>10</v>
      </c>
      <c r="I182" s="72">
        <f>INDEX(Rohdaten_tab5!$1:$1048576,ROW(Rohdaten_tab5!H168),COLUMN(Rohdaten_tab5!H168)+(10*(Steuerung!$A$3-1)))</f>
        <v>19</v>
      </c>
      <c r="J182" s="72">
        <f>INDEX(Rohdaten_tab5!$1:$1048576,ROW(Rohdaten_tab5!I168),COLUMN(Rohdaten_tab5!I168)+(10*(Steuerung!$A$3-1)))</f>
        <v>8</v>
      </c>
      <c r="K182" s="72">
        <f>INDEX(Rohdaten_tab5!$1:$1048576,ROW(Rohdaten_tab5!J168),COLUMN(Rohdaten_tab5!J168)+(10*(Steuerung!$A$3-1)))</f>
        <v>68</v>
      </c>
      <c r="L182" s="73">
        <f>INDEX(Rohdaten_tab5!$1:$1048576,ROW(Rohdaten_tab5!K168),COLUMN(Rohdaten_tab5!K168)+(10*(Steuerung!$A$3-1)))</f>
        <v>65</v>
      </c>
    </row>
    <row r="183" spans="1:12" ht="15" customHeight="1" x14ac:dyDescent="0.25">
      <c r="A183" s="63" t="s">
        <v>331</v>
      </c>
      <c r="B183" s="43"/>
      <c r="C183" s="71">
        <f>INDEX(Rohdaten_tab5!$1:$1048576,ROW(Rohdaten_tab5!B169),COLUMN(Rohdaten_tab5!B169)+(10*(Steuerung!$A$3-1)))</f>
        <v>716</v>
      </c>
      <c r="D183" s="72">
        <f>INDEX(Rohdaten_tab5!$1:$1048576,ROW(Rohdaten_tab5!C169),COLUMN(Rohdaten_tab5!C169)+(10*(Steuerung!$A$3-1)))</f>
        <v>712</v>
      </c>
      <c r="E183" s="72">
        <f>INDEX(Rohdaten_tab5!$1:$1048576,ROW(Rohdaten_tab5!D169),COLUMN(Rohdaten_tab5!D169)+(10*(Steuerung!$A$3-1)))</f>
        <v>433</v>
      </c>
      <c r="F183" s="72">
        <f>INDEX(Rohdaten_tab5!$1:$1048576,ROW(Rohdaten_tab5!E169),COLUMN(Rohdaten_tab5!E169)+(10*(Steuerung!$A$3-1)))</f>
        <v>18</v>
      </c>
      <c r="G183" s="72">
        <f>INDEX(Rohdaten_tab5!$1:$1048576,ROW(Rohdaten_tab5!F169),COLUMN(Rohdaten_tab5!F169)+(10*(Steuerung!$A$3-1)))</f>
        <v>114</v>
      </c>
      <c r="H183" s="72">
        <f>INDEX(Rohdaten_tab5!$1:$1048576,ROW(Rohdaten_tab5!G169),COLUMN(Rohdaten_tab5!G169)+(10*(Steuerung!$A$3-1)))</f>
        <v>15</v>
      </c>
      <c r="I183" s="72" t="str">
        <f>INDEX(Rohdaten_tab5!$1:$1048576,ROW(Rohdaten_tab5!H169),COLUMN(Rohdaten_tab5!H169)+(10*(Steuerung!$A$3-1)))</f>
        <v>*</v>
      </c>
      <c r="J183" s="72" t="str">
        <f>INDEX(Rohdaten_tab5!$1:$1048576,ROW(Rohdaten_tab5!I169),COLUMN(Rohdaten_tab5!I169)+(10*(Steuerung!$A$3-1)))</f>
        <v>*</v>
      </c>
      <c r="K183" s="72">
        <f>INDEX(Rohdaten_tab5!$1:$1048576,ROW(Rohdaten_tab5!J169),COLUMN(Rohdaten_tab5!J169)+(10*(Steuerung!$A$3-1)))</f>
        <v>66</v>
      </c>
      <c r="L183" s="73">
        <f>INDEX(Rohdaten_tab5!$1:$1048576,ROW(Rohdaten_tab5!K169),COLUMN(Rohdaten_tab5!K169)+(10*(Steuerung!$A$3-1)))</f>
        <v>48</v>
      </c>
    </row>
    <row r="184" spans="1:12" ht="15" customHeight="1" x14ac:dyDescent="0.25">
      <c r="A184" s="63" t="s">
        <v>332</v>
      </c>
      <c r="B184" s="43"/>
      <c r="C184" s="71">
        <f>INDEX(Rohdaten_tab5!$1:$1048576,ROW(Rohdaten_tab5!B170),COLUMN(Rohdaten_tab5!B170)+(10*(Steuerung!$A$3-1)))</f>
        <v>650</v>
      </c>
      <c r="D184" s="72">
        <f>INDEX(Rohdaten_tab5!$1:$1048576,ROW(Rohdaten_tab5!C170),COLUMN(Rohdaten_tab5!C170)+(10*(Steuerung!$A$3-1)))</f>
        <v>639</v>
      </c>
      <c r="E184" s="72">
        <f>INDEX(Rohdaten_tab5!$1:$1048576,ROW(Rohdaten_tab5!D170),COLUMN(Rohdaten_tab5!D170)+(10*(Steuerung!$A$3-1)))</f>
        <v>345</v>
      </c>
      <c r="F184" s="72">
        <f>INDEX(Rohdaten_tab5!$1:$1048576,ROW(Rohdaten_tab5!E170),COLUMN(Rohdaten_tab5!E170)+(10*(Steuerung!$A$3-1)))</f>
        <v>25</v>
      </c>
      <c r="G184" s="72">
        <f>INDEX(Rohdaten_tab5!$1:$1048576,ROW(Rohdaten_tab5!F170),COLUMN(Rohdaten_tab5!F170)+(10*(Steuerung!$A$3-1)))</f>
        <v>89</v>
      </c>
      <c r="H184" s="72">
        <f>INDEX(Rohdaten_tab5!$1:$1048576,ROW(Rohdaten_tab5!G170),COLUMN(Rohdaten_tab5!G170)+(10*(Steuerung!$A$3-1)))</f>
        <v>16</v>
      </c>
      <c r="I184" s="72" t="str">
        <f>INDEX(Rohdaten_tab5!$1:$1048576,ROW(Rohdaten_tab5!H170),COLUMN(Rohdaten_tab5!H170)+(10*(Steuerung!$A$3-1)))</f>
        <v>*</v>
      </c>
      <c r="J184" s="72" t="str">
        <f>INDEX(Rohdaten_tab5!$1:$1048576,ROW(Rohdaten_tab5!I170),COLUMN(Rohdaten_tab5!I170)+(10*(Steuerung!$A$3-1)))</f>
        <v>*</v>
      </c>
      <c r="K184" s="72">
        <f>INDEX(Rohdaten_tab5!$1:$1048576,ROW(Rohdaten_tab5!J170),COLUMN(Rohdaten_tab5!J170)+(10*(Steuerung!$A$3-1)))</f>
        <v>70</v>
      </c>
      <c r="L184" s="73">
        <f>INDEX(Rohdaten_tab5!$1:$1048576,ROW(Rohdaten_tab5!K170),COLUMN(Rohdaten_tab5!K170)+(10*(Steuerung!$A$3-1)))</f>
        <v>78</v>
      </c>
    </row>
    <row r="185" spans="1:12" ht="15" customHeight="1" x14ac:dyDescent="0.25">
      <c r="A185" s="63" t="s">
        <v>333</v>
      </c>
      <c r="B185" s="43"/>
      <c r="C185" s="71">
        <f>INDEX(Rohdaten_tab5!$1:$1048576,ROW(Rohdaten_tab5!B171),COLUMN(Rohdaten_tab5!B171)+(10*(Steuerung!$A$3-1)))</f>
        <v>539</v>
      </c>
      <c r="D185" s="72">
        <f>INDEX(Rohdaten_tab5!$1:$1048576,ROW(Rohdaten_tab5!C171),COLUMN(Rohdaten_tab5!C171)+(10*(Steuerung!$A$3-1)))</f>
        <v>530</v>
      </c>
      <c r="E185" s="72">
        <f>INDEX(Rohdaten_tab5!$1:$1048576,ROW(Rohdaten_tab5!D171),COLUMN(Rohdaten_tab5!D171)+(10*(Steuerung!$A$3-1)))</f>
        <v>274</v>
      </c>
      <c r="F185" s="72">
        <f>INDEX(Rohdaten_tab5!$1:$1048576,ROW(Rohdaten_tab5!E171),COLUMN(Rohdaten_tab5!E171)+(10*(Steuerung!$A$3-1)))</f>
        <v>9</v>
      </c>
      <c r="G185" s="72">
        <f>INDEX(Rohdaten_tab5!$1:$1048576,ROW(Rohdaten_tab5!F171),COLUMN(Rohdaten_tab5!F171)+(10*(Steuerung!$A$3-1)))</f>
        <v>105</v>
      </c>
      <c r="H185" s="72">
        <f>INDEX(Rohdaten_tab5!$1:$1048576,ROW(Rohdaten_tab5!G171),COLUMN(Rohdaten_tab5!G171)+(10*(Steuerung!$A$3-1)))</f>
        <v>12</v>
      </c>
      <c r="I185" s="72">
        <f>INDEX(Rohdaten_tab5!$1:$1048576,ROW(Rohdaten_tab5!H171),COLUMN(Rohdaten_tab5!H171)+(10*(Steuerung!$A$3-1)))</f>
        <v>13</v>
      </c>
      <c r="J185" s="72">
        <f>INDEX(Rohdaten_tab5!$1:$1048576,ROW(Rohdaten_tab5!I171),COLUMN(Rohdaten_tab5!I171)+(10*(Steuerung!$A$3-1)))</f>
        <v>0</v>
      </c>
      <c r="K185" s="72">
        <f>INDEX(Rohdaten_tab5!$1:$1048576,ROW(Rohdaten_tab5!J171),COLUMN(Rohdaten_tab5!J171)+(10*(Steuerung!$A$3-1)))</f>
        <v>63</v>
      </c>
      <c r="L185" s="73">
        <f>INDEX(Rohdaten_tab5!$1:$1048576,ROW(Rohdaten_tab5!K171),COLUMN(Rohdaten_tab5!K171)+(10*(Steuerung!$A$3-1)))</f>
        <v>54</v>
      </c>
    </row>
    <row r="186" spans="1:12" ht="15" customHeight="1" x14ac:dyDescent="0.25">
      <c r="A186" s="63" t="s">
        <v>334</v>
      </c>
      <c r="B186" s="43"/>
      <c r="C186" s="71">
        <f>INDEX(Rohdaten_tab5!$1:$1048576,ROW(Rohdaten_tab5!B172),COLUMN(Rohdaten_tab5!B172)+(10*(Steuerung!$A$3-1)))</f>
        <v>574</v>
      </c>
      <c r="D186" s="72">
        <f>INDEX(Rohdaten_tab5!$1:$1048576,ROW(Rohdaten_tab5!C172),COLUMN(Rohdaten_tab5!C172)+(10*(Steuerung!$A$3-1)))</f>
        <v>567</v>
      </c>
      <c r="E186" s="72">
        <f>INDEX(Rohdaten_tab5!$1:$1048576,ROW(Rohdaten_tab5!D172),COLUMN(Rohdaten_tab5!D172)+(10*(Steuerung!$A$3-1)))</f>
        <v>273</v>
      </c>
      <c r="F186" s="72">
        <f>INDEX(Rohdaten_tab5!$1:$1048576,ROW(Rohdaten_tab5!E172),COLUMN(Rohdaten_tab5!E172)+(10*(Steuerung!$A$3-1)))</f>
        <v>15</v>
      </c>
      <c r="G186" s="72">
        <f>INDEX(Rohdaten_tab5!$1:$1048576,ROW(Rohdaten_tab5!F172),COLUMN(Rohdaten_tab5!F172)+(10*(Steuerung!$A$3-1)))</f>
        <v>111</v>
      </c>
      <c r="H186" s="72">
        <f>INDEX(Rohdaten_tab5!$1:$1048576,ROW(Rohdaten_tab5!G172),COLUMN(Rohdaten_tab5!G172)+(10*(Steuerung!$A$3-1)))</f>
        <v>16</v>
      </c>
      <c r="I186" s="72" t="str">
        <f>INDEX(Rohdaten_tab5!$1:$1048576,ROW(Rohdaten_tab5!H172),COLUMN(Rohdaten_tab5!H172)+(10*(Steuerung!$A$3-1)))</f>
        <v>*</v>
      </c>
      <c r="J186" s="72" t="str">
        <f>INDEX(Rohdaten_tab5!$1:$1048576,ROW(Rohdaten_tab5!I172),COLUMN(Rohdaten_tab5!I172)+(10*(Steuerung!$A$3-1)))</f>
        <v>*</v>
      </c>
      <c r="K186" s="72">
        <f>INDEX(Rohdaten_tab5!$1:$1048576,ROW(Rohdaten_tab5!J172),COLUMN(Rohdaten_tab5!J172)+(10*(Steuerung!$A$3-1)))</f>
        <v>67</v>
      </c>
      <c r="L186" s="73">
        <f>INDEX(Rohdaten_tab5!$1:$1048576,ROW(Rohdaten_tab5!K172),COLUMN(Rohdaten_tab5!K172)+(10*(Steuerung!$A$3-1)))</f>
        <v>75</v>
      </c>
    </row>
    <row r="187" spans="1:12" ht="15" customHeight="1" x14ac:dyDescent="0.25">
      <c r="A187" s="63" t="s">
        <v>335</v>
      </c>
      <c r="B187" s="43"/>
      <c r="C187" s="71">
        <f>INDEX(Rohdaten_tab5!$1:$1048576,ROW(Rohdaten_tab5!B173),COLUMN(Rohdaten_tab5!B173)+(10*(Steuerung!$A$3-1)))</f>
        <v>546</v>
      </c>
      <c r="D187" s="72">
        <f>INDEX(Rohdaten_tab5!$1:$1048576,ROW(Rohdaten_tab5!C173),COLUMN(Rohdaten_tab5!C173)+(10*(Steuerung!$A$3-1)))</f>
        <v>535</v>
      </c>
      <c r="E187" s="72">
        <f>INDEX(Rohdaten_tab5!$1:$1048576,ROW(Rohdaten_tab5!D173),COLUMN(Rohdaten_tab5!D173)+(10*(Steuerung!$A$3-1)))</f>
        <v>267</v>
      </c>
      <c r="F187" s="72">
        <f>INDEX(Rohdaten_tab5!$1:$1048576,ROW(Rohdaten_tab5!E173),COLUMN(Rohdaten_tab5!E173)+(10*(Steuerung!$A$3-1)))</f>
        <v>14</v>
      </c>
      <c r="G187" s="72">
        <f>INDEX(Rohdaten_tab5!$1:$1048576,ROW(Rohdaten_tab5!F173),COLUMN(Rohdaten_tab5!F173)+(10*(Steuerung!$A$3-1)))</f>
        <v>83</v>
      </c>
      <c r="H187" s="72">
        <f>INDEX(Rohdaten_tab5!$1:$1048576,ROW(Rohdaten_tab5!G173),COLUMN(Rohdaten_tab5!G173)+(10*(Steuerung!$A$3-1)))</f>
        <v>15</v>
      </c>
      <c r="I187" s="72">
        <f>INDEX(Rohdaten_tab5!$1:$1048576,ROW(Rohdaten_tab5!H173),COLUMN(Rohdaten_tab5!H173)+(10*(Steuerung!$A$3-1)))</f>
        <v>12</v>
      </c>
      <c r="J187" s="72">
        <f>INDEX(Rohdaten_tab5!$1:$1048576,ROW(Rohdaten_tab5!I173),COLUMN(Rohdaten_tab5!I173)+(10*(Steuerung!$A$3-1)))</f>
        <v>0</v>
      </c>
      <c r="K187" s="72">
        <f>INDEX(Rohdaten_tab5!$1:$1048576,ROW(Rohdaten_tab5!J173),COLUMN(Rohdaten_tab5!J173)+(10*(Steuerung!$A$3-1)))</f>
        <v>52</v>
      </c>
      <c r="L187" s="73">
        <f>INDEX(Rohdaten_tab5!$1:$1048576,ROW(Rohdaten_tab5!K173),COLUMN(Rohdaten_tab5!K173)+(10*(Steuerung!$A$3-1)))</f>
        <v>92</v>
      </c>
    </row>
    <row r="188" spans="1:12" ht="15" customHeight="1" x14ac:dyDescent="0.25">
      <c r="A188" s="63" t="s">
        <v>336</v>
      </c>
      <c r="B188" s="43"/>
      <c r="C188" s="71">
        <f>INDEX(Rohdaten_tab5!$1:$1048576,ROW(Rohdaten_tab5!B174),COLUMN(Rohdaten_tab5!B174)+(10*(Steuerung!$A$3-1)))</f>
        <v>663</v>
      </c>
      <c r="D188" s="72">
        <f>INDEX(Rohdaten_tab5!$1:$1048576,ROW(Rohdaten_tab5!C174),COLUMN(Rohdaten_tab5!C174)+(10*(Steuerung!$A$3-1)))</f>
        <v>656</v>
      </c>
      <c r="E188" s="72">
        <f>INDEX(Rohdaten_tab5!$1:$1048576,ROW(Rohdaten_tab5!D174),COLUMN(Rohdaten_tab5!D174)+(10*(Steuerung!$A$3-1)))</f>
        <v>352</v>
      </c>
      <c r="F188" s="72">
        <f>INDEX(Rohdaten_tab5!$1:$1048576,ROW(Rohdaten_tab5!E174),COLUMN(Rohdaten_tab5!E174)+(10*(Steuerung!$A$3-1)))</f>
        <v>17</v>
      </c>
      <c r="G188" s="72">
        <f>INDEX(Rohdaten_tab5!$1:$1048576,ROW(Rohdaten_tab5!F174),COLUMN(Rohdaten_tab5!F174)+(10*(Steuerung!$A$3-1)))</f>
        <v>98</v>
      </c>
      <c r="H188" s="72">
        <f>INDEX(Rohdaten_tab5!$1:$1048576,ROW(Rohdaten_tab5!G174),COLUMN(Rohdaten_tab5!G174)+(10*(Steuerung!$A$3-1)))</f>
        <v>18</v>
      </c>
      <c r="I188" s="72">
        <f>INDEX(Rohdaten_tab5!$1:$1048576,ROW(Rohdaten_tab5!H174),COLUMN(Rohdaten_tab5!H174)+(10*(Steuerung!$A$3-1)))</f>
        <v>12</v>
      </c>
      <c r="J188" s="72">
        <f>INDEX(Rohdaten_tab5!$1:$1048576,ROW(Rohdaten_tab5!I174),COLUMN(Rohdaten_tab5!I174)+(10*(Steuerung!$A$3-1)))</f>
        <v>23</v>
      </c>
      <c r="K188" s="72">
        <f>INDEX(Rohdaten_tab5!$1:$1048576,ROW(Rohdaten_tab5!J174),COLUMN(Rohdaten_tab5!J174)+(10*(Steuerung!$A$3-1)))</f>
        <v>57</v>
      </c>
      <c r="L188" s="73">
        <f>INDEX(Rohdaten_tab5!$1:$1048576,ROW(Rohdaten_tab5!K174),COLUMN(Rohdaten_tab5!K174)+(10*(Steuerung!$A$3-1)))</f>
        <v>79</v>
      </c>
    </row>
    <row r="189" spans="1:12" ht="15" customHeight="1" x14ac:dyDescent="0.25">
      <c r="A189" s="63" t="s">
        <v>337</v>
      </c>
      <c r="B189" s="43"/>
      <c r="C189" s="71">
        <f>INDEX(Rohdaten_tab5!$1:$1048576,ROW(Rohdaten_tab5!B175),COLUMN(Rohdaten_tab5!B175)+(10*(Steuerung!$A$3-1)))</f>
        <v>685</v>
      </c>
      <c r="D189" s="72">
        <f>INDEX(Rohdaten_tab5!$1:$1048576,ROW(Rohdaten_tab5!C175),COLUMN(Rohdaten_tab5!C175)+(10*(Steuerung!$A$3-1)))</f>
        <v>680</v>
      </c>
      <c r="E189" s="72">
        <f>INDEX(Rohdaten_tab5!$1:$1048576,ROW(Rohdaten_tab5!D175),COLUMN(Rohdaten_tab5!D175)+(10*(Steuerung!$A$3-1)))</f>
        <v>348</v>
      </c>
      <c r="F189" s="72">
        <f>INDEX(Rohdaten_tab5!$1:$1048576,ROW(Rohdaten_tab5!E175),COLUMN(Rohdaten_tab5!E175)+(10*(Steuerung!$A$3-1)))</f>
        <v>23</v>
      </c>
      <c r="G189" s="72">
        <f>INDEX(Rohdaten_tab5!$1:$1048576,ROW(Rohdaten_tab5!F175),COLUMN(Rohdaten_tab5!F175)+(10*(Steuerung!$A$3-1)))</f>
        <v>97</v>
      </c>
      <c r="H189" s="72">
        <f>INDEX(Rohdaten_tab5!$1:$1048576,ROW(Rohdaten_tab5!G175),COLUMN(Rohdaten_tab5!G175)+(10*(Steuerung!$A$3-1)))</f>
        <v>11</v>
      </c>
      <c r="I189" s="72">
        <f>INDEX(Rohdaten_tab5!$1:$1048576,ROW(Rohdaten_tab5!H175),COLUMN(Rohdaten_tab5!H175)+(10*(Steuerung!$A$3-1)))</f>
        <v>16</v>
      </c>
      <c r="J189" s="72">
        <f>INDEX(Rohdaten_tab5!$1:$1048576,ROW(Rohdaten_tab5!I175),COLUMN(Rohdaten_tab5!I175)+(10*(Steuerung!$A$3-1)))</f>
        <v>28</v>
      </c>
      <c r="K189" s="72">
        <f>INDEX(Rohdaten_tab5!$1:$1048576,ROW(Rohdaten_tab5!J175),COLUMN(Rohdaten_tab5!J175)+(10*(Steuerung!$A$3-1)))</f>
        <v>70</v>
      </c>
      <c r="L189" s="73">
        <f>INDEX(Rohdaten_tab5!$1:$1048576,ROW(Rohdaten_tab5!K175),COLUMN(Rohdaten_tab5!K175)+(10*(Steuerung!$A$3-1)))</f>
        <v>87</v>
      </c>
    </row>
    <row r="190" spans="1:12" ht="15" customHeight="1" x14ac:dyDescent="0.25">
      <c r="A190" s="63" t="s">
        <v>338</v>
      </c>
      <c r="B190" s="43"/>
      <c r="C190" s="71">
        <f>INDEX(Rohdaten_tab5!$1:$1048576,ROW(Rohdaten_tab5!B176),COLUMN(Rohdaten_tab5!B176)+(10*(Steuerung!$A$3-1)))</f>
        <v>564</v>
      </c>
      <c r="D190" s="72">
        <f>INDEX(Rohdaten_tab5!$1:$1048576,ROW(Rohdaten_tab5!C176),COLUMN(Rohdaten_tab5!C176)+(10*(Steuerung!$A$3-1)))</f>
        <v>560</v>
      </c>
      <c r="E190" s="72">
        <f>INDEX(Rohdaten_tab5!$1:$1048576,ROW(Rohdaten_tab5!D176),COLUMN(Rohdaten_tab5!D176)+(10*(Steuerung!$A$3-1)))</f>
        <v>288</v>
      </c>
      <c r="F190" s="72">
        <f>INDEX(Rohdaten_tab5!$1:$1048576,ROW(Rohdaten_tab5!E176),COLUMN(Rohdaten_tab5!E176)+(10*(Steuerung!$A$3-1)))</f>
        <v>18</v>
      </c>
      <c r="G190" s="72">
        <f>INDEX(Rohdaten_tab5!$1:$1048576,ROW(Rohdaten_tab5!F176),COLUMN(Rohdaten_tab5!F176)+(10*(Steuerung!$A$3-1)))</f>
        <v>87</v>
      </c>
      <c r="H190" s="72" t="str">
        <f>INDEX(Rohdaten_tab5!$1:$1048576,ROW(Rohdaten_tab5!G176),COLUMN(Rohdaten_tab5!G176)+(10*(Steuerung!$A$3-1)))</f>
        <v>*</v>
      </c>
      <c r="I190" s="72">
        <f>INDEX(Rohdaten_tab5!$1:$1048576,ROW(Rohdaten_tab5!H176),COLUMN(Rohdaten_tab5!H176)+(10*(Steuerung!$A$3-1)))</f>
        <v>19</v>
      </c>
      <c r="J190" s="72" t="str">
        <f>INDEX(Rohdaten_tab5!$1:$1048576,ROW(Rohdaten_tab5!I176),COLUMN(Rohdaten_tab5!I176)+(10*(Steuerung!$A$3-1)))</f>
        <v>*</v>
      </c>
      <c r="K190" s="72">
        <f>INDEX(Rohdaten_tab5!$1:$1048576,ROW(Rohdaten_tab5!J176),COLUMN(Rohdaten_tab5!J176)+(10*(Steuerung!$A$3-1)))</f>
        <v>78</v>
      </c>
      <c r="L190" s="73">
        <f>INDEX(Rohdaten_tab5!$1:$1048576,ROW(Rohdaten_tab5!K176),COLUMN(Rohdaten_tab5!K176)+(10*(Steuerung!$A$3-1)))</f>
        <v>57</v>
      </c>
    </row>
    <row r="191" spans="1:12" ht="15" customHeight="1" x14ac:dyDescent="0.25">
      <c r="A191" s="63" t="s">
        <v>339</v>
      </c>
      <c r="B191" s="43"/>
      <c r="C191" s="71">
        <f>INDEX(Rohdaten_tab5!$1:$1048576,ROW(Rohdaten_tab5!B177),COLUMN(Rohdaten_tab5!B177)+(10*(Steuerung!$A$3-1)))</f>
        <v>501</v>
      </c>
      <c r="D191" s="72">
        <f>INDEX(Rohdaten_tab5!$1:$1048576,ROW(Rohdaten_tab5!C177),COLUMN(Rohdaten_tab5!C177)+(10*(Steuerung!$A$3-1)))</f>
        <v>497</v>
      </c>
      <c r="E191" s="72">
        <f>INDEX(Rohdaten_tab5!$1:$1048576,ROW(Rohdaten_tab5!D177),COLUMN(Rohdaten_tab5!D177)+(10*(Steuerung!$A$3-1)))</f>
        <v>235</v>
      </c>
      <c r="F191" s="72">
        <f>INDEX(Rohdaten_tab5!$1:$1048576,ROW(Rohdaten_tab5!E177),COLUMN(Rohdaten_tab5!E177)+(10*(Steuerung!$A$3-1)))</f>
        <v>19</v>
      </c>
      <c r="G191" s="72">
        <f>INDEX(Rohdaten_tab5!$1:$1048576,ROW(Rohdaten_tab5!F177),COLUMN(Rohdaten_tab5!F177)+(10*(Steuerung!$A$3-1)))</f>
        <v>91</v>
      </c>
      <c r="H191" s="72" t="str">
        <f>INDEX(Rohdaten_tab5!$1:$1048576,ROW(Rohdaten_tab5!G177),COLUMN(Rohdaten_tab5!G177)+(10*(Steuerung!$A$3-1)))</f>
        <v>*</v>
      </c>
      <c r="I191" s="72">
        <f>INDEX(Rohdaten_tab5!$1:$1048576,ROW(Rohdaten_tab5!H177),COLUMN(Rohdaten_tab5!H177)+(10*(Steuerung!$A$3-1)))</f>
        <v>23</v>
      </c>
      <c r="J191" s="72" t="str">
        <f>INDEX(Rohdaten_tab5!$1:$1048576,ROW(Rohdaten_tab5!I177),COLUMN(Rohdaten_tab5!I177)+(10*(Steuerung!$A$3-1)))</f>
        <v>*</v>
      </c>
      <c r="K191" s="72">
        <f>INDEX(Rohdaten_tab5!$1:$1048576,ROW(Rohdaten_tab5!J177),COLUMN(Rohdaten_tab5!J177)+(10*(Steuerung!$A$3-1)))</f>
        <v>62</v>
      </c>
      <c r="L191" s="73">
        <f>INDEX(Rohdaten_tab5!$1:$1048576,ROW(Rohdaten_tab5!K177),COLUMN(Rohdaten_tab5!K177)+(10*(Steuerung!$A$3-1)))</f>
        <v>48</v>
      </c>
    </row>
    <row r="192" spans="1:12" ht="15" customHeight="1" x14ac:dyDescent="0.25">
      <c r="A192" s="63" t="s">
        <v>340</v>
      </c>
      <c r="B192" s="43"/>
      <c r="C192" s="71" t="str">
        <f>INDEX(Rohdaten_tab5!$1:$1048576,ROW(Rohdaten_tab5!B178),COLUMN(Rohdaten_tab5!B178)+(10*(Steuerung!$A$3-1)))</f>
        <v>*</v>
      </c>
      <c r="D192" s="72">
        <f>INDEX(Rohdaten_tab5!$1:$1048576,ROW(Rohdaten_tab5!C178),COLUMN(Rohdaten_tab5!C178)+(10*(Steuerung!$A$3-1)))</f>
        <v>548</v>
      </c>
      <c r="E192" s="72">
        <f>INDEX(Rohdaten_tab5!$1:$1048576,ROW(Rohdaten_tab5!D178),COLUMN(Rohdaten_tab5!D178)+(10*(Steuerung!$A$3-1)))</f>
        <v>270</v>
      </c>
      <c r="F192" s="72">
        <f>INDEX(Rohdaten_tab5!$1:$1048576,ROW(Rohdaten_tab5!E178),COLUMN(Rohdaten_tab5!E178)+(10*(Steuerung!$A$3-1)))</f>
        <v>21</v>
      </c>
      <c r="G192" s="72">
        <f>INDEX(Rohdaten_tab5!$1:$1048576,ROW(Rohdaten_tab5!F178),COLUMN(Rohdaten_tab5!F178)+(10*(Steuerung!$A$3-1)))</f>
        <v>102</v>
      </c>
      <c r="H192" s="72">
        <f>INDEX(Rohdaten_tab5!$1:$1048576,ROW(Rohdaten_tab5!G178),COLUMN(Rohdaten_tab5!G178)+(10*(Steuerung!$A$3-1)))</f>
        <v>13</v>
      </c>
      <c r="I192" s="72">
        <f>INDEX(Rohdaten_tab5!$1:$1048576,ROW(Rohdaten_tab5!H178),COLUMN(Rohdaten_tab5!H178)+(10*(Steuerung!$A$3-1)))</f>
        <v>9</v>
      </c>
      <c r="J192" s="72">
        <f>INDEX(Rohdaten_tab5!$1:$1048576,ROW(Rohdaten_tab5!I178),COLUMN(Rohdaten_tab5!I178)+(10*(Steuerung!$A$3-1)))</f>
        <v>0</v>
      </c>
      <c r="K192" s="72">
        <f>INDEX(Rohdaten_tab5!$1:$1048576,ROW(Rohdaten_tab5!J178),COLUMN(Rohdaten_tab5!J178)+(10*(Steuerung!$A$3-1)))</f>
        <v>64</v>
      </c>
      <c r="L192" s="73">
        <f>INDEX(Rohdaten_tab5!$1:$1048576,ROW(Rohdaten_tab5!K178),COLUMN(Rohdaten_tab5!K178)+(10*(Steuerung!$A$3-1)))</f>
        <v>69</v>
      </c>
    </row>
    <row r="193" spans="1:12" ht="15" customHeight="1" x14ac:dyDescent="0.25">
      <c r="A193" s="63" t="s">
        <v>341</v>
      </c>
      <c r="B193" s="43"/>
      <c r="C193" s="71">
        <f>INDEX(Rohdaten_tab5!$1:$1048576,ROW(Rohdaten_tab5!B179),COLUMN(Rohdaten_tab5!B179)+(10*(Steuerung!$A$3-1)))</f>
        <v>615</v>
      </c>
      <c r="D193" s="72">
        <f>INDEX(Rohdaten_tab5!$1:$1048576,ROW(Rohdaten_tab5!C179),COLUMN(Rohdaten_tab5!C179)+(10*(Steuerung!$A$3-1)))</f>
        <v>603</v>
      </c>
      <c r="E193" s="72">
        <f>INDEX(Rohdaten_tab5!$1:$1048576,ROW(Rohdaten_tab5!D179),COLUMN(Rohdaten_tab5!D179)+(10*(Steuerung!$A$3-1)))</f>
        <v>315</v>
      </c>
      <c r="F193" s="72">
        <f>INDEX(Rohdaten_tab5!$1:$1048576,ROW(Rohdaten_tab5!E179),COLUMN(Rohdaten_tab5!E179)+(10*(Steuerung!$A$3-1)))</f>
        <v>16</v>
      </c>
      <c r="G193" s="72">
        <f>INDEX(Rohdaten_tab5!$1:$1048576,ROW(Rohdaten_tab5!F179),COLUMN(Rohdaten_tab5!F179)+(10*(Steuerung!$A$3-1)))</f>
        <v>98</v>
      </c>
      <c r="H193" s="72">
        <f>INDEX(Rohdaten_tab5!$1:$1048576,ROW(Rohdaten_tab5!G179),COLUMN(Rohdaten_tab5!G179)+(10*(Steuerung!$A$3-1)))</f>
        <v>17</v>
      </c>
      <c r="I193" s="72">
        <f>INDEX(Rohdaten_tab5!$1:$1048576,ROW(Rohdaten_tab5!H179),COLUMN(Rohdaten_tab5!H179)+(10*(Steuerung!$A$3-1)))</f>
        <v>14</v>
      </c>
      <c r="J193" s="72">
        <f>INDEX(Rohdaten_tab5!$1:$1048576,ROW(Rohdaten_tab5!I179),COLUMN(Rohdaten_tab5!I179)+(10*(Steuerung!$A$3-1)))</f>
        <v>0</v>
      </c>
      <c r="K193" s="72">
        <f>INDEX(Rohdaten_tab5!$1:$1048576,ROW(Rohdaten_tab5!J179),COLUMN(Rohdaten_tab5!J179)+(10*(Steuerung!$A$3-1)))</f>
        <v>66</v>
      </c>
      <c r="L193" s="73">
        <f>INDEX(Rohdaten_tab5!$1:$1048576,ROW(Rohdaten_tab5!K179),COLUMN(Rohdaten_tab5!K179)+(10*(Steuerung!$A$3-1)))</f>
        <v>77</v>
      </c>
    </row>
    <row r="194" spans="1:12" ht="15" customHeight="1" x14ac:dyDescent="0.25">
      <c r="A194" s="63" t="s">
        <v>342</v>
      </c>
      <c r="B194" s="43"/>
      <c r="C194" s="71">
        <f>INDEX(Rohdaten_tab5!$1:$1048576,ROW(Rohdaten_tab5!B180),COLUMN(Rohdaten_tab5!B180)+(10*(Steuerung!$A$3-1)))</f>
        <v>746</v>
      </c>
      <c r="D194" s="72">
        <f>INDEX(Rohdaten_tab5!$1:$1048576,ROW(Rohdaten_tab5!C180),COLUMN(Rohdaten_tab5!C180)+(10*(Steuerung!$A$3-1)))</f>
        <v>739</v>
      </c>
      <c r="E194" s="72">
        <f>INDEX(Rohdaten_tab5!$1:$1048576,ROW(Rohdaten_tab5!D180),COLUMN(Rohdaten_tab5!D180)+(10*(Steuerung!$A$3-1)))</f>
        <v>465</v>
      </c>
      <c r="F194" s="72" t="str">
        <f>INDEX(Rohdaten_tab5!$1:$1048576,ROW(Rohdaten_tab5!E180),COLUMN(Rohdaten_tab5!E180)+(10*(Steuerung!$A$3-1)))</f>
        <v>*</v>
      </c>
      <c r="G194" s="72">
        <f>INDEX(Rohdaten_tab5!$1:$1048576,ROW(Rohdaten_tab5!F180),COLUMN(Rohdaten_tab5!F180)+(10*(Steuerung!$A$3-1)))</f>
        <v>108</v>
      </c>
      <c r="H194" s="72">
        <f>INDEX(Rohdaten_tab5!$1:$1048576,ROW(Rohdaten_tab5!G180),COLUMN(Rohdaten_tab5!G180)+(10*(Steuerung!$A$3-1)))</f>
        <v>14</v>
      </c>
      <c r="I194" s="72">
        <f>INDEX(Rohdaten_tab5!$1:$1048576,ROW(Rohdaten_tab5!H180),COLUMN(Rohdaten_tab5!H180)+(10*(Steuerung!$A$3-1)))</f>
        <v>15</v>
      </c>
      <c r="J194" s="72" t="str">
        <f>INDEX(Rohdaten_tab5!$1:$1048576,ROW(Rohdaten_tab5!I180),COLUMN(Rohdaten_tab5!I180)+(10*(Steuerung!$A$3-1)))</f>
        <v>*</v>
      </c>
      <c r="K194" s="72">
        <f>INDEX(Rohdaten_tab5!$1:$1048576,ROW(Rohdaten_tab5!J180),COLUMN(Rohdaten_tab5!J180)+(10*(Steuerung!$A$3-1)))</f>
        <v>57</v>
      </c>
      <c r="L194" s="73">
        <f>INDEX(Rohdaten_tab5!$1:$1048576,ROW(Rohdaten_tab5!K180),COLUMN(Rohdaten_tab5!K180)+(10*(Steuerung!$A$3-1)))</f>
        <v>64</v>
      </c>
    </row>
    <row r="195" spans="1:12" ht="15" customHeight="1" x14ac:dyDescent="0.25">
      <c r="A195" s="63" t="s">
        <v>343</v>
      </c>
      <c r="B195" s="43"/>
      <c r="C195" s="71">
        <f>INDEX(Rohdaten_tab5!$1:$1048576,ROW(Rohdaten_tab5!B181),COLUMN(Rohdaten_tab5!B181)+(10*(Steuerung!$A$3-1)))</f>
        <v>675</v>
      </c>
      <c r="D195" s="72">
        <f>INDEX(Rohdaten_tab5!$1:$1048576,ROW(Rohdaten_tab5!C181),COLUMN(Rohdaten_tab5!C181)+(10*(Steuerung!$A$3-1)))</f>
        <v>675</v>
      </c>
      <c r="E195" s="72">
        <f>INDEX(Rohdaten_tab5!$1:$1048576,ROW(Rohdaten_tab5!D181),COLUMN(Rohdaten_tab5!D181)+(10*(Steuerung!$A$3-1)))</f>
        <v>404</v>
      </c>
      <c r="F195" s="72">
        <f>INDEX(Rohdaten_tab5!$1:$1048576,ROW(Rohdaten_tab5!E181),COLUMN(Rohdaten_tab5!E181)+(10*(Steuerung!$A$3-1)))</f>
        <v>23</v>
      </c>
      <c r="G195" s="72">
        <f>INDEX(Rohdaten_tab5!$1:$1048576,ROW(Rohdaten_tab5!F181),COLUMN(Rohdaten_tab5!F181)+(10*(Steuerung!$A$3-1)))</f>
        <v>92</v>
      </c>
      <c r="H195" s="72">
        <f>INDEX(Rohdaten_tab5!$1:$1048576,ROW(Rohdaten_tab5!G181),COLUMN(Rohdaten_tab5!G181)+(10*(Steuerung!$A$3-1)))</f>
        <v>14</v>
      </c>
      <c r="I195" s="72" t="str">
        <f>INDEX(Rohdaten_tab5!$1:$1048576,ROW(Rohdaten_tab5!H181),COLUMN(Rohdaten_tab5!H181)+(10*(Steuerung!$A$3-1)))</f>
        <v>*</v>
      </c>
      <c r="J195" s="72" t="str">
        <f>INDEX(Rohdaten_tab5!$1:$1048576,ROW(Rohdaten_tab5!I181),COLUMN(Rohdaten_tab5!I181)+(10*(Steuerung!$A$3-1)))</f>
        <v>*</v>
      </c>
      <c r="K195" s="72">
        <f>INDEX(Rohdaten_tab5!$1:$1048576,ROW(Rohdaten_tab5!J181),COLUMN(Rohdaten_tab5!J181)+(10*(Steuerung!$A$3-1)))</f>
        <v>63</v>
      </c>
      <c r="L195" s="73">
        <f>INDEX(Rohdaten_tab5!$1:$1048576,ROW(Rohdaten_tab5!K181),COLUMN(Rohdaten_tab5!K181)+(10*(Steuerung!$A$3-1)))</f>
        <v>70</v>
      </c>
    </row>
    <row r="196" spans="1:12" ht="15" customHeight="1" x14ac:dyDescent="0.25">
      <c r="A196" s="63" t="s">
        <v>344</v>
      </c>
      <c r="B196" s="43"/>
      <c r="C196" s="71">
        <f>INDEX(Rohdaten_tab5!$1:$1048576,ROW(Rohdaten_tab5!B182),COLUMN(Rohdaten_tab5!B182)+(10*(Steuerung!$A$3-1)))</f>
        <v>569</v>
      </c>
      <c r="D196" s="72">
        <f>INDEX(Rohdaten_tab5!$1:$1048576,ROW(Rohdaten_tab5!C182),COLUMN(Rohdaten_tab5!C182)+(10*(Steuerung!$A$3-1)))</f>
        <v>561</v>
      </c>
      <c r="E196" s="72">
        <f>INDEX(Rohdaten_tab5!$1:$1048576,ROW(Rohdaten_tab5!D182),COLUMN(Rohdaten_tab5!D182)+(10*(Steuerung!$A$3-1)))</f>
        <v>309</v>
      </c>
      <c r="F196" s="72">
        <f>INDEX(Rohdaten_tab5!$1:$1048576,ROW(Rohdaten_tab5!E182),COLUMN(Rohdaten_tab5!E182)+(10*(Steuerung!$A$3-1)))</f>
        <v>16</v>
      </c>
      <c r="G196" s="72">
        <f>INDEX(Rohdaten_tab5!$1:$1048576,ROW(Rohdaten_tab5!F182),COLUMN(Rohdaten_tab5!F182)+(10*(Steuerung!$A$3-1)))</f>
        <v>87</v>
      </c>
      <c r="H196" s="72">
        <f>INDEX(Rohdaten_tab5!$1:$1048576,ROW(Rohdaten_tab5!G182),COLUMN(Rohdaten_tab5!G182)+(10*(Steuerung!$A$3-1)))</f>
        <v>15</v>
      </c>
      <c r="I196" s="72">
        <f>INDEX(Rohdaten_tab5!$1:$1048576,ROW(Rohdaten_tab5!H182),COLUMN(Rohdaten_tab5!H182)+(10*(Steuerung!$A$3-1)))</f>
        <v>9</v>
      </c>
      <c r="J196" s="72">
        <f>INDEX(Rohdaten_tab5!$1:$1048576,ROW(Rohdaten_tab5!I182),COLUMN(Rohdaten_tab5!I182)+(10*(Steuerung!$A$3-1)))</f>
        <v>0</v>
      </c>
      <c r="K196" s="72">
        <f>INDEX(Rohdaten_tab5!$1:$1048576,ROW(Rohdaten_tab5!J182),COLUMN(Rohdaten_tab5!J182)+(10*(Steuerung!$A$3-1)))</f>
        <v>51</v>
      </c>
      <c r="L196" s="73">
        <f>INDEX(Rohdaten_tab5!$1:$1048576,ROW(Rohdaten_tab5!K182),COLUMN(Rohdaten_tab5!K182)+(10*(Steuerung!$A$3-1)))</f>
        <v>74</v>
      </c>
    </row>
    <row r="197" spans="1:12" ht="15" customHeight="1" x14ac:dyDescent="0.25">
      <c r="A197" s="63" t="s">
        <v>345</v>
      </c>
      <c r="B197" s="43"/>
      <c r="C197" s="71">
        <f>INDEX(Rohdaten_tab5!$1:$1048576,ROW(Rohdaten_tab5!B183),COLUMN(Rohdaten_tab5!B183)+(10*(Steuerung!$A$3-1)))</f>
        <v>492</v>
      </c>
      <c r="D197" s="72">
        <f>INDEX(Rohdaten_tab5!$1:$1048576,ROW(Rohdaten_tab5!C183),COLUMN(Rohdaten_tab5!C183)+(10*(Steuerung!$A$3-1)))</f>
        <v>489</v>
      </c>
      <c r="E197" s="72">
        <f>INDEX(Rohdaten_tab5!$1:$1048576,ROW(Rohdaten_tab5!D183),COLUMN(Rohdaten_tab5!D183)+(10*(Steuerung!$A$3-1)))</f>
        <v>233</v>
      </c>
      <c r="F197" s="72">
        <f>INDEX(Rohdaten_tab5!$1:$1048576,ROW(Rohdaten_tab5!E183),COLUMN(Rohdaten_tab5!E183)+(10*(Steuerung!$A$3-1)))</f>
        <v>13</v>
      </c>
      <c r="G197" s="72">
        <f>INDEX(Rohdaten_tab5!$1:$1048576,ROW(Rohdaten_tab5!F183),COLUMN(Rohdaten_tab5!F183)+(10*(Steuerung!$A$3-1)))</f>
        <v>92</v>
      </c>
      <c r="H197" s="72">
        <f>INDEX(Rohdaten_tab5!$1:$1048576,ROW(Rohdaten_tab5!G183),COLUMN(Rohdaten_tab5!G183)+(10*(Steuerung!$A$3-1)))</f>
        <v>11</v>
      </c>
      <c r="I197" s="72">
        <f>INDEX(Rohdaten_tab5!$1:$1048576,ROW(Rohdaten_tab5!H183),COLUMN(Rohdaten_tab5!H183)+(10*(Steuerung!$A$3-1)))</f>
        <v>13</v>
      </c>
      <c r="J197" s="72">
        <f>INDEX(Rohdaten_tab5!$1:$1048576,ROW(Rohdaten_tab5!I183),COLUMN(Rohdaten_tab5!I183)+(10*(Steuerung!$A$3-1)))</f>
        <v>0</v>
      </c>
      <c r="K197" s="72">
        <f>INDEX(Rohdaten_tab5!$1:$1048576,ROW(Rohdaten_tab5!J183),COLUMN(Rohdaten_tab5!J183)+(10*(Steuerung!$A$3-1)))</f>
        <v>48</v>
      </c>
      <c r="L197" s="73">
        <f>INDEX(Rohdaten_tab5!$1:$1048576,ROW(Rohdaten_tab5!K183),COLUMN(Rohdaten_tab5!K183)+(10*(Steuerung!$A$3-1)))</f>
        <v>79</v>
      </c>
    </row>
    <row r="198" spans="1:12" ht="15" customHeight="1" x14ac:dyDescent="0.25">
      <c r="A198" s="63" t="s">
        <v>346</v>
      </c>
      <c r="B198" s="43"/>
      <c r="C198" s="71" t="str">
        <f>INDEX(Rohdaten_tab5!$1:$1048576,ROW(Rohdaten_tab5!B184),COLUMN(Rohdaten_tab5!B184)+(10*(Steuerung!$A$3-1)))</f>
        <v>*</v>
      </c>
      <c r="D198" s="72">
        <f>INDEX(Rohdaten_tab5!$1:$1048576,ROW(Rohdaten_tab5!C184),COLUMN(Rohdaten_tab5!C184)+(10*(Steuerung!$A$3-1)))</f>
        <v>547</v>
      </c>
      <c r="E198" s="72">
        <f>INDEX(Rohdaten_tab5!$1:$1048576,ROW(Rohdaten_tab5!D184),COLUMN(Rohdaten_tab5!D184)+(10*(Steuerung!$A$3-1)))</f>
        <v>274</v>
      </c>
      <c r="F198" s="72">
        <f>INDEX(Rohdaten_tab5!$1:$1048576,ROW(Rohdaten_tab5!E184),COLUMN(Rohdaten_tab5!E184)+(10*(Steuerung!$A$3-1)))</f>
        <v>15</v>
      </c>
      <c r="G198" s="72">
        <f>INDEX(Rohdaten_tab5!$1:$1048576,ROW(Rohdaten_tab5!F184),COLUMN(Rohdaten_tab5!F184)+(10*(Steuerung!$A$3-1)))</f>
        <v>101</v>
      </c>
      <c r="H198" s="72">
        <f>INDEX(Rohdaten_tab5!$1:$1048576,ROW(Rohdaten_tab5!G184),COLUMN(Rohdaten_tab5!G184)+(10*(Steuerung!$A$3-1)))</f>
        <v>14</v>
      </c>
      <c r="I198" s="72">
        <f>INDEX(Rohdaten_tab5!$1:$1048576,ROW(Rohdaten_tab5!H184),COLUMN(Rohdaten_tab5!H184)+(10*(Steuerung!$A$3-1)))</f>
        <v>12</v>
      </c>
      <c r="J198" s="72">
        <f>INDEX(Rohdaten_tab5!$1:$1048576,ROW(Rohdaten_tab5!I184),COLUMN(Rohdaten_tab5!I184)+(10*(Steuerung!$A$3-1)))</f>
        <v>0</v>
      </c>
      <c r="K198" s="72">
        <f>INDEX(Rohdaten_tab5!$1:$1048576,ROW(Rohdaten_tab5!J184),COLUMN(Rohdaten_tab5!J184)+(10*(Steuerung!$A$3-1)))</f>
        <v>50</v>
      </c>
      <c r="L198" s="73">
        <f>INDEX(Rohdaten_tab5!$1:$1048576,ROW(Rohdaten_tab5!K184),COLUMN(Rohdaten_tab5!K184)+(10*(Steuerung!$A$3-1)))</f>
        <v>81</v>
      </c>
    </row>
    <row r="199" spans="1:12" ht="15" customHeight="1" x14ac:dyDescent="0.25">
      <c r="A199" s="63" t="s">
        <v>347</v>
      </c>
      <c r="B199" s="43"/>
      <c r="C199" s="71">
        <f>INDEX(Rohdaten_tab5!$1:$1048576,ROW(Rohdaten_tab5!B185),COLUMN(Rohdaten_tab5!B185)+(10*(Steuerung!$A$3-1)))</f>
        <v>536</v>
      </c>
      <c r="D199" s="72">
        <f>INDEX(Rohdaten_tab5!$1:$1048576,ROW(Rohdaten_tab5!C185),COLUMN(Rohdaten_tab5!C185)+(10*(Steuerung!$A$3-1)))</f>
        <v>530</v>
      </c>
      <c r="E199" s="72">
        <f>INDEX(Rohdaten_tab5!$1:$1048576,ROW(Rohdaten_tab5!D185),COLUMN(Rohdaten_tab5!D185)+(10*(Steuerung!$A$3-1)))</f>
        <v>263</v>
      </c>
      <c r="F199" s="72">
        <f>INDEX(Rohdaten_tab5!$1:$1048576,ROW(Rohdaten_tab5!E185),COLUMN(Rohdaten_tab5!E185)+(10*(Steuerung!$A$3-1)))</f>
        <v>16</v>
      </c>
      <c r="G199" s="72">
        <f>INDEX(Rohdaten_tab5!$1:$1048576,ROW(Rohdaten_tab5!F185),COLUMN(Rohdaten_tab5!F185)+(10*(Steuerung!$A$3-1)))</f>
        <v>98</v>
      </c>
      <c r="H199" s="72" t="str">
        <f>INDEX(Rohdaten_tab5!$1:$1048576,ROW(Rohdaten_tab5!G185),COLUMN(Rohdaten_tab5!G185)+(10*(Steuerung!$A$3-1)))</f>
        <v>*</v>
      </c>
      <c r="I199" s="72" t="str">
        <f>INDEX(Rohdaten_tab5!$1:$1048576,ROW(Rohdaten_tab5!H185),COLUMN(Rohdaten_tab5!H185)+(10*(Steuerung!$A$3-1)))</f>
        <v>*</v>
      </c>
      <c r="J199" s="72" t="str">
        <f>INDEX(Rohdaten_tab5!$1:$1048576,ROW(Rohdaten_tab5!I185),COLUMN(Rohdaten_tab5!I185)+(10*(Steuerung!$A$3-1)))</f>
        <v>*</v>
      </c>
      <c r="K199" s="72">
        <f>INDEX(Rohdaten_tab5!$1:$1048576,ROW(Rohdaten_tab5!J185),COLUMN(Rohdaten_tab5!J185)+(10*(Steuerung!$A$3-1)))</f>
        <v>47</v>
      </c>
      <c r="L199" s="73">
        <f>INDEX(Rohdaten_tab5!$1:$1048576,ROW(Rohdaten_tab5!K185),COLUMN(Rohdaten_tab5!K185)+(10*(Steuerung!$A$3-1)))</f>
        <v>86</v>
      </c>
    </row>
    <row r="200" spans="1:12" ht="15" customHeight="1" x14ac:dyDescent="0.25">
      <c r="A200" s="63" t="s">
        <v>348</v>
      </c>
      <c r="B200" s="43"/>
      <c r="C200" s="71">
        <f>INDEX(Rohdaten_tab5!$1:$1048576,ROW(Rohdaten_tab5!B186),COLUMN(Rohdaten_tab5!B186)+(10*(Steuerung!$A$3-1)))</f>
        <v>652</v>
      </c>
      <c r="D200" s="72">
        <f>INDEX(Rohdaten_tab5!$1:$1048576,ROW(Rohdaten_tab5!C186),COLUMN(Rohdaten_tab5!C186)+(10*(Steuerung!$A$3-1)))</f>
        <v>648</v>
      </c>
      <c r="E200" s="72">
        <f>INDEX(Rohdaten_tab5!$1:$1048576,ROW(Rohdaten_tab5!D186),COLUMN(Rohdaten_tab5!D186)+(10*(Steuerung!$A$3-1)))</f>
        <v>342</v>
      </c>
      <c r="F200" s="72">
        <f>INDEX(Rohdaten_tab5!$1:$1048576,ROW(Rohdaten_tab5!E186),COLUMN(Rohdaten_tab5!E186)+(10*(Steuerung!$A$3-1)))</f>
        <v>22</v>
      </c>
      <c r="G200" s="72">
        <f>INDEX(Rohdaten_tab5!$1:$1048576,ROW(Rohdaten_tab5!F186),COLUMN(Rohdaten_tab5!F186)+(10*(Steuerung!$A$3-1)))</f>
        <v>83</v>
      </c>
      <c r="H200" s="72">
        <f>INDEX(Rohdaten_tab5!$1:$1048576,ROW(Rohdaten_tab5!G186),COLUMN(Rohdaten_tab5!G186)+(10*(Steuerung!$A$3-1)))</f>
        <v>14</v>
      </c>
      <c r="I200" s="72">
        <f>INDEX(Rohdaten_tab5!$1:$1048576,ROW(Rohdaten_tab5!H186),COLUMN(Rohdaten_tab5!H186)+(10*(Steuerung!$A$3-1)))</f>
        <v>9</v>
      </c>
      <c r="J200" s="72">
        <f>INDEX(Rohdaten_tab5!$1:$1048576,ROW(Rohdaten_tab5!I186),COLUMN(Rohdaten_tab5!I186)+(10*(Steuerung!$A$3-1)))</f>
        <v>26</v>
      </c>
      <c r="K200" s="72">
        <f>INDEX(Rohdaten_tab5!$1:$1048576,ROW(Rohdaten_tab5!J186),COLUMN(Rohdaten_tab5!J186)+(10*(Steuerung!$A$3-1)))</f>
        <v>37</v>
      </c>
      <c r="L200" s="73">
        <f>INDEX(Rohdaten_tab5!$1:$1048576,ROW(Rohdaten_tab5!K186),COLUMN(Rohdaten_tab5!K186)+(10*(Steuerung!$A$3-1)))</f>
        <v>115</v>
      </c>
    </row>
    <row r="201" spans="1:12" ht="15" customHeight="1" x14ac:dyDescent="0.25">
      <c r="A201" s="63" t="s">
        <v>349</v>
      </c>
      <c r="B201" s="43"/>
      <c r="C201" s="71">
        <f>INDEX(Rohdaten_tab5!$1:$1048576,ROW(Rohdaten_tab5!B187),COLUMN(Rohdaten_tab5!B187)+(10*(Steuerung!$A$3-1)))</f>
        <v>698</v>
      </c>
      <c r="D201" s="72">
        <f>INDEX(Rohdaten_tab5!$1:$1048576,ROW(Rohdaten_tab5!C187),COLUMN(Rohdaten_tab5!C187)+(10*(Steuerung!$A$3-1)))</f>
        <v>688</v>
      </c>
      <c r="E201" s="72">
        <f>INDEX(Rohdaten_tab5!$1:$1048576,ROW(Rohdaten_tab5!D187),COLUMN(Rohdaten_tab5!D187)+(10*(Steuerung!$A$3-1)))</f>
        <v>387</v>
      </c>
      <c r="F201" s="72">
        <f>INDEX(Rohdaten_tab5!$1:$1048576,ROW(Rohdaten_tab5!E187),COLUMN(Rohdaten_tab5!E187)+(10*(Steuerung!$A$3-1)))</f>
        <v>14</v>
      </c>
      <c r="G201" s="72">
        <f>INDEX(Rohdaten_tab5!$1:$1048576,ROW(Rohdaten_tab5!F187),COLUMN(Rohdaten_tab5!F187)+(10*(Steuerung!$A$3-1)))</f>
        <v>94</v>
      </c>
      <c r="H201" s="72">
        <f>INDEX(Rohdaten_tab5!$1:$1048576,ROW(Rohdaten_tab5!G187),COLUMN(Rohdaten_tab5!G187)+(10*(Steuerung!$A$3-1)))</f>
        <v>12</v>
      </c>
      <c r="I201" s="72">
        <f>INDEX(Rohdaten_tab5!$1:$1048576,ROW(Rohdaten_tab5!H187),COLUMN(Rohdaten_tab5!H187)+(10*(Steuerung!$A$3-1)))</f>
        <v>10</v>
      </c>
      <c r="J201" s="72">
        <f>INDEX(Rohdaten_tab5!$1:$1048576,ROW(Rohdaten_tab5!I187),COLUMN(Rohdaten_tab5!I187)+(10*(Steuerung!$A$3-1)))</f>
        <v>30</v>
      </c>
      <c r="K201" s="72">
        <f>INDEX(Rohdaten_tab5!$1:$1048576,ROW(Rohdaten_tab5!J187),COLUMN(Rohdaten_tab5!J187)+(10*(Steuerung!$A$3-1)))</f>
        <v>48</v>
      </c>
      <c r="L201" s="73">
        <f>INDEX(Rohdaten_tab5!$1:$1048576,ROW(Rohdaten_tab5!K187),COLUMN(Rohdaten_tab5!K187)+(10*(Steuerung!$A$3-1)))</f>
        <v>93</v>
      </c>
    </row>
    <row r="202" spans="1:12" ht="15" customHeight="1" x14ac:dyDescent="0.25">
      <c r="A202" s="63" t="s">
        <v>350</v>
      </c>
      <c r="B202" s="43"/>
      <c r="C202" s="71">
        <f>INDEX(Rohdaten_tab5!$1:$1048576,ROW(Rohdaten_tab5!B188),COLUMN(Rohdaten_tab5!B188)+(10*(Steuerung!$A$3-1)))</f>
        <v>579</v>
      </c>
      <c r="D202" s="72">
        <f>INDEX(Rohdaten_tab5!$1:$1048576,ROW(Rohdaten_tab5!C188),COLUMN(Rohdaten_tab5!C188)+(10*(Steuerung!$A$3-1)))</f>
        <v>575</v>
      </c>
      <c r="E202" s="72">
        <f>INDEX(Rohdaten_tab5!$1:$1048576,ROW(Rohdaten_tab5!D188),COLUMN(Rohdaten_tab5!D188)+(10*(Steuerung!$A$3-1)))</f>
        <v>315</v>
      </c>
      <c r="F202" s="72" t="str">
        <f>INDEX(Rohdaten_tab5!$1:$1048576,ROW(Rohdaten_tab5!E188),COLUMN(Rohdaten_tab5!E188)+(10*(Steuerung!$A$3-1)))</f>
        <v>*</v>
      </c>
      <c r="G202" s="72">
        <f>INDEX(Rohdaten_tab5!$1:$1048576,ROW(Rohdaten_tab5!F188),COLUMN(Rohdaten_tab5!F188)+(10*(Steuerung!$A$3-1)))</f>
        <v>100</v>
      </c>
      <c r="H202" s="72">
        <f>INDEX(Rohdaten_tab5!$1:$1048576,ROW(Rohdaten_tab5!G188),COLUMN(Rohdaten_tab5!G188)+(10*(Steuerung!$A$3-1)))</f>
        <v>18</v>
      </c>
      <c r="I202" s="72">
        <f>INDEX(Rohdaten_tab5!$1:$1048576,ROW(Rohdaten_tab5!H188),COLUMN(Rohdaten_tab5!H188)+(10*(Steuerung!$A$3-1)))</f>
        <v>13</v>
      </c>
      <c r="J202" s="72" t="str">
        <f>INDEX(Rohdaten_tab5!$1:$1048576,ROW(Rohdaten_tab5!I188),COLUMN(Rohdaten_tab5!I188)+(10*(Steuerung!$A$3-1)))</f>
        <v>*</v>
      </c>
      <c r="K202" s="72">
        <f>INDEX(Rohdaten_tab5!$1:$1048576,ROW(Rohdaten_tab5!J188),COLUMN(Rohdaten_tab5!J188)+(10*(Steuerung!$A$3-1)))</f>
        <v>50</v>
      </c>
      <c r="L202" s="73">
        <f>INDEX(Rohdaten_tab5!$1:$1048576,ROW(Rohdaten_tab5!K188),COLUMN(Rohdaten_tab5!K188)+(10*(Steuerung!$A$3-1)))</f>
        <v>68</v>
      </c>
    </row>
    <row r="203" spans="1:12" ht="15" customHeight="1" x14ac:dyDescent="0.25">
      <c r="A203" s="63" t="s">
        <v>351</v>
      </c>
      <c r="B203" s="43"/>
      <c r="C203" s="71">
        <f>INDEX(Rohdaten_tab5!$1:$1048576,ROW(Rohdaten_tab5!B189),COLUMN(Rohdaten_tab5!B189)+(10*(Steuerung!$A$3-1)))</f>
        <v>468</v>
      </c>
      <c r="D203" s="72">
        <f>INDEX(Rohdaten_tab5!$1:$1048576,ROW(Rohdaten_tab5!C189),COLUMN(Rohdaten_tab5!C189)+(10*(Steuerung!$A$3-1)))</f>
        <v>465</v>
      </c>
      <c r="E203" s="72">
        <f>INDEX(Rohdaten_tab5!$1:$1048576,ROW(Rohdaten_tab5!D189),COLUMN(Rohdaten_tab5!D189)+(10*(Steuerung!$A$3-1)))</f>
        <v>234</v>
      </c>
      <c r="F203" s="72" t="str">
        <f>INDEX(Rohdaten_tab5!$1:$1048576,ROW(Rohdaten_tab5!E189),COLUMN(Rohdaten_tab5!E189)+(10*(Steuerung!$A$3-1)))</f>
        <v>*</v>
      </c>
      <c r="G203" s="72">
        <f>INDEX(Rohdaten_tab5!$1:$1048576,ROW(Rohdaten_tab5!F189),COLUMN(Rohdaten_tab5!F189)+(10*(Steuerung!$A$3-1)))</f>
        <v>76</v>
      </c>
      <c r="H203" s="72" t="str">
        <f>INDEX(Rohdaten_tab5!$1:$1048576,ROW(Rohdaten_tab5!G189),COLUMN(Rohdaten_tab5!G189)+(10*(Steuerung!$A$3-1)))</f>
        <v>*</v>
      </c>
      <c r="I203" s="72">
        <f>INDEX(Rohdaten_tab5!$1:$1048576,ROW(Rohdaten_tab5!H189),COLUMN(Rohdaten_tab5!H189)+(10*(Steuerung!$A$3-1)))</f>
        <v>25</v>
      </c>
      <c r="J203" s="72">
        <f>INDEX(Rohdaten_tab5!$1:$1048576,ROW(Rohdaten_tab5!I189),COLUMN(Rohdaten_tab5!I189)+(10*(Steuerung!$A$3-1)))</f>
        <v>0</v>
      </c>
      <c r="K203" s="72">
        <f>INDEX(Rohdaten_tab5!$1:$1048576,ROW(Rohdaten_tab5!J189),COLUMN(Rohdaten_tab5!J189)+(10*(Steuerung!$A$3-1)))</f>
        <v>45</v>
      </c>
      <c r="L203" s="73">
        <f>INDEX(Rohdaten_tab5!$1:$1048576,ROW(Rohdaten_tab5!K189),COLUMN(Rohdaten_tab5!K189)+(10*(Steuerung!$A$3-1)))</f>
        <v>62</v>
      </c>
    </row>
    <row r="204" spans="1:12" ht="15" customHeight="1" x14ac:dyDescent="0.25">
      <c r="A204" s="63" t="s">
        <v>352</v>
      </c>
      <c r="B204" s="43"/>
      <c r="C204" s="71" t="str">
        <f>INDEX(Rohdaten_tab5!$1:$1048576,ROW(Rohdaten_tab5!B190),COLUMN(Rohdaten_tab5!B190)+(10*(Steuerung!$A$3-1)))</f>
        <v>*</v>
      </c>
      <c r="D204" s="72">
        <f>INDEX(Rohdaten_tab5!$1:$1048576,ROW(Rohdaten_tab5!C190),COLUMN(Rohdaten_tab5!C190)+(10*(Steuerung!$A$3-1)))</f>
        <v>601</v>
      </c>
      <c r="E204" s="72">
        <f>INDEX(Rohdaten_tab5!$1:$1048576,ROW(Rohdaten_tab5!D190),COLUMN(Rohdaten_tab5!D190)+(10*(Steuerung!$A$3-1)))</f>
        <v>306</v>
      </c>
      <c r="F204" s="72">
        <f>INDEX(Rohdaten_tab5!$1:$1048576,ROW(Rohdaten_tab5!E190),COLUMN(Rohdaten_tab5!E190)+(10*(Steuerung!$A$3-1)))</f>
        <v>15</v>
      </c>
      <c r="G204" s="72">
        <f>INDEX(Rohdaten_tab5!$1:$1048576,ROW(Rohdaten_tab5!F190),COLUMN(Rohdaten_tab5!F190)+(10*(Steuerung!$A$3-1)))</f>
        <v>116</v>
      </c>
      <c r="H204" s="72">
        <f>INDEX(Rohdaten_tab5!$1:$1048576,ROW(Rohdaten_tab5!G190),COLUMN(Rohdaten_tab5!G190)+(10*(Steuerung!$A$3-1)))</f>
        <v>14</v>
      </c>
      <c r="I204" s="72" t="str">
        <f>INDEX(Rohdaten_tab5!$1:$1048576,ROW(Rohdaten_tab5!H190),COLUMN(Rohdaten_tab5!H190)+(10*(Steuerung!$A$3-1)))</f>
        <v>*</v>
      </c>
      <c r="J204" s="72" t="str">
        <f>INDEX(Rohdaten_tab5!$1:$1048576,ROW(Rohdaten_tab5!I190),COLUMN(Rohdaten_tab5!I190)+(10*(Steuerung!$A$3-1)))</f>
        <v>*</v>
      </c>
      <c r="K204" s="72">
        <f>INDEX(Rohdaten_tab5!$1:$1048576,ROW(Rohdaten_tab5!J190),COLUMN(Rohdaten_tab5!J190)+(10*(Steuerung!$A$3-1)))</f>
        <v>54</v>
      </c>
      <c r="L204" s="73">
        <f>INDEX(Rohdaten_tab5!$1:$1048576,ROW(Rohdaten_tab5!K190),COLUMN(Rohdaten_tab5!K190)+(10*(Steuerung!$A$3-1)))</f>
        <v>83</v>
      </c>
    </row>
    <row r="205" spans="1:12" ht="15" customHeight="1" x14ac:dyDescent="0.25">
      <c r="A205" s="63" t="s">
        <v>353</v>
      </c>
      <c r="B205" s="43"/>
      <c r="C205" s="71">
        <f>INDEX(Rohdaten_tab5!$1:$1048576,ROW(Rohdaten_tab5!B191),COLUMN(Rohdaten_tab5!B191)+(10*(Steuerung!$A$3-1)))</f>
        <v>648</v>
      </c>
      <c r="D205" s="72">
        <f>INDEX(Rohdaten_tab5!$1:$1048576,ROW(Rohdaten_tab5!C191),COLUMN(Rohdaten_tab5!C191)+(10*(Steuerung!$A$3-1)))</f>
        <v>640</v>
      </c>
      <c r="E205" s="72">
        <f>INDEX(Rohdaten_tab5!$1:$1048576,ROW(Rohdaten_tab5!D191),COLUMN(Rohdaten_tab5!D191)+(10*(Steuerung!$A$3-1)))</f>
        <v>390</v>
      </c>
      <c r="F205" s="72">
        <f>INDEX(Rohdaten_tab5!$1:$1048576,ROW(Rohdaten_tab5!E191),COLUMN(Rohdaten_tab5!E191)+(10*(Steuerung!$A$3-1)))</f>
        <v>12</v>
      </c>
      <c r="G205" s="72">
        <f>INDEX(Rohdaten_tab5!$1:$1048576,ROW(Rohdaten_tab5!F191),COLUMN(Rohdaten_tab5!F191)+(10*(Steuerung!$A$3-1)))</f>
        <v>101</v>
      </c>
      <c r="H205" s="72">
        <f>INDEX(Rohdaten_tab5!$1:$1048576,ROW(Rohdaten_tab5!G191),COLUMN(Rohdaten_tab5!G191)+(10*(Steuerung!$A$3-1)))</f>
        <v>21</v>
      </c>
      <c r="I205" s="72" t="str">
        <f>INDEX(Rohdaten_tab5!$1:$1048576,ROW(Rohdaten_tab5!H191),COLUMN(Rohdaten_tab5!H191)+(10*(Steuerung!$A$3-1)))</f>
        <v>*</v>
      </c>
      <c r="J205" s="72" t="str">
        <f>INDEX(Rohdaten_tab5!$1:$1048576,ROW(Rohdaten_tab5!I191),COLUMN(Rohdaten_tab5!I191)+(10*(Steuerung!$A$3-1)))</f>
        <v>*</v>
      </c>
      <c r="K205" s="72">
        <f>INDEX(Rohdaten_tab5!$1:$1048576,ROW(Rohdaten_tab5!J191),COLUMN(Rohdaten_tab5!J191)+(10*(Steuerung!$A$3-1)))</f>
        <v>43</v>
      </c>
      <c r="L205" s="73">
        <f>INDEX(Rohdaten_tab5!$1:$1048576,ROW(Rohdaten_tab5!K191),COLUMN(Rohdaten_tab5!K191)+(10*(Steuerung!$A$3-1)))</f>
        <v>63</v>
      </c>
    </row>
    <row r="206" spans="1:12" ht="15" customHeight="1" x14ac:dyDescent="0.25">
      <c r="A206" s="63" t="s">
        <v>354</v>
      </c>
      <c r="B206" s="43"/>
      <c r="C206" s="71">
        <f>INDEX(Rohdaten_tab5!$1:$1048576,ROW(Rohdaten_tab5!B192),COLUMN(Rohdaten_tab5!B192)+(10*(Steuerung!$A$3-1)))</f>
        <v>677</v>
      </c>
      <c r="D206" s="72">
        <f>INDEX(Rohdaten_tab5!$1:$1048576,ROW(Rohdaten_tab5!C192),COLUMN(Rohdaten_tab5!C192)+(10*(Steuerung!$A$3-1)))</f>
        <v>672</v>
      </c>
      <c r="E206" s="72">
        <f>INDEX(Rohdaten_tab5!$1:$1048576,ROW(Rohdaten_tab5!D192),COLUMN(Rohdaten_tab5!D192)+(10*(Steuerung!$A$3-1)))</f>
        <v>409</v>
      </c>
      <c r="F206" s="72">
        <f>INDEX(Rohdaten_tab5!$1:$1048576,ROW(Rohdaten_tab5!E192),COLUMN(Rohdaten_tab5!E192)+(10*(Steuerung!$A$3-1)))</f>
        <v>9</v>
      </c>
      <c r="G206" s="72">
        <f>INDEX(Rohdaten_tab5!$1:$1048576,ROW(Rohdaten_tab5!F192),COLUMN(Rohdaten_tab5!F192)+(10*(Steuerung!$A$3-1)))</f>
        <v>106</v>
      </c>
      <c r="H206" s="72">
        <f>INDEX(Rohdaten_tab5!$1:$1048576,ROW(Rohdaten_tab5!G192),COLUMN(Rohdaten_tab5!G192)+(10*(Steuerung!$A$3-1)))</f>
        <v>13</v>
      </c>
      <c r="I206" s="72">
        <f>INDEX(Rohdaten_tab5!$1:$1048576,ROW(Rohdaten_tab5!H192),COLUMN(Rohdaten_tab5!H192)+(10*(Steuerung!$A$3-1)))</f>
        <v>15</v>
      </c>
      <c r="J206" s="72">
        <f>INDEX(Rohdaten_tab5!$1:$1048576,ROW(Rohdaten_tab5!I192),COLUMN(Rohdaten_tab5!I192)+(10*(Steuerung!$A$3-1)))</f>
        <v>0</v>
      </c>
      <c r="K206" s="72">
        <f>INDEX(Rohdaten_tab5!$1:$1048576,ROW(Rohdaten_tab5!J192),COLUMN(Rohdaten_tab5!J192)+(10*(Steuerung!$A$3-1)))</f>
        <v>49</v>
      </c>
      <c r="L206" s="73">
        <f>INDEX(Rohdaten_tab5!$1:$1048576,ROW(Rohdaten_tab5!K192),COLUMN(Rohdaten_tab5!K192)+(10*(Steuerung!$A$3-1)))</f>
        <v>71</v>
      </c>
    </row>
    <row r="207" spans="1:12" ht="15" customHeight="1" x14ac:dyDescent="0.25">
      <c r="A207" s="63" t="s">
        <v>355</v>
      </c>
      <c r="B207" s="43"/>
      <c r="C207" s="71">
        <f>INDEX(Rohdaten_tab5!$1:$1048576,ROW(Rohdaten_tab5!B193),COLUMN(Rohdaten_tab5!B193)+(10*(Steuerung!$A$3-1)))</f>
        <v>506</v>
      </c>
      <c r="D207" s="72">
        <f>INDEX(Rohdaten_tab5!$1:$1048576,ROW(Rohdaten_tab5!C193),COLUMN(Rohdaten_tab5!C193)+(10*(Steuerung!$A$3-1)))</f>
        <v>502</v>
      </c>
      <c r="E207" s="72">
        <f>INDEX(Rohdaten_tab5!$1:$1048576,ROW(Rohdaten_tab5!D193),COLUMN(Rohdaten_tab5!D193)+(10*(Steuerung!$A$3-1)))</f>
        <v>268</v>
      </c>
      <c r="F207" s="72">
        <f>INDEX(Rohdaten_tab5!$1:$1048576,ROW(Rohdaten_tab5!E193),COLUMN(Rohdaten_tab5!E193)+(10*(Steuerung!$A$3-1)))</f>
        <v>19</v>
      </c>
      <c r="G207" s="72">
        <f>INDEX(Rohdaten_tab5!$1:$1048576,ROW(Rohdaten_tab5!F193),COLUMN(Rohdaten_tab5!F193)+(10*(Steuerung!$A$3-1)))</f>
        <v>138</v>
      </c>
      <c r="H207" s="72" t="str">
        <f>INDEX(Rohdaten_tab5!$1:$1048576,ROW(Rohdaten_tab5!G193),COLUMN(Rohdaten_tab5!G193)+(10*(Steuerung!$A$3-1)))</f>
        <v>*</v>
      </c>
      <c r="I207" s="72">
        <f>INDEX(Rohdaten_tab5!$1:$1048576,ROW(Rohdaten_tab5!H193),COLUMN(Rohdaten_tab5!H193)+(10*(Steuerung!$A$3-1)))</f>
        <v>13</v>
      </c>
      <c r="J207" s="72" t="str">
        <f>INDEX(Rohdaten_tab5!$1:$1048576,ROW(Rohdaten_tab5!I193),COLUMN(Rohdaten_tab5!I193)+(10*(Steuerung!$A$3-1)))</f>
        <v>*</v>
      </c>
      <c r="K207" s="72">
        <f>INDEX(Rohdaten_tab5!$1:$1048576,ROW(Rohdaten_tab5!J193),COLUMN(Rohdaten_tab5!J193)+(10*(Steuerung!$A$3-1)))</f>
        <v>35</v>
      </c>
      <c r="L207" s="73">
        <f>INDEX(Rohdaten_tab5!$1:$1048576,ROW(Rohdaten_tab5!K193),COLUMN(Rohdaten_tab5!K193)+(10*(Steuerung!$A$3-1)))</f>
        <v>22</v>
      </c>
    </row>
    <row r="208" spans="1:12" ht="15" customHeight="1" x14ac:dyDescent="0.25">
      <c r="A208" s="63" t="s">
        <v>356</v>
      </c>
      <c r="B208" s="43"/>
      <c r="C208" s="71" t="str">
        <f>INDEX(Rohdaten_tab5!$1:$1048576,ROW(Rohdaten_tab5!B194),COLUMN(Rohdaten_tab5!B194)+(10*(Steuerung!$A$3-1)))</f>
        <v>*</v>
      </c>
      <c r="D208" s="72">
        <f>INDEX(Rohdaten_tab5!$1:$1048576,ROW(Rohdaten_tab5!C194),COLUMN(Rohdaten_tab5!C194)+(10*(Steuerung!$A$3-1)))</f>
        <v>456</v>
      </c>
      <c r="E208" s="72">
        <f>INDEX(Rohdaten_tab5!$1:$1048576,ROW(Rohdaten_tab5!D194),COLUMN(Rohdaten_tab5!D194)+(10*(Steuerung!$A$3-1)))</f>
        <v>268</v>
      </c>
      <c r="F208" s="72">
        <f>INDEX(Rohdaten_tab5!$1:$1048576,ROW(Rohdaten_tab5!E194),COLUMN(Rohdaten_tab5!E194)+(10*(Steuerung!$A$3-1)))</f>
        <v>13</v>
      </c>
      <c r="G208" s="72">
        <f>INDEX(Rohdaten_tab5!$1:$1048576,ROW(Rohdaten_tab5!F194),COLUMN(Rohdaten_tab5!F194)+(10*(Steuerung!$A$3-1)))</f>
        <v>71</v>
      </c>
      <c r="H208" s="72">
        <f>INDEX(Rohdaten_tab5!$1:$1048576,ROW(Rohdaten_tab5!G194),COLUMN(Rohdaten_tab5!G194)+(10*(Steuerung!$A$3-1)))</f>
        <v>10</v>
      </c>
      <c r="I208" s="72">
        <f>INDEX(Rohdaten_tab5!$1:$1048576,ROW(Rohdaten_tab5!H194),COLUMN(Rohdaten_tab5!H194)+(10*(Steuerung!$A$3-1)))</f>
        <v>19</v>
      </c>
      <c r="J208" s="72">
        <f>INDEX(Rohdaten_tab5!$1:$1048576,ROW(Rohdaten_tab5!I194),COLUMN(Rohdaten_tab5!I194)+(10*(Steuerung!$A$3-1)))</f>
        <v>4</v>
      </c>
      <c r="K208" s="72">
        <f>INDEX(Rohdaten_tab5!$1:$1048576,ROW(Rohdaten_tab5!J194),COLUMN(Rohdaten_tab5!J194)+(10*(Steuerung!$A$3-1)))</f>
        <v>50</v>
      </c>
      <c r="L208" s="73">
        <f>INDEX(Rohdaten_tab5!$1:$1048576,ROW(Rohdaten_tab5!K194),COLUMN(Rohdaten_tab5!K194)+(10*(Steuerung!$A$3-1)))</f>
        <v>21</v>
      </c>
    </row>
    <row r="209" spans="1:12" ht="15" customHeight="1" x14ac:dyDescent="0.25">
      <c r="A209" s="63" t="s">
        <v>357</v>
      </c>
      <c r="B209" s="43"/>
      <c r="C209" s="71" t="str">
        <f>INDEX(Rohdaten_tab5!$1:$1048576,ROW(Rohdaten_tab5!B195),COLUMN(Rohdaten_tab5!B195)+(10*(Steuerung!$A$3-1)))</f>
        <v>*</v>
      </c>
      <c r="D209" s="72">
        <f>INDEX(Rohdaten_tab5!$1:$1048576,ROW(Rohdaten_tab5!C195),COLUMN(Rohdaten_tab5!C195)+(10*(Steuerung!$A$3-1)))</f>
        <v>499</v>
      </c>
      <c r="E209" s="72">
        <f>INDEX(Rohdaten_tab5!$1:$1048576,ROW(Rohdaten_tab5!D195),COLUMN(Rohdaten_tab5!D195)+(10*(Steuerung!$A$3-1)))</f>
        <v>368</v>
      </c>
      <c r="F209" s="72" t="str">
        <f>INDEX(Rohdaten_tab5!$1:$1048576,ROW(Rohdaten_tab5!E195),COLUMN(Rohdaten_tab5!E195)+(10*(Steuerung!$A$3-1)))</f>
        <v>*</v>
      </c>
      <c r="G209" s="72">
        <f>INDEX(Rohdaten_tab5!$1:$1048576,ROW(Rohdaten_tab5!F195),COLUMN(Rohdaten_tab5!F195)+(10*(Steuerung!$A$3-1)))</f>
        <v>26</v>
      </c>
      <c r="H209" s="72">
        <f>INDEX(Rohdaten_tab5!$1:$1048576,ROW(Rohdaten_tab5!G195),COLUMN(Rohdaten_tab5!G195)+(10*(Steuerung!$A$3-1)))</f>
        <v>9</v>
      </c>
      <c r="I209" s="72">
        <f>INDEX(Rohdaten_tab5!$1:$1048576,ROW(Rohdaten_tab5!H195),COLUMN(Rohdaten_tab5!H195)+(10*(Steuerung!$A$3-1)))</f>
        <v>16</v>
      </c>
      <c r="J209" s="72" t="str">
        <f>INDEX(Rohdaten_tab5!$1:$1048576,ROW(Rohdaten_tab5!I195),COLUMN(Rohdaten_tab5!I195)+(10*(Steuerung!$A$3-1)))</f>
        <v>*</v>
      </c>
      <c r="K209" s="72">
        <f>INDEX(Rohdaten_tab5!$1:$1048576,ROW(Rohdaten_tab5!J195),COLUMN(Rohdaten_tab5!J195)+(10*(Steuerung!$A$3-1)))</f>
        <v>54</v>
      </c>
      <c r="L209" s="73">
        <f>INDEX(Rohdaten_tab5!$1:$1048576,ROW(Rohdaten_tab5!K195),COLUMN(Rohdaten_tab5!K195)+(10*(Steuerung!$A$3-1)))</f>
        <v>16</v>
      </c>
    </row>
    <row r="210" spans="1:12" ht="15" customHeight="1" x14ac:dyDescent="0.25">
      <c r="A210" s="63" t="s">
        <v>358</v>
      </c>
      <c r="B210" s="43"/>
      <c r="C210" s="71">
        <f>INDEX(Rohdaten_tab5!$1:$1048576,ROW(Rohdaten_tab5!B196),COLUMN(Rohdaten_tab5!B196)+(10*(Steuerung!$A$3-1)))</f>
        <v>446</v>
      </c>
      <c r="D210" s="72">
        <f>INDEX(Rohdaten_tab5!$1:$1048576,ROW(Rohdaten_tab5!C196),COLUMN(Rohdaten_tab5!C196)+(10*(Steuerung!$A$3-1)))</f>
        <v>443</v>
      </c>
      <c r="E210" s="72">
        <f>INDEX(Rohdaten_tab5!$1:$1048576,ROW(Rohdaten_tab5!D196),COLUMN(Rohdaten_tab5!D196)+(10*(Steuerung!$A$3-1)))</f>
        <v>302</v>
      </c>
      <c r="F210" s="72" t="str">
        <f>INDEX(Rohdaten_tab5!$1:$1048576,ROW(Rohdaten_tab5!E196),COLUMN(Rohdaten_tab5!E196)+(10*(Steuerung!$A$3-1)))</f>
        <v>*</v>
      </c>
      <c r="G210" s="72">
        <f>INDEX(Rohdaten_tab5!$1:$1048576,ROW(Rohdaten_tab5!F196),COLUMN(Rohdaten_tab5!F196)+(10*(Steuerung!$A$3-1)))</f>
        <v>23</v>
      </c>
      <c r="H210" s="72">
        <f>INDEX(Rohdaten_tab5!$1:$1048576,ROW(Rohdaten_tab5!G196),COLUMN(Rohdaten_tab5!G196)+(10*(Steuerung!$A$3-1)))</f>
        <v>16</v>
      </c>
      <c r="I210" s="72">
        <f>INDEX(Rohdaten_tab5!$1:$1048576,ROW(Rohdaten_tab5!H196),COLUMN(Rohdaten_tab5!H196)+(10*(Steuerung!$A$3-1)))</f>
        <v>14</v>
      </c>
      <c r="J210" s="72" t="str">
        <f>INDEX(Rohdaten_tab5!$1:$1048576,ROW(Rohdaten_tab5!I196),COLUMN(Rohdaten_tab5!I196)+(10*(Steuerung!$A$3-1)))</f>
        <v>*</v>
      </c>
      <c r="K210" s="72">
        <f>INDEX(Rohdaten_tab5!$1:$1048576,ROW(Rohdaten_tab5!J196),COLUMN(Rohdaten_tab5!J196)+(10*(Steuerung!$A$3-1)))</f>
        <v>44</v>
      </c>
      <c r="L210" s="73">
        <f>INDEX(Rohdaten_tab5!$1:$1048576,ROW(Rohdaten_tab5!K196),COLUMN(Rohdaten_tab5!K196)+(10*(Steuerung!$A$3-1)))</f>
        <v>30</v>
      </c>
    </row>
    <row r="211" spans="1:12" ht="15" customHeight="1" x14ac:dyDescent="0.25">
      <c r="A211" s="63" t="s">
        <v>359</v>
      </c>
      <c r="B211" s="43"/>
      <c r="C211" s="71">
        <f>INDEX(Rohdaten_tab5!$1:$1048576,ROW(Rohdaten_tab5!B197),COLUMN(Rohdaten_tab5!B197)+(10*(Steuerung!$A$3-1)))</f>
        <v>512</v>
      </c>
      <c r="D211" s="72">
        <f>INDEX(Rohdaten_tab5!$1:$1048576,ROW(Rohdaten_tab5!C197),COLUMN(Rohdaten_tab5!C197)+(10*(Steuerung!$A$3-1)))</f>
        <v>507</v>
      </c>
      <c r="E211" s="72">
        <f>INDEX(Rohdaten_tab5!$1:$1048576,ROW(Rohdaten_tab5!D197),COLUMN(Rohdaten_tab5!D197)+(10*(Steuerung!$A$3-1)))</f>
        <v>314</v>
      </c>
      <c r="F211" s="72">
        <f>INDEX(Rohdaten_tab5!$1:$1048576,ROW(Rohdaten_tab5!E197),COLUMN(Rohdaten_tab5!E197)+(10*(Steuerung!$A$3-1)))</f>
        <v>14</v>
      </c>
      <c r="G211" s="72">
        <f>INDEX(Rohdaten_tab5!$1:$1048576,ROW(Rohdaten_tab5!F197),COLUMN(Rohdaten_tab5!F197)+(10*(Steuerung!$A$3-1)))</f>
        <v>39</v>
      </c>
      <c r="H211" s="72">
        <f>INDEX(Rohdaten_tab5!$1:$1048576,ROW(Rohdaten_tab5!G197),COLUMN(Rohdaten_tab5!G197)+(10*(Steuerung!$A$3-1)))</f>
        <v>11</v>
      </c>
      <c r="I211" s="72">
        <f>INDEX(Rohdaten_tab5!$1:$1048576,ROW(Rohdaten_tab5!H197),COLUMN(Rohdaten_tab5!H197)+(10*(Steuerung!$A$3-1)))</f>
        <v>28</v>
      </c>
      <c r="J211" s="72">
        <f>INDEX(Rohdaten_tab5!$1:$1048576,ROW(Rohdaten_tab5!I197),COLUMN(Rohdaten_tab5!I197)+(10*(Steuerung!$A$3-1)))</f>
        <v>0</v>
      </c>
      <c r="K211" s="72">
        <f>INDEX(Rohdaten_tab5!$1:$1048576,ROW(Rohdaten_tab5!J197),COLUMN(Rohdaten_tab5!J197)+(10*(Steuerung!$A$3-1)))</f>
        <v>48</v>
      </c>
      <c r="L211" s="73">
        <f>INDEX(Rohdaten_tab5!$1:$1048576,ROW(Rohdaten_tab5!K197),COLUMN(Rohdaten_tab5!K197)+(10*(Steuerung!$A$3-1)))</f>
        <v>53</v>
      </c>
    </row>
    <row r="212" spans="1:12" ht="15" customHeight="1" x14ac:dyDescent="0.25">
      <c r="A212" s="63" t="s">
        <v>360</v>
      </c>
      <c r="B212" s="43"/>
      <c r="C212" s="71">
        <f>INDEX(Rohdaten_tab5!$1:$1048576,ROW(Rohdaten_tab5!B198),COLUMN(Rohdaten_tab5!B198)+(10*(Steuerung!$A$3-1)))</f>
        <v>776</v>
      </c>
      <c r="D212" s="72">
        <f>INDEX(Rohdaten_tab5!$1:$1048576,ROW(Rohdaten_tab5!C198),COLUMN(Rohdaten_tab5!C198)+(10*(Steuerung!$A$3-1)))</f>
        <v>773</v>
      </c>
      <c r="E212" s="72">
        <f>INDEX(Rohdaten_tab5!$1:$1048576,ROW(Rohdaten_tab5!D198),COLUMN(Rohdaten_tab5!D198)+(10*(Steuerung!$A$3-1)))</f>
        <v>503</v>
      </c>
      <c r="F212" s="72">
        <f>INDEX(Rohdaten_tab5!$1:$1048576,ROW(Rohdaten_tab5!E198),COLUMN(Rohdaten_tab5!E198)+(10*(Steuerung!$A$3-1)))</f>
        <v>24</v>
      </c>
      <c r="G212" s="72">
        <f>INDEX(Rohdaten_tab5!$1:$1048576,ROW(Rohdaten_tab5!F198),COLUMN(Rohdaten_tab5!F198)+(10*(Steuerung!$A$3-1)))</f>
        <v>78</v>
      </c>
      <c r="H212" s="72">
        <f>INDEX(Rohdaten_tab5!$1:$1048576,ROW(Rohdaten_tab5!G198),COLUMN(Rohdaten_tab5!G198)+(10*(Steuerung!$A$3-1)))</f>
        <v>15</v>
      </c>
      <c r="I212" s="72">
        <f>INDEX(Rohdaten_tab5!$1:$1048576,ROW(Rohdaten_tab5!H198),COLUMN(Rohdaten_tab5!H198)+(10*(Steuerung!$A$3-1)))</f>
        <v>18</v>
      </c>
      <c r="J212" s="72">
        <f>INDEX(Rohdaten_tab5!$1:$1048576,ROW(Rohdaten_tab5!I198),COLUMN(Rohdaten_tab5!I198)+(10*(Steuerung!$A$3-1)))</f>
        <v>18</v>
      </c>
      <c r="K212" s="72">
        <f>INDEX(Rohdaten_tab5!$1:$1048576,ROW(Rohdaten_tab5!J198),COLUMN(Rohdaten_tab5!J198)+(10*(Steuerung!$A$3-1)))</f>
        <v>46</v>
      </c>
      <c r="L212" s="73">
        <f>INDEX(Rohdaten_tab5!$1:$1048576,ROW(Rohdaten_tab5!K198),COLUMN(Rohdaten_tab5!K198)+(10*(Steuerung!$A$3-1)))</f>
        <v>71</v>
      </c>
    </row>
    <row r="213" spans="1:12" ht="15" customHeight="1" x14ac:dyDescent="0.25">
      <c r="A213" s="63" t="s">
        <v>361</v>
      </c>
      <c r="B213" s="43"/>
      <c r="C213" s="71">
        <f>INDEX(Rohdaten_tab5!$1:$1048576,ROW(Rohdaten_tab5!B199),COLUMN(Rohdaten_tab5!B199)+(10*(Steuerung!$A$3-1)))</f>
        <v>835</v>
      </c>
      <c r="D213" s="72">
        <f>INDEX(Rohdaten_tab5!$1:$1048576,ROW(Rohdaten_tab5!C199),COLUMN(Rohdaten_tab5!C199)+(10*(Steuerung!$A$3-1)))</f>
        <v>830</v>
      </c>
      <c r="E213" s="72">
        <f>INDEX(Rohdaten_tab5!$1:$1048576,ROW(Rohdaten_tab5!D199),COLUMN(Rohdaten_tab5!D199)+(10*(Steuerung!$A$3-1)))</f>
        <v>486</v>
      </c>
      <c r="F213" s="72">
        <f>INDEX(Rohdaten_tab5!$1:$1048576,ROW(Rohdaten_tab5!E199),COLUMN(Rohdaten_tab5!E199)+(10*(Steuerung!$A$3-1)))</f>
        <v>20</v>
      </c>
      <c r="G213" s="72">
        <f>INDEX(Rohdaten_tab5!$1:$1048576,ROW(Rohdaten_tab5!F199),COLUMN(Rohdaten_tab5!F199)+(10*(Steuerung!$A$3-1)))</f>
        <v>133</v>
      </c>
      <c r="H213" s="72">
        <f>INDEX(Rohdaten_tab5!$1:$1048576,ROW(Rohdaten_tab5!G199),COLUMN(Rohdaten_tab5!G199)+(10*(Steuerung!$A$3-1)))</f>
        <v>21</v>
      </c>
      <c r="I213" s="72">
        <f>INDEX(Rohdaten_tab5!$1:$1048576,ROW(Rohdaten_tab5!H199),COLUMN(Rohdaten_tab5!H199)+(10*(Steuerung!$A$3-1)))</f>
        <v>13</v>
      </c>
      <c r="J213" s="72">
        <f>INDEX(Rohdaten_tab5!$1:$1048576,ROW(Rohdaten_tab5!I199),COLUMN(Rohdaten_tab5!I199)+(10*(Steuerung!$A$3-1)))</f>
        <v>34</v>
      </c>
      <c r="K213" s="72">
        <f>INDEX(Rohdaten_tab5!$1:$1048576,ROW(Rohdaten_tab5!J199),COLUMN(Rohdaten_tab5!J199)+(10*(Steuerung!$A$3-1)))</f>
        <v>49</v>
      </c>
      <c r="L213" s="73">
        <f>INDEX(Rohdaten_tab5!$1:$1048576,ROW(Rohdaten_tab5!K199),COLUMN(Rohdaten_tab5!K199)+(10*(Steuerung!$A$3-1)))</f>
        <v>74</v>
      </c>
    </row>
    <row r="214" spans="1:12" ht="15" customHeight="1" x14ac:dyDescent="0.25">
      <c r="A214" s="63" t="s">
        <v>362</v>
      </c>
      <c r="B214" s="43"/>
      <c r="C214" s="71">
        <f>INDEX(Rohdaten_tab5!$1:$1048576,ROW(Rohdaten_tab5!B200),COLUMN(Rohdaten_tab5!B200)+(10*(Steuerung!$A$3-1)))</f>
        <v>784</v>
      </c>
      <c r="D214" s="72">
        <f>INDEX(Rohdaten_tab5!$1:$1048576,ROW(Rohdaten_tab5!C200),COLUMN(Rohdaten_tab5!C200)+(10*(Steuerung!$A$3-1)))</f>
        <v>774</v>
      </c>
      <c r="E214" s="72">
        <f>INDEX(Rohdaten_tab5!$1:$1048576,ROW(Rohdaten_tab5!D200),COLUMN(Rohdaten_tab5!D200)+(10*(Steuerung!$A$3-1)))</f>
        <v>355</v>
      </c>
      <c r="F214" s="72">
        <f>INDEX(Rohdaten_tab5!$1:$1048576,ROW(Rohdaten_tab5!E200),COLUMN(Rohdaten_tab5!E200)+(10*(Steuerung!$A$3-1)))</f>
        <v>16</v>
      </c>
      <c r="G214" s="72">
        <f>INDEX(Rohdaten_tab5!$1:$1048576,ROW(Rohdaten_tab5!F200),COLUMN(Rohdaten_tab5!F200)+(10*(Steuerung!$A$3-1)))</f>
        <v>129</v>
      </c>
      <c r="H214" s="72">
        <f>INDEX(Rohdaten_tab5!$1:$1048576,ROW(Rohdaten_tab5!G200),COLUMN(Rohdaten_tab5!G200)+(10*(Steuerung!$A$3-1)))</f>
        <v>21</v>
      </c>
      <c r="I214" s="72">
        <f>INDEX(Rohdaten_tab5!$1:$1048576,ROW(Rohdaten_tab5!H200),COLUMN(Rohdaten_tab5!H200)+(10*(Steuerung!$A$3-1)))</f>
        <v>15</v>
      </c>
      <c r="J214" s="72">
        <f>INDEX(Rohdaten_tab5!$1:$1048576,ROW(Rohdaten_tab5!I200),COLUMN(Rohdaten_tab5!I200)+(10*(Steuerung!$A$3-1)))</f>
        <v>10</v>
      </c>
      <c r="K214" s="72">
        <f>INDEX(Rohdaten_tab5!$1:$1048576,ROW(Rohdaten_tab5!J200),COLUMN(Rohdaten_tab5!J200)+(10*(Steuerung!$A$3-1)))</f>
        <v>47</v>
      </c>
      <c r="L214" s="73">
        <f>INDEX(Rohdaten_tab5!$1:$1048576,ROW(Rohdaten_tab5!K200),COLUMN(Rohdaten_tab5!K200)+(10*(Steuerung!$A$3-1)))</f>
        <v>181</v>
      </c>
    </row>
    <row r="215" spans="1:12" ht="15" customHeight="1" x14ac:dyDescent="0.25">
      <c r="A215" s="63" t="s">
        <v>363</v>
      </c>
      <c r="B215" s="43"/>
      <c r="C215" s="71">
        <f>INDEX(Rohdaten_tab5!$1:$1048576,ROW(Rohdaten_tab5!B201),COLUMN(Rohdaten_tab5!B201)+(10*(Steuerung!$A$3-1)))</f>
        <v>536</v>
      </c>
      <c r="D215" s="72">
        <f>INDEX(Rohdaten_tab5!$1:$1048576,ROW(Rohdaten_tab5!C201),COLUMN(Rohdaten_tab5!C201)+(10*(Steuerung!$A$3-1)))</f>
        <v>533</v>
      </c>
      <c r="E215" s="72">
        <f>INDEX(Rohdaten_tab5!$1:$1048576,ROW(Rohdaten_tab5!D201),COLUMN(Rohdaten_tab5!D201)+(10*(Steuerung!$A$3-1)))</f>
        <v>285</v>
      </c>
      <c r="F215" s="72">
        <f>INDEX(Rohdaten_tab5!$1:$1048576,ROW(Rohdaten_tab5!E201),COLUMN(Rohdaten_tab5!E201)+(10*(Steuerung!$A$3-1)))</f>
        <v>14</v>
      </c>
      <c r="G215" s="72">
        <f>INDEX(Rohdaten_tab5!$1:$1048576,ROW(Rohdaten_tab5!F201),COLUMN(Rohdaten_tab5!F201)+(10*(Steuerung!$A$3-1)))</f>
        <v>108</v>
      </c>
      <c r="H215" s="72" t="str">
        <f>INDEX(Rohdaten_tab5!$1:$1048576,ROW(Rohdaten_tab5!G201),COLUMN(Rohdaten_tab5!G201)+(10*(Steuerung!$A$3-1)))</f>
        <v>*</v>
      </c>
      <c r="I215" s="72">
        <f>INDEX(Rohdaten_tab5!$1:$1048576,ROW(Rohdaten_tab5!H201),COLUMN(Rohdaten_tab5!H201)+(10*(Steuerung!$A$3-1)))</f>
        <v>22</v>
      </c>
      <c r="J215" s="72" t="str">
        <f>INDEX(Rohdaten_tab5!$1:$1048576,ROW(Rohdaten_tab5!I201),COLUMN(Rohdaten_tab5!I201)+(10*(Steuerung!$A$3-1)))</f>
        <v>*</v>
      </c>
      <c r="K215" s="72">
        <f>INDEX(Rohdaten_tab5!$1:$1048576,ROW(Rohdaten_tab5!J201),COLUMN(Rohdaten_tab5!J201)+(10*(Steuerung!$A$3-1)))</f>
        <v>42</v>
      </c>
      <c r="L215" s="73">
        <f>INDEX(Rohdaten_tab5!$1:$1048576,ROW(Rohdaten_tab5!K201),COLUMN(Rohdaten_tab5!K201)+(10*(Steuerung!$A$3-1)))</f>
        <v>47</v>
      </c>
    </row>
    <row r="216" spans="1:12" ht="15" customHeight="1" x14ac:dyDescent="0.25">
      <c r="A216" s="63" t="s">
        <v>364</v>
      </c>
      <c r="B216" s="43"/>
      <c r="C216" s="71">
        <f>INDEX(Rohdaten_tab5!$1:$1048576,ROW(Rohdaten_tab5!B202),COLUMN(Rohdaten_tab5!B202)+(10*(Steuerung!$A$3-1)))</f>
        <v>615</v>
      </c>
      <c r="D216" s="72">
        <f>INDEX(Rohdaten_tab5!$1:$1048576,ROW(Rohdaten_tab5!C202),COLUMN(Rohdaten_tab5!C202)+(10*(Steuerung!$A$3-1)))</f>
        <v>611</v>
      </c>
      <c r="E216" s="72">
        <f>INDEX(Rohdaten_tab5!$1:$1048576,ROW(Rohdaten_tab5!D202),COLUMN(Rohdaten_tab5!D202)+(10*(Steuerung!$A$3-1)))</f>
        <v>271</v>
      </c>
      <c r="F216" s="72">
        <f>INDEX(Rohdaten_tab5!$1:$1048576,ROW(Rohdaten_tab5!E202),COLUMN(Rohdaten_tab5!E202)+(10*(Steuerung!$A$3-1)))</f>
        <v>21</v>
      </c>
      <c r="G216" s="72">
        <f>INDEX(Rohdaten_tab5!$1:$1048576,ROW(Rohdaten_tab5!F202),COLUMN(Rohdaten_tab5!F202)+(10*(Steuerung!$A$3-1)))</f>
        <v>212</v>
      </c>
      <c r="H216" s="72">
        <f>INDEX(Rohdaten_tab5!$1:$1048576,ROW(Rohdaten_tab5!G202),COLUMN(Rohdaten_tab5!G202)+(10*(Steuerung!$A$3-1)))</f>
        <v>16</v>
      </c>
      <c r="I216" s="72">
        <f>INDEX(Rohdaten_tab5!$1:$1048576,ROW(Rohdaten_tab5!H202),COLUMN(Rohdaten_tab5!H202)+(10*(Steuerung!$A$3-1)))</f>
        <v>23</v>
      </c>
      <c r="J216" s="72">
        <f>INDEX(Rohdaten_tab5!$1:$1048576,ROW(Rohdaten_tab5!I202),COLUMN(Rohdaten_tab5!I202)+(10*(Steuerung!$A$3-1)))</f>
        <v>0</v>
      </c>
      <c r="K216" s="72">
        <f>INDEX(Rohdaten_tab5!$1:$1048576,ROW(Rohdaten_tab5!J202),COLUMN(Rohdaten_tab5!J202)+(10*(Steuerung!$A$3-1)))</f>
        <v>39</v>
      </c>
      <c r="L216" s="73">
        <f>INDEX(Rohdaten_tab5!$1:$1048576,ROW(Rohdaten_tab5!K202),COLUMN(Rohdaten_tab5!K202)+(10*(Steuerung!$A$3-1)))</f>
        <v>29</v>
      </c>
    </row>
    <row r="217" spans="1:12" ht="15" customHeight="1" x14ac:dyDescent="0.25">
      <c r="A217" s="63" t="s">
        <v>365</v>
      </c>
      <c r="B217" s="43"/>
      <c r="C217" s="71">
        <f>INDEX(Rohdaten_tab5!$1:$1048576,ROW(Rohdaten_tab5!B203),COLUMN(Rohdaten_tab5!B203)+(10*(Steuerung!$A$3-1)))</f>
        <v>769</v>
      </c>
      <c r="D217" s="72">
        <f>INDEX(Rohdaten_tab5!$1:$1048576,ROW(Rohdaten_tab5!C203),COLUMN(Rohdaten_tab5!C203)+(10*(Steuerung!$A$3-1)))</f>
        <v>763</v>
      </c>
      <c r="E217" s="72">
        <f>INDEX(Rohdaten_tab5!$1:$1048576,ROW(Rohdaten_tab5!D203),COLUMN(Rohdaten_tab5!D203)+(10*(Steuerung!$A$3-1)))</f>
        <v>364</v>
      </c>
      <c r="F217" s="72" t="str">
        <f>INDEX(Rohdaten_tab5!$1:$1048576,ROW(Rohdaten_tab5!E203),COLUMN(Rohdaten_tab5!E203)+(10*(Steuerung!$A$3-1)))</f>
        <v>*</v>
      </c>
      <c r="G217" s="72">
        <f>INDEX(Rohdaten_tab5!$1:$1048576,ROW(Rohdaten_tab5!F203),COLUMN(Rohdaten_tab5!F203)+(10*(Steuerung!$A$3-1)))</f>
        <v>268</v>
      </c>
      <c r="H217" s="72">
        <f>INDEX(Rohdaten_tab5!$1:$1048576,ROW(Rohdaten_tab5!G203),COLUMN(Rohdaten_tab5!G203)+(10*(Steuerung!$A$3-1)))</f>
        <v>18</v>
      </c>
      <c r="I217" s="72">
        <f>INDEX(Rohdaten_tab5!$1:$1048576,ROW(Rohdaten_tab5!H203),COLUMN(Rohdaten_tab5!H203)+(10*(Steuerung!$A$3-1)))</f>
        <v>12</v>
      </c>
      <c r="J217" s="72" t="str">
        <f>INDEX(Rohdaten_tab5!$1:$1048576,ROW(Rohdaten_tab5!I203),COLUMN(Rohdaten_tab5!I203)+(10*(Steuerung!$A$3-1)))</f>
        <v>*</v>
      </c>
      <c r="K217" s="72">
        <f>INDEX(Rohdaten_tab5!$1:$1048576,ROW(Rohdaten_tab5!J203),COLUMN(Rohdaten_tab5!J203)+(10*(Steuerung!$A$3-1)))</f>
        <v>57</v>
      </c>
      <c r="L217" s="73">
        <f>INDEX(Rohdaten_tab5!$1:$1048576,ROW(Rohdaten_tab5!K203),COLUMN(Rohdaten_tab5!K203)+(10*(Steuerung!$A$3-1)))</f>
        <v>32</v>
      </c>
    </row>
    <row r="218" spans="1:12" ht="15" customHeight="1" x14ac:dyDescent="0.25">
      <c r="A218" s="63" t="s">
        <v>366</v>
      </c>
      <c r="B218" s="43"/>
      <c r="C218" s="71" t="str">
        <f>INDEX(Rohdaten_tab5!$1:$1048576,ROW(Rohdaten_tab5!B204),COLUMN(Rohdaten_tab5!B204)+(10*(Steuerung!$A$3-1)))</f>
        <v>*</v>
      </c>
      <c r="D218" s="72">
        <f>INDEX(Rohdaten_tab5!$1:$1048576,ROW(Rohdaten_tab5!C204),COLUMN(Rohdaten_tab5!C204)+(10*(Steuerung!$A$3-1)))</f>
        <v>970</v>
      </c>
      <c r="E218" s="72">
        <f>INDEX(Rohdaten_tab5!$1:$1048576,ROW(Rohdaten_tab5!D204),COLUMN(Rohdaten_tab5!D204)+(10*(Steuerung!$A$3-1)))</f>
        <v>494</v>
      </c>
      <c r="F218" s="72">
        <f>INDEX(Rohdaten_tab5!$1:$1048576,ROW(Rohdaten_tab5!E204),COLUMN(Rohdaten_tab5!E204)+(10*(Steuerung!$A$3-1)))</f>
        <v>17</v>
      </c>
      <c r="G218" s="72">
        <f>INDEX(Rohdaten_tab5!$1:$1048576,ROW(Rohdaten_tab5!F204),COLUMN(Rohdaten_tab5!F204)+(10*(Steuerung!$A$3-1)))</f>
        <v>301</v>
      </c>
      <c r="H218" s="72">
        <f>INDEX(Rohdaten_tab5!$1:$1048576,ROW(Rohdaten_tab5!G204),COLUMN(Rohdaten_tab5!G204)+(10*(Steuerung!$A$3-1)))</f>
        <v>13</v>
      </c>
      <c r="I218" s="72">
        <f>INDEX(Rohdaten_tab5!$1:$1048576,ROW(Rohdaten_tab5!H204),COLUMN(Rohdaten_tab5!H204)+(10*(Steuerung!$A$3-1)))</f>
        <v>20</v>
      </c>
      <c r="J218" s="72">
        <f>INDEX(Rohdaten_tab5!$1:$1048576,ROW(Rohdaten_tab5!I204),COLUMN(Rohdaten_tab5!I204)+(10*(Steuerung!$A$3-1)))</f>
        <v>7</v>
      </c>
      <c r="K218" s="72">
        <f>INDEX(Rohdaten_tab5!$1:$1048576,ROW(Rohdaten_tab5!J204),COLUMN(Rohdaten_tab5!J204)+(10*(Steuerung!$A$3-1)))</f>
        <v>77</v>
      </c>
      <c r="L218" s="73">
        <f>INDEX(Rohdaten_tab5!$1:$1048576,ROW(Rohdaten_tab5!K204),COLUMN(Rohdaten_tab5!K204)+(10*(Steuerung!$A$3-1)))</f>
        <v>41</v>
      </c>
    </row>
    <row r="219" spans="1:12" ht="15" customHeight="1" x14ac:dyDescent="0.25">
      <c r="A219" s="63" t="s">
        <v>367</v>
      </c>
      <c r="B219" s="43"/>
      <c r="C219" s="71">
        <f>INDEX(Rohdaten_tab5!$1:$1048576,ROW(Rohdaten_tab5!B205),COLUMN(Rohdaten_tab5!B205)+(10*(Steuerung!$A$3-1)))</f>
        <v>989</v>
      </c>
      <c r="D219" s="72">
        <f>INDEX(Rohdaten_tab5!$1:$1048576,ROW(Rohdaten_tab5!C205),COLUMN(Rohdaten_tab5!C205)+(10*(Steuerung!$A$3-1)))</f>
        <v>982</v>
      </c>
      <c r="E219" s="72">
        <f>INDEX(Rohdaten_tab5!$1:$1048576,ROW(Rohdaten_tab5!D205),COLUMN(Rohdaten_tab5!D205)+(10*(Steuerung!$A$3-1)))</f>
        <v>494</v>
      </c>
      <c r="F219" s="72">
        <f>INDEX(Rohdaten_tab5!$1:$1048576,ROW(Rohdaten_tab5!E205),COLUMN(Rohdaten_tab5!E205)+(10*(Steuerung!$A$3-1)))</f>
        <v>8</v>
      </c>
      <c r="G219" s="72">
        <f>INDEX(Rohdaten_tab5!$1:$1048576,ROW(Rohdaten_tab5!F205),COLUMN(Rohdaten_tab5!F205)+(10*(Steuerung!$A$3-1)))</f>
        <v>322</v>
      </c>
      <c r="H219" s="72" t="str">
        <f>INDEX(Rohdaten_tab5!$1:$1048576,ROW(Rohdaten_tab5!G205),COLUMN(Rohdaten_tab5!G205)+(10*(Steuerung!$A$3-1)))</f>
        <v>*</v>
      </c>
      <c r="I219" s="72">
        <f>INDEX(Rohdaten_tab5!$1:$1048576,ROW(Rohdaten_tab5!H205),COLUMN(Rohdaten_tab5!H205)+(10*(Steuerung!$A$3-1)))</f>
        <v>22</v>
      </c>
      <c r="J219" s="72" t="str">
        <f>INDEX(Rohdaten_tab5!$1:$1048576,ROW(Rohdaten_tab5!I205),COLUMN(Rohdaten_tab5!I205)+(10*(Steuerung!$A$3-1)))</f>
        <v>*</v>
      </c>
      <c r="K219" s="72">
        <f>INDEX(Rohdaten_tab5!$1:$1048576,ROW(Rohdaten_tab5!J205),COLUMN(Rohdaten_tab5!J205)+(10*(Steuerung!$A$3-1)))</f>
        <v>77</v>
      </c>
      <c r="L219" s="73">
        <f>INDEX(Rohdaten_tab5!$1:$1048576,ROW(Rohdaten_tab5!K205),COLUMN(Rohdaten_tab5!K205)+(10*(Steuerung!$A$3-1)))</f>
        <v>42</v>
      </c>
    </row>
    <row r="220" spans="1:12" ht="15" customHeight="1" x14ac:dyDescent="0.25">
      <c r="A220" s="63" t="s">
        <v>368</v>
      </c>
      <c r="B220" s="43"/>
      <c r="C220" s="71">
        <f>INDEX(Rohdaten_tab5!$1:$1048576,ROW(Rohdaten_tab5!B206),COLUMN(Rohdaten_tab5!B206)+(10*(Steuerung!$A$3-1)))</f>
        <v>726</v>
      </c>
      <c r="D220" s="72">
        <f>INDEX(Rohdaten_tab5!$1:$1048576,ROW(Rohdaten_tab5!C206),COLUMN(Rohdaten_tab5!C206)+(10*(Steuerung!$A$3-1)))</f>
        <v>722</v>
      </c>
      <c r="E220" s="72">
        <f>INDEX(Rohdaten_tab5!$1:$1048576,ROW(Rohdaten_tab5!D206),COLUMN(Rohdaten_tab5!D206)+(10*(Steuerung!$A$3-1)))</f>
        <v>384</v>
      </c>
      <c r="F220" s="72">
        <f>INDEX(Rohdaten_tab5!$1:$1048576,ROW(Rohdaten_tab5!E206),COLUMN(Rohdaten_tab5!E206)+(10*(Steuerung!$A$3-1)))</f>
        <v>17</v>
      </c>
      <c r="G220" s="72">
        <f>INDEX(Rohdaten_tab5!$1:$1048576,ROW(Rohdaten_tab5!F206),COLUMN(Rohdaten_tab5!F206)+(10*(Steuerung!$A$3-1)))</f>
        <v>178</v>
      </c>
      <c r="H220" s="72">
        <f>INDEX(Rohdaten_tab5!$1:$1048576,ROW(Rohdaten_tab5!G206),COLUMN(Rohdaten_tab5!G206)+(10*(Steuerung!$A$3-1)))</f>
        <v>14</v>
      </c>
      <c r="I220" s="72">
        <f>INDEX(Rohdaten_tab5!$1:$1048576,ROW(Rohdaten_tab5!H206),COLUMN(Rohdaten_tab5!H206)+(10*(Steuerung!$A$3-1)))</f>
        <v>17</v>
      </c>
      <c r="J220" s="72">
        <f>INDEX(Rohdaten_tab5!$1:$1048576,ROW(Rohdaten_tab5!I206),COLUMN(Rohdaten_tab5!I206)+(10*(Steuerung!$A$3-1)))</f>
        <v>0</v>
      </c>
      <c r="K220" s="72">
        <f>INDEX(Rohdaten_tab5!$1:$1048576,ROW(Rohdaten_tab5!J206),COLUMN(Rohdaten_tab5!J206)+(10*(Steuerung!$A$3-1)))</f>
        <v>85</v>
      </c>
      <c r="L220" s="73">
        <f>INDEX(Rohdaten_tab5!$1:$1048576,ROW(Rohdaten_tab5!K206),COLUMN(Rohdaten_tab5!K206)+(10*(Steuerung!$A$3-1)))</f>
        <v>27</v>
      </c>
    </row>
    <row r="221" spans="1:12" ht="15" customHeight="1" x14ac:dyDescent="0.25">
      <c r="A221" s="63" t="s">
        <v>369</v>
      </c>
      <c r="B221" s="43"/>
      <c r="C221" s="71" t="str">
        <f>INDEX(Rohdaten_tab5!$1:$1048576,ROW(Rohdaten_tab5!B207),COLUMN(Rohdaten_tab5!B207)+(10*(Steuerung!$A$3-1)))</f>
        <v>*</v>
      </c>
      <c r="D221" s="72">
        <f>INDEX(Rohdaten_tab5!$1:$1048576,ROW(Rohdaten_tab5!C207),COLUMN(Rohdaten_tab5!C207)+(10*(Steuerung!$A$3-1)))</f>
        <v>706</v>
      </c>
      <c r="E221" s="72">
        <f>INDEX(Rohdaten_tab5!$1:$1048576,ROW(Rohdaten_tab5!D207),COLUMN(Rohdaten_tab5!D207)+(10*(Steuerung!$A$3-1)))</f>
        <v>357</v>
      </c>
      <c r="F221" s="72" t="str">
        <f>INDEX(Rohdaten_tab5!$1:$1048576,ROW(Rohdaten_tab5!E207),COLUMN(Rohdaten_tab5!E207)+(10*(Steuerung!$A$3-1)))</f>
        <v>*</v>
      </c>
      <c r="G221" s="72">
        <f>INDEX(Rohdaten_tab5!$1:$1048576,ROW(Rohdaten_tab5!F207),COLUMN(Rohdaten_tab5!F207)+(10*(Steuerung!$A$3-1)))</f>
        <v>188</v>
      </c>
      <c r="H221" s="72">
        <f>INDEX(Rohdaten_tab5!$1:$1048576,ROW(Rohdaten_tab5!G207),COLUMN(Rohdaten_tab5!G207)+(10*(Steuerung!$A$3-1)))</f>
        <v>19</v>
      </c>
      <c r="I221" s="72">
        <f>INDEX(Rohdaten_tab5!$1:$1048576,ROW(Rohdaten_tab5!H207),COLUMN(Rohdaten_tab5!H207)+(10*(Steuerung!$A$3-1)))</f>
        <v>18</v>
      </c>
      <c r="J221" s="72" t="str">
        <f>INDEX(Rohdaten_tab5!$1:$1048576,ROW(Rohdaten_tab5!I207),COLUMN(Rohdaten_tab5!I207)+(10*(Steuerung!$A$3-1)))</f>
        <v>*</v>
      </c>
      <c r="K221" s="72">
        <f>INDEX(Rohdaten_tab5!$1:$1048576,ROW(Rohdaten_tab5!J207),COLUMN(Rohdaten_tab5!J207)+(10*(Steuerung!$A$3-1)))</f>
        <v>67</v>
      </c>
      <c r="L221" s="73">
        <f>INDEX(Rohdaten_tab5!$1:$1048576,ROW(Rohdaten_tab5!K207),COLUMN(Rohdaten_tab5!K207)+(10*(Steuerung!$A$3-1)))</f>
        <v>39</v>
      </c>
    </row>
    <row r="222" spans="1:12" ht="15" customHeight="1" x14ac:dyDescent="0.25">
      <c r="A222" s="63" t="s">
        <v>370</v>
      </c>
      <c r="B222" s="43"/>
      <c r="C222" s="71">
        <f>INDEX(Rohdaten_tab5!$1:$1048576,ROW(Rohdaten_tab5!B208),COLUMN(Rohdaten_tab5!B208)+(10*(Steuerung!$A$3-1)))</f>
        <v>695</v>
      </c>
      <c r="D222" s="72">
        <f>INDEX(Rohdaten_tab5!$1:$1048576,ROW(Rohdaten_tab5!C208),COLUMN(Rohdaten_tab5!C208)+(10*(Steuerung!$A$3-1)))</f>
        <v>692</v>
      </c>
      <c r="E222" s="72">
        <f>INDEX(Rohdaten_tab5!$1:$1048576,ROW(Rohdaten_tab5!D208),COLUMN(Rohdaten_tab5!D208)+(10*(Steuerung!$A$3-1)))</f>
        <v>337</v>
      </c>
      <c r="F222" s="72" t="str">
        <f>INDEX(Rohdaten_tab5!$1:$1048576,ROW(Rohdaten_tab5!E208),COLUMN(Rohdaten_tab5!E208)+(10*(Steuerung!$A$3-1)))</f>
        <v>*</v>
      </c>
      <c r="G222" s="72">
        <f>INDEX(Rohdaten_tab5!$1:$1048576,ROW(Rohdaten_tab5!F208),COLUMN(Rohdaten_tab5!F208)+(10*(Steuerung!$A$3-1)))</f>
        <v>193</v>
      </c>
      <c r="H222" s="72">
        <f>INDEX(Rohdaten_tab5!$1:$1048576,ROW(Rohdaten_tab5!G208),COLUMN(Rohdaten_tab5!G208)+(10*(Steuerung!$A$3-1)))</f>
        <v>14</v>
      </c>
      <c r="I222" s="72">
        <f>INDEX(Rohdaten_tab5!$1:$1048576,ROW(Rohdaten_tab5!H208),COLUMN(Rohdaten_tab5!H208)+(10*(Steuerung!$A$3-1)))</f>
        <v>19</v>
      </c>
      <c r="J222" s="72" t="str">
        <f>INDEX(Rohdaten_tab5!$1:$1048576,ROW(Rohdaten_tab5!I208),COLUMN(Rohdaten_tab5!I208)+(10*(Steuerung!$A$3-1)))</f>
        <v>*</v>
      </c>
      <c r="K222" s="72">
        <f>INDEX(Rohdaten_tab5!$1:$1048576,ROW(Rohdaten_tab5!J208),COLUMN(Rohdaten_tab5!J208)+(10*(Steuerung!$A$3-1)))</f>
        <v>61</v>
      </c>
      <c r="L222" s="73">
        <f>INDEX(Rohdaten_tab5!$1:$1048576,ROW(Rohdaten_tab5!K208),COLUMN(Rohdaten_tab5!K208)+(10*(Steuerung!$A$3-1)))</f>
        <v>56</v>
      </c>
    </row>
    <row r="223" spans="1:12" ht="15" customHeight="1" x14ac:dyDescent="0.25">
      <c r="A223" s="63" t="s">
        <v>371</v>
      </c>
      <c r="B223" s="43"/>
      <c r="C223" s="71">
        <f>INDEX(Rohdaten_tab5!$1:$1048576,ROW(Rohdaten_tab5!B209),COLUMN(Rohdaten_tab5!B209)+(10*(Steuerung!$A$3-1)))</f>
        <v>647</v>
      </c>
      <c r="D223" s="72">
        <f>INDEX(Rohdaten_tab5!$1:$1048576,ROW(Rohdaten_tab5!C209),COLUMN(Rohdaten_tab5!C209)+(10*(Steuerung!$A$3-1)))</f>
        <v>643</v>
      </c>
      <c r="E223" s="72">
        <f>INDEX(Rohdaten_tab5!$1:$1048576,ROW(Rohdaten_tab5!D209),COLUMN(Rohdaten_tab5!D209)+(10*(Steuerung!$A$3-1)))</f>
        <v>313</v>
      </c>
      <c r="F223" s="72">
        <f>INDEX(Rohdaten_tab5!$1:$1048576,ROW(Rohdaten_tab5!E209),COLUMN(Rohdaten_tab5!E209)+(10*(Steuerung!$A$3-1)))</f>
        <v>8</v>
      </c>
      <c r="G223" s="72">
        <f>INDEX(Rohdaten_tab5!$1:$1048576,ROW(Rohdaten_tab5!F209),COLUMN(Rohdaten_tab5!F209)+(10*(Steuerung!$A$3-1)))</f>
        <v>166</v>
      </c>
      <c r="H223" s="72">
        <f>INDEX(Rohdaten_tab5!$1:$1048576,ROW(Rohdaten_tab5!G209),COLUMN(Rohdaten_tab5!G209)+(10*(Steuerung!$A$3-1)))</f>
        <v>14</v>
      </c>
      <c r="I223" s="72">
        <f>INDEX(Rohdaten_tab5!$1:$1048576,ROW(Rohdaten_tab5!H209),COLUMN(Rohdaten_tab5!H209)+(10*(Steuerung!$A$3-1)))</f>
        <v>17</v>
      </c>
      <c r="J223" s="72">
        <f>INDEX(Rohdaten_tab5!$1:$1048576,ROW(Rohdaten_tab5!I209),COLUMN(Rohdaten_tab5!I209)+(10*(Steuerung!$A$3-1)))</f>
        <v>0</v>
      </c>
      <c r="K223" s="72">
        <f>INDEX(Rohdaten_tab5!$1:$1048576,ROW(Rohdaten_tab5!J209),COLUMN(Rohdaten_tab5!J209)+(10*(Steuerung!$A$3-1)))</f>
        <v>44</v>
      </c>
      <c r="L223" s="73">
        <f>INDEX(Rohdaten_tab5!$1:$1048576,ROW(Rohdaten_tab5!K209),COLUMN(Rohdaten_tab5!K209)+(10*(Steuerung!$A$3-1)))</f>
        <v>81</v>
      </c>
    </row>
    <row r="224" spans="1:12" ht="15" customHeight="1" x14ac:dyDescent="0.25">
      <c r="A224" s="63" t="s">
        <v>372</v>
      </c>
      <c r="B224" s="43"/>
      <c r="C224" s="71">
        <f>INDEX(Rohdaten_tab5!$1:$1048576,ROW(Rohdaten_tab5!B210),COLUMN(Rohdaten_tab5!B210)+(10*(Steuerung!$A$3-1)))</f>
        <v>791</v>
      </c>
      <c r="D224" s="72">
        <f>INDEX(Rohdaten_tab5!$1:$1048576,ROW(Rohdaten_tab5!C210),COLUMN(Rohdaten_tab5!C210)+(10*(Steuerung!$A$3-1)))</f>
        <v>785</v>
      </c>
      <c r="E224" s="72">
        <f>INDEX(Rohdaten_tab5!$1:$1048576,ROW(Rohdaten_tab5!D210),COLUMN(Rohdaten_tab5!D210)+(10*(Steuerung!$A$3-1)))</f>
        <v>432</v>
      </c>
      <c r="F224" s="72">
        <f>INDEX(Rohdaten_tab5!$1:$1048576,ROW(Rohdaten_tab5!E210),COLUMN(Rohdaten_tab5!E210)+(10*(Steuerung!$A$3-1)))</f>
        <v>11</v>
      </c>
      <c r="G224" s="72">
        <f>INDEX(Rohdaten_tab5!$1:$1048576,ROW(Rohdaten_tab5!F210),COLUMN(Rohdaten_tab5!F210)+(10*(Steuerung!$A$3-1)))</f>
        <v>158</v>
      </c>
      <c r="H224" s="72">
        <f>INDEX(Rohdaten_tab5!$1:$1048576,ROW(Rohdaten_tab5!G210),COLUMN(Rohdaten_tab5!G210)+(10*(Steuerung!$A$3-1)))</f>
        <v>17</v>
      </c>
      <c r="I224" s="72">
        <f>INDEX(Rohdaten_tab5!$1:$1048576,ROW(Rohdaten_tab5!H210),COLUMN(Rohdaten_tab5!H210)+(10*(Steuerung!$A$3-1)))</f>
        <v>16</v>
      </c>
      <c r="J224" s="72">
        <f>INDEX(Rohdaten_tab5!$1:$1048576,ROW(Rohdaten_tab5!I210),COLUMN(Rohdaten_tab5!I210)+(10*(Steuerung!$A$3-1)))</f>
        <v>15</v>
      </c>
      <c r="K224" s="72">
        <f>INDEX(Rohdaten_tab5!$1:$1048576,ROW(Rohdaten_tab5!J210),COLUMN(Rohdaten_tab5!J210)+(10*(Steuerung!$A$3-1)))</f>
        <v>56</v>
      </c>
      <c r="L224" s="73">
        <f>INDEX(Rohdaten_tab5!$1:$1048576,ROW(Rohdaten_tab5!K210),COLUMN(Rohdaten_tab5!K210)+(10*(Steuerung!$A$3-1)))</f>
        <v>80</v>
      </c>
    </row>
    <row r="225" spans="1:12" ht="15" customHeight="1" x14ac:dyDescent="0.25">
      <c r="A225" s="63" t="s">
        <v>373</v>
      </c>
      <c r="B225" s="43"/>
      <c r="C225" s="71">
        <f>INDEX(Rohdaten_tab5!$1:$1048576,ROW(Rohdaten_tab5!B211),COLUMN(Rohdaten_tab5!B211)+(10*(Steuerung!$A$3-1)))</f>
        <v>681</v>
      </c>
      <c r="D225" s="72">
        <f>INDEX(Rohdaten_tab5!$1:$1048576,ROW(Rohdaten_tab5!C211),COLUMN(Rohdaten_tab5!C211)+(10*(Steuerung!$A$3-1)))</f>
        <v>673</v>
      </c>
      <c r="E225" s="72">
        <f>INDEX(Rohdaten_tab5!$1:$1048576,ROW(Rohdaten_tab5!D211),COLUMN(Rohdaten_tab5!D211)+(10*(Steuerung!$A$3-1)))</f>
        <v>347</v>
      </c>
      <c r="F225" s="72">
        <f>INDEX(Rohdaten_tab5!$1:$1048576,ROW(Rohdaten_tab5!E211),COLUMN(Rohdaten_tab5!E211)+(10*(Steuerung!$A$3-1)))</f>
        <v>10</v>
      </c>
      <c r="G225" s="72">
        <f>INDEX(Rohdaten_tab5!$1:$1048576,ROW(Rohdaten_tab5!F211),COLUMN(Rohdaten_tab5!F211)+(10*(Steuerung!$A$3-1)))</f>
        <v>153</v>
      </c>
      <c r="H225" s="72">
        <f>INDEX(Rohdaten_tab5!$1:$1048576,ROW(Rohdaten_tab5!G211),COLUMN(Rohdaten_tab5!G211)+(10*(Steuerung!$A$3-1)))</f>
        <v>13</v>
      </c>
      <c r="I225" s="72">
        <f>INDEX(Rohdaten_tab5!$1:$1048576,ROW(Rohdaten_tab5!H211),COLUMN(Rohdaten_tab5!H211)+(10*(Steuerung!$A$3-1)))</f>
        <v>20</v>
      </c>
      <c r="J225" s="72">
        <f>INDEX(Rohdaten_tab5!$1:$1048576,ROW(Rohdaten_tab5!I211),COLUMN(Rohdaten_tab5!I211)+(10*(Steuerung!$A$3-1)))</f>
        <v>39</v>
      </c>
      <c r="K225" s="72">
        <f>INDEX(Rohdaten_tab5!$1:$1048576,ROW(Rohdaten_tab5!J211),COLUMN(Rohdaten_tab5!J211)+(10*(Steuerung!$A$3-1)))</f>
        <v>48</v>
      </c>
      <c r="L225" s="73">
        <f>INDEX(Rohdaten_tab5!$1:$1048576,ROW(Rohdaten_tab5!K211),COLUMN(Rohdaten_tab5!K211)+(10*(Steuerung!$A$3-1)))</f>
        <v>43</v>
      </c>
    </row>
    <row r="226" spans="1:12" ht="15" customHeight="1" x14ac:dyDescent="0.25">
      <c r="A226" s="63" t="s">
        <v>374</v>
      </c>
      <c r="B226" s="43"/>
      <c r="C226" s="71">
        <f>INDEX(Rohdaten_tab5!$1:$1048576,ROW(Rohdaten_tab5!B212),COLUMN(Rohdaten_tab5!B212)+(10*(Steuerung!$A$3-1)))</f>
        <v>572</v>
      </c>
      <c r="D226" s="72">
        <f>INDEX(Rohdaten_tab5!$1:$1048576,ROW(Rohdaten_tab5!C212),COLUMN(Rohdaten_tab5!C212)+(10*(Steuerung!$A$3-1)))</f>
        <v>568</v>
      </c>
      <c r="E226" s="72">
        <f>INDEX(Rohdaten_tab5!$1:$1048576,ROW(Rohdaten_tab5!D212),COLUMN(Rohdaten_tab5!D212)+(10*(Steuerung!$A$3-1)))</f>
        <v>315</v>
      </c>
      <c r="F226" s="72">
        <f>INDEX(Rohdaten_tab5!$1:$1048576,ROW(Rohdaten_tab5!E212),COLUMN(Rohdaten_tab5!E212)+(10*(Steuerung!$A$3-1)))</f>
        <v>16</v>
      </c>
      <c r="G226" s="72">
        <f>INDEX(Rohdaten_tab5!$1:$1048576,ROW(Rohdaten_tab5!F212),COLUMN(Rohdaten_tab5!F212)+(10*(Steuerung!$A$3-1)))</f>
        <v>102</v>
      </c>
      <c r="H226" s="72" t="str">
        <f>INDEX(Rohdaten_tab5!$1:$1048576,ROW(Rohdaten_tab5!G212),COLUMN(Rohdaten_tab5!G212)+(10*(Steuerung!$A$3-1)))</f>
        <v>*</v>
      </c>
      <c r="I226" s="72">
        <f>INDEX(Rohdaten_tab5!$1:$1048576,ROW(Rohdaten_tab5!H212),COLUMN(Rohdaten_tab5!H212)+(10*(Steuerung!$A$3-1)))</f>
        <v>25</v>
      </c>
      <c r="J226" s="72" t="str">
        <f>INDEX(Rohdaten_tab5!$1:$1048576,ROW(Rohdaten_tab5!I212),COLUMN(Rohdaten_tab5!I212)+(10*(Steuerung!$A$3-1)))</f>
        <v>*</v>
      </c>
      <c r="K226" s="72">
        <f>INDEX(Rohdaten_tab5!$1:$1048576,ROW(Rohdaten_tab5!J212),COLUMN(Rohdaten_tab5!J212)+(10*(Steuerung!$A$3-1)))</f>
        <v>46</v>
      </c>
      <c r="L226" s="73">
        <f>INDEX(Rohdaten_tab5!$1:$1048576,ROW(Rohdaten_tab5!K212),COLUMN(Rohdaten_tab5!K212)+(10*(Steuerung!$A$3-1)))</f>
        <v>47</v>
      </c>
    </row>
    <row r="227" spans="1:12" ht="15" customHeight="1" x14ac:dyDescent="0.25">
      <c r="A227" s="63" t="s">
        <v>375</v>
      </c>
      <c r="B227" s="43"/>
      <c r="C227" s="71">
        <f>INDEX(Rohdaten_tab5!$1:$1048576,ROW(Rohdaten_tab5!B213),COLUMN(Rohdaten_tab5!B213)+(10*(Steuerung!$A$3-1)))</f>
        <v>470</v>
      </c>
      <c r="D227" s="72">
        <f>INDEX(Rohdaten_tab5!$1:$1048576,ROW(Rohdaten_tab5!C213),COLUMN(Rohdaten_tab5!C213)+(10*(Steuerung!$A$3-1)))</f>
        <v>465</v>
      </c>
      <c r="E227" s="72">
        <f>INDEX(Rohdaten_tab5!$1:$1048576,ROW(Rohdaten_tab5!D213),COLUMN(Rohdaten_tab5!D213)+(10*(Steuerung!$A$3-1)))</f>
        <v>220</v>
      </c>
      <c r="F227" s="72">
        <f>INDEX(Rohdaten_tab5!$1:$1048576,ROW(Rohdaten_tab5!E213),COLUMN(Rohdaten_tab5!E213)+(10*(Steuerung!$A$3-1)))</f>
        <v>17</v>
      </c>
      <c r="G227" s="72">
        <f>INDEX(Rohdaten_tab5!$1:$1048576,ROW(Rohdaten_tab5!F213),COLUMN(Rohdaten_tab5!F213)+(10*(Steuerung!$A$3-1)))</f>
        <v>116</v>
      </c>
      <c r="H227" s="72" t="str">
        <f>INDEX(Rohdaten_tab5!$1:$1048576,ROW(Rohdaten_tab5!G213),COLUMN(Rohdaten_tab5!G213)+(10*(Steuerung!$A$3-1)))</f>
        <v>*</v>
      </c>
      <c r="I227" s="72">
        <f>INDEX(Rohdaten_tab5!$1:$1048576,ROW(Rohdaten_tab5!H213),COLUMN(Rohdaten_tab5!H213)+(10*(Steuerung!$A$3-1)))</f>
        <v>15</v>
      </c>
      <c r="J227" s="72" t="str">
        <f>INDEX(Rohdaten_tab5!$1:$1048576,ROW(Rohdaten_tab5!I213),COLUMN(Rohdaten_tab5!I213)+(10*(Steuerung!$A$3-1)))</f>
        <v>*</v>
      </c>
      <c r="K227" s="72">
        <f>INDEX(Rohdaten_tab5!$1:$1048576,ROW(Rohdaten_tab5!J213),COLUMN(Rohdaten_tab5!J213)+(10*(Steuerung!$A$3-1)))</f>
        <v>43</v>
      </c>
      <c r="L227" s="73">
        <f>INDEX(Rohdaten_tab5!$1:$1048576,ROW(Rohdaten_tab5!K213),COLUMN(Rohdaten_tab5!K213)+(10*(Steuerung!$A$3-1)))</f>
        <v>41</v>
      </c>
    </row>
    <row r="228" spans="1:12" ht="15" customHeight="1" x14ac:dyDescent="0.25">
      <c r="A228" s="63" t="s">
        <v>376</v>
      </c>
      <c r="B228" s="43"/>
      <c r="C228" s="71">
        <f>INDEX(Rohdaten_tab5!$1:$1048576,ROW(Rohdaten_tab5!B214),COLUMN(Rohdaten_tab5!B214)+(10*(Steuerung!$A$3-1)))</f>
        <v>550</v>
      </c>
      <c r="D228" s="72">
        <f>INDEX(Rohdaten_tab5!$1:$1048576,ROW(Rohdaten_tab5!C214),COLUMN(Rohdaten_tab5!C214)+(10*(Steuerung!$A$3-1)))</f>
        <v>546</v>
      </c>
      <c r="E228" s="72">
        <f>INDEX(Rohdaten_tab5!$1:$1048576,ROW(Rohdaten_tab5!D214),COLUMN(Rohdaten_tab5!D214)+(10*(Steuerung!$A$3-1)))</f>
        <v>267</v>
      </c>
      <c r="F228" s="72">
        <f>INDEX(Rohdaten_tab5!$1:$1048576,ROW(Rohdaten_tab5!E214),COLUMN(Rohdaten_tab5!E214)+(10*(Steuerung!$A$3-1)))</f>
        <v>28</v>
      </c>
      <c r="G228" s="72">
        <f>INDEX(Rohdaten_tab5!$1:$1048576,ROW(Rohdaten_tab5!F214),COLUMN(Rohdaten_tab5!F214)+(10*(Steuerung!$A$3-1)))</f>
        <v>145</v>
      </c>
      <c r="H228" s="72" t="str">
        <f>INDEX(Rohdaten_tab5!$1:$1048576,ROW(Rohdaten_tab5!G214),COLUMN(Rohdaten_tab5!G214)+(10*(Steuerung!$A$3-1)))</f>
        <v>*</v>
      </c>
      <c r="I228" s="72">
        <f>INDEX(Rohdaten_tab5!$1:$1048576,ROW(Rohdaten_tab5!H214),COLUMN(Rohdaten_tab5!H214)+(10*(Steuerung!$A$3-1)))</f>
        <v>12</v>
      </c>
      <c r="J228" s="72" t="str">
        <f>INDEX(Rohdaten_tab5!$1:$1048576,ROW(Rohdaten_tab5!I214),COLUMN(Rohdaten_tab5!I214)+(10*(Steuerung!$A$3-1)))</f>
        <v>*</v>
      </c>
      <c r="K228" s="72">
        <f>INDEX(Rohdaten_tab5!$1:$1048576,ROW(Rohdaten_tab5!J214),COLUMN(Rohdaten_tab5!J214)+(10*(Steuerung!$A$3-1)))</f>
        <v>38</v>
      </c>
      <c r="L228" s="73">
        <f>INDEX(Rohdaten_tab5!$1:$1048576,ROW(Rohdaten_tab5!K214),COLUMN(Rohdaten_tab5!K214)+(10*(Steuerung!$A$3-1)))</f>
        <v>47</v>
      </c>
    </row>
    <row r="229" spans="1:12" ht="15" customHeight="1" x14ac:dyDescent="0.25">
      <c r="A229" s="63" t="s">
        <v>377</v>
      </c>
      <c r="B229" s="43"/>
      <c r="C229" s="71">
        <f>INDEX(Rohdaten_tab5!$1:$1048576,ROW(Rohdaten_tab5!B215),COLUMN(Rohdaten_tab5!B215)+(10*(Steuerung!$A$3-1)))</f>
        <v>587</v>
      </c>
      <c r="D229" s="72">
        <f>INDEX(Rohdaten_tab5!$1:$1048576,ROW(Rohdaten_tab5!C215),COLUMN(Rohdaten_tab5!C215)+(10*(Steuerung!$A$3-1)))</f>
        <v>583</v>
      </c>
      <c r="E229" s="72">
        <f>INDEX(Rohdaten_tab5!$1:$1048576,ROW(Rohdaten_tab5!D215),COLUMN(Rohdaten_tab5!D215)+(10*(Steuerung!$A$3-1)))</f>
        <v>353</v>
      </c>
      <c r="F229" s="72">
        <f>INDEX(Rohdaten_tab5!$1:$1048576,ROW(Rohdaten_tab5!E215),COLUMN(Rohdaten_tab5!E215)+(10*(Steuerung!$A$3-1)))</f>
        <v>24</v>
      </c>
      <c r="G229" s="72">
        <f>INDEX(Rohdaten_tab5!$1:$1048576,ROW(Rohdaten_tab5!F215),COLUMN(Rohdaten_tab5!F215)+(10*(Steuerung!$A$3-1)))</f>
        <v>117</v>
      </c>
      <c r="H229" s="72">
        <f>INDEX(Rohdaten_tab5!$1:$1048576,ROW(Rohdaten_tab5!G215),COLUMN(Rohdaten_tab5!G215)+(10*(Steuerung!$A$3-1)))</f>
        <v>6</v>
      </c>
      <c r="I229" s="72">
        <f>INDEX(Rohdaten_tab5!$1:$1048576,ROW(Rohdaten_tab5!H215),COLUMN(Rohdaten_tab5!H215)+(10*(Steuerung!$A$3-1)))</f>
        <v>20</v>
      </c>
      <c r="J229" s="72">
        <f>INDEX(Rohdaten_tab5!$1:$1048576,ROW(Rohdaten_tab5!I215),COLUMN(Rohdaten_tab5!I215)+(10*(Steuerung!$A$3-1)))</f>
        <v>0</v>
      </c>
      <c r="K229" s="72">
        <f>INDEX(Rohdaten_tab5!$1:$1048576,ROW(Rohdaten_tab5!J215),COLUMN(Rohdaten_tab5!J215)+(10*(Steuerung!$A$3-1)))</f>
        <v>30</v>
      </c>
      <c r="L229" s="73">
        <f>INDEX(Rohdaten_tab5!$1:$1048576,ROW(Rohdaten_tab5!K215),COLUMN(Rohdaten_tab5!K215)+(10*(Steuerung!$A$3-1)))</f>
        <v>33</v>
      </c>
    </row>
    <row r="230" spans="1:12" ht="15" customHeight="1" x14ac:dyDescent="0.25">
      <c r="A230" s="63" t="s">
        <v>378</v>
      </c>
      <c r="B230" s="43"/>
      <c r="C230" s="71">
        <f>INDEX(Rohdaten_tab5!$1:$1048576,ROW(Rohdaten_tab5!B216),COLUMN(Rohdaten_tab5!B216)+(10*(Steuerung!$A$3-1)))</f>
        <v>658</v>
      </c>
      <c r="D230" s="72">
        <f>INDEX(Rohdaten_tab5!$1:$1048576,ROW(Rohdaten_tab5!C216),COLUMN(Rohdaten_tab5!C216)+(10*(Steuerung!$A$3-1)))</f>
        <v>654</v>
      </c>
      <c r="E230" s="72">
        <f>INDEX(Rohdaten_tab5!$1:$1048576,ROW(Rohdaten_tab5!D216),COLUMN(Rohdaten_tab5!D216)+(10*(Steuerung!$A$3-1)))</f>
        <v>403</v>
      </c>
      <c r="F230" s="72">
        <f>INDEX(Rohdaten_tab5!$1:$1048576,ROW(Rohdaten_tab5!E216),COLUMN(Rohdaten_tab5!E216)+(10*(Steuerung!$A$3-1)))</f>
        <v>37</v>
      </c>
      <c r="G230" s="72">
        <f>INDEX(Rohdaten_tab5!$1:$1048576,ROW(Rohdaten_tab5!F216),COLUMN(Rohdaten_tab5!F216)+(10*(Steuerung!$A$3-1)))</f>
        <v>139</v>
      </c>
      <c r="H230" s="72" t="str">
        <f>INDEX(Rohdaten_tab5!$1:$1048576,ROW(Rohdaten_tab5!G216),COLUMN(Rohdaten_tab5!G216)+(10*(Steuerung!$A$3-1)))</f>
        <v>*</v>
      </c>
      <c r="I230" s="72">
        <f>INDEX(Rohdaten_tab5!$1:$1048576,ROW(Rohdaten_tab5!H216),COLUMN(Rohdaten_tab5!H216)+(10*(Steuerung!$A$3-1)))</f>
        <v>26</v>
      </c>
      <c r="J230" s="72" t="str">
        <f>INDEX(Rohdaten_tab5!$1:$1048576,ROW(Rohdaten_tab5!I216),COLUMN(Rohdaten_tab5!I216)+(10*(Steuerung!$A$3-1)))</f>
        <v>*</v>
      </c>
      <c r="K230" s="72">
        <f>INDEX(Rohdaten_tab5!$1:$1048576,ROW(Rohdaten_tab5!J216),COLUMN(Rohdaten_tab5!J216)+(10*(Steuerung!$A$3-1)))</f>
        <v>19</v>
      </c>
      <c r="L230" s="73">
        <f>INDEX(Rohdaten_tab5!$1:$1048576,ROW(Rohdaten_tab5!K216),COLUMN(Rohdaten_tab5!K216)+(10*(Steuerung!$A$3-1)))</f>
        <v>21</v>
      </c>
    </row>
    <row r="231" spans="1:12" ht="15" customHeight="1" x14ac:dyDescent="0.25">
      <c r="A231" s="63" t="s">
        <v>379</v>
      </c>
      <c r="B231" s="43"/>
      <c r="C231" s="71">
        <f>INDEX(Rohdaten_tab5!$1:$1048576,ROW(Rohdaten_tab5!B217),COLUMN(Rohdaten_tab5!B217)+(10*(Steuerung!$A$3-1)))</f>
        <v>637</v>
      </c>
      <c r="D231" s="72">
        <f>INDEX(Rohdaten_tab5!$1:$1048576,ROW(Rohdaten_tab5!C217),COLUMN(Rohdaten_tab5!C217)+(10*(Steuerung!$A$3-1)))</f>
        <v>630</v>
      </c>
      <c r="E231" s="72">
        <f>INDEX(Rohdaten_tab5!$1:$1048576,ROW(Rohdaten_tab5!D217),COLUMN(Rohdaten_tab5!D217)+(10*(Steuerung!$A$3-1)))</f>
        <v>384</v>
      </c>
      <c r="F231" s="72">
        <f>INDEX(Rohdaten_tab5!$1:$1048576,ROW(Rohdaten_tab5!E217),COLUMN(Rohdaten_tab5!E217)+(10*(Steuerung!$A$3-1)))</f>
        <v>38</v>
      </c>
      <c r="G231" s="72">
        <f>INDEX(Rohdaten_tab5!$1:$1048576,ROW(Rohdaten_tab5!F217),COLUMN(Rohdaten_tab5!F217)+(10*(Steuerung!$A$3-1)))</f>
        <v>122</v>
      </c>
      <c r="H231" s="72" t="str">
        <f>INDEX(Rohdaten_tab5!$1:$1048576,ROW(Rohdaten_tab5!G217),COLUMN(Rohdaten_tab5!G217)+(10*(Steuerung!$A$3-1)))</f>
        <v>*</v>
      </c>
      <c r="I231" s="72">
        <f>INDEX(Rohdaten_tab5!$1:$1048576,ROW(Rohdaten_tab5!H217),COLUMN(Rohdaten_tab5!H217)+(10*(Steuerung!$A$3-1)))</f>
        <v>22</v>
      </c>
      <c r="J231" s="72" t="str">
        <f>INDEX(Rohdaten_tab5!$1:$1048576,ROW(Rohdaten_tab5!I217),COLUMN(Rohdaten_tab5!I217)+(10*(Steuerung!$A$3-1)))</f>
        <v>*</v>
      </c>
      <c r="K231" s="72">
        <f>INDEX(Rohdaten_tab5!$1:$1048576,ROW(Rohdaten_tab5!J217),COLUMN(Rohdaten_tab5!J217)+(10*(Steuerung!$A$3-1)))</f>
        <v>15</v>
      </c>
      <c r="L231" s="73">
        <f>INDEX(Rohdaten_tab5!$1:$1048576,ROW(Rohdaten_tab5!K217),COLUMN(Rohdaten_tab5!K217)+(10*(Steuerung!$A$3-1)))</f>
        <v>37</v>
      </c>
    </row>
    <row r="232" spans="1:12" ht="15" customHeight="1" x14ac:dyDescent="0.25">
      <c r="A232" s="63" t="s">
        <v>380</v>
      </c>
      <c r="B232" s="43"/>
      <c r="C232" s="71">
        <f>INDEX(Rohdaten_tab5!$1:$1048576,ROW(Rohdaten_tab5!B218),COLUMN(Rohdaten_tab5!B218)+(10*(Steuerung!$A$3-1)))</f>
        <v>542</v>
      </c>
      <c r="D232" s="72">
        <f>INDEX(Rohdaten_tab5!$1:$1048576,ROW(Rohdaten_tab5!C218),COLUMN(Rohdaten_tab5!C218)+(10*(Steuerung!$A$3-1)))</f>
        <v>542</v>
      </c>
      <c r="E232" s="72">
        <f>INDEX(Rohdaten_tab5!$1:$1048576,ROW(Rohdaten_tab5!D218),COLUMN(Rohdaten_tab5!D218)+(10*(Steuerung!$A$3-1)))</f>
        <v>322</v>
      </c>
      <c r="F232" s="72">
        <f>INDEX(Rohdaten_tab5!$1:$1048576,ROW(Rohdaten_tab5!E218),COLUMN(Rohdaten_tab5!E218)+(10*(Steuerung!$A$3-1)))</f>
        <v>32</v>
      </c>
      <c r="G232" s="72">
        <f>INDEX(Rohdaten_tab5!$1:$1048576,ROW(Rohdaten_tab5!F218),COLUMN(Rohdaten_tab5!F218)+(10*(Steuerung!$A$3-1)))</f>
        <v>97</v>
      </c>
      <c r="H232" s="72" t="str">
        <f>INDEX(Rohdaten_tab5!$1:$1048576,ROW(Rohdaten_tab5!G218),COLUMN(Rohdaten_tab5!G218)+(10*(Steuerung!$A$3-1)))</f>
        <v>*</v>
      </c>
      <c r="I232" s="72">
        <f>INDEX(Rohdaten_tab5!$1:$1048576,ROW(Rohdaten_tab5!H218),COLUMN(Rohdaten_tab5!H218)+(10*(Steuerung!$A$3-1)))</f>
        <v>16</v>
      </c>
      <c r="J232" s="72" t="str">
        <f>INDEX(Rohdaten_tab5!$1:$1048576,ROW(Rohdaten_tab5!I218),COLUMN(Rohdaten_tab5!I218)+(10*(Steuerung!$A$3-1)))</f>
        <v>*</v>
      </c>
      <c r="K232" s="72">
        <f>INDEX(Rohdaten_tab5!$1:$1048576,ROW(Rohdaten_tab5!J218),COLUMN(Rohdaten_tab5!J218)+(10*(Steuerung!$A$3-1)))</f>
        <v>19</v>
      </c>
      <c r="L232" s="73">
        <f>INDEX(Rohdaten_tab5!$1:$1048576,ROW(Rohdaten_tab5!K218),COLUMN(Rohdaten_tab5!K218)+(10*(Steuerung!$A$3-1)))</f>
        <v>47</v>
      </c>
    </row>
    <row r="233" spans="1:12" ht="15" customHeight="1" x14ac:dyDescent="0.25">
      <c r="A233" s="63" t="s">
        <v>381</v>
      </c>
      <c r="B233" s="43"/>
      <c r="C233" s="71">
        <f>INDEX(Rohdaten_tab5!$1:$1048576,ROW(Rohdaten_tab5!B219),COLUMN(Rohdaten_tab5!B219)+(10*(Steuerung!$A$3-1)))</f>
        <v>502</v>
      </c>
      <c r="D233" s="72">
        <f>INDEX(Rohdaten_tab5!$1:$1048576,ROW(Rohdaten_tab5!C219),COLUMN(Rohdaten_tab5!C219)+(10*(Steuerung!$A$3-1)))</f>
        <v>498</v>
      </c>
      <c r="E233" s="72">
        <f>INDEX(Rohdaten_tab5!$1:$1048576,ROW(Rohdaten_tab5!D219),COLUMN(Rohdaten_tab5!D219)+(10*(Steuerung!$A$3-1)))</f>
        <v>245</v>
      </c>
      <c r="F233" s="72">
        <f>INDEX(Rohdaten_tab5!$1:$1048576,ROW(Rohdaten_tab5!E219),COLUMN(Rohdaten_tab5!E219)+(10*(Steuerung!$A$3-1)))</f>
        <v>47</v>
      </c>
      <c r="G233" s="72">
        <f>INDEX(Rohdaten_tab5!$1:$1048576,ROW(Rohdaten_tab5!F219),COLUMN(Rohdaten_tab5!F219)+(10*(Steuerung!$A$3-1)))</f>
        <v>112</v>
      </c>
      <c r="H233" s="72">
        <f>INDEX(Rohdaten_tab5!$1:$1048576,ROW(Rohdaten_tab5!G219),COLUMN(Rohdaten_tab5!G219)+(10*(Steuerung!$A$3-1)))</f>
        <v>18</v>
      </c>
      <c r="I233" s="72">
        <f>INDEX(Rohdaten_tab5!$1:$1048576,ROW(Rohdaten_tab5!H219),COLUMN(Rohdaten_tab5!H219)+(10*(Steuerung!$A$3-1)))</f>
        <v>15</v>
      </c>
      <c r="J233" s="72">
        <f>INDEX(Rohdaten_tab5!$1:$1048576,ROW(Rohdaten_tab5!I219),COLUMN(Rohdaten_tab5!I219)+(10*(Steuerung!$A$3-1)))</f>
        <v>0</v>
      </c>
      <c r="K233" s="72">
        <f>INDEX(Rohdaten_tab5!$1:$1048576,ROW(Rohdaten_tab5!J219),COLUMN(Rohdaten_tab5!J219)+(10*(Steuerung!$A$3-1)))</f>
        <v>21</v>
      </c>
      <c r="L233" s="73">
        <f>INDEX(Rohdaten_tab5!$1:$1048576,ROW(Rohdaten_tab5!K219),COLUMN(Rohdaten_tab5!K219)+(10*(Steuerung!$A$3-1)))</f>
        <v>40</v>
      </c>
    </row>
    <row r="234" spans="1:12" ht="15" customHeight="1" x14ac:dyDescent="0.25">
      <c r="A234" s="63" t="s">
        <v>382</v>
      </c>
      <c r="B234" s="43"/>
      <c r="C234" s="71">
        <f>INDEX(Rohdaten_tab5!$1:$1048576,ROW(Rohdaten_tab5!B220),COLUMN(Rohdaten_tab5!B220)+(10*(Steuerung!$A$3-1)))</f>
        <v>514</v>
      </c>
      <c r="D234" s="72">
        <f>INDEX(Rohdaten_tab5!$1:$1048576,ROW(Rohdaten_tab5!C220),COLUMN(Rohdaten_tab5!C220)+(10*(Steuerung!$A$3-1)))</f>
        <v>510</v>
      </c>
      <c r="E234" s="72">
        <f>INDEX(Rohdaten_tab5!$1:$1048576,ROW(Rohdaten_tab5!D220),COLUMN(Rohdaten_tab5!D220)+(10*(Steuerung!$A$3-1)))</f>
        <v>250</v>
      </c>
      <c r="F234" s="72">
        <f>INDEX(Rohdaten_tab5!$1:$1048576,ROW(Rohdaten_tab5!E220),COLUMN(Rohdaten_tab5!E220)+(10*(Steuerung!$A$3-1)))</f>
        <v>35</v>
      </c>
      <c r="G234" s="72">
        <f>INDEX(Rohdaten_tab5!$1:$1048576,ROW(Rohdaten_tab5!F220),COLUMN(Rohdaten_tab5!F220)+(10*(Steuerung!$A$3-1)))</f>
        <v>118</v>
      </c>
      <c r="H234" s="72">
        <f>INDEX(Rohdaten_tab5!$1:$1048576,ROW(Rohdaten_tab5!G220),COLUMN(Rohdaten_tab5!G220)+(10*(Steuerung!$A$3-1)))</f>
        <v>12</v>
      </c>
      <c r="I234" s="72">
        <f>INDEX(Rohdaten_tab5!$1:$1048576,ROW(Rohdaten_tab5!H220),COLUMN(Rohdaten_tab5!H220)+(10*(Steuerung!$A$3-1)))</f>
        <v>13</v>
      </c>
      <c r="J234" s="72">
        <f>INDEX(Rohdaten_tab5!$1:$1048576,ROW(Rohdaten_tab5!I220),COLUMN(Rohdaten_tab5!I220)+(10*(Steuerung!$A$3-1)))</f>
        <v>0</v>
      </c>
      <c r="K234" s="72">
        <f>INDEX(Rohdaten_tab5!$1:$1048576,ROW(Rohdaten_tab5!J220),COLUMN(Rohdaten_tab5!J220)+(10*(Steuerung!$A$3-1)))</f>
        <v>23</v>
      </c>
      <c r="L234" s="73">
        <f>INDEX(Rohdaten_tab5!$1:$1048576,ROW(Rohdaten_tab5!K220),COLUMN(Rohdaten_tab5!K220)+(10*(Steuerung!$A$3-1)))</f>
        <v>59</v>
      </c>
    </row>
    <row r="235" spans="1:12" ht="15" customHeight="1" x14ac:dyDescent="0.25">
      <c r="A235" s="63" t="s">
        <v>383</v>
      </c>
      <c r="B235" s="43"/>
      <c r="C235" s="71">
        <f>INDEX(Rohdaten_tab5!$1:$1048576,ROW(Rohdaten_tab5!B221),COLUMN(Rohdaten_tab5!B221)+(10*(Steuerung!$A$3-1)))</f>
        <v>449</v>
      </c>
      <c r="D235" s="72">
        <f>INDEX(Rohdaten_tab5!$1:$1048576,ROW(Rohdaten_tab5!C221),COLUMN(Rohdaten_tab5!C221)+(10*(Steuerung!$A$3-1)))</f>
        <v>446</v>
      </c>
      <c r="E235" s="72">
        <f>INDEX(Rohdaten_tab5!$1:$1048576,ROW(Rohdaten_tab5!D221),COLUMN(Rohdaten_tab5!D221)+(10*(Steuerung!$A$3-1)))</f>
        <v>211</v>
      </c>
      <c r="F235" s="72">
        <f>INDEX(Rohdaten_tab5!$1:$1048576,ROW(Rohdaten_tab5!E221),COLUMN(Rohdaten_tab5!E221)+(10*(Steuerung!$A$3-1)))</f>
        <v>30</v>
      </c>
      <c r="G235" s="72">
        <f>INDEX(Rohdaten_tab5!$1:$1048576,ROW(Rohdaten_tab5!F221),COLUMN(Rohdaten_tab5!F221)+(10*(Steuerung!$A$3-1)))</f>
        <v>94</v>
      </c>
      <c r="H235" s="72">
        <f>INDEX(Rohdaten_tab5!$1:$1048576,ROW(Rohdaten_tab5!G221),COLUMN(Rohdaten_tab5!G221)+(10*(Steuerung!$A$3-1)))</f>
        <v>8</v>
      </c>
      <c r="I235" s="72">
        <f>INDEX(Rohdaten_tab5!$1:$1048576,ROW(Rohdaten_tab5!H221),COLUMN(Rohdaten_tab5!H221)+(10*(Steuerung!$A$3-1)))</f>
        <v>7</v>
      </c>
      <c r="J235" s="72">
        <f>INDEX(Rohdaten_tab5!$1:$1048576,ROW(Rohdaten_tab5!I221),COLUMN(Rohdaten_tab5!I221)+(10*(Steuerung!$A$3-1)))</f>
        <v>0</v>
      </c>
      <c r="K235" s="72">
        <f>INDEX(Rohdaten_tab5!$1:$1048576,ROW(Rohdaten_tab5!J221),COLUMN(Rohdaten_tab5!J221)+(10*(Steuerung!$A$3-1)))</f>
        <v>19</v>
      </c>
      <c r="L235" s="73">
        <f>INDEX(Rohdaten_tab5!$1:$1048576,ROW(Rohdaten_tab5!K221),COLUMN(Rohdaten_tab5!K221)+(10*(Steuerung!$A$3-1)))</f>
        <v>77</v>
      </c>
    </row>
    <row r="236" spans="1:12" ht="15" customHeight="1" x14ac:dyDescent="0.25">
      <c r="A236" s="63" t="s">
        <v>384</v>
      </c>
      <c r="B236" s="43"/>
      <c r="C236" s="71">
        <f>INDEX(Rohdaten_tab5!$1:$1048576,ROW(Rohdaten_tab5!B222),COLUMN(Rohdaten_tab5!B222)+(10*(Steuerung!$A$3-1)))</f>
        <v>682</v>
      </c>
      <c r="D236" s="72">
        <f>INDEX(Rohdaten_tab5!$1:$1048576,ROW(Rohdaten_tab5!C222),COLUMN(Rohdaten_tab5!C222)+(10*(Steuerung!$A$3-1)))</f>
        <v>678</v>
      </c>
      <c r="E236" s="72">
        <f>INDEX(Rohdaten_tab5!$1:$1048576,ROW(Rohdaten_tab5!D222),COLUMN(Rohdaten_tab5!D222)+(10*(Steuerung!$A$3-1)))</f>
        <v>366</v>
      </c>
      <c r="F236" s="72">
        <f>INDEX(Rohdaten_tab5!$1:$1048576,ROW(Rohdaten_tab5!E222),COLUMN(Rohdaten_tab5!E222)+(10*(Steuerung!$A$3-1)))</f>
        <v>43</v>
      </c>
      <c r="G236" s="72">
        <f>INDEX(Rohdaten_tab5!$1:$1048576,ROW(Rohdaten_tab5!F222),COLUMN(Rohdaten_tab5!F222)+(10*(Steuerung!$A$3-1)))</f>
        <v>115</v>
      </c>
      <c r="H236" s="72">
        <f>INDEX(Rohdaten_tab5!$1:$1048576,ROW(Rohdaten_tab5!G222),COLUMN(Rohdaten_tab5!G222)+(10*(Steuerung!$A$3-1)))</f>
        <v>9</v>
      </c>
      <c r="I236" s="72">
        <f>INDEX(Rohdaten_tab5!$1:$1048576,ROW(Rohdaten_tab5!H222),COLUMN(Rohdaten_tab5!H222)+(10*(Steuerung!$A$3-1)))</f>
        <v>17</v>
      </c>
      <c r="J236" s="72">
        <f>INDEX(Rohdaten_tab5!$1:$1048576,ROW(Rohdaten_tab5!I222),COLUMN(Rohdaten_tab5!I222)+(10*(Steuerung!$A$3-1)))</f>
        <v>11</v>
      </c>
      <c r="K236" s="72">
        <f>INDEX(Rohdaten_tab5!$1:$1048576,ROW(Rohdaten_tab5!J222),COLUMN(Rohdaten_tab5!J222)+(10*(Steuerung!$A$3-1)))</f>
        <v>25</v>
      </c>
      <c r="L236" s="73">
        <f>INDEX(Rohdaten_tab5!$1:$1048576,ROW(Rohdaten_tab5!K222),COLUMN(Rohdaten_tab5!K222)+(10*(Steuerung!$A$3-1)))</f>
        <v>92</v>
      </c>
    </row>
    <row r="237" spans="1:12" ht="15" customHeight="1" x14ac:dyDescent="0.25">
      <c r="A237" s="63" t="s">
        <v>385</v>
      </c>
      <c r="B237" s="43"/>
      <c r="C237" s="71">
        <f>INDEX(Rohdaten_tab5!$1:$1048576,ROW(Rohdaten_tab5!B223),COLUMN(Rohdaten_tab5!B223)+(10*(Steuerung!$A$3-1)))</f>
        <v>685</v>
      </c>
      <c r="D237" s="72">
        <f>INDEX(Rohdaten_tab5!$1:$1048576,ROW(Rohdaten_tab5!C223),COLUMN(Rohdaten_tab5!C223)+(10*(Steuerung!$A$3-1)))</f>
        <v>681</v>
      </c>
      <c r="E237" s="72">
        <f>INDEX(Rohdaten_tab5!$1:$1048576,ROW(Rohdaten_tab5!D223),COLUMN(Rohdaten_tab5!D223)+(10*(Steuerung!$A$3-1)))</f>
        <v>364</v>
      </c>
      <c r="F237" s="72">
        <f>INDEX(Rohdaten_tab5!$1:$1048576,ROW(Rohdaten_tab5!E223),COLUMN(Rohdaten_tab5!E223)+(10*(Steuerung!$A$3-1)))</f>
        <v>62</v>
      </c>
      <c r="G237" s="72">
        <f>INDEX(Rohdaten_tab5!$1:$1048576,ROW(Rohdaten_tab5!F223),COLUMN(Rohdaten_tab5!F223)+(10*(Steuerung!$A$3-1)))</f>
        <v>117</v>
      </c>
      <c r="H237" s="72">
        <f>INDEX(Rohdaten_tab5!$1:$1048576,ROW(Rohdaten_tab5!G223),COLUMN(Rohdaten_tab5!G223)+(10*(Steuerung!$A$3-1)))</f>
        <v>9</v>
      </c>
      <c r="I237" s="72">
        <f>INDEX(Rohdaten_tab5!$1:$1048576,ROW(Rohdaten_tab5!H223),COLUMN(Rohdaten_tab5!H223)+(10*(Steuerung!$A$3-1)))</f>
        <v>19</v>
      </c>
      <c r="J237" s="72">
        <f>INDEX(Rohdaten_tab5!$1:$1048576,ROW(Rohdaten_tab5!I223),COLUMN(Rohdaten_tab5!I223)+(10*(Steuerung!$A$3-1)))</f>
        <v>41</v>
      </c>
      <c r="K237" s="72">
        <f>INDEX(Rohdaten_tab5!$1:$1048576,ROW(Rohdaten_tab5!J223),COLUMN(Rohdaten_tab5!J223)+(10*(Steuerung!$A$3-1)))</f>
        <v>11</v>
      </c>
      <c r="L237" s="73">
        <f>INDEX(Rohdaten_tab5!$1:$1048576,ROW(Rohdaten_tab5!K223),COLUMN(Rohdaten_tab5!K223)+(10*(Steuerung!$A$3-1)))</f>
        <v>58</v>
      </c>
    </row>
    <row r="238" spans="1:12" ht="15" customHeight="1" x14ac:dyDescent="0.25">
      <c r="A238" s="63" t="s">
        <v>386</v>
      </c>
      <c r="B238" s="43"/>
      <c r="C238" s="71">
        <f>INDEX(Rohdaten_tab5!$1:$1048576,ROW(Rohdaten_tab5!B224),COLUMN(Rohdaten_tab5!B224)+(10*(Steuerung!$A$3-1)))</f>
        <v>519</v>
      </c>
      <c r="D238" s="72">
        <f>INDEX(Rohdaten_tab5!$1:$1048576,ROW(Rohdaten_tab5!C224),COLUMN(Rohdaten_tab5!C224)+(10*(Steuerung!$A$3-1)))</f>
        <v>511</v>
      </c>
      <c r="E238" s="72">
        <f>INDEX(Rohdaten_tab5!$1:$1048576,ROW(Rohdaten_tab5!D224),COLUMN(Rohdaten_tab5!D224)+(10*(Steuerung!$A$3-1)))</f>
        <v>258</v>
      </c>
      <c r="F238" s="72">
        <f>INDEX(Rohdaten_tab5!$1:$1048576,ROW(Rohdaten_tab5!E224),COLUMN(Rohdaten_tab5!E224)+(10*(Steuerung!$A$3-1)))</f>
        <v>44</v>
      </c>
      <c r="G238" s="72">
        <f>INDEX(Rohdaten_tab5!$1:$1048576,ROW(Rohdaten_tab5!F224),COLUMN(Rohdaten_tab5!F224)+(10*(Steuerung!$A$3-1)))</f>
        <v>99</v>
      </c>
      <c r="H238" s="72" t="str">
        <f>INDEX(Rohdaten_tab5!$1:$1048576,ROW(Rohdaten_tab5!G224),COLUMN(Rohdaten_tab5!G224)+(10*(Steuerung!$A$3-1)))</f>
        <v>*</v>
      </c>
      <c r="I238" s="72">
        <f>INDEX(Rohdaten_tab5!$1:$1048576,ROW(Rohdaten_tab5!H224),COLUMN(Rohdaten_tab5!H224)+(10*(Steuerung!$A$3-1)))</f>
        <v>20</v>
      </c>
      <c r="J238" s="72" t="str">
        <f>INDEX(Rohdaten_tab5!$1:$1048576,ROW(Rohdaten_tab5!I224),COLUMN(Rohdaten_tab5!I224)+(10*(Steuerung!$A$3-1)))</f>
        <v>*</v>
      </c>
      <c r="K238" s="72">
        <f>INDEX(Rohdaten_tab5!$1:$1048576,ROW(Rohdaten_tab5!J224),COLUMN(Rohdaten_tab5!J224)+(10*(Steuerung!$A$3-1)))</f>
        <v>18</v>
      </c>
      <c r="L238" s="73">
        <f>INDEX(Rohdaten_tab5!$1:$1048576,ROW(Rohdaten_tab5!K224),COLUMN(Rohdaten_tab5!K224)+(10*(Steuerung!$A$3-1)))</f>
        <v>58</v>
      </c>
    </row>
    <row r="239" spans="1:12" ht="15" customHeight="1" x14ac:dyDescent="0.25">
      <c r="A239" s="63" t="s">
        <v>387</v>
      </c>
      <c r="B239" s="43"/>
      <c r="C239" s="71">
        <f>INDEX(Rohdaten_tab5!$1:$1048576,ROW(Rohdaten_tab5!B225),COLUMN(Rohdaten_tab5!B225)+(10*(Steuerung!$A$3-1)))</f>
        <v>466</v>
      </c>
      <c r="D239" s="72">
        <f>INDEX(Rohdaten_tab5!$1:$1048576,ROW(Rohdaten_tab5!C225),COLUMN(Rohdaten_tab5!C225)+(10*(Steuerung!$A$3-1)))</f>
        <v>461</v>
      </c>
      <c r="E239" s="72">
        <f>INDEX(Rohdaten_tab5!$1:$1048576,ROW(Rohdaten_tab5!D225),COLUMN(Rohdaten_tab5!D225)+(10*(Steuerung!$A$3-1)))</f>
        <v>208</v>
      </c>
      <c r="F239" s="72">
        <f>INDEX(Rohdaten_tab5!$1:$1048576,ROW(Rohdaten_tab5!E225),COLUMN(Rohdaten_tab5!E225)+(10*(Steuerung!$A$3-1)))</f>
        <v>57</v>
      </c>
      <c r="G239" s="72">
        <f>INDEX(Rohdaten_tab5!$1:$1048576,ROW(Rohdaten_tab5!F225),COLUMN(Rohdaten_tab5!F225)+(10*(Steuerung!$A$3-1)))</f>
        <v>91</v>
      </c>
      <c r="H239" s="72">
        <f>INDEX(Rohdaten_tab5!$1:$1048576,ROW(Rohdaten_tab5!G225),COLUMN(Rohdaten_tab5!G225)+(10*(Steuerung!$A$3-1)))</f>
        <v>14</v>
      </c>
      <c r="I239" s="72">
        <f>INDEX(Rohdaten_tab5!$1:$1048576,ROW(Rohdaten_tab5!H225),COLUMN(Rohdaten_tab5!H225)+(10*(Steuerung!$A$3-1)))</f>
        <v>7</v>
      </c>
      <c r="J239" s="72">
        <f>INDEX(Rohdaten_tab5!$1:$1048576,ROW(Rohdaten_tab5!I225),COLUMN(Rohdaten_tab5!I225)+(10*(Steuerung!$A$3-1)))</f>
        <v>0</v>
      </c>
      <c r="K239" s="72">
        <f>INDEX(Rohdaten_tab5!$1:$1048576,ROW(Rohdaten_tab5!J225),COLUMN(Rohdaten_tab5!J225)+(10*(Steuerung!$A$3-1)))</f>
        <v>23</v>
      </c>
      <c r="L239" s="73">
        <f>INDEX(Rohdaten_tab5!$1:$1048576,ROW(Rohdaten_tab5!K225),COLUMN(Rohdaten_tab5!K225)+(10*(Steuerung!$A$3-1)))</f>
        <v>61</v>
      </c>
    </row>
    <row r="240" spans="1:12" ht="15" customHeight="1" x14ac:dyDescent="0.25">
      <c r="A240" s="63" t="s">
        <v>388</v>
      </c>
      <c r="B240" s="43"/>
      <c r="C240" s="71">
        <f>INDEX(Rohdaten_tab5!$1:$1048576,ROW(Rohdaten_tab5!B226),COLUMN(Rohdaten_tab5!B226)+(10*(Steuerung!$A$3-1)))</f>
        <v>492</v>
      </c>
      <c r="D240" s="72">
        <f>INDEX(Rohdaten_tab5!$1:$1048576,ROW(Rohdaten_tab5!C226),COLUMN(Rohdaten_tab5!C226)+(10*(Steuerung!$A$3-1)))</f>
        <v>489</v>
      </c>
      <c r="E240" s="72">
        <f>INDEX(Rohdaten_tab5!$1:$1048576,ROW(Rohdaten_tab5!D226),COLUMN(Rohdaten_tab5!D226)+(10*(Steuerung!$A$3-1)))</f>
        <v>221</v>
      </c>
      <c r="F240" s="72">
        <f>INDEX(Rohdaten_tab5!$1:$1048576,ROW(Rohdaten_tab5!E226),COLUMN(Rohdaten_tab5!E226)+(10*(Steuerung!$A$3-1)))</f>
        <v>38</v>
      </c>
      <c r="G240" s="72">
        <f>INDEX(Rohdaten_tab5!$1:$1048576,ROW(Rohdaten_tab5!F226),COLUMN(Rohdaten_tab5!F226)+(10*(Steuerung!$A$3-1)))</f>
        <v>125</v>
      </c>
      <c r="H240" s="72" t="str">
        <f>INDEX(Rohdaten_tab5!$1:$1048576,ROW(Rohdaten_tab5!G226),COLUMN(Rohdaten_tab5!G226)+(10*(Steuerung!$A$3-1)))</f>
        <v>*</v>
      </c>
      <c r="I240" s="72">
        <f>INDEX(Rohdaten_tab5!$1:$1048576,ROW(Rohdaten_tab5!H226),COLUMN(Rohdaten_tab5!H226)+(10*(Steuerung!$A$3-1)))</f>
        <v>18</v>
      </c>
      <c r="J240" s="72" t="str">
        <f>INDEX(Rohdaten_tab5!$1:$1048576,ROW(Rohdaten_tab5!I226),COLUMN(Rohdaten_tab5!I226)+(10*(Steuerung!$A$3-1)))</f>
        <v>*</v>
      </c>
      <c r="K240" s="72">
        <f>INDEX(Rohdaten_tab5!$1:$1048576,ROW(Rohdaten_tab5!J226),COLUMN(Rohdaten_tab5!J226)+(10*(Steuerung!$A$3-1)))</f>
        <v>20</v>
      </c>
      <c r="L240" s="73">
        <f>INDEX(Rohdaten_tab5!$1:$1048576,ROW(Rohdaten_tab5!K226),COLUMN(Rohdaten_tab5!K226)+(10*(Steuerung!$A$3-1)))</f>
        <v>57</v>
      </c>
    </row>
    <row r="241" spans="1:12" ht="15" customHeight="1" x14ac:dyDescent="0.25">
      <c r="A241" s="63" t="s">
        <v>389</v>
      </c>
      <c r="B241" s="43"/>
      <c r="C241" s="71">
        <f>INDEX(Rohdaten_tab5!$1:$1048576,ROW(Rohdaten_tab5!B227),COLUMN(Rohdaten_tab5!B227)+(10*(Steuerung!$A$3-1)))</f>
        <v>656</v>
      </c>
      <c r="D241" s="72">
        <f>INDEX(Rohdaten_tab5!$1:$1048576,ROW(Rohdaten_tab5!C227),COLUMN(Rohdaten_tab5!C227)+(10*(Steuerung!$A$3-1)))</f>
        <v>647</v>
      </c>
      <c r="E241" s="72">
        <f>INDEX(Rohdaten_tab5!$1:$1048576,ROW(Rohdaten_tab5!D227),COLUMN(Rohdaten_tab5!D227)+(10*(Steuerung!$A$3-1)))</f>
        <v>372</v>
      </c>
      <c r="F241" s="72">
        <f>INDEX(Rohdaten_tab5!$1:$1048576,ROW(Rohdaten_tab5!E227),COLUMN(Rohdaten_tab5!E227)+(10*(Steuerung!$A$3-1)))</f>
        <v>46</v>
      </c>
      <c r="G241" s="72">
        <f>INDEX(Rohdaten_tab5!$1:$1048576,ROW(Rohdaten_tab5!F227),COLUMN(Rohdaten_tab5!F227)+(10*(Steuerung!$A$3-1)))</f>
        <v>98</v>
      </c>
      <c r="H241" s="72">
        <f>INDEX(Rohdaten_tab5!$1:$1048576,ROW(Rohdaten_tab5!G227),COLUMN(Rohdaten_tab5!G227)+(10*(Steuerung!$A$3-1)))</f>
        <v>19</v>
      </c>
      <c r="I241" s="72">
        <f>INDEX(Rohdaten_tab5!$1:$1048576,ROW(Rohdaten_tab5!H227),COLUMN(Rohdaten_tab5!H227)+(10*(Steuerung!$A$3-1)))</f>
        <v>23</v>
      </c>
      <c r="J241" s="72">
        <f>INDEX(Rohdaten_tab5!$1:$1048576,ROW(Rohdaten_tab5!I227),COLUMN(Rohdaten_tab5!I227)+(10*(Steuerung!$A$3-1)))</f>
        <v>0</v>
      </c>
      <c r="K241" s="72">
        <f>INDEX(Rohdaten_tab5!$1:$1048576,ROW(Rohdaten_tab5!J227),COLUMN(Rohdaten_tab5!J227)+(10*(Steuerung!$A$3-1)))</f>
        <v>14</v>
      </c>
      <c r="L241" s="73">
        <f>INDEX(Rohdaten_tab5!$1:$1048576,ROW(Rohdaten_tab5!K227),COLUMN(Rohdaten_tab5!K227)+(10*(Steuerung!$A$3-1)))</f>
        <v>75</v>
      </c>
    </row>
    <row r="242" spans="1:12" ht="15" customHeight="1" x14ac:dyDescent="0.25">
      <c r="A242" s="63" t="s">
        <v>390</v>
      </c>
      <c r="B242" s="43"/>
      <c r="C242" s="71">
        <f>INDEX(Rohdaten_tab5!$1:$1048576,ROW(Rohdaten_tab5!B228),COLUMN(Rohdaten_tab5!B228)+(10*(Steuerung!$A$3-1)))</f>
        <v>666</v>
      </c>
      <c r="D242" s="72">
        <f>INDEX(Rohdaten_tab5!$1:$1048576,ROW(Rohdaten_tab5!C228),COLUMN(Rohdaten_tab5!C228)+(10*(Steuerung!$A$3-1)))</f>
        <v>660</v>
      </c>
      <c r="E242" s="72">
        <f>INDEX(Rohdaten_tab5!$1:$1048576,ROW(Rohdaten_tab5!D228),COLUMN(Rohdaten_tab5!D228)+(10*(Steuerung!$A$3-1)))</f>
        <v>390</v>
      </c>
      <c r="F242" s="72">
        <f>INDEX(Rohdaten_tab5!$1:$1048576,ROW(Rohdaten_tab5!E228),COLUMN(Rohdaten_tab5!E228)+(10*(Steuerung!$A$3-1)))</f>
        <v>49</v>
      </c>
      <c r="G242" s="72">
        <f>INDEX(Rohdaten_tab5!$1:$1048576,ROW(Rohdaten_tab5!F228),COLUMN(Rohdaten_tab5!F228)+(10*(Steuerung!$A$3-1)))</f>
        <v>106</v>
      </c>
      <c r="H242" s="72">
        <f>INDEX(Rohdaten_tab5!$1:$1048576,ROW(Rohdaten_tab5!G228),COLUMN(Rohdaten_tab5!G228)+(10*(Steuerung!$A$3-1)))</f>
        <v>13</v>
      </c>
      <c r="I242" s="72">
        <f>INDEX(Rohdaten_tab5!$1:$1048576,ROW(Rohdaten_tab5!H228),COLUMN(Rohdaten_tab5!H228)+(10*(Steuerung!$A$3-1)))</f>
        <v>20</v>
      </c>
      <c r="J242" s="72">
        <f>INDEX(Rohdaten_tab5!$1:$1048576,ROW(Rohdaten_tab5!I228),COLUMN(Rohdaten_tab5!I228)+(10*(Steuerung!$A$3-1)))</f>
        <v>4</v>
      </c>
      <c r="K242" s="72">
        <f>INDEX(Rohdaten_tab5!$1:$1048576,ROW(Rohdaten_tab5!J228),COLUMN(Rohdaten_tab5!J228)+(10*(Steuerung!$A$3-1)))</f>
        <v>15</v>
      </c>
      <c r="L242" s="73">
        <f>INDEX(Rohdaten_tab5!$1:$1048576,ROW(Rohdaten_tab5!K228),COLUMN(Rohdaten_tab5!K228)+(10*(Steuerung!$A$3-1)))</f>
        <v>63</v>
      </c>
    </row>
    <row r="243" spans="1:12" ht="15" customHeight="1" x14ac:dyDescent="0.25">
      <c r="A243" s="63" t="s">
        <v>391</v>
      </c>
      <c r="B243" s="43"/>
      <c r="C243" s="71">
        <f>INDEX(Rohdaten_tab5!$1:$1048576,ROW(Rohdaten_tab5!B229),COLUMN(Rohdaten_tab5!B229)+(10*(Steuerung!$A$3-1)))</f>
        <v>655</v>
      </c>
      <c r="D243" s="72">
        <f>INDEX(Rohdaten_tab5!$1:$1048576,ROW(Rohdaten_tab5!C229),COLUMN(Rohdaten_tab5!C229)+(10*(Steuerung!$A$3-1)))</f>
        <v>651</v>
      </c>
      <c r="E243" s="72">
        <f>INDEX(Rohdaten_tab5!$1:$1048576,ROW(Rohdaten_tab5!D229),COLUMN(Rohdaten_tab5!D229)+(10*(Steuerung!$A$3-1)))</f>
        <v>369</v>
      </c>
      <c r="F243" s="72">
        <f>INDEX(Rohdaten_tab5!$1:$1048576,ROW(Rohdaten_tab5!E229),COLUMN(Rohdaten_tab5!E229)+(10*(Steuerung!$A$3-1)))</f>
        <v>55</v>
      </c>
      <c r="G243" s="72">
        <f>INDEX(Rohdaten_tab5!$1:$1048576,ROW(Rohdaten_tab5!F229),COLUMN(Rohdaten_tab5!F229)+(10*(Steuerung!$A$3-1)))</f>
        <v>116</v>
      </c>
      <c r="H243" s="72">
        <f>INDEX(Rohdaten_tab5!$1:$1048576,ROW(Rohdaten_tab5!G229),COLUMN(Rohdaten_tab5!G229)+(10*(Steuerung!$A$3-1)))</f>
        <v>19</v>
      </c>
      <c r="I243" s="72">
        <f>INDEX(Rohdaten_tab5!$1:$1048576,ROW(Rohdaten_tab5!H229),COLUMN(Rohdaten_tab5!H229)+(10*(Steuerung!$A$3-1)))</f>
        <v>21</v>
      </c>
      <c r="J243" s="72">
        <f>INDEX(Rohdaten_tab5!$1:$1048576,ROW(Rohdaten_tab5!I229),COLUMN(Rohdaten_tab5!I229)+(10*(Steuerung!$A$3-1)))</f>
        <v>4</v>
      </c>
      <c r="K243" s="72">
        <f>INDEX(Rohdaten_tab5!$1:$1048576,ROW(Rohdaten_tab5!J229),COLUMN(Rohdaten_tab5!J229)+(10*(Steuerung!$A$3-1)))</f>
        <v>16</v>
      </c>
      <c r="L243" s="73">
        <f>INDEX(Rohdaten_tab5!$1:$1048576,ROW(Rohdaten_tab5!K229),COLUMN(Rohdaten_tab5!K229)+(10*(Steuerung!$A$3-1)))</f>
        <v>51</v>
      </c>
    </row>
    <row r="244" spans="1:12" ht="15" customHeight="1" x14ac:dyDescent="0.25">
      <c r="A244" s="63" t="s">
        <v>392</v>
      </c>
      <c r="B244" s="43"/>
      <c r="C244" s="71">
        <f>INDEX(Rohdaten_tab5!$1:$1048576,ROW(Rohdaten_tab5!B230),COLUMN(Rohdaten_tab5!B230)+(10*(Steuerung!$A$3-1)))</f>
        <v>567</v>
      </c>
      <c r="D244" s="72">
        <f>INDEX(Rohdaten_tab5!$1:$1048576,ROW(Rohdaten_tab5!C230),COLUMN(Rohdaten_tab5!C230)+(10*(Steuerung!$A$3-1)))</f>
        <v>562</v>
      </c>
      <c r="E244" s="72">
        <f>INDEX(Rohdaten_tab5!$1:$1048576,ROW(Rohdaten_tab5!D230),COLUMN(Rohdaten_tab5!D230)+(10*(Steuerung!$A$3-1)))</f>
        <v>343</v>
      </c>
      <c r="F244" s="72">
        <f>INDEX(Rohdaten_tab5!$1:$1048576,ROW(Rohdaten_tab5!E230),COLUMN(Rohdaten_tab5!E230)+(10*(Steuerung!$A$3-1)))</f>
        <v>47</v>
      </c>
      <c r="G244" s="72">
        <f>INDEX(Rohdaten_tab5!$1:$1048576,ROW(Rohdaten_tab5!F230),COLUMN(Rohdaten_tab5!F230)+(10*(Steuerung!$A$3-1)))</f>
        <v>100</v>
      </c>
      <c r="H244" s="72">
        <f>INDEX(Rohdaten_tab5!$1:$1048576,ROW(Rohdaten_tab5!G230),COLUMN(Rohdaten_tab5!G230)+(10*(Steuerung!$A$3-1)))</f>
        <v>11</v>
      </c>
      <c r="I244" s="72">
        <f>INDEX(Rohdaten_tab5!$1:$1048576,ROW(Rohdaten_tab5!H230),COLUMN(Rohdaten_tab5!H230)+(10*(Steuerung!$A$3-1)))</f>
        <v>17</v>
      </c>
      <c r="J244" s="72">
        <f>INDEX(Rohdaten_tab5!$1:$1048576,ROW(Rohdaten_tab5!I230),COLUMN(Rohdaten_tab5!I230)+(10*(Steuerung!$A$3-1)))</f>
        <v>0</v>
      </c>
      <c r="K244" s="72">
        <f>INDEX(Rohdaten_tab5!$1:$1048576,ROW(Rohdaten_tab5!J230),COLUMN(Rohdaten_tab5!J230)+(10*(Steuerung!$A$3-1)))</f>
        <v>19</v>
      </c>
      <c r="L244" s="73">
        <f>INDEX(Rohdaten_tab5!$1:$1048576,ROW(Rohdaten_tab5!K230),COLUMN(Rohdaten_tab5!K230)+(10*(Steuerung!$A$3-1)))</f>
        <v>25</v>
      </c>
    </row>
    <row r="245" spans="1:12" ht="15" customHeight="1" x14ac:dyDescent="0.25">
      <c r="A245" s="63" t="s">
        <v>393</v>
      </c>
      <c r="B245" s="43"/>
      <c r="C245" s="71">
        <f>INDEX(Rohdaten_tab5!$1:$1048576,ROW(Rohdaten_tab5!B231),COLUMN(Rohdaten_tab5!B231)+(10*(Steuerung!$A$3-1)))</f>
        <v>498</v>
      </c>
      <c r="D245" s="72">
        <f>INDEX(Rohdaten_tab5!$1:$1048576,ROW(Rohdaten_tab5!C231),COLUMN(Rohdaten_tab5!C231)+(10*(Steuerung!$A$3-1)))</f>
        <v>495</v>
      </c>
      <c r="E245" s="72">
        <f>INDEX(Rohdaten_tab5!$1:$1048576,ROW(Rohdaten_tab5!D231),COLUMN(Rohdaten_tab5!D231)+(10*(Steuerung!$A$3-1)))</f>
        <v>270</v>
      </c>
      <c r="F245" s="72">
        <f>INDEX(Rohdaten_tab5!$1:$1048576,ROW(Rohdaten_tab5!E231),COLUMN(Rohdaten_tab5!E231)+(10*(Steuerung!$A$3-1)))</f>
        <v>36</v>
      </c>
      <c r="G245" s="72">
        <f>INDEX(Rohdaten_tab5!$1:$1048576,ROW(Rohdaten_tab5!F231),COLUMN(Rohdaten_tab5!F231)+(10*(Steuerung!$A$3-1)))</f>
        <v>103</v>
      </c>
      <c r="H245" s="72">
        <f>INDEX(Rohdaten_tab5!$1:$1048576,ROW(Rohdaten_tab5!G231),COLUMN(Rohdaten_tab5!G231)+(10*(Steuerung!$A$3-1)))</f>
        <v>4</v>
      </c>
      <c r="I245" s="72">
        <f>INDEX(Rohdaten_tab5!$1:$1048576,ROW(Rohdaten_tab5!H231),COLUMN(Rohdaten_tab5!H231)+(10*(Steuerung!$A$3-1)))</f>
        <v>19</v>
      </c>
      <c r="J245" s="72">
        <f>INDEX(Rohdaten_tab5!$1:$1048576,ROW(Rohdaten_tab5!I231),COLUMN(Rohdaten_tab5!I231)+(10*(Steuerung!$A$3-1)))</f>
        <v>0</v>
      </c>
      <c r="K245" s="72">
        <f>INDEX(Rohdaten_tab5!$1:$1048576,ROW(Rohdaten_tab5!J231),COLUMN(Rohdaten_tab5!J231)+(10*(Steuerung!$A$3-1)))</f>
        <v>10</v>
      </c>
      <c r="L245" s="73">
        <f>INDEX(Rohdaten_tab5!$1:$1048576,ROW(Rohdaten_tab5!K231),COLUMN(Rohdaten_tab5!K231)+(10*(Steuerung!$A$3-1)))</f>
        <v>53</v>
      </c>
    </row>
    <row r="246" spans="1:12" ht="15" customHeight="1" x14ac:dyDescent="0.25">
      <c r="A246" s="63" t="s">
        <v>394</v>
      </c>
      <c r="B246" s="43"/>
      <c r="C246" s="71">
        <f>INDEX(Rohdaten_tab5!$1:$1048576,ROW(Rohdaten_tab5!B232),COLUMN(Rohdaten_tab5!B232)+(10*(Steuerung!$A$3-1)))</f>
        <v>524</v>
      </c>
      <c r="D246" s="72">
        <f>INDEX(Rohdaten_tab5!$1:$1048576,ROW(Rohdaten_tab5!C232),COLUMN(Rohdaten_tab5!C232)+(10*(Steuerung!$A$3-1)))</f>
        <v>520</v>
      </c>
      <c r="E246" s="72">
        <f>INDEX(Rohdaten_tab5!$1:$1048576,ROW(Rohdaten_tab5!D232),COLUMN(Rohdaten_tab5!D232)+(10*(Steuerung!$A$3-1)))</f>
        <v>266</v>
      </c>
      <c r="F246" s="72">
        <f>INDEX(Rohdaten_tab5!$1:$1048576,ROW(Rohdaten_tab5!E232),COLUMN(Rohdaten_tab5!E232)+(10*(Steuerung!$A$3-1)))</f>
        <v>44</v>
      </c>
      <c r="G246" s="72">
        <f>INDEX(Rohdaten_tab5!$1:$1048576,ROW(Rohdaten_tab5!F232),COLUMN(Rohdaten_tab5!F232)+(10*(Steuerung!$A$3-1)))</f>
        <v>119</v>
      </c>
      <c r="H246" s="72">
        <f>INDEX(Rohdaten_tab5!$1:$1048576,ROW(Rohdaten_tab5!G232),COLUMN(Rohdaten_tab5!G232)+(10*(Steuerung!$A$3-1)))</f>
        <v>5</v>
      </c>
      <c r="I246" s="72">
        <f>INDEX(Rohdaten_tab5!$1:$1048576,ROW(Rohdaten_tab5!H232),COLUMN(Rohdaten_tab5!H232)+(10*(Steuerung!$A$3-1)))</f>
        <v>19</v>
      </c>
      <c r="J246" s="72">
        <f>INDEX(Rohdaten_tab5!$1:$1048576,ROW(Rohdaten_tab5!I232),COLUMN(Rohdaten_tab5!I232)+(10*(Steuerung!$A$3-1)))</f>
        <v>0</v>
      </c>
      <c r="K246" s="72">
        <f>INDEX(Rohdaten_tab5!$1:$1048576,ROW(Rohdaten_tab5!J232),COLUMN(Rohdaten_tab5!J232)+(10*(Steuerung!$A$3-1)))</f>
        <v>12</v>
      </c>
      <c r="L246" s="73">
        <f>INDEX(Rohdaten_tab5!$1:$1048576,ROW(Rohdaten_tab5!K232),COLUMN(Rohdaten_tab5!K232)+(10*(Steuerung!$A$3-1)))</f>
        <v>55</v>
      </c>
    </row>
    <row r="247" spans="1:12" ht="15" customHeight="1" x14ac:dyDescent="0.25">
      <c r="A247" s="63" t="s">
        <v>395</v>
      </c>
      <c r="B247" s="43"/>
      <c r="C247" s="71">
        <f>INDEX(Rohdaten_tab5!$1:$1048576,ROW(Rohdaten_tab5!B233),COLUMN(Rohdaten_tab5!B233)+(10*(Steuerung!$A$3-1)))</f>
        <v>502</v>
      </c>
      <c r="D247" s="72">
        <f>INDEX(Rohdaten_tab5!$1:$1048576,ROW(Rohdaten_tab5!C233),COLUMN(Rohdaten_tab5!C233)+(10*(Steuerung!$A$3-1)))</f>
        <v>495</v>
      </c>
      <c r="E247" s="72">
        <f>INDEX(Rohdaten_tab5!$1:$1048576,ROW(Rohdaten_tab5!D233),COLUMN(Rohdaten_tab5!D233)+(10*(Steuerung!$A$3-1)))</f>
        <v>219</v>
      </c>
      <c r="F247" s="72">
        <f>INDEX(Rohdaten_tab5!$1:$1048576,ROW(Rohdaten_tab5!E233),COLUMN(Rohdaten_tab5!E233)+(10*(Steuerung!$A$3-1)))</f>
        <v>38</v>
      </c>
      <c r="G247" s="72">
        <f>INDEX(Rohdaten_tab5!$1:$1048576,ROW(Rohdaten_tab5!F233),COLUMN(Rohdaten_tab5!F233)+(10*(Steuerung!$A$3-1)))</f>
        <v>101</v>
      </c>
      <c r="H247" s="72" t="str">
        <f>INDEX(Rohdaten_tab5!$1:$1048576,ROW(Rohdaten_tab5!G233),COLUMN(Rohdaten_tab5!G233)+(10*(Steuerung!$A$3-1)))</f>
        <v>*</v>
      </c>
      <c r="I247" s="72">
        <f>INDEX(Rohdaten_tab5!$1:$1048576,ROW(Rohdaten_tab5!H233),COLUMN(Rohdaten_tab5!H233)+(10*(Steuerung!$A$3-1)))</f>
        <v>23</v>
      </c>
      <c r="J247" s="72" t="str">
        <f>INDEX(Rohdaten_tab5!$1:$1048576,ROW(Rohdaten_tab5!I233),COLUMN(Rohdaten_tab5!I233)+(10*(Steuerung!$A$3-1)))</f>
        <v>*</v>
      </c>
      <c r="K247" s="72">
        <f>INDEX(Rohdaten_tab5!$1:$1048576,ROW(Rohdaten_tab5!J233),COLUMN(Rohdaten_tab5!J233)+(10*(Steuerung!$A$3-1)))</f>
        <v>18</v>
      </c>
      <c r="L247" s="73">
        <f>INDEX(Rohdaten_tab5!$1:$1048576,ROW(Rohdaten_tab5!K233),COLUMN(Rohdaten_tab5!K233)+(10*(Steuerung!$A$3-1)))</f>
        <v>76</v>
      </c>
    </row>
    <row r="248" spans="1:12" ht="15" customHeight="1" x14ac:dyDescent="0.25">
      <c r="A248" s="63" t="s">
        <v>396</v>
      </c>
      <c r="B248" s="43"/>
      <c r="C248" s="71">
        <f>INDEX(Rohdaten_tab5!$1:$1048576,ROW(Rohdaten_tab5!B234),COLUMN(Rohdaten_tab5!B234)+(10*(Steuerung!$A$3-1)))</f>
        <v>725</v>
      </c>
      <c r="D248" s="72">
        <f>INDEX(Rohdaten_tab5!$1:$1048576,ROW(Rohdaten_tab5!C234),COLUMN(Rohdaten_tab5!C234)+(10*(Steuerung!$A$3-1)))</f>
        <v>720</v>
      </c>
      <c r="E248" s="72">
        <f>INDEX(Rohdaten_tab5!$1:$1048576,ROW(Rohdaten_tab5!D234),COLUMN(Rohdaten_tab5!D234)+(10*(Steuerung!$A$3-1)))</f>
        <v>405</v>
      </c>
      <c r="F248" s="72">
        <f>INDEX(Rohdaten_tab5!$1:$1048576,ROW(Rohdaten_tab5!E234),COLUMN(Rohdaten_tab5!E234)+(10*(Steuerung!$A$3-1)))</f>
        <v>32</v>
      </c>
      <c r="G248" s="72">
        <f>INDEX(Rohdaten_tab5!$1:$1048576,ROW(Rohdaten_tab5!F234),COLUMN(Rohdaten_tab5!F234)+(10*(Steuerung!$A$3-1)))</f>
        <v>105</v>
      </c>
      <c r="H248" s="72">
        <f>INDEX(Rohdaten_tab5!$1:$1048576,ROW(Rohdaten_tab5!G234),COLUMN(Rohdaten_tab5!G234)+(10*(Steuerung!$A$3-1)))</f>
        <v>11</v>
      </c>
      <c r="I248" s="72">
        <f>INDEX(Rohdaten_tab5!$1:$1048576,ROW(Rohdaten_tab5!H234),COLUMN(Rohdaten_tab5!H234)+(10*(Steuerung!$A$3-1)))</f>
        <v>20</v>
      </c>
      <c r="J248" s="72">
        <f>INDEX(Rohdaten_tab5!$1:$1048576,ROW(Rohdaten_tab5!I234),COLUMN(Rohdaten_tab5!I234)+(10*(Steuerung!$A$3-1)))</f>
        <v>25</v>
      </c>
      <c r="K248" s="72">
        <f>INDEX(Rohdaten_tab5!$1:$1048576,ROW(Rohdaten_tab5!J234),COLUMN(Rohdaten_tab5!J234)+(10*(Steuerung!$A$3-1)))</f>
        <v>25</v>
      </c>
      <c r="L248" s="73">
        <f>INDEX(Rohdaten_tab5!$1:$1048576,ROW(Rohdaten_tab5!K234),COLUMN(Rohdaten_tab5!K234)+(10*(Steuerung!$A$3-1)))</f>
        <v>97</v>
      </c>
    </row>
    <row r="249" spans="1:12" ht="15" customHeight="1" x14ac:dyDescent="0.25">
      <c r="A249" s="63" t="s">
        <v>397</v>
      </c>
      <c r="B249" s="43"/>
      <c r="C249" s="71">
        <f>INDEX(Rohdaten_tab5!$1:$1048576,ROW(Rohdaten_tab5!B235),COLUMN(Rohdaten_tab5!B235)+(10*(Steuerung!$A$3-1)))</f>
        <v>647</v>
      </c>
      <c r="D249" s="72">
        <f>INDEX(Rohdaten_tab5!$1:$1048576,ROW(Rohdaten_tab5!C235),COLUMN(Rohdaten_tab5!C235)+(10*(Steuerung!$A$3-1)))</f>
        <v>647</v>
      </c>
      <c r="E249" s="72">
        <f>INDEX(Rohdaten_tab5!$1:$1048576,ROW(Rohdaten_tab5!D235),COLUMN(Rohdaten_tab5!D235)+(10*(Steuerung!$A$3-1)))</f>
        <v>380</v>
      </c>
      <c r="F249" s="72">
        <f>INDEX(Rohdaten_tab5!$1:$1048576,ROW(Rohdaten_tab5!E235),COLUMN(Rohdaten_tab5!E235)+(10*(Steuerung!$A$3-1)))</f>
        <v>30</v>
      </c>
      <c r="G249" s="72">
        <f>INDEX(Rohdaten_tab5!$1:$1048576,ROW(Rohdaten_tab5!F235),COLUMN(Rohdaten_tab5!F235)+(10*(Steuerung!$A$3-1)))</f>
        <v>102</v>
      </c>
      <c r="H249" s="72">
        <f>INDEX(Rohdaten_tab5!$1:$1048576,ROW(Rohdaten_tab5!G235),COLUMN(Rohdaten_tab5!G235)+(10*(Steuerung!$A$3-1)))</f>
        <v>11</v>
      </c>
      <c r="I249" s="72">
        <f>INDEX(Rohdaten_tab5!$1:$1048576,ROW(Rohdaten_tab5!H235),COLUMN(Rohdaten_tab5!H235)+(10*(Steuerung!$A$3-1)))</f>
        <v>19</v>
      </c>
      <c r="J249" s="72">
        <f>INDEX(Rohdaten_tab5!$1:$1048576,ROW(Rohdaten_tab5!I235),COLUMN(Rohdaten_tab5!I235)+(10*(Steuerung!$A$3-1)))</f>
        <v>24</v>
      </c>
      <c r="K249" s="72">
        <f>INDEX(Rohdaten_tab5!$1:$1048576,ROW(Rohdaten_tab5!J235),COLUMN(Rohdaten_tab5!J235)+(10*(Steuerung!$A$3-1)))</f>
        <v>11</v>
      </c>
      <c r="L249" s="73">
        <f>INDEX(Rohdaten_tab5!$1:$1048576,ROW(Rohdaten_tab5!K235),COLUMN(Rohdaten_tab5!K235)+(10*(Steuerung!$A$3-1)))</f>
        <v>70</v>
      </c>
    </row>
    <row r="250" spans="1:12" ht="15" customHeight="1" x14ac:dyDescent="0.25">
      <c r="A250" s="63" t="s">
        <v>398</v>
      </c>
      <c r="B250" s="43"/>
      <c r="C250" s="71">
        <f>INDEX(Rohdaten_tab5!$1:$1048576,ROW(Rohdaten_tab5!B236),COLUMN(Rohdaten_tab5!B236)+(10*(Steuerung!$A$3-1)))</f>
        <v>556</v>
      </c>
      <c r="D250" s="72">
        <f>INDEX(Rohdaten_tab5!$1:$1048576,ROW(Rohdaten_tab5!C236),COLUMN(Rohdaten_tab5!C236)+(10*(Steuerung!$A$3-1)))</f>
        <v>550</v>
      </c>
      <c r="E250" s="72">
        <f>INDEX(Rohdaten_tab5!$1:$1048576,ROW(Rohdaten_tab5!D236),COLUMN(Rohdaten_tab5!D236)+(10*(Steuerung!$A$3-1)))</f>
        <v>270</v>
      </c>
      <c r="F250" s="72">
        <f>INDEX(Rohdaten_tab5!$1:$1048576,ROW(Rohdaten_tab5!E236),COLUMN(Rohdaten_tab5!E236)+(10*(Steuerung!$A$3-1)))</f>
        <v>42</v>
      </c>
      <c r="G250" s="72">
        <f>INDEX(Rohdaten_tab5!$1:$1048576,ROW(Rohdaten_tab5!F236),COLUMN(Rohdaten_tab5!F236)+(10*(Steuerung!$A$3-1)))</f>
        <v>123</v>
      </c>
      <c r="H250" s="72">
        <f>INDEX(Rohdaten_tab5!$1:$1048576,ROW(Rohdaten_tab5!G236),COLUMN(Rohdaten_tab5!G236)+(10*(Steuerung!$A$3-1)))</f>
        <v>9</v>
      </c>
      <c r="I250" s="72">
        <f>INDEX(Rohdaten_tab5!$1:$1048576,ROW(Rohdaten_tab5!H236),COLUMN(Rohdaten_tab5!H236)+(10*(Steuerung!$A$3-1)))</f>
        <v>12</v>
      </c>
      <c r="J250" s="72">
        <f>INDEX(Rohdaten_tab5!$1:$1048576,ROW(Rohdaten_tab5!I236),COLUMN(Rohdaten_tab5!I236)+(10*(Steuerung!$A$3-1)))</f>
        <v>3</v>
      </c>
      <c r="K250" s="72">
        <f>INDEX(Rohdaten_tab5!$1:$1048576,ROW(Rohdaten_tab5!J236),COLUMN(Rohdaten_tab5!J236)+(10*(Steuerung!$A$3-1)))</f>
        <v>16</v>
      </c>
      <c r="L250" s="73">
        <f>INDEX(Rohdaten_tab5!$1:$1048576,ROW(Rohdaten_tab5!K236),COLUMN(Rohdaten_tab5!K236)+(10*(Steuerung!$A$3-1)))</f>
        <v>75</v>
      </c>
    </row>
    <row r="251" spans="1:12" ht="15" customHeight="1" x14ac:dyDescent="0.25">
      <c r="A251" s="63" t="s">
        <v>399</v>
      </c>
      <c r="B251" s="43"/>
      <c r="C251" s="71">
        <f>INDEX(Rohdaten_tab5!$1:$1048576,ROW(Rohdaten_tab5!B237),COLUMN(Rohdaten_tab5!B237)+(10*(Steuerung!$A$3-1)))</f>
        <v>492</v>
      </c>
      <c r="D251" s="72">
        <f>INDEX(Rohdaten_tab5!$1:$1048576,ROW(Rohdaten_tab5!C237),COLUMN(Rohdaten_tab5!C237)+(10*(Steuerung!$A$3-1)))</f>
        <v>483</v>
      </c>
      <c r="E251" s="72">
        <f>INDEX(Rohdaten_tab5!$1:$1048576,ROW(Rohdaten_tab5!D237),COLUMN(Rohdaten_tab5!D237)+(10*(Steuerung!$A$3-1)))</f>
        <v>251</v>
      </c>
      <c r="F251" s="72">
        <f>INDEX(Rohdaten_tab5!$1:$1048576,ROW(Rohdaten_tab5!E237),COLUMN(Rohdaten_tab5!E237)+(10*(Steuerung!$A$3-1)))</f>
        <v>44</v>
      </c>
      <c r="G251" s="72">
        <f>INDEX(Rohdaten_tab5!$1:$1048576,ROW(Rohdaten_tab5!F237),COLUMN(Rohdaten_tab5!F237)+(10*(Steuerung!$A$3-1)))</f>
        <v>82</v>
      </c>
      <c r="H251" s="72" t="str">
        <f>INDEX(Rohdaten_tab5!$1:$1048576,ROW(Rohdaten_tab5!G237),COLUMN(Rohdaten_tab5!G237)+(10*(Steuerung!$A$3-1)))</f>
        <v>*</v>
      </c>
      <c r="I251" s="72">
        <f>INDEX(Rohdaten_tab5!$1:$1048576,ROW(Rohdaten_tab5!H237),COLUMN(Rohdaten_tab5!H237)+(10*(Steuerung!$A$3-1)))</f>
        <v>21</v>
      </c>
      <c r="J251" s="72" t="str">
        <f>INDEX(Rohdaten_tab5!$1:$1048576,ROW(Rohdaten_tab5!I237),COLUMN(Rohdaten_tab5!I237)+(10*(Steuerung!$A$3-1)))</f>
        <v>*</v>
      </c>
      <c r="K251" s="72">
        <f>INDEX(Rohdaten_tab5!$1:$1048576,ROW(Rohdaten_tab5!J237),COLUMN(Rohdaten_tab5!J237)+(10*(Steuerung!$A$3-1)))</f>
        <v>14</v>
      </c>
      <c r="L251" s="73">
        <f>INDEX(Rohdaten_tab5!$1:$1048576,ROW(Rohdaten_tab5!K237),COLUMN(Rohdaten_tab5!K237)+(10*(Steuerung!$A$3-1)))</f>
        <v>61</v>
      </c>
    </row>
    <row r="252" spans="1:12" ht="15" customHeight="1" x14ac:dyDescent="0.25">
      <c r="A252" s="63" t="s">
        <v>400</v>
      </c>
      <c r="B252" s="43"/>
      <c r="C252" s="71">
        <f>INDEX(Rohdaten_tab5!$1:$1048576,ROW(Rohdaten_tab5!B238),COLUMN(Rohdaten_tab5!B238)+(10*(Steuerung!$A$3-1)))</f>
        <v>610</v>
      </c>
      <c r="D252" s="72">
        <f>INDEX(Rohdaten_tab5!$1:$1048576,ROW(Rohdaten_tab5!C238),COLUMN(Rohdaten_tab5!C238)+(10*(Steuerung!$A$3-1)))</f>
        <v>606</v>
      </c>
      <c r="E252" s="72">
        <f>INDEX(Rohdaten_tab5!$1:$1048576,ROW(Rohdaten_tab5!D238),COLUMN(Rohdaten_tab5!D238)+(10*(Steuerung!$A$3-1)))</f>
        <v>317</v>
      </c>
      <c r="F252" s="72">
        <f>INDEX(Rohdaten_tab5!$1:$1048576,ROW(Rohdaten_tab5!E238),COLUMN(Rohdaten_tab5!E238)+(10*(Steuerung!$A$3-1)))</f>
        <v>41</v>
      </c>
      <c r="G252" s="72">
        <f>INDEX(Rohdaten_tab5!$1:$1048576,ROW(Rohdaten_tab5!F238),COLUMN(Rohdaten_tab5!F238)+(10*(Steuerung!$A$3-1)))</f>
        <v>140</v>
      </c>
      <c r="H252" s="72" t="str">
        <f>INDEX(Rohdaten_tab5!$1:$1048576,ROW(Rohdaten_tab5!G238),COLUMN(Rohdaten_tab5!G238)+(10*(Steuerung!$A$3-1)))</f>
        <v>*</v>
      </c>
      <c r="I252" s="72">
        <f>INDEX(Rohdaten_tab5!$1:$1048576,ROW(Rohdaten_tab5!H238),COLUMN(Rohdaten_tab5!H238)+(10*(Steuerung!$A$3-1)))</f>
        <v>14</v>
      </c>
      <c r="J252" s="72" t="str">
        <f>INDEX(Rohdaten_tab5!$1:$1048576,ROW(Rohdaten_tab5!I238),COLUMN(Rohdaten_tab5!I238)+(10*(Steuerung!$A$3-1)))</f>
        <v>*</v>
      </c>
      <c r="K252" s="72">
        <f>INDEX(Rohdaten_tab5!$1:$1048576,ROW(Rohdaten_tab5!J238),COLUMN(Rohdaten_tab5!J238)+(10*(Steuerung!$A$3-1)))</f>
        <v>13</v>
      </c>
      <c r="L252" s="73">
        <f>INDEX(Rohdaten_tab5!$1:$1048576,ROW(Rohdaten_tab5!K238),COLUMN(Rohdaten_tab5!K238)+(10*(Steuerung!$A$3-1)))</f>
        <v>69</v>
      </c>
    </row>
    <row r="253" spans="1:12" ht="15" customHeight="1" x14ac:dyDescent="0.25">
      <c r="A253" s="63" t="s">
        <v>401</v>
      </c>
      <c r="B253" s="43"/>
      <c r="C253" s="71" t="str">
        <f>INDEX(Rohdaten_tab5!$1:$1048576,ROW(Rohdaten_tab5!B239),COLUMN(Rohdaten_tab5!B239)+(10*(Steuerung!$A$3-1)))</f>
        <v>*</v>
      </c>
      <c r="D253" s="72">
        <f>INDEX(Rohdaten_tab5!$1:$1048576,ROW(Rohdaten_tab5!C239),COLUMN(Rohdaten_tab5!C239)+(10*(Steuerung!$A$3-1)))</f>
        <v>603</v>
      </c>
      <c r="E253" s="72">
        <f>INDEX(Rohdaten_tab5!$1:$1048576,ROW(Rohdaten_tab5!D239),COLUMN(Rohdaten_tab5!D239)+(10*(Steuerung!$A$3-1)))</f>
        <v>335</v>
      </c>
      <c r="F253" s="72">
        <f>INDEX(Rohdaten_tab5!$1:$1048576,ROW(Rohdaten_tab5!E239),COLUMN(Rohdaten_tab5!E239)+(10*(Steuerung!$A$3-1)))</f>
        <v>45</v>
      </c>
      <c r="G253" s="72">
        <f>INDEX(Rohdaten_tab5!$1:$1048576,ROW(Rohdaten_tab5!F239),COLUMN(Rohdaten_tab5!F239)+(10*(Steuerung!$A$3-1)))</f>
        <v>107</v>
      </c>
      <c r="H253" s="72">
        <f>INDEX(Rohdaten_tab5!$1:$1048576,ROW(Rohdaten_tab5!G239),COLUMN(Rohdaten_tab5!G239)+(10*(Steuerung!$A$3-1)))</f>
        <v>17</v>
      </c>
      <c r="I253" s="72" t="str">
        <f>INDEX(Rohdaten_tab5!$1:$1048576,ROW(Rohdaten_tab5!H239),COLUMN(Rohdaten_tab5!H239)+(10*(Steuerung!$A$3-1)))</f>
        <v>*</v>
      </c>
      <c r="J253" s="72">
        <f>INDEX(Rohdaten_tab5!$1:$1048576,ROW(Rohdaten_tab5!I239),COLUMN(Rohdaten_tab5!I239)+(10*(Steuerung!$A$3-1)))</f>
        <v>0</v>
      </c>
      <c r="K253" s="72" t="str">
        <f>INDEX(Rohdaten_tab5!$1:$1048576,ROW(Rohdaten_tab5!J239),COLUMN(Rohdaten_tab5!J239)+(10*(Steuerung!$A$3-1)))</f>
        <v>*</v>
      </c>
      <c r="L253" s="73">
        <f>INDEX(Rohdaten_tab5!$1:$1048576,ROW(Rohdaten_tab5!K239),COLUMN(Rohdaten_tab5!K239)+(10*(Steuerung!$A$3-1)))</f>
        <v>78</v>
      </c>
    </row>
    <row r="254" spans="1:12" ht="15" customHeight="1" x14ac:dyDescent="0.25">
      <c r="A254" s="63" t="s">
        <v>402</v>
      </c>
      <c r="B254" s="43"/>
      <c r="C254" s="71">
        <f>INDEX(Rohdaten_tab5!$1:$1048576,ROW(Rohdaten_tab5!B240),COLUMN(Rohdaten_tab5!B240)+(10*(Steuerung!$A$3-1)))</f>
        <v>712</v>
      </c>
      <c r="D254" s="72">
        <f>INDEX(Rohdaten_tab5!$1:$1048576,ROW(Rohdaten_tab5!C240),COLUMN(Rohdaten_tab5!C240)+(10*(Steuerung!$A$3-1)))</f>
        <v>704</v>
      </c>
      <c r="E254" s="72">
        <f>INDEX(Rohdaten_tab5!$1:$1048576,ROW(Rohdaten_tab5!D240),COLUMN(Rohdaten_tab5!D240)+(10*(Steuerung!$A$3-1)))</f>
        <v>450</v>
      </c>
      <c r="F254" s="72">
        <f>INDEX(Rohdaten_tab5!$1:$1048576,ROW(Rohdaten_tab5!E240),COLUMN(Rohdaten_tab5!E240)+(10*(Steuerung!$A$3-1)))</f>
        <v>41</v>
      </c>
      <c r="G254" s="72">
        <f>INDEX(Rohdaten_tab5!$1:$1048576,ROW(Rohdaten_tab5!F240),COLUMN(Rohdaten_tab5!F240)+(10*(Steuerung!$A$3-1)))</f>
        <v>110</v>
      </c>
      <c r="H254" s="72">
        <f>INDEX(Rohdaten_tab5!$1:$1048576,ROW(Rohdaten_tab5!G240),COLUMN(Rohdaten_tab5!G240)+(10*(Steuerung!$A$3-1)))</f>
        <v>6</v>
      </c>
      <c r="I254" s="72">
        <f>INDEX(Rohdaten_tab5!$1:$1048576,ROW(Rohdaten_tab5!H240),COLUMN(Rohdaten_tab5!H240)+(10*(Steuerung!$A$3-1)))</f>
        <v>19</v>
      </c>
      <c r="J254" s="72" t="str">
        <f>INDEX(Rohdaten_tab5!$1:$1048576,ROW(Rohdaten_tab5!I240),COLUMN(Rohdaten_tab5!I240)+(10*(Steuerung!$A$3-1)))</f>
        <v>*</v>
      </c>
      <c r="K254" s="72" t="str">
        <f>INDEX(Rohdaten_tab5!$1:$1048576,ROW(Rohdaten_tab5!J240),COLUMN(Rohdaten_tab5!J240)+(10*(Steuerung!$A$3-1)))</f>
        <v>*</v>
      </c>
      <c r="L254" s="73">
        <f>INDEX(Rohdaten_tab5!$1:$1048576,ROW(Rohdaten_tab5!K240),COLUMN(Rohdaten_tab5!K240)+(10*(Steuerung!$A$3-1)))</f>
        <v>61</v>
      </c>
    </row>
    <row r="255" spans="1:12" ht="15" customHeight="1" x14ac:dyDescent="0.25">
      <c r="A255" s="63" t="s">
        <v>403</v>
      </c>
      <c r="B255" s="43"/>
      <c r="C255" s="71">
        <f>INDEX(Rohdaten_tab5!$1:$1048576,ROW(Rohdaten_tab5!B241),COLUMN(Rohdaten_tab5!B241)+(10*(Steuerung!$A$3-1)))</f>
        <v>770</v>
      </c>
      <c r="D255" s="72">
        <f>INDEX(Rohdaten_tab5!$1:$1048576,ROW(Rohdaten_tab5!C241),COLUMN(Rohdaten_tab5!C241)+(10*(Steuerung!$A$3-1)))</f>
        <v>760</v>
      </c>
      <c r="E255" s="72">
        <f>INDEX(Rohdaten_tab5!$1:$1048576,ROW(Rohdaten_tab5!D241),COLUMN(Rohdaten_tab5!D241)+(10*(Steuerung!$A$3-1)))</f>
        <v>478</v>
      </c>
      <c r="F255" s="72">
        <f>INDEX(Rohdaten_tab5!$1:$1048576,ROW(Rohdaten_tab5!E241),COLUMN(Rohdaten_tab5!E241)+(10*(Steuerung!$A$3-1)))</f>
        <v>45</v>
      </c>
      <c r="G255" s="72">
        <f>INDEX(Rohdaten_tab5!$1:$1048576,ROW(Rohdaten_tab5!F241),COLUMN(Rohdaten_tab5!F241)+(10*(Steuerung!$A$3-1)))</f>
        <v>123</v>
      </c>
      <c r="H255" s="72">
        <f>INDEX(Rohdaten_tab5!$1:$1048576,ROW(Rohdaten_tab5!G241),COLUMN(Rohdaten_tab5!G241)+(10*(Steuerung!$A$3-1)))</f>
        <v>16</v>
      </c>
      <c r="I255" s="72">
        <f>INDEX(Rohdaten_tab5!$1:$1048576,ROW(Rohdaten_tab5!H241),COLUMN(Rohdaten_tab5!H241)+(10*(Steuerung!$A$3-1)))</f>
        <v>12</v>
      </c>
      <c r="J255" s="72">
        <f>INDEX(Rohdaten_tab5!$1:$1048576,ROW(Rohdaten_tab5!I241),COLUMN(Rohdaten_tab5!I241)+(10*(Steuerung!$A$3-1)))</f>
        <v>7</v>
      </c>
      <c r="K255" s="72">
        <f>INDEX(Rohdaten_tab5!$1:$1048576,ROW(Rohdaten_tab5!J241),COLUMN(Rohdaten_tab5!J241)+(10*(Steuerung!$A$3-1)))</f>
        <v>15</v>
      </c>
      <c r="L255" s="73">
        <f>INDEX(Rohdaten_tab5!$1:$1048576,ROW(Rohdaten_tab5!K241),COLUMN(Rohdaten_tab5!K241)+(10*(Steuerung!$A$3-1)))</f>
        <v>64</v>
      </c>
    </row>
    <row r="256" spans="1:12" ht="15" customHeight="1" x14ac:dyDescent="0.25">
      <c r="A256" s="63" t="s">
        <v>404</v>
      </c>
      <c r="B256" s="43"/>
      <c r="C256" s="71">
        <f>INDEX(Rohdaten_tab5!$1:$1048576,ROW(Rohdaten_tab5!B242),COLUMN(Rohdaten_tab5!B242)+(10*(Steuerung!$A$3-1)))</f>
        <v>600</v>
      </c>
      <c r="D256" s="72">
        <f>INDEX(Rohdaten_tab5!$1:$1048576,ROW(Rohdaten_tab5!C242),COLUMN(Rohdaten_tab5!C242)+(10*(Steuerung!$A$3-1)))</f>
        <v>591</v>
      </c>
      <c r="E256" s="72">
        <f>INDEX(Rohdaten_tab5!$1:$1048576,ROW(Rohdaten_tab5!D242),COLUMN(Rohdaten_tab5!D242)+(10*(Steuerung!$A$3-1)))</f>
        <v>330</v>
      </c>
      <c r="F256" s="72">
        <f>INDEX(Rohdaten_tab5!$1:$1048576,ROW(Rohdaten_tab5!E242),COLUMN(Rohdaten_tab5!E242)+(10*(Steuerung!$A$3-1)))</f>
        <v>53</v>
      </c>
      <c r="G256" s="72">
        <f>INDEX(Rohdaten_tab5!$1:$1048576,ROW(Rohdaten_tab5!F242),COLUMN(Rohdaten_tab5!F242)+(10*(Steuerung!$A$3-1)))</f>
        <v>113</v>
      </c>
      <c r="H256" s="72">
        <f>INDEX(Rohdaten_tab5!$1:$1048576,ROW(Rohdaten_tab5!G242),COLUMN(Rohdaten_tab5!G242)+(10*(Steuerung!$A$3-1)))</f>
        <v>12</v>
      </c>
      <c r="I256" s="72">
        <f>INDEX(Rohdaten_tab5!$1:$1048576,ROW(Rohdaten_tab5!H242),COLUMN(Rohdaten_tab5!H242)+(10*(Steuerung!$A$3-1)))</f>
        <v>14</v>
      </c>
      <c r="J256" s="72">
        <f>INDEX(Rohdaten_tab5!$1:$1048576,ROW(Rohdaten_tab5!I242),COLUMN(Rohdaten_tab5!I242)+(10*(Steuerung!$A$3-1)))</f>
        <v>0</v>
      </c>
      <c r="K256" s="72">
        <f>INDEX(Rohdaten_tab5!$1:$1048576,ROW(Rohdaten_tab5!J242),COLUMN(Rohdaten_tab5!J242)+(10*(Steuerung!$A$3-1)))</f>
        <v>18</v>
      </c>
      <c r="L256" s="73">
        <f>INDEX(Rohdaten_tab5!$1:$1048576,ROW(Rohdaten_tab5!K242),COLUMN(Rohdaten_tab5!K242)+(10*(Steuerung!$A$3-1)))</f>
        <v>51</v>
      </c>
    </row>
    <row r="257" spans="1:12" ht="15" customHeight="1" x14ac:dyDescent="0.25">
      <c r="A257" s="63" t="s">
        <v>405</v>
      </c>
      <c r="B257" s="43"/>
      <c r="C257" s="71">
        <f>INDEX(Rohdaten_tab5!$1:$1048576,ROW(Rohdaten_tab5!B243),COLUMN(Rohdaten_tab5!B243)+(10*(Steuerung!$A$3-1)))</f>
        <v>571</v>
      </c>
      <c r="D257" s="72">
        <f>INDEX(Rohdaten_tab5!$1:$1048576,ROW(Rohdaten_tab5!C243),COLUMN(Rohdaten_tab5!C243)+(10*(Steuerung!$A$3-1)))</f>
        <v>567</v>
      </c>
      <c r="E257" s="72">
        <f>INDEX(Rohdaten_tab5!$1:$1048576,ROW(Rohdaten_tab5!D243),COLUMN(Rohdaten_tab5!D243)+(10*(Steuerung!$A$3-1)))</f>
        <v>275</v>
      </c>
      <c r="F257" s="72">
        <f>INDEX(Rohdaten_tab5!$1:$1048576,ROW(Rohdaten_tab5!E243),COLUMN(Rohdaten_tab5!E243)+(10*(Steuerung!$A$3-1)))</f>
        <v>47</v>
      </c>
      <c r="G257" s="72">
        <f>INDEX(Rohdaten_tab5!$1:$1048576,ROW(Rohdaten_tab5!F243),COLUMN(Rohdaten_tab5!F243)+(10*(Steuerung!$A$3-1)))</f>
        <v>115</v>
      </c>
      <c r="H257" s="72">
        <f>INDEX(Rohdaten_tab5!$1:$1048576,ROW(Rohdaten_tab5!G243),COLUMN(Rohdaten_tab5!G243)+(10*(Steuerung!$A$3-1)))</f>
        <v>13</v>
      </c>
      <c r="I257" s="72">
        <f>INDEX(Rohdaten_tab5!$1:$1048576,ROW(Rohdaten_tab5!H243),COLUMN(Rohdaten_tab5!H243)+(10*(Steuerung!$A$3-1)))</f>
        <v>18</v>
      </c>
      <c r="J257" s="72">
        <f>INDEX(Rohdaten_tab5!$1:$1048576,ROW(Rohdaten_tab5!I243),COLUMN(Rohdaten_tab5!I243)+(10*(Steuerung!$A$3-1)))</f>
        <v>0</v>
      </c>
      <c r="K257" s="72">
        <f>INDEX(Rohdaten_tab5!$1:$1048576,ROW(Rohdaten_tab5!J243),COLUMN(Rohdaten_tab5!J243)+(10*(Steuerung!$A$3-1)))</f>
        <v>19</v>
      </c>
      <c r="L257" s="73">
        <f>INDEX(Rohdaten_tab5!$1:$1048576,ROW(Rohdaten_tab5!K243),COLUMN(Rohdaten_tab5!K243)+(10*(Steuerung!$A$3-1)))</f>
        <v>80</v>
      </c>
    </row>
    <row r="258" spans="1:12" ht="15" customHeight="1" x14ac:dyDescent="0.25">
      <c r="A258" s="63" t="s">
        <v>406</v>
      </c>
      <c r="B258" s="43"/>
      <c r="C258" s="71">
        <f>INDEX(Rohdaten_tab5!$1:$1048576,ROW(Rohdaten_tab5!B244),COLUMN(Rohdaten_tab5!B244)+(10*(Steuerung!$A$3-1)))</f>
        <v>626</v>
      </c>
      <c r="D258" s="72">
        <f>INDEX(Rohdaten_tab5!$1:$1048576,ROW(Rohdaten_tab5!C244),COLUMN(Rohdaten_tab5!C244)+(10*(Steuerung!$A$3-1)))</f>
        <v>622</v>
      </c>
      <c r="E258" s="72">
        <f>INDEX(Rohdaten_tab5!$1:$1048576,ROW(Rohdaten_tab5!D244),COLUMN(Rohdaten_tab5!D244)+(10*(Steuerung!$A$3-1)))</f>
        <v>309</v>
      </c>
      <c r="F258" s="72">
        <f>INDEX(Rohdaten_tab5!$1:$1048576,ROW(Rohdaten_tab5!E244),COLUMN(Rohdaten_tab5!E244)+(10*(Steuerung!$A$3-1)))</f>
        <v>70</v>
      </c>
      <c r="G258" s="72">
        <f>INDEX(Rohdaten_tab5!$1:$1048576,ROW(Rohdaten_tab5!F244),COLUMN(Rohdaten_tab5!F244)+(10*(Steuerung!$A$3-1)))</f>
        <v>135</v>
      </c>
      <c r="H258" s="72">
        <f>INDEX(Rohdaten_tab5!$1:$1048576,ROW(Rohdaten_tab5!G244),COLUMN(Rohdaten_tab5!G244)+(10*(Steuerung!$A$3-1)))</f>
        <v>16</v>
      </c>
      <c r="I258" s="72" t="str">
        <f>INDEX(Rohdaten_tab5!$1:$1048576,ROW(Rohdaten_tab5!H244),COLUMN(Rohdaten_tab5!H244)+(10*(Steuerung!$A$3-1)))</f>
        <v>*</v>
      </c>
      <c r="J258" s="72" t="str">
        <f>INDEX(Rohdaten_tab5!$1:$1048576,ROW(Rohdaten_tab5!I244),COLUMN(Rohdaten_tab5!I244)+(10*(Steuerung!$A$3-1)))</f>
        <v>*</v>
      </c>
      <c r="K258" s="72">
        <f>INDEX(Rohdaten_tab5!$1:$1048576,ROW(Rohdaten_tab5!J244),COLUMN(Rohdaten_tab5!J244)+(10*(Steuerung!$A$3-1)))</f>
        <v>13</v>
      </c>
      <c r="L258" s="73">
        <f>INDEX(Rohdaten_tab5!$1:$1048576,ROW(Rohdaten_tab5!K244),COLUMN(Rohdaten_tab5!K244)+(10*(Steuerung!$A$3-1)))</f>
        <v>65</v>
      </c>
    </row>
    <row r="259" spans="1:12" ht="15" customHeight="1" x14ac:dyDescent="0.25">
      <c r="A259" s="63" t="s">
        <v>407</v>
      </c>
      <c r="B259" s="43"/>
      <c r="C259" s="71" t="str">
        <f>INDEX(Rohdaten_tab5!$1:$1048576,ROW(Rohdaten_tab5!B245),COLUMN(Rohdaten_tab5!B245)+(10*(Steuerung!$A$3-1)))</f>
        <v>*</v>
      </c>
      <c r="D259" s="72">
        <f>INDEX(Rohdaten_tab5!$1:$1048576,ROW(Rohdaten_tab5!C245),COLUMN(Rohdaten_tab5!C245)+(10*(Steuerung!$A$3-1)))</f>
        <v>508</v>
      </c>
      <c r="E259" s="72">
        <f>INDEX(Rohdaten_tab5!$1:$1048576,ROW(Rohdaten_tab5!D245),COLUMN(Rohdaten_tab5!D245)+(10*(Steuerung!$A$3-1)))</f>
        <v>190</v>
      </c>
      <c r="F259" s="72">
        <f>INDEX(Rohdaten_tab5!$1:$1048576,ROW(Rohdaten_tab5!E245),COLUMN(Rohdaten_tab5!E245)+(10*(Steuerung!$A$3-1)))</f>
        <v>49</v>
      </c>
      <c r="G259" s="72">
        <f>INDEX(Rohdaten_tab5!$1:$1048576,ROW(Rohdaten_tab5!F245),COLUMN(Rohdaten_tab5!F245)+(10*(Steuerung!$A$3-1)))</f>
        <v>137</v>
      </c>
      <c r="H259" s="72" t="str">
        <f>INDEX(Rohdaten_tab5!$1:$1048576,ROW(Rohdaten_tab5!G245),COLUMN(Rohdaten_tab5!G245)+(10*(Steuerung!$A$3-1)))</f>
        <v>*</v>
      </c>
      <c r="I259" s="72">
        <f>INDEX(Rohdaten_tab5!$1:$1048576,ROW(Rohdaten_tab5!H245),COLUMN(Rohdaten_tab5!H245)+(10*(Steuerung!$A$3-1)))</f>
        <v>22</v>
      </c>
      <c r="J259" s="72" t="str">
        <f>INDEX(Rohdaten_tab5!$1:$1048576,ROW(Rohdaten_tab5!I245),COLUMN(Rohdaten_tab5!I245)+(10*(Steuerung!$A$3-1)))</f>
        <v>*</v>
      </c>
      <c r="K259" s="72">
        <f>INDEX(Rohdaten_tab5!$1:$1048576,ROW(Rohdaten_tab5!J245),COLUMN(Rohdaten_tab5!J245)+(10*(Steuerung!$A$3-1)))</f>
        <v>13</v>
      </c>
      <c r="L259" s="73">
        <f>INDEX(Rohdaten_tab5!$1:$1048576,ROW(Rohdaten_tab5!K245),COLUMN(Rohdaten_tab5!K245)+(10*(Steuerung!$A$3-1)))</f>
        <v>84</v>
      </c>
    </row>
    <row r="260" spans="1:12" ht="15" customHeight="1" x14ac:dyDescent="0.25">
      <c r="A260" s="63" t="s">
        <v>408</v>
      </c>
      <c r="B260" s="43"/>
      <c r="C260" s="71" t="str">
        <f>INDEX(Rohdaten_tab5!$1:$1048576,ROW(Rohdaten_tab5!B246),COLUMN(Rohdaten_tab5!B246)+(10*(Steuerung!$A$3-1)))</f>
        <v>*</v>
      </c>
      <c r="D260" s="72">
        <f>INDEX(Rohdaten_tab5!$1:$1048576,ROW(Rohdaten_tab5!C246),COLUMN(Rohdaten_tab5!C246)+(10*(Steuerung!$A$3-1)))</f>
        <v>736</v>
      </c>
      <c r="E260" s="72">
        <f>INDEX(Rohdaten_tab5!$1:$1048576,ROW(Rohdaten_tab5!D246),COLUMN(Rohdaten_tab5!D246)+(10*(Steuerung!$A$3-1)))</f>
        <v>402</v>
      </c>
      <c r="F260" s="72">
        <f>INDEX(Rohdaten_tab5!$1:$1048576,ROW(Rohdaten_tab5!E246),COLUMN(Rohdaten_tab5!E246)+(10*(Steuerung!$A$3-1)))</f>
        <v>39</v>
      </c>
      <c r="G260" s="72">
        <f>INDEX(Rohdaten_tab5!$1:$1048576,ROW(Rohdaten_tab5!F246),COLUMN(Rohdaten_tab5!F246)+(10*(Steuerung!$A$3-1)))</f>
        <v>126</v>
      </c>
      <c r="H260" s="72">
        <f>INDEX(Rohdaten_tab5!$1:$1048576,ROW(Rohdaten_tab5!G246),COLUMN(Rohdaten_tab5!G246)+(10*(Steuerung!$A$3-1)))</f>
        <v>9</v>
      </c>
      <c r="I260" s="72">
        <f>INDEX(Rohdaten_tab5!$1:$1048576,ROW(Rohdaten_tab5!H246),COLUMN(Rohdaten_tab5!H246)+(10*(Steuerung!$A$3-1)))</f>
        <v>12</v>
      </c>
      <c r="J260" s="72">
        <f>INDEX(Rohdaten_tab5!$1:$1048576,ROW(Rohdaten_tab5!I246),COLUMN(Rohdaten_tab5!I246)+(10*(Steuerung!$A$3-1)))</f>
        <v>25</v>
      </c>
      <c r="K260" s="72">
        <f>INDEX(Rohdaten_tab5!$1:$1048576,ROW(Rohdaten_tab5!J246),COLUMN(Rohdaten_tab5!J246)+(10*(Steuerung!$A$3-1)))</f>
        <v>18</v>
      </c>
      <c r="L260" s="73">
        <f>INDEX(Rohdaten_tab5!$1:$1048576,ROW(Rohdaten_tab5!K246),COLUMN(Rohdaten_tab5!K246)+(10*(Steuerung!$A$3-1)))</f>
        <v>105</v>
      </c>
    </row>
    <row r="261" spans="1:12" ht="15" customHeight="1" x14ac:dyDescent="0.25">
      <c r="A261" s="63" t="s">
        <v>409</v>
      </c>
      <c r="B261" s="43"/>
      <c r="C261" s="71">
        <f>INDEX(Rohdaten_tab5!$1:$1048576,ROW(Rohdaten_tab5!B247),COLUMN(Rohdaten_tab5!B247)+(10*(Steuerung!$A$3-1)))</f>
        <v>736</v>
      </c>
      <c r="D261" s="72">
        <f>INDEX(Rohdaten_tab5!$1:$1048576,ROW(Rohdaten_tab5!C247),COLUMN(Rohdaten_tab5!C247)+(10*(Steuerung!$A$3-1)))</f>
        <v>731</v>
      </c>
      <c r="E261" s="72">
        <f>INDEX(Rohdaten_tab5!$1:$1048576,ROW(Rohdaten_tab5!D247),COLUMN(Rohdaten_tab5!D247)+(10*(Steuerung!$A$3-1)))</f>
        <v>414</v>
      </c>
      <c r="F261" s="72">
        <f>INDEX(Rohdaten_tab5!$1:$1048576,ROW(Rohdaten_tab5!E247),COLUMN(Rohdaten_tab5!E247)+(10*(Steuerung!$A$3-1)))</f>
        <v>59</v>
      </c>
      <c r="G261" s="72">
        <f>INDEX(Rohdaten_tab5!$1:$1048576,ROW(Rohdaten_tab5!F247),COLUMN(Rohdaten_tab5!F247)+(10*(Steuerung!$A$3-1)))</f>
        <v>133</v>
      </c>
      <c r="H261" s="72">
        <f>INDEX(Rohdaten_tab5!$1:$1048576,ROW(Rohdaten_tab5!G247),COLUMN(Rohdaten_tab5!G247)+(10*(Steuerung!$A$3-1)))</f>
        <v>9</v>
      </c>
      <c r="I261" s="72">
        <f>INDEX(Rohdaten_tab5!$1:$1048576,ROW(Rohdaten_tab5!H247),COLUMN(Rohdaten_tab5!H247)+(10*(Steuerung!$A$3-1)))</f>
        <v>19</v>
      </c>
      <c r="J261" s="72">
        <f>INDEX(Rohdaten_tab5!$1:$1048576,ROW(Rohdaten_tab5!I247),COLUMN(Rohdaten_tab5!I247)+(10*(Steuerung!$A$3-1)))</f>
        <v>20</v>
      </c>
      <c r="K261" s="72">
        <f>INDEX(Rohdaten_tab5!$1:$1048576,ROW(Rohdaten_tab5!J247),COLUMN(Rohdaten_tab5!J247)+(10*(Steuerung!$A$3-1)))</f>
        <v>13</v>
      </c>
      <c r="L261" s="73">
        <f>INDEX(Rohdaten_tab5!$1:$1048576,ROW(Rohdaten_tab5!K247),COLUMN(Rohdaten_tab5!K247)+(10*(Steuerung!$A$3-1)))</f>
        <v>64</v>
      </c>
    </row>
    <row r="262" spans="1:12" ht="15" customHeight="1" x14ac:dyDescent="0.25">
      <c r="A262" s="63" t="s">
        <v>410</v>
      </c>
      <c r="B262" s="43"/>
      <c r="C262" s="71" t="str">
        <f>INDEX(Rohdaten_tab5!$1:$1048576,ROW(Rohdaten_tab5!B248),COLUMN(Rohdaten_tab5!B248)+(10*(Steuerung!$A$3-1)))</f>
        <v>*</v>
      </c>
      <c r="D262" s="72">
        <f>INDEX(Rohdaten_tab5!$1:$1048576,ROW(Rohdaten_tab5!C248),COLUMN(Rohdaten_tab5!C248)+(10*(Steuerung!$A$3-1)))</f>
        <v>628</v>
      </c>
      <c r="E262" s="72">
        <f>INDEX(Rohdaten_tab5!$1:$1048576,ROW(Rohdaten_tab5!D248),COLUMN(Rohdaten_tab5!D248)+(10*(Steuerung!$A$3-1)))</f>
        <v>332</v>
      </c>
      <c r="F262" s="72">
        <f>INDEX(Rohdaten_tab5!$1:$1048576,ROW(Rohdaten_tab5!E248),COLUMN(Rohdaten_tab5!E248)+(10*(Steuerung!$A$3-1)))</f>
        <v>37</v>
      </c>
      <c r="G262" s="72">
        <f>INDEX(Rohdaten_tab5!$1:$1048576,ROW(Rohdaten_tab5!F248),COLUMN(Rohdaten_tab5!F248)+(10*(Steuerung!$A$3-1)))</f>
        <v>135</v>
      </c>
      <c r="H262" s="72" t="str">
        <f>INDEX(Rohdaten_tab5!$1:$1048576,ROW(Rohdaten_tab5!G248),COLUMN(Rohdaten_tab5!G248)+(10*(Steuerung!$A$3-1)))</f>
        <v>*</v>
      </c>
      <c r="I262" s="72">
        <f>INDEX(Rohdaten_tab5!$1:$1048576,ROW(Rohdaten_tab5!H248),COLUMN(Rohdaten_tab5!H248)+(10*(Steuerung!$A$3-1)))</f>
        <v>19</v>
      </c>
      <c r="J262" s="72" t="str">
        <f>INDEX(Rohdaten_tab5!$1:$1048576,ROW(Rohdaten_tab5!I248),COLUMN(Rohdaten_tab5!I248)+(10*(Steuerung!$A$3-1)))</f>
        <v>*</v>
      </c>
      <c r="K262" s="72">
        <f>INDEX(Rohdaten_tab5!$1:$1048576,ROW(Rohdaten_tab5!J248),COLUMN(Rohdaten_tab5!J248)+(10*(Steuerung!$A$3-1)))</f>
        <v>12</v>
      </c>
      <c r="L262" s="73">
        <f>INDEX(Rohdaten_tab5!$1:$1048576,ROW(Rohdaten_tab5!K248),COLUMN(Rohdaten_tab5!K248)+(10*(Steuerung!$A$3-1)))</f>
        <v>79</v>
      </c>
    </row>
    <row r="263" spans="1:12" ht="15" customHeight="1" x14ac:dyDescent="0.25">
      <c r="A263" s="63" t="s">
        <v>411</v>
      </c>
      <c r="B263" s="43"/>
      <c r="C263" s="71">
        <f>INDEX(Rohdaten_tab5!$1:$1048576,ROW(Rohdaten_tab5!B249),COLUMN(Rohdaten_tab5!B249)+(10*(Steuerung!$A$3-1)))</f>
        <v>576</v>
      </c>
      <c r="D263" s="72">
        <f>INDEX(Rohdaten_tab5!$1:$1048576,ROW(Rohdaten_tab5!C249),COLUMN(Rohdaten_tab5!C249)+(10*(Steuerung!$A$3-1)))</f>
        <v>573</v>
      </c>
      <c r="E263" s="72">
        <f>INDEX(Rohdaten_tab5!$1:$1048576,ROW(Rohdaten_tab5!D249),COLUMN(Rohdaten_tab5!D249)+(10*(Steuerung!$A$3-1)))</f>
        <v>275</v>
      </c>
      <c r="F263" s="72">
        <f>INDEX(Rohdaten_tab5!$1:$1048576,ROW(Rohdaten_tab5!E249),COLUMN(Rohdaten_tab5!E249)+(10*(Steuerung!$A$3-1)))</f>
        <v>58</v>
      </c>
      <c r="G263" s="72">
        <f>INDEX(Rohdaten_tab5!$1:$1048576,ROW(Rohdaten_tab5!F249),COLUMN(Rohdaten_tab5!F249)+(10*(Steuerung!$A$3-1)))</f>
        <v>115</v>
      </c>
      <c r="H263" s="72">
        <f>INDEX(Rohdaten_tab5!$1:$1048576,ROW(Rohdaten_tab5!G249),COLUMN(Rohdaten_tab5!G249)+(10*(Steuerung!$A$3-1)))</f>
        <v>21</v>
      </c>
      <c r="I263" s="72">
        <f>INDEX(Rohdaten_tab5!$1:$1048576,ROW(Rohdaten_tab5!H249),COLUMN(Rohdaten_tab5!H249)+(10*(Steuerung!$A$3-1)))</f>
        <v>26</v>
      </c>
      <c r="J263" s="72">
        <f>INDEX(Rohdaten_tab5!$1:$1048576,ROW(Rohdaten_tab5!I249),COLUMN(Rohdaten_tab5!I249)+(10*(Steuerung!$A$3-1)))</f>
        <v>0</v>
      </c>
      <c r="K263" s="72">
        <f>INDEX(Rohdaten_tab5!$1:$1048576,ROW(Rohdaten_tab5!J249),COLUMN(Rohdaten_tab5!J249)+(10*(Steuerung!$A$3-1)))</f>
        <v>13</v>
      </c>
      <c r="L263" s="73">
        <f>INDEX(Rohdaten_tab5!$1:$1048576,ROW(Rohdaten_tab5!K249),COLUMN(Rohdaten_tab5!K249)+(10*(Steuerung!$A$3-1)))</f>
        <v>65</v>
      </c>
    </row>
    <row r="264" spans="1:12" ht="15" customHeight="1" x14ac:dyDescent="0.25">
      <c r="A264" s="63" t="s">
        <v>412</v>
      </c>
      <c r="B264" s="43"/>
      <c r="C264" s="71">
        <f>INDEX(Rohdaten_tab5!$1:$1048576,ROW(Rohdaten_tab5!B250),COLUMN(Rohdaten_tab5!B250)+(10*(Steuerung!$A$3-1)))</f>
        <v>647</v>
      </c>
      <c r="D264" s="72">
        <f>INDEX(Rohdaten_tab5!$1:$1048576,ROW(Rohdaten_tab5!C250),COLUMN(Rohdaten_tab5!C250)+(10*(Steuerung!$A$3-1)))</f>
        <v>642</v>
      </c>
      <c r="E264" s="72">
        <f>INDEX(Rohdaten_tab5!$1:$1048576,ROW(Rohdaten_tab5!D250),COLUMN(Rohdaten_tab5!D250)+(10*(Steuerung!$A$3-1)))</f>
        <v>297</v>
      </c>
      <c r="F264" s="72">
        <f>INDEX(Rohdaten_tab5!$1:$1048576,ROW(Rohdaten_tab5!E250),COLUMN(Rohdaten_tab5!E250)+(10*(Steuerung!$A$3-1)))</f>
        <v>50</v>
      </c>
      <c r="G264" s="72">
        <f>INDEX(Rohdaten_tab5!$1:$1048576,ROW(Rohdaten_tab5!F250),COLUMN(Rohdaten_tab5!F250)+(10*(Steuerung!$A$3-1)))</f>
        <v>162</v>
      </c>
      <c r="H264" s="72">
        <f>INDEX(Rohdaten_tab5!$1:$1048576,ROW(Rohdaten_tab5!G250),COLUMN(Rohdaten_tab5!G250)+(10*(Steuerung!$A$3-1)))</f>
        <v>24</v>
      </c>
      <c r="I264" s="72">
        <f>INDEX(Rohdaten_tab5!$1:$1048576,ROW(Rohdaten_tab5!H250),COLUMN(Rohdaten_tab5!H250)+(10*(Steuerung!$A$3-1)))</f>
        <v>15</v>
      </c>
      <c r="J264" s="72">
        <f>INDEX(Rohdaten_tab5!$1:$1048576,ROW(Rohdaten_tab5!I250),COLUMN(Rohdaten_tab5!I250)+(10*(Steuerung!$A$3-1)))</f>
        <v>0</v>
      </c>
      <c r="K264" s="72">
        <f>INDEX(Rohdaten_tab5!$1:$1048576,ROW(Rohdaten_tab5!J250),COLUMN(Rohdaten_tab5!J250)+(10*(Steuerung!$A$3-1)))</f>
        <v>17</v>
      </c>
      <c r="L264" s="73">
        <f>INDEX(Rohdaten_tab5!$1:$1048576,ROW(Rohdaten_tab5!K250),COLUMN(Rohdaten_tab5!K250)+(10*(Steuerung!$A$3-1)))</f>
        <v>77</v>
      </c>
    </row>
    <row r="265" spans="1:12" ht="15" customHeight="1" x14ac:dyDescent="0.25">
      <c r="A265" s="63" t="s">
        <v>413</v>
      </c>
      <c r="B265" s="43"/>
      <c r="C265" s="71">
        <f>INDEX(Rohdaten_tab5!$1:$1048576,ROW(Rohdaten_tab5!B251),COLUMN(Rohdaten_tab5!B251)+(10*(Steuerung!$A$3-1)))</f>
        <v>705</v>
      </c>
      <c r="D265" s="72">
        <f>INDEX(Rohdaten_tab5!$1:$1048576,ROW(Rohdaten_tab5!C251),COLUMN(Rohdaten_tab5!C251)+(10*(Steuerung!$A$3-1)))</f>
        <v>699</v>
      </c>
      <c r="E265" s="72">
        <f>INDEX(Rohdaten_tab5!$1:$1048576,ROW(Rohdaten_tab5!D251),COLUMN(Rohdaten_tab5!D251)+(10*(Steuerung!$A$3-1)))</f>
        <v>397</v>
      </c>
      <c r="F265" s="72">
        <f>INDEX(Rohdaten_tab5!$1:$1048576,ROW(Rohdaten_tab5!E251),COLUMN(Rohdaten_tab5!E251)+(10*(Steuerung!$A$3-1)))</f>
        <v>56</v>
      </c>
      <c r="G265" s="72">
        <f>INDEX(Rohdaten_tab5!$1:$1048576,ROW(Rohdaten_tab5!F251),COLUMN(Rohdaten_tab5!F251)+(10*(Steuerung!$A$3-1)))</f>
        <v>125</v>
      </c>
      <c r="H265" s="72">
        <f>INDEX(Rohdaten_tab5!$1:$1048576,ROW(Rohdaten_tab5!G251),COLUMN(Rohdaten_tab5!G251)+(10*(Steuerung!$A$3-1)))</f>
        <v>17</v>
      </c>
      <c r="I265" s="72" t="str">
        <f>INDEX(Rohdaten_tab5!$1:$1048576,ROW(Rohdaten_tab5!H251),COLUMN(Rohdaten_tab5!H251)+(10*(Steuerung!$A$3-1)))</f>
        <v>*</v>
      </c>
      <c r="J265" s="72" t="str">
        <f>INDEX(Rohdaten_tab5!$1:$1048576,ROW(Rohdaten_tab5!I251),COLUMN(Rohdaten_tab5!I251)+(10*(Steuerung!$A$3-1)))</f>
        <v>*</v>
      </c>
      <c r="K265" s="72">
        <f>INDEX(Rohdaten_tab5!$1:$1048576,ROW(Rohdaten_tab5!J251),COLUMN(Rohdaten_tab5!J251)+(10*(Steuerung!$A$3-1)))</f>
        <v>16</v>
      </c>
      <c r="L265" s="73">
        <f>INDEX(Rohdaten_tab5!$1:$1048576,ROW(Rohdaten_tab5!K251),COLUMN(Rohdaten_tab5!K251)+(10*(Steuerung!$A$3-1)))</f>
        <v>72</v>
      </c>
    </row>
    <row r="266" spans="1:12" ht="15" customHeight="1" x14ac:dyDescent="0.25">
      <c r="A266" s="63" t="s">
        <v>414</v>
      </c>
      <c r="B266" s="43"/>
      <c r="C266" s="71" t="str">
        <f>INDEX(Rohdaten_tab5!$1:$1048576,ROW(Rohdaten_tab5!B252),COLUMN(Rohdaten_tab5!B252)+(10*(Steuerung!$A$3-1)))</f>
        <v>*</v>
      </c>
      <c r="D266" s="72">
        <f>INDEX(Rohdaten_tab5!$1:$1048576,ROW(Rohdaten_tab5!C252),COLUMN(Rohdaten_tab5!C252)+(10*(Steuerung!$A$3-1)))</f>
        <v>733</v>
      </c>
      <c r="E266" s="72">
        <f>INDEX(Rohdaten_tab5!$1:$1048576,ROW(Rohdaten_tab5!D252),COLUMN(Rohdaten_tab5!D252)+(10*(Steuerung!$A$3-1)))</f>
        <v>434</v>
      </c>
      <c r="F266" s="72">
        <f>INDEX(Rohdaten_tab5!$1:$1048576,ROW(Rohdaten_tab5!E252),COLUMN(Rohdaten_tab5!E252)+(10*(Steuerung!$A$3-1)))</f>
        <v>43</v>
      </c>
      <c r="G266" s="72">
        <f>INDEX(Rohdaten_tab5!$1:$1048576,ROW(Rohdaten_tab5!F252),COLUMN(Rohdaten_tab5!F252)+(10*(Steuerung!$A$3-1)))</f>
        <v>143</v>
      </c>
      <c r="H266" s="72">
        <f>INDEX(Rohdaten_tab5!$1:$1048576,ROW(Rohdaten_tab5!G252),COLUMN(Rohdaten_tab5!G252)+(10*(Steuerung!$A$3-1)))</f>
        <v>14</v>
      </c>
      <c r="I266" s="72" t="str">
        <f>INDEX(Rohdaten_tab5!$1:$1048576,ROW(Rohdaten_tab5!H252),COLUMN(Rohdaten_tab5!H252)+(10*(Steuerung!$A$3-1)))</f>
        <v>*</v>
      </c>
      <c r="J266" s="72" t="str">
        <f>INDEX(Rohdaten_tab5!$1:$1048576,ROW(Rohdaten_tab5!I252),COLUMN(Rohdaten_tab5!I252)+(10*(Steuerung!$A$3-1)))</f>
        <v>*</v>
      </c>
      <c r="K266" s="72">
        <f>INDEX(Rohdaten_tab5!$1:$1048576,ROW(Rohdaten_tab5!J252),COLUMN(Rohdaten_tab5!J252)+(10*(Steuerung!$A$3-1)))</f>
        <v>16</v>
      </c>
      <c r="L266" s="73">
        <f>INDEX(Rohdaten_tab5!$1:$1048576,ROW(Rohdaten_tab5!K252),COLUMN(Rohdaten_tab5!K252)+(10*(Steuerung!$A$3-1)))</f>
        <v>70</v>
      </c>
    </row>
    <row r="267" spans="1:12" ht="15" customHeight="1" x14ac:dyDescent="0.25">
      <c r="A267" s="63" t="s">
        <v>415</v>
      </c>
      <c r="B267" s="43"/>
      <c r="C267" s="71">
        <f>INDEX(Rohdaten_tab5!$1:$1048576,ROW(Rohdaten_tab5!B253),COLUMN(Rohdaten_tab5!B253)+(10*(Steuerung!$A$3-1)))</f>
        <v>873</v>
      </c>
      <c r="D267" s="72">
        <f>INDEX(Rohdaten_tab5!$1:$1048576,ROW(Rohdaten_tab5!C253),COLUMN(Rohdaten_tab5!C253)+(10*(Steuerung!$A$3-1)))</f>
        <v>862</v>
      </c>
      <c r="E267" s="72">
        <f>INDEX(Rohdaten_tab5!$1:$1048576,ROW(Rohdaten_tab5!D253),COLUMN(Rohdaten_tab5!D253)+(10*(Steuerung!$A$3-1)))</f>
        <v>493</v>
      </c>
      <c r="F267" s="72">
        <f>INDEX(Rohdaten_tab5!$1:$1048576,ROW(Rohdaten_tab5!E253),COLUMN(Rohdaten_tab5!E253)+(10*(Steuerung!$A$3-1)))</f>
        <v>68</v>
      </c>
      <c r="G267" s="72">
        <f>INDEX(Rohdaten_tab5!$1:$1048576,ROW(Rohdaten_tab5!F253),COLUMN(Rohdaten_tab5!F253)+(10*(Steuerung!$A$3-1)))</f>
        <v>158</v>
      </c>
      <c r="H267" s="72">
        <f>INDEX(Rohdaten_tab5!$1:$1048576,ROW(Rohdaten_tab5!G253),COLUMN(Rohdaten_tab5!G253)+(10*(Steuerung!$A$3-1)))</f>
        <v>16</v>
      </c>
      <c r="I267" s="72">
        <f>INDEX(Rohdaten_tab5!$1:$1048576,ROW(Rohdaten_tab5!H253),COLUMN(Rohdaten_tab5!H253)+(10*(Steuerung!$A$3-1)))</f>
        <v>36</v>
      </c>
      <c r="J267" s="72" t="str">
        <f>INDEX(Rohdaten_tab5!$1:$1048576,ROW(Rohdaten_tab5!I253),COLUMN(Rohdaten_tab5!I253)+(10*(Steuerung!$A$3-1)))</f>
        <v>*</v>
      </c>
      <c r="K267" s="72" t="str">
        <f>INDEX(Rohdaten_tab5!$1:$1048576,ROW(Rohdaten_tab5!J253),COLUMN(Rohdaten_tab5!J253)+(10*(Steuerung!$A$3-1)))</f>
        <v>*</v>
      </c>
      <c r="L267" s="73">
        <f>INDEX(Rohdaten_tab5!$1:$1048576,ROW(Rohdaten_tab5!K253),COLUMN(Rohdaten_tab5!K253)+(10*(Steuerung!$A$3-1)))</f>
        <v>74</v>
      </c>
    </row>
    <row r="268" spans="1:12" ht="15" customHeight="1" x14ac:dyDescent="0.25">
      <c r="A268" s="63" t="s">
        <v>416</v>
      </c>
      <c r="B268" s="43"/>
      <c r="C268" s="71">
        <f>INDEX(Rohdaten_tab5!$1:$1048576,ROW(Rohdaten_tab5!B254),COLUMN(Rohdaten_tab5!B254)+(10*(Steuerung!$A$3-1)))</f>
        <v>762</v>
      </c>
      <c r="D268" s="72">
        <f>INDEX(Rohdaten_tab5!$1:$1048576,ROW(Rohdaten_tab5!C254),COLUMN(Rohdaten_tab5!C254)+(10*(Steuerung!$A$3-1)))</f>
        <v>754</v>
      </c>
      <c r="E268" s="72">
        <f>INDEX(Rohdaten_tab5!$1:$1048576,ROW(Rohdaten_tab5!D254),COLUMN(Rohdaten_tab5!D254)+(10*(Steuerung!$A$3-1)))</f>
        <v>398</v>
      </c>
      <c r="F268" s="72">
        <f>INDEX(Rohdaten_tab5!$1:$1048576,ROW(Rohdaten_tab5!E254),COLUMN(Rohdaten_tab5!E254)+(10*(Steuerung!$A$3-1)))</f>
        <v>67</v>
      </c>
      <c r="G268" s="72">
        <f>INDEX(Rohdaten_tab5!$1:$1048576,ROW(Rohdaten_tab5!F254),COLUMN(Rohdaten_tab5!F254)+(10*(Steuerung!$A$3-1)))</f>
        <v>153</v>
      </c>
      <c r="H268" s="72" t="str">
        <f>INDEX(Rohdaten_tab5!$1:$1048576,ROW(Rohdaten_tab5!G254),COLUMN(Rohdaten_tab5!G254)+(10*(Steuerung!$A$3-1)))</f>
        <v>*</v>
      </c>
      <c r="I268" s="72">
        <f>INDEX(Rohdaten_tab5!$1:$1048576,ROW(Rohdaten_tab5!H254),COLUMN(Rohdaten_tab5!H254)+(10*(Steuerung!$A$3-1)))</f>
        <v>20</v>
      </c>
      <c r="J268" s="72" t="str">
        <f>INDEX(Rohdaten_tab5!$1:$1048576,ROW(Rohdaten_tab5!I254),COLUMN(Rohdaten_tab5!I254)+(10*(Steuerung!$A$3-1)))</f>
        <v>*</v>
      </c>
      <c r="K268" s="72">
        <f>INDEX(Rohdaten_tab5!$1:$1048576,ROW(Rohdaten_tab5!J254),COLUMN(Rohdaten_tab5!J254)+(10*(Steuerung!$A$3-1)))</f>
        <v>13</v>
      </c>
      <c r="L268" s="73">
        <f>INDEX(Rohdaten_tab5!$1:$1048576,ROW(Rohdaten_tab5!K254),COLUMN(Rohdaten_tab5!K254)+(10*(Steuerung!$A$3-1)))</f>
        <v>91</v>
      </c>
    </row>
    <row r="269" spans="1:12" ht="15" customHeight="1" x14ac:dyDescent="0.25">
      <c r="A269" s="63" t="s">
        <v>417</v>
      </c>
      <c r="B269" s="43"/>
      <c r="C269" s="71">
        <f>INDEX(Rohdaten_tab5!$1:$1048576,ROW(Rohdaten_tab5!B255),COLUMN(Rohdaten_tab5!B255)+(10*(Steuerung!$A$3-1)))</f>
        <v>662</v>
      </c>
      <c r="D269" s="72">
        <f>INDEX(Rohdaten_tab5!$1:$1048576,ROW(Rohdaten_tab5!C255),COLUMN(Rohdaten_tab5!C255)+(10*(Steuerung!$A$3-1)))</f>
        <v>651</v>
      </c>
      <c r="E269" s="72">
        <f>INDEX(Rohdaten_tab5!$1:$1048576,ROW(Rohdaten_tab5!D255),COLUMN(Rohdaten_tab5!D255)+(10*(Steuerung!$A$3-1)))</f>
        <v>332</v>
      </c>
      <c r="F269" s="72">
        <f>INDEX(Rohdaten_tab5!$1:$1048576,ROW(Rohdaten_tab5!E255),COLUMN(Rohdaten_tab5!E255)+(10*(Steuerung!$A$3-1)))</f>
        <v>59</v>
      </c>
      <c r="G269" s="72">
        <f>INDEX(Rohdaten_tab5!$1:$1048576,ROW(Rohdaten_tab5!F255),COLUMN(Rohdaten_tab5!F255)+(10*(Steuerung!$A$3-1)))</f>
        <v>149</v>
      </c>
      <c r="H269" s="72" t="str">
        <f>INDEX(Rohdaten_tab5!$1:$1048576,ROW(Rohdaten_tab5!G255),COLUMN(Rohdaten_tab5!G255)+(10*(Steuerung!$A$3-1)))</f>
        <v>*</v>
      </c>
      <c r="I269" s="72" t="str">
        <f>INDEX(Rohdaten_tab5!$1:$1048576,ROW(Rohdaten_tab5!H255),COLUMN(Rohdaten_tab5!H255)+(10*(Steuerung!$A$3-1)))</f>
        <v>*</v>
      </c>
      <c r="J269" s="72">
        <f>INDEX(Rohdaten_tab5!$1:$1048576,ROW(Rohdaten_tab5!I255),COLUMN(Rohdaten_tab5!I255)+(10*(Steuerung!$A$3-1)))</f>
        <v>0</v>
      </c>
      <c r="K269" s="72">
        <f>INDEX(Rohdaten_tab5!$1:$1048576,ROW(Rohdaten_tab5!J255),COLUMN(Rohdaten_tab5!J255)+(10*(Steuerung!$A$3-1)))</f>
        <v>13</v>
      </c>
      <c r="L269" s="73">
        <f>INDEX(Rohdaten_tab5!$1:$1048576,ROW(Rohdaten_tab5!K255),COLUMN(Rohdaten_tab5!K255)+(10*(Steuerung!$A$3-1)))</f>
        <v>75</v>
      </c>
    </row>
    <row r="270" spans="1:12" ht="15" customHeight="1" x14ac:dyDescent="0.25">
      <c r="A270" s="63" t="s">
        <v>418</v>
      </c>
      <c r="B270" s="43"/>
      <c r="C270" s="71" t="str">
        <f>INDEX(Rohdaten_tab5!$1:$1048576,ROW(Rohdaten_tab5!B256),COLUMN(Rohdaten_tab5!B256)+(10*(Steuerung!$A$3-1)))</f>
        <v>*</v>
      </c>
      <c r="D270" s="72">
        <f>INDEX(Rohdaten_tab5!$1:$1048576,ROW(Rohdaten_tab5!C256),COLUMN(Rohdaten_tab5!C256)+(10*(Steuerung!$A$3-1)))</f>
        <v>645</v>
      </c>
      <c r="E270" s="72">
        <f>INDEX(Rohdaten_tab5!$1:$1048576,ROW(Rohdaten_tab5!D256),COLUMN(Rohdaten_tab5!D256)+(10*(Steuerung!$A$3-1)))</f>
        <v>312</v>
      </c>
      <c r="F270" s="72">
        <f>INDEX(Rohdaten_tab5!$1:$1048576,ROW(Rohdaten_tab5!E256),COLUMN(Rohdaten_tab5!E256)+(10*(Steuerung!$A$3-1)))</f>
        <v>51</v>
      </c>
      <c r="G270" s="72">
        <f>INDEX(Rohdaten_tab5!$1:$1048576,ROW(Rohdaten_tab5!F256),COLUMN(Rohdaten_tab5!F256)+(10*(Steuerung!$A$3-1)))</f>
        <v>156</v>
      </c>
      <c r="H270" s="72">
        <f>INDEX(Rohdaten_tab5!$1:$1048576,ROW(Rohdaten_tab5!G256),COLUMN(Rohdaten_tab5!G256)+(10*(Steuerung!$A$3-1)))</f>
        <v>17</v>
      </c>
      <c r="I270" s="72" t="str">
        <f>INDEX(Rohdaten_tab5!$1:$1048576,ROW(Rohdaten_tab5!H256),COLUMN(Rohdaten_tab5!H256)+(10*(Steuerung!$A$3-1)))</f>
        <v>*</v>
      </c>
      <c r="J270" s="72">
        <f>INDEX(Rohdaten_tab5!$1:$1048576,ROW(Rohdaten_tab5!I256),COLUMN(Rohdaten_tab5!I256)+(10*(Steuerung!$A$3-1)))</f>
        <v>0</v>
      </c>
      <c r="K270" s="72" t="str">
        <f>INDEX(Rohdaten_tab5!$1:$1048576,ROW(Rohdaten_tab5!J256),COLUMN(Rohdaten_tab5!J256)+(10*(Steuerung!$A$3-1)))</f>
        <v>*</v>
      </c>
      <c r="L270" s="73">
        <f>INDEX(Rohdaten_tab5!$1:$1048576,ROW(Rohdaten_tab5!K256),COLUMN(Rohdaten_tab5!K256)+(10*(Steuerung!$A$3-1)))</f>
        <v>85</v>
      </c>
    </row>
    <row r="271" spans="1:12" ht="15" customHeight="1" x14ac:dyDescent="0.25">
      <c r="A271" s="63" t="s">
        <v>419</v>
      </c>
      <c r="B271" s="43"/>
      <c r="C271" s="71" t="str">
        <f>INDEX(Rohdaten_tab5!$1:$1048576,ROW(Rohdaten_tab5!B257),COLUMN(Rohdaten_tab5!B257)+(10*(Steuerung!$A$3-1)))</f>
        <v>*</v>
      </c>
      <c r="D271" s="72">
        <f>INDEX(Rohdaten_tab5!$1:$1048576,ROW(Rohdaten_tab5!C257),COLUMN(Rohdaten_tab5!C257)+(10*(Steuerung!$A$3-1)))</f>
        <v>620</v>
      </c>
      <c r="E271" s="72">
        <f>INDEX(Rohdaten_tab5!$1:$1048576,ROW(Rohdaten_tab5!D257),COLUMN(Rohdaten_tab5!D257)+(10*(Steuerung!$A$3-1)))</f>
        <v>294</v>
      </c>
      <c r="F271" s="72">
        <f>INDEX(Rohdaten_tab5!$1:$1048576,ROW(Rohdaten_tab5!E257),COLUMN(Rohdaten_tab5!E257)+(10*(Steuerung!$A$3-1)))</f>
        <v>42</v>
      </c>
      <c r="G271" s="72">
        <f>INDEX(Rohdaten_tab5!$1:$1048576,ROW(Rohdaten_tab5!F257),COLUMN(Rohdaten_tab5!F257)+(10*(Steuerung!$A$3-1)))</f>
        <v>130</v>
      </c>
      <c r="H271" s="72">
        <f>INDEX(Rohdaten_tab5!$1:$1048576,ROW(Rohdaten_tab5!G257),COLUMN(Rohdaten_tab5!G257)+(10*(Steuerung!$A$3-1)))</f>
        <v>11</v>
      </c>
      <c r="I271" s="72">
        <f>INDEX(Rohdaten_tab5!$1:$1048576,ROW(Rohdaten_tab5!H257),COLUMN(Rohdaten_tab5!H257)+(10*(Steuerung!$A$3-1)))</f>
        <v>20</v>
      </c>
      <c r="J271" s="72">
        <f>INDEX(Rohdaten_tab5!$1:$1048576,ROW(Rohdaten_tab5!I257),COLUMN(Rohdaten_tab5!I257)+(10*(Steuerung!$A$3-1)))</f>
        <v>0</v>
      </c>
      <c r="K271" s="72">
        <f>INDEX(Rohdaten_tab5!$1:$1048576,ROW(Rohdaten_tab5!J257),COLUMN(Rohdaten_tab5!J257)+(10*(Steuerung!$A$3-1)))</f>
        <v>18</v>
      </c>
      <c r="L271" s="73">
        <f>INDEX(Rohdaten_tab5!$1:$1048576,ROW(Rohdaten_tab5!K257),COLUMN(Rohdaten_tab5!K257)+(10*(Steuerung!$A$3-1)))</f>
        <v>105</v>
      </c>
    </row>
    <row r="272" spans="1:12" ht="15" customHeight="1" x14ac:dyDescent="0.25">
      <c r="A272" s="63" t="s">
        <v>420</v>
      </c>
      <c r="B272" s="43"/>
      <c r="C272" s="71">
        <f>INDEX(Rohdaten_tab5!$1:$1048576,ROW(Rohdaten_tab5!B258),COLUMN(Rohdaten_tab5!B258)+(10*(Steuerung!$A$3-1)))</f>
        <v>808</v>
      </c>
      <c r="D272" s="72">
        <f>INDEX(Rohdaten_tab5!$1:$1048576,ROW(Rohdaten_tab5!C258),COLUMN(Rohdaten_tab5!C258)+(10*(Steuerung!$A$3-1)))</f>
        <v>805</v>
      </c>
      <c r="E272" s="72">
        <f>INDEX(Rohdaten_tab5!$1:$1048576,ROW(Rohdaten_tab5!D258),COLUMN(Rohdaten_tab5!D258)+(10*(Steuerung!$A$3-1)))</f>
        <v>421</v>
      </c>
      <c r="F272" s="72">
        <f>INDEX(Rohdaten_tab5!$1:$1048576,ROW(Rohdaten_tab5!E258),COLUMN(Rohdaten_tab5!E258)+(10*(Steuerung!$A$3-1)))</f>
        <v>33</v>
      </c>
      <c r="G272" s="72">
        <f>INDEX(Rohdaten_tab5!$1:$1048576,ROW(Rohdaten_tab5!F258),COLUMN(Rohdaten_tab5!F258)+(10*(Steuerung!$A$3-1)))</f>
        <v>157</v>
      </c>
      <c r="H272" s="72">
        <f>INDEX(Rohdaten_tab5!$1:$1048576,ROW(Rohdaten_tab5!G258),COLUMN(Rohdaten_tab5!G258)+(10*(Steuerung!$A$3-1)))</f>
        <v>14</v>
      </c>
      <c r="I272" s="72">
        <f>INDEX(Rohdaten_tab5!$1:$1048576,ROW(Rohdaten_tab5!H258),COLUMN(Rohdaten_tab5!H258)+(10*(Steuerung!$A$3-1)))</f>
        <v>27</v>
      </c>
      <c r="J272" s="72">
        <f>INDEX(Rohdaten_tab5!$1:$1048576,ROW(Rohdaten_tab5!I258),COLUMN(Rohdaten_tab5!I258)+(10*(Steuerung!$A$3-1)))</f>
        <v>5</v>
      </c>
      <c r="K272" s="72">
        <f>INDEX(Rohdaten_tab5!$1:$1048576,ROW(Rohdaten_tab5!J258),COLUMN(Rohdaten_tab5!J258)+(10*(Steuerung!$A$3-1)))</f>
        <v>16</v>
      </c>
      <c r="L272" s="73">
        <f>INDEX(Rohdaten_tab5!$1:$1048576,ROW(Rohdaten_tab5!K258),COLUMN(Rohdaten_tab5!K258)+(10*(Steuerung!$A$3-1)))</f>
        <v>132</v>
      </c>
    </row>
    <row r="273" spans="1:12" ht="15" customHeight="1" x14ac:dyDescent="0.25">
      <c r="A273" s="63" t="s">
        <v>421</v>
      </c>
      <c r="B273" s="43"/>
      <c r="C273" s="71">
        <f>INDEX(Rohdaten_tab5!$1:$1048576,ROW(Rohdaten_tab5!B259),COLUMN(Rohdaten_tab5!B259)+(10*(Steuerung!$A$3-1)))</f>
        <v>958</v>
      </c>
      <c r="D273" s="72">
        <f>INDEX(Rohdaten_tab5!$1:$1048576,ROW(Rohdaten_tab5!C259),COLUMN(Rohdaten_tab5!C259)+(10*(Steuerung!$A$3-1)))</f>
        <v>951</v>
      </c>
      <c r="E273" s="72">
        <f>INDEX(Rohdaten_tab5!$1:$1048576,ROW(Rohdaten_tab5!D259),COLUMN(Rohdaten_tab5!D259)+(10*(Steuerung!$A$3-1)))</f>
        <v>497</v>
      </c>
      <c r="F273" s="72">
        <f>INDEX(Rohdaten_tab5!$1:$1048576,ROW(Rohdaten_tab5!E259),COLUMN(Rohdaten_tab5!E259)+(10*(Steuerung!$A$3-1)))</f>
        <v>43</v>
      </c>
      <c r="G273" s="72">
        <f>INDEX(Rohdaten_tab5!$1:$1048576,ROW(Rohdaten_tab5!F259),COLUMN(Rohdaten_tab5!F259)+(10*(Steuerung!$A$3-1)))</f>
        <v>195</v>
      </c>
      <c r="H273" s="72">
        <f>INDEX(Rohdaten_tab5!$1:$1048576,ROW(Rohdaten_tab5!G259),COLUMN(Rohdaten_tab5!G259)+(10*(Steuerung!$A$3-1)))</f>
        <v>19</v>
      </c>
      <c r="I273" s="72">
        <f>INDEX(Rohdaten_tab5!$1:$1048576,ROW(Rohdaten_tab5!H259),COLUMN(Rohdaten_tab5!H259)+(10*(Steuerung!$A$3-1)))</f>
        <v>19</v>
      </c>
      <c r="J273" s="72">
        <f>INDEX(Rohdaten_tab5!$1:$1048576,ROW(Rohdaten_tab5!I259),COLUMN(Rohdaten_tab5!I259)+(10*(Steuerung!$A$3-1)))</f>
        <v>65</v>
      </c>
      <c r="K273" s="72">
        <f>INDEX(Rohdaten_tab5!$1:$1048576,ROW(Rohdaten_tab5!J259),COLUMN(Rohdaten_tab5!J259)+(10*(Steuerung!$A$3-1)))</f>
        <v>14</v>
      </c>
      <c r="L273" s="73">
        <f>INDEX(Rohdaten_tab5!$1:$1048576,ROW(Rohdaten_tab5!K259),COLUMN(Rohdaten_tab5!K259)+(10*(Steuerung!$A$3-1)))</f>
        <v>99</v>
      </c>
    </row>
    <row r="274" spans="1:12" ht="15" customHeight="1" x14ac:dyDescent="0.25">
      <c r="A274" s="63" t="s">
        <v>422</v>
      </c>
      <c r="B274" s="43"/>
      <c r="C274" s="71">
        <f>INDEX(Rohdaten_tab5!$1:$1048576,ROW(Rohdaten_tab5!B260),COLUMN(Rohdaten_tab5!B260)+(10*(Steuerung!$A$3-1)))</f>
        <v>716</v>
      </c>
      <c r="D274" s="72">
        <f>INDEX(Rohdaten_tab5!$1:$1048576,ROW(Rohdaten_tab5!C260),COLUMN(Rohdaten_tab5!C260)+(10*(Steuerung!$A$3-1)))</f>
        <v>712</v>
      </c>
      <c r="E274" s="72">
        <f>INDEX(Rohdaten_tab5!$1:$1048576,ROW(Rohdaten_tab5!D260),COLUMN(Rohdaten_tab5!D260)+(10*(Steuerung!$A$3-1)))</f>
        <v>378</v>
      </c>
      <c r="F274" s="72">
        <f>INDEX(Rohdaten_tab5!$1:$1048576,ROW(Rohdaten_tab5!E260),COLUMN(Rohdaten_tab5!E260)+(10*(Steuerung!$A$3-1)))</f>
        <v>53</v>
      </c>
      <c r="G274" s="72">
        <f>INDEX(Rohdaten_tab5!$1:$1048576,ROW(Rohdaten_tab5!F260),COLUMN(Rohdaten_tab5!F260)+(10*(Steuerung!$A$3-1)))</f>
        <v>134</v>
      </c>
      <c r="H274" s="72">
        <f>INDEX(Rohdaten_tab5!$1:$1048576,ROW(Rohdaten_tab5!G260),COLUMN(Rohdaten_tab5!G260)+(10*(Steuerung!$A$3-1)))</f>
        <v>21</v>
      </c>
      <c r="I274" s="72">
        <f>INDEX(Rohdaten_tab5!$1:$1048576,ROW(Rohdaten_tab5!H260),COLUMN(Rohdaten_tab5!H260)+(10*(Steuerung!$A$3-1)))</f>
        <v>21</v>
      </c>
      <c r="J274" s="72" t="str">
        <f>INDEX(Rohdaten_tab5!$1:$1048576,ROW(Rohdaten_tab5!I260),COLUMN(Rohdaten_tab5!I260)+(10*(Steuerung!$A$3-1)))</f>
        <v>*</v>
      </c>
      <c r="K274" s="72" t="str">
        <f>INDEX(Rohdaten_tab5!$1:$1048576,ROW(Rohdaten_tab5!J260),COLUMN(Rohdaten_tab5!J260)+(10*(Steuerung!$A$3-1)))</f>
        <v>*</v>
      </c>
      <c r="L274" s="73">
        <f>INDEX(Rohdaten_tab5!$1:$1048576,ROW(Rohdaten_tab5!K260),COLUMN(Rohdaten_tab5!K260)+(10*(Steuerung!$A$3-1)))</f>
        <v>90</v>
      </c>
    </row>
    <row r="275" spans="1:12" ht="15" customHeight="1" x14ac:dyDescent="0.25">
      <c r="A275" s="63" t="s">
        <v>423</v>
      </c>
      <c r="B275" s="43"/>
      <c r="C275" s="71">
        <f>INDEX(Rohdaten_tab5!$1:$1048576,ROW(Rohdaten_tab5!B261),COLUMN(Rohdaten_tab5!B261)+(10*(Steuerung!$A$3-1)))</f>
        <v>614</v>
      </c>
      <c r="D275" s="72">
        <f>INDEX(Rohdaten_tab5!$1:$1048576,ROW(Rohdaten_tab5!C261),COLUMN(Rohdaten_tab5!C261)+(10*(Steuerung!$A$3-1)))</f>
        <v>609</v>
      </c>
      <c r="E275" s="72">
        <f>INDEX(Rohdaten_tab5!$1:$1048576,ROW(Rohdaten_tab5!D261),COLUMN(Rohdaten_tab5!D261)+(10*(Steuerung!$A$3-1)))</f>
        <v>290</v>
      </c>
      <c r="F275" s="72">
        <f>INDEX(Rohdaten_tab5!$1:$1048576,ROW(Rohdaten_tab5!E261),COLUMN(Rohdaten_tab5!E261)+(10*(Steuerung!$A$3-1)))</f>
        <v>50</v>
      </c>
      <c r="G275" s="72">
        <f>INDEX(Rohdaten_tab5!$1:$1048576,ROW(Rohdaten_tab5!F261),COLUMN(Rohdaten_tab5!F261)+(10*(Steuerung!$A$3-1)))</f>
        <v>136</v>
      </c>
      <c r="H275" s="72">
        <f>INDEX(Rohdaten_tab5!$1:$1048576,ROW(Rohdaten_tab5!G261),COLUMN(Rohdaten_tab5!G261)+(10*(Steuerung!$A$3-1)))</f>
        <v>21</v>
      </c>
      <c r="I275" s="72">
        <f>INDEX(Rohdaten_tab5!$1:$1048576,ROW(Rohdaten_tab5!H261),COLUMN(Rohdaten_tab5!H261)+(10*(Steuerung!$A$3-1)))</f>
        <v>25</v>
      </c>
      <c r="J275" s="72">
        <f>INDEX(Rohdaten_tab5!$1:$1048576,ROW(Rohdaten_tab5!I261),COLUMN(Rohdaten_tab5!I261)+(10*(Steuerung!$A$3-1)))</f>
        <v>0</v>
      </c>
      <c r="K275" s="72">
        <f>INDEX(Rohdaten_tab5!$1:$1048576,ROW(Rohdaten_tab5!J261),COLUMN(Rohdaten_tab5!J261)+(10*(Steuerung!$A$3-1)))</f>
        <v>9</v>
      </c>
      <c r="L275" s="73">
        <f>INDEX(Rohdaten_tab5!$1:$1048576,ROW(Rohdaten_tab5!K261),COLUMN(Rohdaten_tab5!K261)+(10*(Steuerung!$A$3-1)))</f>
        <v>78</v>
      </c>
    </row>
    <row r="276" spans="1:12" ht="15" customHeight="1" x14ac:dyDescent="0.25">
      <c r="A276" s="63" t="s">
        <v>424</v>
      </c>
      <c r="B276" s="43"/>
      <c r="C276" s="71" t="str">
        <f>INDEX(Rohdaten_tab5!$1:$1048576,ROW(Rohdaten_tab5!B262),COLUMN(Rohdaten_tab5!B262)+(10*(Steuerung!$A$3-1)))</f>
        <v>*</v>
      </c>
      <c r="D276" s="72">
        <f>INDEX(Rohdaten_tab5!$1:$1048576,ROW(Rohdaten_tab5!C262),COLUMN(Rohdaten_tab5!C262)+(10*(Steuerung!$A$3-1)))</f>
        <v>739</v>
      </c>
      <c r="E276" s="72">
        <f>INDEX(Rohdaten_tab5!$1:$1048576,ROW(Rohdaten_tab5!D262),COLUMN(Rohdaten_tab5!D262)+(10*(Steuerung!$A$3-1)))</f>
        <v>354</v>
      </c>
      <c r="F276" s="72">
        <f>INDEX(Rohdaten_tab5!$1:$1048576,ROW(Rohdaten_tab5!E262),COLUMN(Rohdaten_tab5!E262)+(10*(Steuerung!$A$3-1)))</f>
        <v>35</v>
      </c>
      <c r="G276" s="72">
        <f>INDEX(Rohdaten_tab5!$1:$1048576,ROW(Rohdaten_tab5!F262),COLUMN(Rohdaten_tab5!F262)+(10*(Steuerung!$A$3-1)))</f>
        <v>218</v>
      </c>
      <c r="H276" s="72" t="str">
        <f>INDEX(Rohdaten_tab5!$1:$1048576,ROW(Rohdaten_tab5!G262),COLUMN(Rohdaten_tab5!G262)+(10*(Steuerung!$A$3-1)))</f>
        <v>*</v>
      </c>
      <c r="I276" s="72">
        <f>INDEX(Rohdaten_tab5!$1:$1048576,ROW(Rohdaten_tab5!H262),COLUMN(Rohdaten_tab5!H262)+(10*(Steuerung!$A$3-1)))</f>
        <v>22</v>
      </c>
      <c r="J276" s="72" t="str">
        <f>INDEX(Rohdaten_tab5!$1:$1048576,ROW(Rohdaten_tab5!I262),COLUMN(Rohdaten_tab5!I262)+(10*(Steuerung!$A$3-1)))</f>
        <v>*</v>
      </c>
      <c r="K276" s="72">
        <f>INDEX(Rohdaten_tab5!$1:$1048576,ROW(Rohdaten_tab5!J262),COLUMN(Rohdaten_tab5!J262)+(10*(Steuerung!$A$3-1)))</f>
        <v>16</v>
      </c>
      <c r="L276" s="73">
        <f>INDEX(Rohdaten_tab5!$1:$1048576,ROW(Rohdaten_tab5!K262),COLUMN(Rohdaten_tab5!K262)+(10*(Steuerung!$A$3-1)))</f>
        <v>81</v>
      </c>
    </row>
    <row r="277" spans="1:12" ht="15" customHeight="1" x14ac:dyDescent="0.25">
      <c r="A277" s="63" t="s">
        <v>425</v>
      </c>
      <c r="B277" s="43"/>
      <c r="C277" s="71">
        <f>INDEX(Rohdaten_tab5!$1:$1048576,ROW(Rohdaten_tab5!B263),COLUMN(Rohdaten_tab5!B263)+(10*(Steuerung!$A$3-1)))</f>
        <v>753</v>
      </c>
      <c r="D277" s="72">
        <f>INDEX(Rohdaten_tab5!$1:$1048576,ROW(Rohdaten_tab5!C263),COLUMN(Rohdaten_tab5!C263)+(10*(Steuerung!$A$3-1)))</f>
        <v>747</v>
      </c>
      <c r="E277" s="72">
        <f>INDEX(Rohdaten_tab5!$1:$1048576,ROW(Rohdaten_tab5!D263),COLUMN(Rohdaten_tab5!D263)+(10*(Steuerung!$A$3-1)))</f>
        <v>415</v>
      </c>
      <c r="F277" s="72">
        <f>INDEX(Rohdaten_tab5!$1:$1048576,ROW(Rohdaten_tab5!E263),COLUMN(Rohdaten_tab5!E263)+(10*(Steuerung!$A$3-1)))</f>
        <v>53</v>
      </c>
      <c r="G277" s="72">
        <f>INDEX(Rohdaten_tab5!$1:$1048576,ROW(Rohdaten_tab5!F263),COLUMN(Rohdaten_tab5!F263)+(10*(Steuerung!$A$3-1)))</f>
        <v>151</v>
      </c>
      <c r="H277" s="72">
        <f>INDEX(Rohdaten_tab5!$1:$1048576,ROW(Rohdaten_tab5!G263),COLUMN(Rohdaten_tab5!G263)+(10*(Steuerung!$A$3-1)))</f>
        <v>13</v>
      </c>
      <c r="I277" s="72">
        <f>INDEX(Rohdaten_tab5!$1:$1048576,ROW(Rohdaten_tab5!H263),COLUMN(Rohdaten_tab5!H263)+(10*(Steuerung!$A$3-1)))</f>
        <v>15</v>
      </c>
      <c r="J277" s="72">
        <f>INDEX(Rohdaten_tab5!$1:$1048576,ROW(Rohdaten_tab5!I263),COLUMN(Rohdaten_tab5!I263)+(10*(Steuerung!$A$3-1)))</f>
        <v>0</v>
      </c>
      <c r="K277" s="72">
        <f>INDEX(Rohdaten_tab5!$1:$1048576,ROW(Rohdaten_tab5!J263),COLUMN(Rohdaten_tab5!J263)+(10*(Steuerung!$A$3-1)))</f>
        <v>14</v>
      </c>
      <c r="L277" s="73">
        <f>INDEX(Rohdaten_tab5!$1:$1048576,ROW(Rohdaten_tab5!K263),COLUMN(Rohdaten_tab5!K263)+(10*(Steuerung!$A$3-1)))</f>
        <v>86</v>
      </c>
    </row>
    <row r="278" spans="1:12" ht="15" customHeight="1" x14ac:dyDescent="0.25">
      <c r="A278" s="63" t="s">
        <v>426</v>
      </c>
      <c r="B278" s="43"/>
      <c r="C278" s="71">
        <f>INDEX(Rohdaten_tab5!$1:$1048576,ROW(Rohdaten_tab5!B264),COLUMN(Rohdaten_tab5!B264)+(10*(Steuerung!$A$3-1)))</f>
        <v>869</v>
      </c>
      <c r="D278" s="72">
        <f>INDEX(Rohdaten_tab5!$1:$1048576,ROW(Rohdaten_tab5!C264),COLUMN(Rohdaten_tab5!C264)+(10*(Steuerung!$A$3-1)))</f>
        <v>866</v>
      </c>
      <c r="E278" s="72">
        <f>INDEX(Rohdaten_tab5!$1:$1048576,ROW(Rohdaten_tab5!D264),COLUMN(Rohdaten_tab5!D264)+(10*(Steuerung!$A$3-1)))</f>
        <v>497</v>
      </c>
      <c r="F278" s="72">
        <f>INDEX(Rohdaten_tab5!$1:$1048576,ROW(Rohdaten_tab5!E264),COLUMN(Rohdaten_tab5!E264)+(10*(Steuerung!$A$3-1)))</f>
        <v>68</v>
      </c>
      <c r="G278" s="72">
        <f>INDEX(Rohdaten_tab5!$1:$1048576,ROW(Rohdaten_tab5!F264),COLUMN(Rohdaten_tab5!F264)+(10*(Steuerung!$A$3-1)))</f>
        <v>165</v>
      </c>
      <c r="H278" s="72" t="str">
        <f>INDEX(Rohdaten_tab5!$1:$1048576,ROW(Rohdaten_tab5!G264),COLUMN(Rohdaten_tab5!G264)+(10*(Steuerung!$A$3-1)))</f>
        <v>*</v>
      </c>
      <c r="I278" s="72">
        <f>INDEX(Rohdaten_tab5!$1:$1048576,ROW(Rohdaten_tab5!H264),COLUMN(Rohdaten_tab5!H264)+(10*(Steuerung!$A$3-1)))</f>
        <v>20</v>
      </c>
      <c r="J278" s="72" t="str">
        <f>INDEX(Rohdaten_tab5!$1:$1048576,ROW(Rohdaten_tab5!I264),COLUMN(Rohdaten_tab5!I264)+(10*(Steuerung!$A$3-1)))</f>
        <v>*</v>
      </c>
      <c r="K278" s="72">
        <f>INDEX(Rohdaten_tab5!$1:$1048576,ROW(Rohdaten_tab5!J264),COLUMN(Rohdaten_tab5!J264)+(10*(Steuerung!$A$3-1)))</f>
        <v>18</v>
      </c>
      <c r="L278" s="73">
        <f>INDEX(Rohdaten_tab5!$1:$1048576,ROW(Rohdaten_tab5!K264),COLUMN(Rohdaten_tab5!K264)+(10*(Steuerung!$A$3-1)))</f>
        <v>83</v>
      </c>
    </row>
    <row r="279" spans="1:12" ht="15" customHeight="1" x14ac:dyDescent="0.25">
      <c r="A279" s="63" t="s">
        <v>427</v>
      </c>
      <c r="B279" s="43"/>
      <c r="C279" s="71" t="str">
        <f>INDEX(Rohdaten_tab5!$1:$1048576,ROW(Rohdaten_tab5!B265),COLUMN(Rohdaten_tab5!B265)+(10*(Steuerung!$A$3-1)))</f>
        <v>*</v>
      </c>
      <c r="D279" s="72">
        <f>INDEX(Rohdaten_tab5!$1:$1048576,ROW(Rohdaten_tab5!C265),COLUMN(Rohdaten_tab5!C265)+(10*(Steuerung!$A$3-1)))</f>
        <v>858</v>
      </c>
      <c r="E279" s="72">
        <f>INDEX(Rohdaten_tab5!$1:$1048576,ROW(Rohdaten_tab5!D265),COLUMN(Rohdaten_tab5!D265)+(10*(Steuerung!$A$3-1)))</f>
        <v>489</v>
      </c>
      <c r="F279" s="72">
        <f>INDEX(Rohdaten_tab5!$1:$1048576,ROW(Rohdaten_tab5!E265),COLUMN(Rohdaten_tab5!E265)+(10*(Steuerung!$A$3-1)))</f>
        <v>62</v>
      </c>
      <c r="G279" s="72">
        <f>INDEX(Rohdaten_tab5!$1:$1048576,ROW(Rohdaten_tab5!F265),COLUMN(Rohdaten_tab5!F265)+(10*(Steuerung!$A$3-1)))</f>
        <v>194</v>
      </c>
      <c r="H279" s="72">
        <f>INDEX(Rohdaten_tab5!$1:$1048576,ROW(Rohdaten_tab5!G265),COLUMN(Rohdaten_tab5!G265)+(10*(Steuerung!$A$3-1)))</f>
        <v>9</v>
      </c>
      <c r="I279" s="72">
        <f>INDEX(Rohdaten_tab5!$1:$1048576,ROW(Rohdaten_tab5!H265),COLUMN(Rohdaten_tab5!H265)+(10*(Steuerung!$A$3-1)))</f>
        <v>16</v>
      </c>
      <c r="J279" s="72">
        <f>INDEX(Rohdaten_tab5!$1:$1048576,ROW(Rohdaten_tab5!I265),COLUMN(Rohdaten_tab5!I265)+(10*(Steuerung!$A$3-1)))</f>
        <v>4</v>
      </c>
      <c r="K279" s="72">
        <f>INDEX(Rohdaten_tab5!$1:$1048576,ROW(Rohdaten_tab5!J265),COLUMN(Rohdaten_tab5!J265)+(10*(Steuerung!$A$3-1)))</f>
        <v>10</v>
      </c>
      <c r="L279" s="73">
        <f>INDEX(Rohdaten_tab5!$1:$1048576,ROW(Rohdaten_tab5!K265),COLUMN(Rohdaten_tab5!K265)+(10*(Steuerung!$A$3-1)))</f>
        <v>74</v>
      </c>
    </row>
    <row r="280" spans="1:12" ht="15" customHeight="1" x14ac:dyDescent="0.25">
      <c r="A280" s="63" t="s">
        <v>428</v>
      </c>
      <c r="B280" s="43"/>
      <c r="C280" s="71">
        <f>INDEX(Rohdaten_tab5!$1:$1048576,ROW(Rohdaten_tab5!B266),COLUMN(Rohdaten_tab5!B266)+(10*(Steuerung!$A$3-1)))</f>
        <v>757</v>
      </c>
      <c r="D280" s="72">
        <f>INDEX(Rohdaten_tab5!$1:$1048576,ROW(Rohdaten_tab5!C266),COLUMN(Rohdaten_tab5!C266)+(10*(Steuerung!$A$3-1)))</f>
        <v>749</v>
      </c>
      <c r="E280" s="72">
        <f>INDEX(Rohdaten_tab5!$1:$1048576,ROW(Rohdaten_tab5!D266),COLUMN(Rohdaten_tab5!D266)+(10*(Steuerung!$A$3-1)))</f>
        <v>403</v>
      </c>
      <c r="F280" s="72">
        <f>INDEX(Rohdaten_tab5!$1:$1048576,ROW(Rohdaten_tab5!E266),COLUMN(Rohdaten_tab5!E266)+(10*(Steuerung!$A$3-1)))</f>
        <v>64</v>
      </c>
      <c r="G280" s="72">
        <f>INDEX(Rohdaten_tab5!$1:$1048576,ROW(Rohdaten_tab5!F266),COLUMN(Rohdaten_tab5!F266)+(10*(Steuerung!$A$3-1)))</f>
        <v>167</v>
      </c>
      <c r="H280" s="72" t="str">
        <f>INDEX(Rohdaten_tab5!$1:$1048576,ROW(Rohdaten_tab5!G266),COLUMN(Rohdaten_tab5!G266)+(10*(Steuerung!$A$3-1)))</f>
        <v>*</v>
      </c>
      <c r="I280" s="72">
        <f>INDEX(Rohdaten_tab5!$1:$1048576,ROW(Rohdaten_tab5!H266),COLUMN(Rohdaten_tab5!H266)+(10*(Steuerung!$A$3-1)))</f>
        <v>16</v>
      </c>
      <c r="J280" s="72" t="str">
        <f>INDEX(Rohdaten_tab5!$1:$1048576,ROW(Rohdaten_tab5!I266),COLUMN(Rohdaten_tab5!I266)+(10*(Steuerung!$A$3-1)))</f>
        <v>*</v>
      </c>
      <c r="K280" s="72">
        <f>INDEX(Rohdaten_tab5!$1:$1048576,ROW(Rohdaten_tab5!J266),COLUMN(Rohdaten_tab5!J266)+(10*(Steuerung!$A$3-1)))</f>
        <v>14</v>
      </c>
      <c r="L280" s="73">
        <f>INDEX(Rohdaten_tab5!$1:$1048576,ROW(Rohdaten_tab5!K266),COLUMN(Rohdaten_tab5!K266)+(10*(Steuerung!$A$3-1)))</f>
        <v>72</v>
      </c>
    </row>
    <row r="281" spans="1:12" ht="15" customHeight="1" x14ac:dyDescent="0.25">
      <c r="A281" s="63" t="s">
        <v>429</v>
      </c>
      <c r="B281" s="43"/>
      <c r="C281" s="71">
        <f>INDEX(Rohdaten_tab5!$1:$1048576,ROW(Rohdaten_tab5!B267),COLUMN(Rohdaten_tab5!B267)+(10*(Steuerung!$A$3-1)))</f>
        <v>720</v>
      </c>
      <c r="D281" s="72">
        <f>INDEX(Rohdaten_tab5!$1:$1048576,ROW(Rohdaten_tab5!C267),COLUMN(Rohdaten_tab5!C267)+(10*(Steuerung!$A$3-1)))</f>
        <v>715</v>
      </c>
      <c r="E281" s="72">
        <f>INDEX(Rohdaten_tab5!$1:$1048576,ROW(Rohdaten_tab5!D267),COLUMN(Rohdaten_tab5!D267)+(10*(Steuerung!$A$3-1)))</f>
        <v>347</v>
      </c>
      <c r="F281" s="72">
        <f>INDEX(Rohdaten_tab5!$1:$1048576,ROW(Rohdaten_tab5!E267),COLUMN(Rohdaten_tab5!E267)+(10*(Steuerung!$A$3-1)))</f>
        <v>47</v>
      </c>
      <c r="G281" s="72">
        <f>INDEX(Rohdaten_tab5!$1:$1048576,ROW(Rohdaten_tab5!F267),COLUMN(Rohdaten_tab5!F267)+(10*(Steuerung!$A$3-1)))</f>
        <v>176</v>
      </c>
      <c r="H281" s="72">
        <f>INDEX(Rohdaten_tab5!$1:$1048576,ROW(Rohdaten_tab5!G267),COLUMN(Rohdaten_tab5!G267)+(10*(Steuerung!$A$3-1)))</f>
        <v>17</v>
      </c>
      <c r="I281" s="72">
        <f>INDEX(Rohdaten_tab5!$1:$1048576,ROW(Rohdaten_tab5!H267),COLUMN(Rohdaten_tab5!H267)+(10*(Steuerung!$A$3-1)))</f>
        <v>25</v>
      </c>
      <c r="J281" s="72" t="str">
        <f>INDEX(Rohdaten_tab5!$1:$1048576,ROW(Rohdaten_tab5!I267),COLUMN(Rohdaten_tab5!I267)+(10*(Steuerung!$A$3-1)))</f>
        <v>*</v>
      </c>
      <c r="K281" s="72" t="str">
        <f>INDEX(Rohdaten_tab5!$1:$1048576,ROW(Rohdaten_tab5!J267),COLUMN(Rohdaten_tab5!J267)+(10*(Steuerung!$A$3-1)))</f>
        <v>*</v>
      </c>
      <c r="L281" s="73">
        <f>INDEX(Rohdaten_tab5!$1:$1048576,ROW(Rohdaten_tab5!K267),COLUMN(Rohdaten_tab5!K267)+(10*(Steuerung!$A$3-1)))</f>
        <v>89</v>
      </c>
    </row>
    <row r="282" spans="1:12" ht="15" customHeight="1" x14ac:dyDescent="0.25">
      <c r="A282" s="63" t="s">
        <v>430</v>
      </c>
      <c r="B282" s="43"/>
      <c r="C282" s="71">
        <f>INDEX(Rohdaten_tab5!$1:$1048576,ROW(Rohdaten_tab5!B268),COLUMN(Rohdaten_tab5!B268)+(10*(Steuerung!$A$3-1)))</f>
        <v>821</v>
      </c>
      <c r="D282" s="72">
        <f>INDEX(Rohdaten_tab5!$1:$1048576,ROW(Rohdaten_tab5!C268),COLUMN(Rohdaten_tab5!C268)+(10*(Steuerung!$A$3-1)))</f>
        <v>807</v>
      </c>
      <c r="E282" s="72">
        <f>INDEX(Rohdaten_tab5!$1:$1048576,ROW(Rohdaten_tab5!D268),COLUMN(Rohdaten_tab5!D268)+(10*(Steuerung!$A$3-1)))</f>
        <v>381</v>
      </c>
      <c r="F282" s="72">
        <f>INDEX(Rohdaten_tab5!$1:$1048576,ROW(Rohdaten_tab5!E268),COLUMN(Rohdaten_tab5!E268)+(10*(Steuerung!$A$3-1)))</f>
        <v>73</v>
      </c>
      <c r="G282" s="72">
        <f>INDEX(Rohdaten_tab5!$1:$1048576,ROW(Rohdaten_tab5!F268),COLUMN(Rohdaten_tab5!F268)+(10*(Steuerung!$A$3-1)))</f>
        <v>207</v>
      </c>
      <c r="H282" s="72">
        <f>INDEX(Rohdaten_tab5!$1:$1048576,ROW(Rohdaten_tab5!G268),COLUMN(Rohdaten_tab5!G268)+(10*(Steuerung!$A$3-1)))</f>
        <v>19</v>
      </c>
      <c r="I282" s="72">
        <f>INDEX(Rohdaten_tab5!$1:$1048576,ROW(Rohdaten_tab5!H268),COLUMN(Rohdaten_tab5!H268)+(10*(Steuerung!$A$3-1)))</f>
        <v>20</v>
      </c>
      <c r="J282" s="72" t="str">
        <f>INDEX(Rohdaten_tab5!$1:$1048576,ROW(Rohdaten_tab5!I268),COLUMN(Rohdaten_tab5!I268)+(10*(Steuerung!$A$3-1)))</f>
        <v>*</v>
      </c>
      <c r="K282" s="72" t="str">
        <f>INDEX(Rohdaten_tab5!$1:$1048576,ROW(Rohdaten_tab5!J268),COLUMN(Rohdaten_tab5!J268)+(10*(Steuerung!$A$3-1)))</f>
        <v>*</v>
      </c>
      <c r="L282" s="73">
        <f>INDEX(Rohdaten_tab5!$1:$1048576,ROW(Rohdaten_tab5!K268),COLUMN(Rohdaten_tab5!K268)+(10*(Steuerung!$A$3-1)))</f>
        <v>96</v>
      </c>
    </row>
    <row r="283" spans="1:12" ht="15" customHeight="1" x14ac:dyDescent="0.25">
      <c r="A283" s="63" t="s">
        <v>431</v>
      </c>
      <c r="B283" s="43"/>
      <c r="C283" s="71">
        <f>INDEX(Rohdaten_tab5!$1:$1048576,ROW(Rohdaten_tab5!B269),COLUMN(Rohdaten_tab5!B269)+(10*(Steuerung!$A$3-1)))</f>
        <v>725</v>
      </c>
      <c r="D283" s="72">
        <f>INDEX(Rohdaten_tab5!$1:$1048576,ROW(Rohdaten_tab5!C269),COLUMN(Rohdaten_tab5!C269)+(10*(Steuerung!$A$3-1)))</f>
        <v>722</v>
      </c>
      <c r="E283" s="72">
        <f>INDEX(Rohdaten_tab5!$1:$1048576,ROW(Rohdaten_tab5!D269),COLUMN(Rohdaten_tab5!D269)+(10*(Steuerung!$A$3-1)))</f>
        <v>332</v>
      </c>
      <c r="F283" s="72">
        <f>INDEX(Rohdaten_tab5!$1:$1048576,ROW(Rohdaten_tab5!E269),COLUMN(Rohdaten_tab5!E269)+(10*(Steuerung!$A$3-1)))</f>
        <v>56</v>
      </c>
      <c r="G283" s="72">
        <f>INDEX(Rohdaten_tab5!$1:$1048576,ROW(Rohdaten_tab5!F269),COLUMN(Rohdaten_tab5!F269)+(10*(Steuerung!$A$3-1)))</f>
        <v>168</v>
      </c>
      <c r="H283" s="72" t="str">
        <f>INDEX(Rohdaten_tab5!$1:$1048576,ROW(Rohdaten_tab5!G269),COLUMN(Rohdaten_tab5!G269)+(10*(Steuerung!$A$3-1)))</f>
        <v>*</v>
      </c>
      <c r="I283" s="72">
        <f>INDEX(Rohdaten_tab5!$1:$1048576,ROW(Rohdaten_tab5!H269),COLUMN(Rohdaten_tab5!H269)+(10*(Steuerung!$A$3-1)))</f>
        <v>21</v>
      </c>
      <c r="J283" s="72" t="str">
        <f>INDEX(Rohdaten_tab5!$1:$1048576,ROW(Rohdaten_tab5!I269),COLUMN(Rohdaten_tab5!I269)+(10*(Steuerung!$A$3-1)))</f>
        <v>*</v>
      </c>
      <c r="K283" s="72">
        <f>INDEX(Rohdaten_tab5!$1:$1048576,ROW(Rohdaten_tab5!J269),COLUMN(Rohdaten_tab5!J269)+(10*(Steuerung!$A$3-1)))</f>
        <v>17</v>
      </c>
      <c r="L283" s="73">
        <f>INDEX(Rohdaten_tab5!$1:$1048576,ROW(Rohdaten_tab5!K269),COLUMN(Rohdaten_tab5!K269)+(10*(Steuerung!$A$3-1)))</f>
        <v>114</v>
      </c>
    </row>
    <row r="284" spans="1:12" ht="11.25" customHeight="1" x14ac:dyDescent="0.25">
      <c r="A284" s="8"/>
      <c r="B284" s="8"/>
      <c r="C284" s="8"/>
      <c r="D284" s="53"/>
      <c r="E284" s="53"/>
      <c r="F284" s="53"/>
      <c r="G284" s="53"/>
      <c r="H284" s="53"/>
      <c r="I284" s="53"/>
      <c r="J284" s="53"/>
      <c r="K284" s="53"/>
      <c r="L284" s="9" t="s">
        <v>18</v>
      </c>
    </row>
    <row r="286" spans="1:12" ht="12.75" customHeight="1" x14ac:dyDescent="0.25">
      <c r="A286" s="104" t="s">
        <v>61</v>
      </c>
      <c r="B286" s="104"/>
      <c r="C286" s="104"/>
      <c r="D286" s="104"/>
      <c r="E286" s="104"/>
      <c r="F286" s="104"/>
      <c r="G286" s="104"/>
      <c r="H286" s="104"/>
      <c r="I286" s="104"/>
      <c r="J286" s="104"/>
      <c r="K286" s="104"/>
      <c r="L286" s="104"/>
    </row>
    <row r="287" spans="1:12" ht="12.75" customHeight="1" x14ac:dyDescent="0.25">
      <c r="A287" s="104" t="s">
        <v>94</v>
      </c>
      <c r="B287" s="104"/>
      <c r="C287" s="104"/>
      <c r="D287" s="104"/>
      <c r="E287" s="104"/>
      <c r="F287" s="104"/>
      <c r="G287" s="104"/>
      <c r="H287" s="104"/>
      <c r="I287" s="104"/>
      <c r="J287" s="104"/>
      <c r="K287" s="104"/>
      <c r="L287" s="104"/>
    </row>
    <row r="288" spans="1:12" ht="22.5" customHeight="1" x14ac:dyDescent="0.25">
      <c r="A288" s="104" t="s">
        <v>99</v>
      </c>
      <c r="B288" s="104"/>
      <c r="C288" s="104"/>
      <c r="D288" s="104"/>
      <c r="E288" s="104"/>
      <c r="F288" s="104"/>
      <c r="G288" s="104"/>
      <c r="H288" s="104"/>
      <c r="I288" s="104"/>
      <c r="J288" s="104"/>
      <c r="K288" s="104"/>
      <c r="L288" s="104"/>
    </row>
    <row r="289" spans="1:12" x14ac:dyDescent="0.25">
      <c r="A289" s="86" t="s">
        <v>100</v>
      </c>
      <c r="B289" s="86"/>
      <c r="C289" s="86"/>
      <c r="D289" s="86"/>
      <c r="E289" s="86"/>
      <c r="F289" s="86"/>
      <c r="G289" s="86"/>
      <c r="H289" s="86"/>
    </row>
    <row r="290" spans="1:12" ht="33.75" customHeight="1" x14ac:dyDescent="0.25">
      <c r="A290" s="104" t="s">
        <v>101</v>
      </c>
      <c r="B290" s="104"/>
      <c r="C290" s="104"/>
      <c r="D290" s="104"/>
      <c r="E290" s="104"/>
      <c r="F290" s="104"/>
      <c r="G290" s="104"/>
      <c r="H290" s="104"/>
      <c r="I290" s="104"/>
      <c r="J290" s="104"/>
      <c r="K290" s="104"/>
      <c r="L290" s="104"/>
    </row>
  </sheetData>
  <autoFilter ref="A15:B15" xr:uid="{00000000-0001-0000-0700-000000000000}"/>
  <mergeCells count="13">
    <mergeCell ref="A3:L3"/>
    <mergeCell ref="A7:L7"/>
    <mergeCell ref="A12:A14"/>
    <mergeCell ref="C12:C14"/>
    <mergeCell ref="D13:D14"/>
    <mergeCell ref="A4:L4"/>
    <mergeCell ref="A8:L8"/>
    <mergeCell ref="A290:L290"/>
    <mergeCell ref="A288:L288"/>
    <mergeCell ref="A286:L286"/>
    <mergeCell ref="A287:L287"/>
    <mergeCell ref="D12:L12"/>
    <mergeCell ref="E13:L13"/>
  </mergeCells>
  <hyperlinks>
    <hyperlink ref="A290"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78740157480314965" header="0.51181102362204722" footer="0.51181102362204722"/>
  <pageSetup paperSize="9" scale="82" fitToHeight="23"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23561" r:id="rId5" name="Drop Down 9">
              <controlPr defaultSize="0" print="0" autoLine="0" autoPict="0">
                <anchor moveWithCells="1">
                  <from>
                    <xdr:col>9</xdr:col>
                    <xdr:colOff>431800</xdr:colOff>
                    <xdr:row>8</xdr:row>
                    <xdr:rowOff>0</xdr:rowOff>
                  </from>
                  <to>
                    <xdr:col>12</xdr:col>
                    <xdr:colOff>12700</xdr:colOff>
                    <xdr:row>10</xdr:row>
                    <xdr:rowOff>38100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J301"/>
  <sheetViews>
    <sheetView showGridLines="0" zoomScaleNormal="100" workbookViewId="0">
      <pane ySplit="15" topLeftCell="A16" activePane="bottomLeft" state="frozen"/>
      <selection activeCell="D30" sqref="D30:D470"/>
      <selection pane="bottomLeft"/>
    </sheetView>
  </sheetViews>
  <sheetFormatPr baseColWidth="10" defaultColWidth="11.453125" defaultRowHeight="12.5" x14ac:dyDescent="0.25"/>
  <cols>
    <col min="1" max="1" width="14.7265625" style="51" customWidth="1"/>
    <col min="2" max="2" width="1" style="51" hidden="1" customWidth="1"/>
    <col min="3" max="8" width="12.54296875" style="51" customWidth="1"/>
    <col min="9" max="16384" width="11.453125" style="51"/>
  </cols>
  <sheetData>
    <row r="1" spans="1:10" ht="33.75" customHeight="1" x14ac:dyDescent="0.25">
      <c r="A1" s="50"/>
      <c r="B1" s="50"/>
      <c r="C1" s="50"/>
      <c r="D1" s="50"/>
      <c r="E1" s="50"/>
      <c r="F1" s="50"/>
      <c r="G1" s="50"/>
      <c r="H1" s="6" t="s">
        <v>95</v>
      </c>
    </row>
    <row r="2" spans="1:10" ht="11.25" customHeight="1" x14ac:dyDescent="0.25"/>
    <row r="3" spans="1:10" ht="25.5" customHeight="1" x14ac:dyDescent="0.25">
      <c r="A3" s="131" t="str">
        <f>CONCATENATE("6. Durchschnittliche Anspruchshöhe von Leistungsbeziehenden bei Arbeitslosigkeit in Euro", Auswahl_Text)</f>
        <v>6. Durchschnittliche Anspruchshöhe von Leistungsbeziehenden bei Arbeitslosigkeit in Euro</v>
      </c>
      <c r="B3" s="131"/>
      <c r="C3" s="131"/>
      <c r="D3" s="132"/>
      <c r="E3" s="132"/>
      <c r="F3" s="132"/>
      <c r="G3" s="132"/>
      <c r="H3" s="132"/>
    </row>
    <row r="4" spans="1:10" ht="11.25" customHeight="1" x14ac:dyDescent="0.25">
      <c r="A4" s="127" t="s">
        <v>631</v>
      </c>
      <c r="B4" s="127"/>
      <c r="C4" s="127"/>
      <c r="D4" s="127"/>
      <c r="E4" s="127"/>
      <c r="F4" s="127"/>
      <c r="G4" s="127"/>
      <c r="H4" s="127"/>
    </row>
    <row r="5" spans="1:10" ht="11.25" customHeight="1" x14ac:dyDescent="0.25">
      <c r="A5" s="7" t="s">
        <v>34</v>
      </c>
      <c r="B5" s="7"/>
      <c r="C5" s="7"/>
    </row>
    <row r="6" spans="1:10" ht="11.25" customHeight="1" x14ac:dyDescent="0.25"/>
    <row r="7" spans="1:10" ht="12.75" customHeight="1" x14ac:dyDescent="0.25">
      <c r="A7" s="107" t="s">
        <v>92</v>
      </c>
      <c r="B7" s="107"/>
      <c r="C7" s="107"/>
      <c r="D7" s="107"/>
      <c r="E7" s="107"/>
      <c r="F7" s="107"/>
      <c r="G7" s="107"/>
      <c r="H7" s="107"/>
    </row>
    <row r="8" spans="1:10" hidden="1" x14ac:dyDescent="0.25">
      <c r="A8" s="46"/>
      <c r="B8" s="46"/>
      <c r="C8" s="46"/>
      <c r="D8" s="46"/>
      <c r="E8" s="46"/>
      <c r="F8" s="46"/>
      <c r="G8" s="46"/>
      <c r="H8" s="46"/>
    </row>
    <row r="9" spans="1:10" hidden="1" x14ac:dyDescent="0.25">
      <c r="A9" s="46"/>
      <c r="B9" s="46"/>
      <c r="C9" s="46"/>
      <c r="D9" s="46"/>
      <c r="E9" s="46"/>
      <c r="F9" s="46"/>
      <c r="G9" s="46"/>
      <c r="H9" s="46"/>
    </row>
    <row r="10" spans="1:10" x14ac:dyDescent="0.25">
      <c r="A10" s="46"/>
      <c r="B10" s="46"/>
      <c r="C10" s="46"/>
      <c r="D10" s="46"/>
      <c r="E10" s="46"/>
      <c r="F10" s="46"/>
      <c r="G10" s="46"/>
      <c r="H10" s="46"/>
      <c r="J10" s="54"/>
    </row>
    <row r="11" spans="1:10" ht="11.25" customHeight="1" x14ac:dyDescent="0.25"/>
    <row r="12" spans="1:10" ht="12.75" customHeight="1" x14ac:dyDescent="0.25">
      <c r="A12" s="123" t="s">
        <v>35</v>
      </c>
      <c r="B12" s="47"/>
      <c r="C12" s="125" t="s">
        <v>83</v>
      </c>
      <c r="D12" s="126" t="s">
        <v>33</v>
      </c>
      <c r="E12" s="126"/>
      <c r="F12" s="126"/>
      <c r="G12" s="126"/>
      <c r="H12" s="126"/>
    </row>
    <row r="13" spans="1:10" ht="12.75" customHeight="1" x14ac:dyDescent="0.25">
      <c r="A13" s="124"/>
      <c r="B13" s="48"/>
      <c r="C13" s="125"/>
      <c r="D13" s="133" t="s">
        <v>58</v>
      </c>
      <c r="E13" s="133" t="s">
        <v>53</v>
      </c>
      <c r="F13" s="130" t="s">
        <v>41</v>
      </c>
      <c r="G13" s="130"/>
      <c r="H13" s="130"/>
    </row>
    <row r="14" spans="1:10" ht="30.75" customHeight="1" x14ac:dyDescent="0.25">
      <c r="A14" s="124"/>
      <c r="B14" s="48"/>
      <c r="C14" s="125"/>
      <c r="D14" s="133"/>
      <c r="E14" s="133"/>
      <c r="F14" s="49" t="s">
        <v>42</v>
      </c>
      <c r="G14" s="49" t="s">
        <v>43</v>
      </c>
      <c r="H14" s="49" t="s">
        <v>44</v>
      </c>
    </row>
    <row r="15" spans="1:10" s="52" customFormat="1" ht="11.25" customHeight="1" x14ac:dyDescent="0.25">
      <c r="A15" s="45" t="s">
        <v>36</v>
      </c>
      <c r="B15" s="45"/>
      <c r="C15" s="10">
        <v>1</v>
      </c>
      <c r="D15" s="3">
        <v>2</v>
      </c>
      <c r="E15" s="10">
        <v>3</v>
      </c>
      <c r="F15" s="3">
        <v>4</v>
      </c>
      <c r="G15" s="10">
        <v>5</v>
      </c>
      <c r="H15" s="3">
        <v>6</v>
      </c>
    </row>
    <row r="16" spans="1:10" ht="15" customHeight="1" x14ac:dyDescent="0.25">
      <c r="A16" s="62" t="str">
        <f>IF(INDEX(Rohdaten_tab6!$A:$A,ROW(Rohdaten_tab6!$A2),COLUMN(Rohdaten_tab6!$A:$A))&lt;&gt;"",INDEX(Rohdaten_tab6!$A:$A,ROW(Rohdaten_tab6!$A2),COLUMN(Rohdaten_tab6!$A:$A)),"")</f>
        <v>2005</v>
      </c>
      <c r="B16" s="44"/>
      <c r="C16" s="83" t="str">
        <f>INDEX(Rohdaten_tab6!$1:$1048576,ROW(Rohdaten_tab6!B2),COLUMN(Rohdaten_tab6!B2)+(6*(Steuerung!$A$3-1)))</f>
        <v>X</v>
      </c>
      <c r="D16" s="84">
        <f>INDEX(Rohdaten_tab6!$1:$1048576,ROW(Rohdaten_tab6!C2),COLUMN(Rohdaten_tab6!C2)+(6*(Steuerung!$A$3-1)))</f>
        <v>955.766707904795</v>
      </c>
      <c r="E16" s="84" t="str">
        <f>INDEX(Rohdaten_tab6!$1:$1048576,ROW(Rohdaten_tab6!D2),COLUMN(Rohdaten_tab6!D2)+(6*(Steuerung!$A$3-1)))</f>
        <v>X</v>
      </c>
      <c r="F16" s="84" t="str">
        <f>INDEX(Rohdaten_tab6!$1:$1048576,ROW(Rohdaten_tab6!E2),COLUMN(Rohdaten_tab6!E2)+(6*(Steuerung!$A$3-1)))</f>
        <v>X</v>
      </c>
      <c r="G16" s="84" t="str">
        <f>INDEX(Rohdaten_tab6!$1:$1048576,ROW(Rohdaten_tab6!F2),COLUMN(Rohdaten_tab6!F2)+(6*(Steuerung!$A$3-1)))</f>
        <v>X</v>
      </c>
      <c r="H16" s="85" t="str">
        <f>INDEX(Rohdaten_tab6!$1:$1048576,ROW(Rohdaten_tab6!G2),COLUMN(Rohdaten_tab6!G2)+(6*(Steuerung!$A$3-1)))</f>
        <v>X</v>
      </c>
    </row>
    <row r="17" spans="1:8" ht="15" customHeight="1" x14ac:dyDescent="0.25">
      <c r="A17" s="63" t="str">
        <f>IF(INDEX(Rohdaten_tab6!$A:$A,ROW(Rohdaten_tab6!$A3),COLUMN(Rohdaten_tab6!$A:$A))&lt;&gt;"",INDEX(Rohdaten_tab6!$A:$A,ROW(Rohdaten_tab6!$A3),COLUMN(Rohdaten_tab6!$A:$A)),"")</f>
        <v>2006</v>
      </c>
      <c r="B17" s="43"/>
      <c r="C17" s="79" t="str">
        <f>INDEX(Rohdaten_tab6!$1:$1048576,ROW(Rohdaten_tab6!B3),COLUMN(Rohdaten_tab6!B3)+(6*(Steuerung!$A$3-1)))</f>
        <v>X</v>
      </c>
      <c r="D17" s="80">
        <f>INDEX(Rohdaten_tab6!$1:$1048576,ROW(Rohdaten_tab6!C3),COLUMN(Rohdaten_tab6!C3)+(6*(Steuerung!$A$3-1)))</f>
        <v>958.25461465680405</v>
      </c>
      <c r="E17" s="80" t="str">
        <f>INDEX(Rohdaten_tab6!$1:$1048576,ROW(Rohdaten_tab6!D3),COLUMN(Rohdaten_tab6!D3)+(6*(Steuerung!$A$3-1)))</f>
        <v>X</v>
      </c>
      <c r="F17" s="80" t="str">
        <f>INDEX(Rohdaten_tab6!$1:$1048576,ROW(Rohdaten_tab6!E3),COLUMN(Rohdaten_tab6!E3)+(6*(Steuerung!$A$3-1)))</f>
        <v>X</v>
      </c>
      <c r="G17" s="80" t="str">
        <f>INDEX(Rohdaten_tab6!$1:$1048576,ROW(Rohdaten_tab6!F3),COLUMN(Rohdaten_tab6!F3)+(6*(Steuerung!$A$3-1)))</f>
        <v>X</v>
      </c>
      <c r="H17" s="81" t="str">
        <f>INDEX(Rohdaten_tab6!$1:$1048576,ROW(Rohdaten_tab6!G3),COLUMN(Rohdaten_tab6!G3)+(6*(Steuerung!$A$3-1)))</f>
        <v>X</v>
      </c>
    </row>
    <row r="18" spans="1:8" ht="15" customHeight="1" x14ac:dyDescent="0.25">
      <c r="A18" s="63" t="str">
        <f>IF(INDEX(Rohdaten_tab6!$A:$A,ROW(Rohdaten_tab6!$A4),COLUMN(Rohdaten_tab6!$A:$A))&lt;&gt;"",INDEX(Rohdaten_tab6!$A:$A,ROW(Rohdaten_tab6!$A4),COLUMN(Rohdaten_tab6!$A:$A)),"")</f>
        <v>2007</v>
      </c>
      <c r="B18" s="43"/>
      <c r="C18" s="79">
        <f>INDEX(Rohdaten_tab6!$1:$1048576,ROW(Rohdaten_tab6!B4),COLUMN(Rohdaten_tab6!B4)+(6*(Steuerung!$A$3-1)))</f>
        <v>1666.8537623289801</v>
      </c>
      <c r="D18" s="80">
        <f>INDEX(Rohdaten_tab6!$1:$1048576,ROW(Rohdaten_tab6!C4),COLUMN(Rohdaten_tab6!C4)+(6*(Steuerung!$A$3-1)))</f>
        <v>980.71175628380502</v>
      </c>
      <c r="E18" s="80">
        <f>INDEX(Rohdaten_tab6!$1:$1048576,ROW(Rohdaten_tab6!D4),COLUMN(Rohdaten_tab6!D4)+(6*(Steuerung!$A$3-1)))</f>
        <v>686.14200604517998</v>
      </c>
      <c r="F18" s="80">
        <f>INDEX(Rohdaten_tab6!$1:$1048576,ROW(Rohdaten_tab6!E4),COLUMN(Rohdaten_tab6!E4)+(6*(Steuerung!$A$3-1)))</f>
        <v>401.73757556474698</v>
      </c>
      <c r="G18" s="80">
        <f>INDEX(Rohdaten_tab6!$1:$1048576,ROW(Rohdaten_tab6!F4),COLUMN(Rohdaten_tab6!F4)+(6*(Steuerung!$A$3-1)))</f>
        <v>255.220927457843</v>
      </c>
      <c r="H18" s="81">
        <f>INDEX(Rohdaten_tab6!$1:$1048576,ROW(Rohdaten_tab6!G4),COLUMN(Rohdaten_tab6!G4)+(6*(Steuerung!$A$3-1)))</f>
        <v>29.1835030225899</v>
      </c>
    </row>
    <row r="19" spans="1:8" ht="15" customHeight="1" x14ac:dyDescent="0.25">
      <c r="A19" s="63" t="str">
        <f>IF(INDEX(Rohdaten_tab6!$A:$A,ROW(Rohdaten_tab6!$A5),COLUMN(Rohdaten_tab6!$A:$A))&lt;&gt;"",INDEX(Rohdaten_tab6!$A:$A,ROW(Rohdaten_tab6!$A5),COLUMN(Rohdaten_tab6!$A:$A)),"")</f>
        <v>2008</v>
      </c>
      <c r="B19" s="43"/>
      <c r="C19" s="79">
        <f>INDEX(Rohdaten_tab6!$1:$1048576,ROW(Rohdaten_tab6!B5),COLUMN(Rohdaten_tab6!B5)+(6*(Steuerung!$A$3-1)))</f>
        <v>1676.03845564731</v>
      </c>
      <c r="D19" s="80">
        <f>INDEX(Rohdaten_tab6!$1:$1048576,ROW(Rohdaten_tab6!C5),COLUMN(Rohdaten_tab6!C5)+(6*(Steuerung!$A$3-1)))</f>
        <v>973.38655101225402</v>
      </c>
      <c r="E19" s="80">
        <f>INDEX(Rohdaten_tab6!$1:$1048576,ROW(Rohdaten_tab6!D5),COLUMN(Rohdaten_tab6!D5)+(6*(Steuerung!$A$3-1)))</f>
        <v>702.65190463505598</v>
      </c>
      <c r="F19" s="80">
        <f>INDEX(Rohdaten_tab6!$1:$1048576,ROW(Rohdaten_tab6!E5),COLUMN(Rohdaten_tab6!E5)+(6*(Steuerung!$A$3-1)))</f>
        <v>402.75628329781603</v>
      </c>
      <c r="G19" s="80">
        <f>INDEX(Rohdaten_tab6!$1:$1048576,ROW(Rohdaten_tab6!F5),COLUMN(Rohdaten_tab6!F5)+(6*(Steuerung!$A$3-1)))</f>
        <v>268.47675479488601</v>
      </c>
      <c r="H19" s="81">
        <f>INDEX(Rohdaten_tab6!$1:$1048576,ROW(Rohdaten_tab6!G5),COLUMN(Rohdaten_tab6!G5)+(6*(Steuerung!$A$3-1)))</f>
        <v>31.418866542354799</v>
      </c>
    </row>
    <row r="20" spans="1:8" ht="15" customHeight="1" x14ac:dyDescent="0.25">
      <c r="A20" s="63" t="str">
        <f>IF(INDEX(Rohdaten_tab6!$A:$A,ROW(Rohdaten_tab6!$A6),COLUMN(Rohdaten_tab6!$A:$A))&lt;&gt;"",INDEX(Rohdaten_tab6!$A:$A,ROW(Rohdaten_tab6!$A6),COLUMN(Rohdaten_tab6!$A:$A)),"")</f>
        <v>2009</v>
      </c>
      <c r="B20" s="43"/>
      <c r="C20" s="79">
        <f>INDEX(Rohdaten_tab6!$1:$1048576,ROW(Rohdaten_tab6!B6),COLUMN(Rohdaten_tab6!B6)+(6*(Steuerung!$A$3-1)))</f>
        <v>1714.1426567011099</v>
      </c>
      <c r="D20" s="80">
        <f>INDEX(Rohdaten_tab6!$1:$1048576,ROW(Rohdaten_tab6!C6),COLUMN(Rohdaten_tab6!C6)+(6*(Steuerung!$A$3-1)))</f>
        <v>991.08759612530696</v>
      </c>
      <c r="E20" s="80">
        <f>INDEX(Rohdaten_tab6!$1:$1048576,ROW(Rohdaten_tab6!D6),COLUMN(Rohdaten_tab6!D6)+(6*(Steuerung!$A$3-1)))</f>
        <v>723.05506057580806</v>
      </c>
      <c r="F20" s="80">
        <f>INDEX(Rohdaten_tab6!$1:$1048576,ROW(Rohdaten_tab6!E6),COLUMN(Rohdaten_tab6!E6)+(6*(Steuerung!$A$3-1)))</f>
        <v>410.19002185585902</v>
      </c>
      <c r="G20" s="80">
        <f>INDEX(Rohdaten_tab6!$1:$1048576,ROW(Rohdaten_tab6!F6),COLUMN(Rohdaten_tab6!F6)+(6*(Steuerung!$A$3-1)))</f>
        <v>278.36940989179999</v>
      </c>
      <c r="H20" s="81">
        <f>INDEX(Rohdaten_tab6!$1:$1048576,ROW(Rohdaten_tab6!G6),COLUMN(Rohdaten_tab6!G6)+(6*(Steuerung!$A$3-1)))</f>
        <v>34.495628828148199</v>
      </c>
    </row>
    <row r="21" spans="1:8" ht="15" customHeight="1" x14ac:dyDescent="0.25">
      <c r="A21" s="63" t="str">
        <f>IF(INDEX(Rohdaten_tab6!$A:$A,ROW(Rohdaten_tab6!$A7),COLUMN(Rohdaten_tab6!$A:$A))&lt;&gt;"",INDEX(Rohdaten_tab6!$A:$A,ROW(Rohdaten_tab6!$A7),COLUMN(Rohdaten_tab6!$A:$A)),"")</f>
        <v>2010</v>
      </c>
      <c r="B21" s="43"/>
      <c r="C21" s="79">
        <f>INDEX(Rohdaten_tab6!$1:$1048576,ROW(Rohdaten_tab6!B7),COLUMN(Rohdaten_tab6!B7)+(6*(Steuerung!$A$3-1)))</f>
        <v>1755.47486024056</v>
      </c>
      <c r="D21" s="80">
        <f>INDEX(Rohdaten_tab6!$1:$1048576,ROW(Rohdaten_tab6!C7),COLUMN(Rohdaten_tab6!C7)+(6*(Steuerung!$A$3-1)))</f>
        <v>1022.40592918855</v>
      </c>
      <c r="E21" s="80">
        <f>INDEX(Rohdaten_tab6!$1:$1048576,ROW(Rohdaten_tab6!D7),COLUMN(Rohdaten_tab6!D7)+(6*(Steuerung!$A$3-1)))</f>
        <v>733.068931052008</v>
      </c>
      <c r="F21" s="80">
        <f>INDEX(Rohdaten_tab6!$1:$1048576,ROW(Rohdaten_tab6!E7),COLUMN(Rohdaten_tab6!E7)+(6*(Steuerung!$A$3-1)))</f>
        <v>418.53110282906999</v>
      </c>
      <c r="G21" s="80">
        <f>INDEX(Rohdaten_tab6!$1:$1048576,ROW(Rohdaten_tab6!F7),COLUMN(Rohdaten_tab6!F7)+(6*(Steuerung!$A$3-1)))</f>
        <v>279.32043028968297</v>
      </c>
      <c r="H21" s="81">
        <f>INDEX(Rohdaten_tab6!$1:$1048576,ROW(Rohdaten_tab6!G7),COLUMN(Rohdaten_tab6!G7)+(6*(Steuerung!$A$3-1)))</f>
        <v>35.217397933254297</v>
      </c>
    </row>
    <row r="22" spans="1:8" ht="15" customHeight="1" x14ac:dyDescent="0.25">
      <c r="A22" s="63" t="str">
        <f>IF(INDEX(Rohdaten_tab6!$A:$A,ROW(Rohdaten_tab6!$A8),COLUMN(Rohdaten_tab6!$A:$A))&lt;&gt;"",INDEX(Rohdaten_tab6!$A:$A,ROW(Rohdaten_tab6!$A8),COLUMN(Rohdaten_tab6!$A:$A)),"")</f>
        <v>2011</v>
      </c>
      <c r="B22" s="43"/>
      <c r="C22" s="79">
        <f>INDEX(Rohdaten_tab6!$1:$1048576,ROW(Rohdaten_tab6!B8),COLUMN(Rohdaten_tab6!B8)+(6*(Steuerung!$A$3-1)))</f>
        <v>1806.7154235826699</v>
      </c>
      <c r="D22" s="80">
        <f>INDEX(Rohdaten_tab6!$1:$1048576,ROW(Rohdaten_tab6!C8),COLUMN(Rohdaten_tab6!C8)+(6*(Steuerung!$A$3-1)))</f>
        <v>1051.4837788316399</v>
      </c>
      <c r="E22" s="80">
        <f>INDEX(Rohdaten_tab6!$1:$1048576,ROW(Rohdaten_tab6!D8),COLUMN(Rohdaten_tab6!D8)+(6*(Steuerung!$A$3-1)))</f>
        <v>755.23164475102396</v>
      </c>
      <c r="F22" s="80">
        <f>INDEX(Rohdaten_tab6!$1:$1048576,ROW(Rohdaten_tab6!E8),COLUMN(Rohdaten_tab6!E8)+(6*(Steuerung!$A$3-1)))</f>
        <v>427.19123733563299</v>
      </c>
      <c r="G22" s="80">
        <f>INDEX(Rohdaten_tab6!$1:$1048576,ROW(Rohdaten_tab6!F8),COLUMN(Rohdaten_tab6!F8)+(6*(Steuerung!$A$3-1)))</f>
        <v>292.29242293597798</v>
      </c>
      <c r="H22" s="81">
        <f>INDEX(Rohdaten_tab6!$1:$1048576,ROW(Rohdaten_tab6!G8),COLUMN(Rohdaten_tab6!G8)+(6*(Steuerung!$A$3-1)))</f>
        <v>35.747984479413603</v>
      </c>
    </row>
    <row r="23" spans="1:8" ht="15" customHeight="1" x14ac:dyDescent="0.25">
      <c r="A23" s="63" t="str">
        <f>IF(INDEX(Rohdaten_tab6!$A:$A,ROW(Rohdaten_tab6!$A9),COLUMN(Rohdaten_tab6!$A:$A))&lt;&gt;"",INDEX(Rohdaten_tab6!$A:$A,ROW(Rohdaten_tab6!$A9),COLUMN(Rohdaten_tab6!$A:$A)),"")</f>
        <v>2012</v>
      </c>
      <c r="B23" s="43"/>
      <c r="C23" s="79">
        <f>INDEX(Rohdaten_tab6!$1:$1048576,ROW(Rohdaten_tab6!B9),COLUMN(Rohdaten_tab6!B9)+(6*(Steuerung!$A$3-1)))</f>
        <v>1836.73336688113</v>
      </c>
      <c r="D23" s="80">
        <f>INDEX(Rohdaten_tab6!$1:$1048576,ROW(Rohdaten_tab6!C9),COLUMN(Rohdaten_tab6!C9)+(6*(Steuerung!$A$3-1)))</f>
        <v>1072.10275691025</v>
      </c>
      <c r="E23" s="80">
        <f>INDEX(Rohdaten_tab6!$1:$1048576,ROW(Rohdaten_tab6!D9),COLUMN(Rohdaten_tab6!D9)+(6*(Steuerung!$A$3-1)))</f>
        <v>764.63060997088496</v>
      </c>
      <c r="F23" s="80">
        <f>INDEX(Rohdaten_tab6!$1:$1048576,ROW(Rohdaten_tab6!E9),COLUMN(Rohdaten_tab6!E9)+(6*(Steuerung!$A$3-1)))</f>
        <v>428.74388771072199</v>
      </c>
      <c r="G23" s="80">
        <f>INDEX(Rohdaten_tab6!$1:$1048576,ROW(Rohdaten_tab6!F9),COLUMN(Rohdaten_tab6!F9)+(6*(Steuerung!$A$3-1)))</f>
        <v>299.65871104561302</v>
      </c>
      <c r="H23" s="81">
        <f>INDEX(Rohdaten_tab6!$1:$1048576,ROW(Rohdaten_tab6!G9),COLUMN(Rohdaten_tab6!G9)+(6*(Steuerung!$A$3-1)))</f>
        <v>36.2280112145502</v>
      </c>
    </row>
    <row r="24" spans="1:8" ht="15" customHeight="1" x14ac:dyDescent="0.25">
      <c r="A24" s="63" t="str">
        <f>IF(INDEX(Rohdaten_tab6!$A:$A,ROW(Rohdaten_tab6!$A10),COLUMN(Rohdaten_tab6!$A:$A))&lt;&gt;"",INDEX(Rohdaten_tab6!$A:$A,ROW(Rohdaten_tab6!$A10),COLUMN(Rohdaten_tab6!$A:$A)),"")</f>
        <v>2013</v>
      </c>
      <c r="B24" s="43"/>
      <c r="C24" s="79">
        <f>INDEX(Rohdaten_tab6!$1:$1048576,ROW(Rohdaten_tab6!B10),COLUMN(Rohdaten_tab6!B10)+(6*(Steuerung!$A$3-1)))</f>
        <v>1861.61378163121</v>
      </c>
      <c r="D24" s="80">
        <f>INDEX(Rohdaten_tab6!$1:$1048576,ROW(Rohdaten_tab6!C10),COLUMN(Rohdaten_tab6!C10)+(6*(Steuerung!$A$3-1)))</f>
        <v>1094.21613065833</v>
      </c>
      <c r="E24" s="80">
        <f>INDEX(Rohdaten_tab6!$1:$1048576,ROW(Rohdaten_tab6!D10),COLUMN(Rohdaten_tab6!D10)+(6*(Steuerung!$A$3-1)))</f>
        <v>767.39765097288</v>
      </c>
      <c r="F24" s="80">
        <f>INDEX(Rohdaten_tab6!$1:$1048576,ROW(Rohdaten_tab6!E10),COLUMN(Rohdaten_tab6!E10)+(6*(Steuerung!$A$3-1)))</f>
        <v>423.12639378969698</v>
      </c>
      <c r="G24" s="80">
        <f>INDEX(Rohdaten_tab6!$1:$1048576,ROW(Rohdaten_tab6!F10),COLUMN(Rohdaten_tab6!F10)+(6*(Steuerung!$A$3-1)))</f>
        <v>305.91553584030601</v>
      </c>
      <c r="H24" s="81">
        <f>INDEX(Rohdaten_tab6!$1:$1048576,ROW(Rohdaten_tab6!G10),COLUMN(Rohdaten_tab6!G10)+(6*(Steuerung!$A$3-1)))</f>
        <v>38.355721342877303</v>
      </c>
    </row>
    <row r="25" spans="1:8" ht="15" customHeight="1" x14ac:dyDescent="0.25">
      <c r="A25" s="63" t="str">
        <f>IF(INDEX(Rohdaten_tab6!$A:$A,ROW(Rohdaten_tab6!$A11),COLUMN(Rohdaten_tab6!$A:$A))&lt;&gt;"",INDEX(Rohdaten_tab6!$A:$A,ROW(Rohdaten_tab6!$A11),COLUMN(Rohdaten_tab6!$A:$A)),"")</f>
        <v>2014</v>
      </c>
      <c r="B25" s="43"/>
      <c r="C25" s="79">
        <f>INDEX(Rohdaten_tab6!$1:$1048576,ROW(Rohdaten_tab6!B11),COLUMN(Rohdaten_tab6!B11)+(6*(Steuerung!$A$3-1)))</f>
        <v>1872.6090196846501</v>
      </c>
      <c r="D25" s="80">
        <f>INDEX(Rohdaten_tab6!$1:$1048576,ROW(Rohdaten_tab6!C11),COLUMN(Rohdaten_tab6!C11)+(6*(Steuerung!$A$3-1)))</f>
        <v>1101.4178728821901</v>
      </c>
      <c r="E25" s="80">
        <f>INDEX(Rohdaten_tab6!$1:$1048576,ROW(Rohdaten_tab6!D11),COLUMN(Rohdaten_tab6!D11)+(6*(Steuerung!$A$3-1)))</f>
        <v>771.19114680246798</v>
      </c>
      <c r="F25" s="80">
        <f>INDEX(Rohdaten_tab6!$1:$1048576,ROW(Rohdaten_tab6!E11),COLUMN(Rohdaten_tab6!E11)+(6*(Steuerung!$A$3-1)))</f>
        <v>422.83093722456198</v>
      </c>
      <c r="G25" s="80">
        <f>INDEX(Rohdaten_tab6!$1:$1048576,ROW(Rohdaten_tab6!F11),COLUMN(Rohdaten_tab6!F11)+(6*(Steuerung!$A$3-1)))</f>
        <v>309.31922436588002</v>
      </c>
      <c r="H25" s="81">
        <f>INDEX(Rohdaten_tab6!$1:$1048576,ROW(Rohdaten_tab6!G11),COLUMN(Rohdaten_tab6!G11)+(6*(Steuerung!$A$3-1)))</f>
        <v>39.0409852120262</v>
      </c>
    </row>
    <row r="26" spans="1:8" ht="15" customHeight="1" x14ac:dyDescent="0.25">
      <c r="A26" s="63" t="str">
        <f>IF(INDEX(Rohdaten_tab6!$A:$A,ROW(Rohdaten_tab6!$A12),COLUMN(Rohdaten_tab6!$A:$A))&lt;&gt;"",INDEX(Rohdaten_tab6!$A:$A,ROW(Rohdaten_tab6!$A12),COLUMN(Rohdaten_tab6!$A:$A)),"")</f>
        <v>2015</v>
      </c>
      <c r="B26" s="43"/>
      <c r="C26" s="79">
        <f>INDEX(Rohdaten_tab6!$1:$1048576,ROW(Rohdaten_tab6!B12),COLUMN(Rohdaten_tab6!B12)+(6*(Steuerung!$A$3-1)))</f>
        <v>1929.41547220793</v>
      </c>
      <c r="D26" s="80">
        <f>INDEX(Rohdaten_tab6!$1:$1048576,ROW(Rohdaten_tab6!C12),COLUMN(Rohdaten_tab6!C12)+(6*(Steuerung!$A$3-1)))</f>
        <v>1133.68375900669</v>
      </c>
      <c r="E26" s="80">
        <f>INDEX(Rohdaten_tab6!$1:$1048576,ROW(Rohdaten_tab6!D12),COLUMN(Rohdaten_tab6!D12)+(6*(Steuerung!$A$3-1)))</f>
        <v>795.73171320123504</v>
      </c>
      <c r="F26" s="80">
        <f>INDEX(Rohdaten_tab6!$1:$1048576,ROW(Rohdaten_tab6!E12),COLUMN(Rohdaten_tab6!E12)+(6*(Steuerung!$A$3-1)))</f>
        <v>433.41677817807499</v>
      </c>
      <c r="G26" s="80">
        <f>INDEX(Rohdaten_tab6!$1:$1048576,ROW(Rohdaten_tab6!F12),COLUMN(Rohdaten_tab6!F12)+(6*(Steuerung!$A$3-1)))</f>
        <v>317.14646487390598</v>
      </c>
      <c r="H26" s="81">
        <f>INDEX(Rohdaten_tab6!$1:$1048576,ROW(Rohdaten_tab6!G12),COLUMN(Rohdaten_tab6!G12)+(6*(Steuerung!$A$3-1)))</f>
        <v>45.1684701492538</v>
      </c>
    </row>
    <row r="27" spans="1:8" ht="15" customHeight="1" x14ac:dyDescent="0.25">
      <c r="A27" s="63" t="str">
        <f>IF(INDEX(Rohdaten_tab6!$A:$A,ROW(Rohdaten_tab6!$A13),COLUMN(Rohdaten_tab6!$A:$A))&lt;&gt;"",INDEX(Rohdaten_tab6!$A:$A,ROW(Rohdaten_tab6!$A13),COLUMN(Rohdaten_tab6!$A:$A)),"")</f>
        <v>2016</v>
      </c>
      <c r="B27" s="43"/>
      <c r="C27" s="79">
        <f>INDEX(Rohdaten_tab6!$1:$1048576,ROW(Rohdaten_tab6!B13),COLUMN(Rohdaten_tab6!B13)+(6*(Steuerung!$A$3-1)))</f>
        <v>1960.6259778522799</v>
      </c>
      <c r="D27" s="80">
        <f>INDEX(Rohdaten_tab6!$1:$1048576,ROW(Rohdaten_tab6!C13),COLUMN(Rohdaten_tab6!C13)+(6*(Steuerung!$A$3-1)))</f>
        <v>1149.5831047444899</v>
      </c>
      <c r="E27" s="80">
        <f>INDEX(Rohdaten_tab6!$1:$1048576,ROW(Rohdaten_tab6!D13),COLUMN(Rohdaten_tab6!D13)+(6*(Steuerung!$A$3-1)))</f>
        <v>811.04287310779205</v>
      </c>
      <c r="F27" s="80">
        <f>INDEX(Rohdaten_tab6!$1:$1048576,ROW(Rohdaten_tab6!E13),COLUMN(Rohdaten_tab6!E13)+(6*(Steuerung!$A$3-1)))</f>
        <v>437.47788275932101</v>
      </c>
      <c r="G27" s="80">
        <f>INDEX(Rohdaten_tab6!$1:$1048576,ROW(Rohdaten_tab6!F13),COLUMN(Rohdaten_tab6!F13)+(6*(Steuerung!$A$3-1)))</f>
        <v>326.69502184293401</v>
      </c>
      <c r="H27" s="81">
        <f>INDEX(Rohdaten_tab6!$1:$1048576,ROW(Rohdaten_tab6!G13),COLUMN(Rohdaten_tab6!G13)+(6*(Steuerung!$A$3-1)))</f>
        <v>46.869968505536903</v>
      </c>
    </row>
    <row r="28" spans="1:8" ht="15" customHeight="1" x14ac:dyDescent="0.25">
      <c r="A28" s="63" t="str">
        <f>IF(INDEX(Rohdaten_tab6!$A:$A,ROW(Rohdaten_tab6!$A14),COLUMN(Rohdaten_tab6!$A:$A))&lt;&gt;"",INDEX(Rohdaten_tab6!$A:$A,ROW(Rohdaten_tab6!$A14),COLUMN(Rohdaten_tab6!$A:$A)),"")</f>
        <v>2017</v>
      </c>
      <c r="B28" s="43"/>
      <c r="C28" s="79">
        <f>INDEX(Rohdaten_tab6!$1:$1048576,ROW(Rohdaten_tab6!B14),COLUMN(Rohdaten_tab6!B14)+(6*(Steuerung!$A$3-1)))</f>
        <v>2017.1163587615199</v>
      </c>
      <c r="D28" s="80">
        <f>INDEX(Rohdaten_tab6!$1:$1048576,ROW(Rohdaten_tab6!C14),COLUMN(Rohdaten_tab6!C14)+(6*(Steuerung!$A$3-1)))</f>
        <v>1180.4105299886101</v>
      </c>
      <c r="E28" s="80">
        <f>INDEX(Rohdaten_tab6!$1:$1048576,ROW(Rohdaten_tab6!D14),COLUMN(Rohdaten_tab6!D14)+(6*(Steuerung!$A$3-1)))</f>
        <v>836.70582877290894</v>
      </c>
      <c r="F28" s="80">
        <f>INDEX(Rohdaten_tab6!$1:$1048576,ROW(Rohdaten_tab6!E14),COLUMN(Rohdaten_tab6!E14)+(6*(Steuerung!$A$3-1)))</f>
        <v>449.21109927645398</v>
      </c>
      <c r="G28" s="80">
        <f>INDEX(Rohdaten_tab6!$1:$1048576,ROW(Rohdaten_tab6!F14),COLUMN(Rohdaten_tab6!F14)+(6*(Steuerung!$A$3-1)))</f>
        <v>335.78709002093501</v>
      </c>
      <c r="H28" s="81">
        <f>INDEX(Rohdaten_tab6!$1:$1048576,ROW(Rohdaten_tab6!G14),COLUMN(Rohdaten_tab6!G14)+(6*(Steuerung!$A$3-1)))</f>
        <v>51.707639475520601</v>
      </c>
    </row>
    <row r="29" spans="1:8" ht="15" customHeight="1" x14ac:dyDescent="0.25">
      <c r="A29" s="63" t="str">
        <f>IF(INDEX(Rohdaten_tab6!$A:$A,ROW(Rohdaten_tab6!$A15),COLUMN(Rohdaten_tab6!$A:$A))&lt;&gt;"",INDEX(Rohdaten_tab6!$A:$A,ROW(Rohdaten_tab6!$A15),COLUMN(Rohdaten_tab6!$A:$A)),"")</f>
        <v>2018</v>
      </c>
      <c r="B29" s="43"/>
      <c r="C29" s="79">
        <f>INDEX(Rohdaten_tab6!$1:$1048576,ROW(Rohdaten_tab6!B15),COLUMN(Rohdaten_tab6!B15)+(6*(Steuerung!$A$3-1)))</f>
        <v>2067.7149783223399</v>
      </c>
      <c r="D29" s="80">
        <f>INDEX(Rohdaten_tab6!$1:$1048576,ROW(Rohdaten_tab6!C15),COLUMN(Rohdaten_tab6!C15)+(6*(Steuerung!$A$3-1)))</f>
        <v>1208.5884033930299</v>
      </c>
      <c r="E29" s="80">
        <f>INDEX(Rohdaten_tab6!$1:$1048576,ROW(Rohdaten_tab6!D15),COLUMN(Rohdaten_tab6!D15)+(6*(Steuerung!$A$3-1)))</f>
        <v>859.12657492931203</v>
      </c>
      <c r="F29" s="80">
        <f>INDEX(Rohdaten_tab6!$1:$1048576,ROW(Rohdaten_tab6!E15),COLUMN(Rohdaten_tab6!E15)+(6*(Steuerung!$A$3-1)))</f>
        <v>461.15830348727599</v>
      </c>
      <c r="G29" s="80">
        <f>INDEX(Rohdaten_tab6!$1:$1048576,ROW(Rohdaten_tab6!F15),COLUMN(Rohdaten_tab6!F15)+(6*(Steuerung!$A$3-1)))</f>
        <v>344.604169651272</v>
      </c>
      <c r="H29" s="81">
        <f>INDEX(Rohdaten_tab6!$1:$1048576,ROW(Rohdaten_tab6!G15),COLUMN(Rohdaten_tab6!G15)+(6*(Steuerung!$A$3-1)))</f>
        <v>53.364101790763399</v>
      </c>
    </row>
    <row r="30" spans="1:8" ht="15" customHeight="1" x14ac:dyDescent="0.25">
      <c r="A30" s="63" t="str">
        <f>IF(INDEX(Rohdaten_tab6!$A:$A,ROW(Rohdaten_tab6!$A16),COLUMN(Rohdaten_tab6!$A:$A))&lt;&gt;"",INDEX(Rohdaten_tab6!$A:$A,ROW(Rohdaten_tab6!$A16),COLUMN(Rohdaten_tab6!$A:$A)),"")</f>
        <v>2019</v>
      </c>
      <c r="B30" s="43"/>
      <c r="C30" s="79">
        <f>INDEX(Rohdaten_tab6!$1:$1048576,ROW(Rohdaten_tab6!B16),COLUMN(Rohdaten_tab6!B16)+(6*(Steuerung!$A$3-1)))</f>
        <v>2208.2382842556999</v>
      </c>
      <c r="D30" s="80">
        <f>INDEX(Rohdaten_tab6!$1:$1048576,ROW(Rohdaten_tab6!C16),COLUMN(Rohdaten_tab6!C16)+(6*(Steuerung!$A$3-1)))</f>
        <v>1294.47393089672</v>
      </c>
      <c r="E30" s="80">
        <f>INDEX(Rohdaten_tab6!$1:$1048576,ROW(Rohdaten_tab6!D16),COLUMN(Rohdaten_tab6!D16)+(6*(Steuerung!$A$3-1)))</f>
        <v>913.76435335898202</v>
      </c>
      <c r="F30" s="80">
        <f>INDEX(Rohdaten_tab6!$1:$1048576,ROW(Rohdaten_tab6!E16),COLUMN(Rohdaten_tab6!E16)+(6*(Steuerung!$A$3-1)))</f>
        <v>486.72138946433898</v>
      </c>
      <c r="G30" s="80">
        <f>INDEX(Rohdaten_tab6!$1:$1048576,ROW(Rohdaten_tab6!F16),COLUMN(Rohdaten_tab6!F16)+(6*(Steuerung!$A$3-1)))</f>
        <v>360.94968555785698</v>
      </c>
      <c r="H30" s="81">
        <f>INDEX(Rohdaten_tab6!$1:$1048576,ROW(Rohdaten_tab6!G16),COLUMN(Rohdaten_tab6!G16)+(6*(Steuerung!$A$3-1)))</f>
        <v>66.093278336786099</v>
      </c>
    </row>
    <row r="31" spans="1:8" ht="15" customHeight="1" x14ac:dyDescent="0.25">
      <c r="A31" s="63" t="str">
        <f>IF(INDEX(Rohdaten_tab6!$A:$A,ROW(Rohdaten_tab6!$A17),COLUMN(Rohdaten_tab6!$A:$A))&lt;&gt;"",INDEX(Rohdaten_tab6!$A:$A,ROW(Rohdaten_tab6!$A17),COLUMN(Rohdaten_tab6!$A:$A)),"")</f>
        <v>2020</v>
      </c>
      <c r="B31" s="43"/>
      <c r="C31" s="79">
        <f>INDEX(Rohdaten_tab6!$1:$1048576,ROW(Rohdaten_tab6!B17),COLUMN(Rohdaten_tab6!B17)+(6*(Steuerung!$A$3-1)))</f>
        <v>2149.0012170577502</v>
      </c>
      <c r="D31" s="80">
        <f>INDEX(Rohdaten_tab6!$1:$1048576,ROW(Rohdaten_tab6!C17),COLUMN(Rohdaten_tab6!C17)+(6*(Steuerung!$A$3-1)))</f>
        <v>1258.1132810835099</v>
      </c>
      <c r="E31" s="80">
        <f>INDEX(Rohdaten_tab6!$1:$1048576,ROW(Rohdaten_tab6!D17),COLUMN(Rohdaten_tab6!D17)+(6*(Steuerung!$A$3-1)))</f>
        <v>890.88793597423796</v>
      </c>
      <c r="F31" s="80">
        <f>INDEX(Rohdaten_tab6!$1:$1048576,ROW(Rohdaten_tab6!E17),COLUMN(Rohdaten_tab6!E17)+(6*(Steuerung!$A$3-1)))</f>
        <v>469.10070087372401</v>
      </c>
      <c r="G31" s="80">
        <f>INDEX(Rohdaten_tab6!$1:$1048576,ROW(Rohdaten_tab6!F17),COLUMN(Rohdaten_tab6!F17)+(6*(Steuerung!$A$3-1)))</f>
        <v>354.68813960646798</v>
      </c>
      <c r="H31" s="81">
        <f>INDEX(Rohdaten_tab6!$1:$1048576,ROW(Rohdaten_tab6!G17),COLUMN(Rohdaten_tab6!G17)+(6*(Steuerung!$A$3-1)))</f>
        <v>67.099095494044903</v>
      </c>
    </row>
    <row r="32" spans="1:8" ht="15" customHeight="1" x14ac:dyDescent="0.25">
      <c r="A32" s="63" t="str">
        <f>IF(INDEX(Rohdaten_tab6!$A:$A,ROW(Rohdaten_tab6!$A18),COLUMN(Rohdaten_tab6!$A:$A))&lt;&gt;"",INDEX(Rohdaten_tab6!$A:$A,ROW(Rohdaten_tab6!$A18),COLUMN(Rohdaten_tab6!$A:$A)),"")</f>
        <v>2021</v>
      </c>
      <c r="B32" s="43"/>
      <c r="C32" s="79">
        <f>INDEX(Rohdaten_tab6!$1:$1048576,ROW(Rohdaten_tab6!B18),COLUMN(Rohdaten_tab6!B18)+(6*(Steuerung!$A$3-1)))</f>
        <v>2224.4732881478199</v>
      </c>
      <c r="D32" s="80">
        <f>INDEX(Rohdaten_tab6!$1:$1048576,ROW(Rohdaten_tab6!C18),COLUMN(Rohdaten_tab6!C18)+(6*(Steuerung!$A$3-1)))</f>
        <v>1306.08893899956</v>
      </c>
      <c r="E32" s="80">
        <f>INDEX(Rohdaten_tab6!$1:$1048576,ROW(Rohdaten_tab6!D18),COLUMN(Rohdaten_tab6!D18)+(6*(Steuerung!$A$3-1)))</f>
        <v>918.38434914826098</v>
      </c>
      <c r="F32" s="80">
        <f>INDEX(Rohdaten_tab6!$1:$1048576,ROW(Rohdaten_tab6!E18),COLUMN(Rohdaten_tab6!E18)+(6*(Steuerung!$A$3-1)))</f>
        <v>481.31054299925302</v>
      </c>
      <c r="G32" s="80">
        <f>INDEX(Rohdaten_tab6!$1:$1048576,ROW(Rohdaten_tab6!F18),COLUMN(Rohdaten_tab6!F18)+(6*(Steuerung!$A$3-1)))</f>
        <v>368.16473468546201</v>
      </c>
      <c r="H32" s="81">
        <f>INDEX(Rohdaten_tab6!$1:$1048576,ROW(Rohdaten_tab6!G18),COLUMN(Rohdaten_tab6!G18)+(6*(Steuerung!$A$3-1)))</f>
        <v>68.909071463546695</v>
      </c>
    </row>
    <row r="33" spans="1:8" ht="15" customHeight="1" x14ac:dyDescent="0.25">
      <c r="A33" s="63" t="str">
        <f>IF(INDEX(Rohdaten_tab6!$A:$A,ROW(Rohdaten_tab6!$A19),COLUMN(Rohdaten_tab6!$A:$A))&lt;&gt;"",INDEX(Rohdaten_tab6!$A:$A,ROW(Rohdaten_tab6!$A19),COLUMN(Rohdaten_tab6!$A:$A)),"")</f>
        <v>2022</v>
      </c>
      <c r="B33" s="43"/>
      <c r="C33" s="79">
        <f>INDEX(Rohdaten_tab6!$1:$1048576,ROW(Rohdaten_tab6!B19),COLUMN(Rohdaten_tab6!B19)+(6*(Steuerung!$A$3-1)))</f>
        <v>2382.0372917380901</v>
      </c>
      <c r="D33" s="80">
        <f>INDEX(Rohdaten_tab6!$1:$1048576,ROW(Rohdaten_tab6!C19),COLUMN(Rohdaten_tab6!C19)+(6*(Steuerung!$A$3-1)))</f>
        <v>1397.9390229687999</v>
      </c>
      <c r="E33" s="80">
        <f>INDEX(Rohdaten_tab6!$1:$1048576,ROW(Rohdaten_tab6!D19),COLUMN(Rohdaten_tab6!D19)+(6*(Steuerung!$A$3-1)))</f>
        <v>984.09826876928298</v>
      </c>
      <c r="F33" s="80">
        <f>INDEX(Rohdaten_tab6!$1:$1048576,ROW(Rohdaten_tab6!E19),COLUMN(Rohdaten_tab6!E19)+(6*(Steuerung!$A$3-1)))</f>
        <v>517.25309907439203</v>
      </c>
      <c r="G33" s="80">
        <f>INDEX(Rohdaten_tab6!$1:$1048576,ROW(Rohdaten_tab6!F19),COLUMN(Rohdaten_tab6!F19)+(6*(Steuerung!$A$3-1)))</f>
        <v>393.56661638669902</v>
      </c>
      <c r="H33" s="81">
        <f>INDEX(Rohdaten_tab6!$1:$1048576,ROW(Rohdaten_tab6!G19),COLUMN(Rohdaten_tab6!G19)+(6*(Steuerung!$A$3-1)))</f>
        <v>73.278553308193395</v>
      </c>
    </row>
    <row r="34" spans="1:8" ht="15" customHeight="1" x14ac:dyDescent="0.25">
      <c r="A34" s="63" t="str">
        <f>IF(INDEX(Rohdaten_tab6!$A:$A,ROW(Rohdaten_tab6!$A20),COLUMN(Rohdaten_tab6!$A:$A))&lt;&gt;"",INDEX(Rohdaten_tab6!$A:$A,ROW(Rohdaten_tab6!$A20),COLUMN(Rohdaten_tab6!$A:$A)),"")</f>
        <v>2023</v>
      </c>
      <c r="B34" s="43"/>
      <c r="C34" s="79">
        <f>INDEX(Rohdaten_tab6!$1:$1048576,ROW(Rohdaten_tab6!B20),COLUMN(Rohdaten_tab6!B20)+(6*(Steuerung!$A$3-1)))</f>
        <v>2483.3317011906702</v>
      </c>
      <c r="D34" s="80">
        <f>INDEX(Rohdaten_tab6!$1:$1048576,ROW(Rohdaten_tab6!C20),COLUMN(Rohdaten_tab6!C20)+(6*(Steuerung!$A$3-1)))</f>
        <v>1458.23566465503</v>
      </c>
      <c r="E34" s="80">
        <f>INDEX(Rohdaten_tab6!$1:$1048576,ROW(Rohdaten_tab6!D20),COLUMN(Rohdaten_tab6!D20)+(6*(Steuerung!$A$3-1)))</f>
        <v>1025.09603653564</v>
      </c>
      <c r="F34" s="80">
        <f>INDEX(Rohdaten_tab6!$1:$1048576,ROW(Rohdaten_tab6!E20),COLUMN(Rohdaten_tab6!E20)+(6*(Steuerung!$A$3-1)))</f>
        <v>533.641360300114</v>
      </c>
      <c r="G34" s="80">
        <f>INDEX(Rohdaten_tab6!$1:$1048576,ROW(Rohdaten_tab6!F20),COLUMN(Rohdaten_tab6!F20)+(6*(Steuerung!$A$3-1)))</f>
        <v>411.31109770021197</v>
      </c>
      <c r="H34" s="81">
        <f>INDEX(Rohdaten_tab6!$1:$1048576,ROW(Rohdaten_tab6!G20),COLUMN(Rohdaten_tab6!G20)+(6*(Steuerung!$A$3-1)))</f>
        <v>80.143578535312301</v>
      </c>
    </row>
    <row r="35" spans="1:8" ht="15" customHeight="1" x14ac:dyDescent="0.25">
      <c r="A35" s="63" t="str">
        <f>IF(INDEX(Rohdaten_tab6!$A:$A,ROW(Rohdaten_tab6!$A21),COLUMN(Rohdaten_tab6!$A:$A))&lt;&gt;"",INDEX(Rohdaten_tab6!$A:$A,ROW(Rohdaten_tab6!$A21),COLUMN(Rohdaten_tab6!$A:$A)),"")</f>
        <v>2024</v>
      </c>
      <c r="B35" s="43"/>
      <c r="C35" s="79">
        <f>INDEX(Rohdaten_tab6!$1:$1048576,ROW(Rohdaten_tab6!B21),COLUMN(Rohdaten_tab6!B21)+(6*(Steuerung!$A$3-1)))</f>
        <v>2623.14324123097</v>
      </c>
      <c r="D35" s="80">
        <f>INDEX(Rohdaten_tab6!$1:$1048576,ROW(Rohdaten_tab6!C21),COLUMN(Rohdaten_tab6!C21)+(6*(Steuerung!$A$3-1)))</f>
        <v>1536.5037640635301</v>
      </c>
      <c r="E35" s="80">
        <f>INDEX(Rohdaten_tab6!$1:$1048576,ROW(Rohdaten_tab6!D21),COLUMN(Rohdaten_tab6!D21)+(6*(Steuerung!$A$3-1)))</f>
        <v>1086.63947716744</v>
      </c>
      <c r="F35" s="80">
        <f>INDEX(Rohdaten_tab6!$1:$1048576,ROW(Rohdaten_tab6!E21),COLUMN(Rohdaten_tab6!E21)+(6*(Steuerung!$A$3-1)))</f>
        <v>559.765436796823</v>
      </c>
      <c r="G35" s="80">
        <f>INDEX(Rohdaten_tab6!$1:$1048576,ROW(Rohdaten_tab6!F21),COLUMN(Rohdaten_tab6!F21)+(6*(Steuerung!$A$3-1)))</f>
        <v>436.94835373924599</v>
      </c>
      <c r="H35" s="81">
        <f>INDEX(Rohdaten_tab6!$1:$1048576,ROW(Rohdaten_tab6!G21),COLUMN(Rohdaten_tab6!G21)+(6*(Steuerung!$A$3-1)))</f>
        <v>89.925686631369999</v>
      </c>
    </row>
    <row r="36" spans="1:8" ht="15" customHeight="1" x14ac:dyDescent="0.25">
      <c r="A36" s="63" t="str">
        <f>IF(INDEX(Rohdaten_tab6!$A:$A,ROW(Rohdaten_tab6!$A22),COLUMN(Rohdaten_tab6!$A:$A))&lt;&gt;"",INDEX(Rohdaten_tab6!$A:$A,ROW(Rohdaten_tab6!$A22),COLUMN(Rohdaten_tab6!$A:$A)),"")</f>
        <v>2025</v>
      </c>
      <c r="B36" s="43"/>
      <c r="C36" s="79">
        <f>INDEX(Rohdaten_tab6!$1:$1048576,ROW(Rohdaten_tab6!B22),COLUMN(Rohdaten_tab6!B22)+(6*(Steuerung!$A$3-1)))</f>
        <v>2852.8169954579398</v>
      </c>
      <c r="D36" s="80">
        <f>INDEX(Rohdaten_tab6!$1:$1048576,ROW(Rohdaten_tab6!C22),COLUMN(Rohdaten_tab6!C22)+(6*(Steuerung!$A$3-1)))</f>
        <v>1649.4797098501799</v>
      </c>
      <c r="E36" s="80">
        <f>INDEX(Rohdaten_tab6!$1:$1048576,ROW(Rohdaten_tab6!D22),COLUMN(Rohdaten_tab6!D22)+(6*(Steuerung!$A$3-1)))</f>
        <v>1203.3372856077599</v>
      </c>
      <c r="F36" s="80">
        <f>INDEX(Rohdaten_tab6!$1:$1048576,ROW(Rohdaten_tab6!E22),COLUMN(Rohdaten_tab6!E22)+(6*(Steuerung!$A$3-1)))</f>
        <v>601.40014914243102</v>
      </c>
      <c r="G36" s="80">
        <f>INDEX(Rohdaten_tab6!$1:$1048576,ROW(Rohdaten_tab6!F22),COLUMN(Rohdaten_tab6!F22)+(6*(Steuerung!$A$3-1)))</f>
        <v>500.61180936885597</v>
      </c>
      <c r="H36" s="81">
        <f>INDEX(Rohdaten_tab6!$1:$1048576,ROW(Rohdaten_tab6!G22),COLUMN(Rohdaten_tab6!G22)+(6*(Steuerung!$A$3-1)))</f>
        <v>101.325327096468</v>
      </c>
    </row>
    <row r="37" spans="1:8" ht="15" customHeight="1" x14ac:dyDescent="0.25">
      <c r="A37" s="63" t="str">
        <f>IF(INDEX(Rohdaten_tab6!$A:$A,ROW(Rohdaten_tab6!$A23),COLUMN(Rohdaten_tab6!$A:$A))&lt;&gt;"",INDEX(Rohdaten_tab6!$A:$A,ROW(Rohdaten_tab6!$A23),COLUMN(Rohdaten_tab6!$A:$A)),"")</f>
        <v>Januar 2005</v>
      </c>
      <c r="B37" s="43"/>
      <c r="C37" s="79" t="str">
        <f>INDEX(Rohdaten_tab6!$1:$1048576,ROW(Rohdaten_tab6!B23),COLUMN(Rohdaten_tab6!B23)+(6*(Steuerung!$A$3-1)))</f>
        <v>X</v>
      </c>
      <c r="D37" s="80">
        <f>INDEX(Rohdaten_tab6!$1:$1048576,ROW(Rohdaten_tab6!C23),COLUMN(Rohdaten_tab6!C23)+(6*(Steuerung!$A$3-1)))</f>
        <v>963.00784051888502</v>
      </c>
      <c r="E37" s="80" t="str">
        <f>INDEX(Rohdaten_tab6!$1:$1048576,ROW(Rohdaten_tab6!D23),COLUMN(Rohdaten_tab6!D23)+(6*(Steuerung!$A$3-1)))</f>
        <v>X</v>
      </c>
      <c r="F37" s="80" t="str">
        <f>INDEX(Rohdaten_tab6!$1:$1048576,ROW(Rohdaten_tab6!E23),COLUMN(Rohdaten_tab6!E23)+(6*(Steuerung!$A$3-1)))</f>
        <v>X</v>
      </c>
      <c r="G37" s="80" t="str">
        <f>INDEX(Rohdaten_tab6!$1:$1048576,ROW(Rohdaten_tab6!F23),COLUMN(Rohdaten_tab6!F23)+(6*(Steuerung!$A$3-1)))</f>
        <v>X</v>
      </c>
      <c r="H37" s="81" t="str">
        <f>INDEX(Rohdaten_tab6!$1:$1048576,ROW(Rohdaten_tab6!G23),COLUMN(Rohdaten_tab6!G23)+(6*(Steuerung!$A$3-1)))</f>
        <v>X</v>
      </c>
    </row>
    <row r="38" spans="1:8" ht="15" customHeight="1" x14ac:dyDescent="0.25">
      <c r="A38" s="63" t="str">
        <f>IF(INDEX(Rohdaten_tab6!$A:$A,ROW(Rohdaten_tab6!$A24),COLUMN(Rohdaten_tab6!$A:$A))&lt;&gt;"",INDEX(Rohdaten_tab6!$A:$A,ROW(Rohdaten_tab6!$A24),COLUMN(Rohdaten_tab6!$A:$A)),"")</f>
        <v>Februar 2005</v>
      </c>
      <c r="B38" s="43"/>
      <c r="C38" s="79" t="str">
        <f>INDEX(Rohdaten_tab6!$1:$1048576,ROW(Rohdaten_tab6!B24),COLUMN(Rohdaten_tab6!B24)+(6*(Steuerung!$A$3-1)))</f>
        <v>X</v>
      </c>
      <c r="D38" s="80">
        <f>INDEX(Rohdaten_tab6!$1:$1048576,ROW(Rohdaten_tab6!C24),COLUMN(Rohdaten_tab6!C24)+(6*(Steuerung!$A$3-1)))</f>
        <v>957.354748283753</v>
      </c>
      <c r="E38" s="80" t="str">
        <f>INDEX(Rohdaten_tab6!$1:$1048576,ROW(Rohdaten_tab6!D24),COLUMN(Rohdaten_tab6!D24)+(6*(Steuerung!$A$3-1)))</f>
        <v>X</v>
      </c>
      <c r="F38" s="80" t="str">
        <f>INDEX(Rohdaten_tab6!$1:$1048576,ROW(Rohdaten_tab6!E24),COLUMN(Rohdaten_tab6!E24)+(6*(Steuerung!$A$3-1)))</f>
        <v>X</v>
      </c>
      <c r="G38" s="80" t="str">
        <f>INDEX(Rohdaten_tab6!$1:$1048576,ROW(Rohdaten_tab6!F24),COLUMN(Rohdaten_tab6!F24)+(6*(Steuerung!$A$3-1)))</f>
        <v>X</v>
      </c>
      <c r="H38" s="81" t="str">
        <f>INDEX(Rohdaten_tab6!$1:$1048576,ROW(Rohdaten_tab6!G24),COLUMN(Rohdaten_tab6!G24)+(6*(Steuerung!$A$3-1)))</f>
        <v>X</v>
      </c>
    </row>
    <row r="39" spans="1:8" ht="15" customHeight="1" x14ac:dyDescent="0.25">
      <c r="A39" s="63" t="str">
        <f>IF(INDEX(Rohdaten_tab6!$A:$A,ROW(Rohdaten_tab6!$A25),COLUMN(Rohdaten_tab6!$A:$A))&lt;&gt;"",INDEX(Rohdaten_tab6!$A:$A,ROW(Rohdaten_tab6!$A25),COLUMN(Rohdaten_tab6!$A:$A)),"")</f>
        <v>März 2005</v>
      </c>
      <c r="B39" s="43"/>
      <c r="C39" s="79" t="str">
        <f>INDEX(Rohdaten_tab6!$1:$1048576,ROW(Rohdaten_tab6!B25),COLUMN(Rohdaten_tab6!B25)+(6*(Steuerung!$A$3-1)))</f>
        <v>X</v>
      </c>
      <c r="D39" s="80">
        <f>INDEX(Rohdaten_tab6!$1:$1048576,ROW(Rohdaten_tab6!C25),COLUMN(Rohdaten_tab6!C25)+(6*(Steuerung!$A$3-1)))</f>
        <v>951.09377560975599</v>
      </c>
      <c r="E39" s="80" t="str">
        <f>INDEX(Rohdaten_tab6!$1:$1048576,ROW(Rohdaten_tab6!D25),COLUMN(Rohdaten_tab6!D25)+(6*(Steuerung!$A$3-1)))</f>
        <v>X</v>
      </c>
      <c r="F39" s="80" t="str">
        <f>INDEX(Rohdaten_tab6!$1:$1048576,ROW(Rohdaten_tab6!E25),COLUMN(Rohdaten_tab6!E25)+(6*(Steuerung!$A$3-1)))</f>
        <v>X</v>
      </c>
      <c r="G39" s="80" t="str">
        <f>INDEX(Rohdaten_tab6!$1:$1048576,ROW(Rohdaten_tab6!F25),COLUMN(Rohdaten_tab6!F25)+(6*(Steuerung!$A$3-1)))</f>
        <v>X</v>
      </c>
      <c r="H39" s="81" t="str">
        <f>INDEX(Rohdaten_tab6!$1:$1048576,ROW(Rohdaten_tab6!G25),COLUMN(Rohdaten_tab6!G25)+(6*(Steuerung!$A$3-1)))</f>
        <v>X</v>
      </c>
    </row>
    <row r="40" spans="1:8" ht="15" customHeight="1" x14ac:dyDescent="0.25">
      <c r="A40" s="63" t="str">
        <f>IF(INDEX(Rohdaten_tab6!$A:$A,ROW(Rohdaten_tab6!$A26),COLUMN(Rohdaten_tab6!$A:$A))&lt;&gt;"",INDEX(Rohdaten_tab6!$A:$A,ROW(Rohdaten_tab6!$A26),COLUMN(Rohdaten_tab6!$A:$A)),"")</f>
        <v>April 2005</v>
      </c>
      <c r="B40" s="43"/>
      <c r="C40" s="79" t="str">
        <f>INDEX(Rohdaten_tab6!$1:$1048576,ROW(Rohdaten_tab6!B26),COLUMN(Rohdaten_tab6!B26)+(6*(Steuerung!$A$3-1)))</f>
        <v>X</v>
      </c>
      <c r="D40" s="80">
        <f>INDEX(Rohdaten_tab6!$1:$1048576,ROW(Rohdaten_tab6!C26),COLUMN(Rohdaten_tab6!C26)+(6*(Steuerung!$A$3-1)))</f>
        <v>952.44551826678003</v>
      </c>
      <c r="E40" s="80" t="str">
        <f>INDEX(Rohdaten_tab6!$1:$1048576,ROW(Rohdaten_tab6!D26),COLUMN(Rohdaten_tab6!D26)+(6*(Steuerung!$A$3-1)))</f>
        <v>X</v>
      </c>
      <c r="F40" s="80" t="str">
        <f>INDEX(Rohdaten_tab6!$1:$1048576,ROW(Rohdaten_tab6!E26),COLUMN(Rohdaten_tab6!E26)+(6*(Steuerung!$A$3-1)))</f>
        <v>X</v>
      </c>
      <c r="G40" s="80" t="str">
        <f>INDEX(Rohdaten_tab6!$1:$1048576,ROW(Rohdaten_tab6!F26),COLUMN(Rohdaten_tab6!F26)+(6*(Steuerung!$A$3-1)))</f>
        <v>X</v>
      </c>
      <c r="H40" s="81" t="str">
        <f>INDEX(Rohdaten_tab6!$1:$1048576,ROW(Rohdaten_tab6!G26),COLUMN(Rohdaten_tab6!G26)+(6*(Steuerung!$A$3-1)))</f>
        <v>X</v>
      </c>
    </row>
    <row r="41" spans="1:8" ht="15" customHeight="1" x14ac:dyDescent="0.25">
      <c r="A41" s="63" t="str">
        <f>IF(INDEX(Rohdaten_tab6!$A:$A,ROW(Rohdaten_tab6!$A27),COLUMN(Rohdaten_tab6!$A:$A))&lt;&gt;"",INDEX(Rohdaten_tab6!$A:$A,ROW(Rohdaten_tab6!$A27),COLUMN(Rohdaten_tab6!$A:$A)),"")</f>
        <v>Mai 2005</v>
      </c>
      <c r="B41" s="43"/>
      <c r="C41" s="79" t="str">
        <f>INDEX(Rohdaten_tab6!$1:$1048576,ROW(Rohdaten_tab6!B27),COLUMN(Rohdaten_tab6!B27)+(6*(Steuerung!$A$3-1)))</f>
        <v>X</v>
      </c>
      <c r="D41" s="80">
        <f>INDEX(Rohdaten_tab6!$1:$1048576,ROW(Rohdaten_tab6!C27),COLUMN(Rohdaten_tab6!C27)+(6*(Steuerung!$A$3-1)))</f>
        <v>954.15653638814001</v>
      </c>
      <c r="E41" s="80" t="str">
        <f>INDEX(Rohdaten_tab6!$1:$1048576,ROW(Rohdaten_tab6!D27),COLUMN(Rohdaten_tab6!D27)+(6*(Steuerung!$A$3-1)))</f>
        <v>X</v>
      </c>
      <c r="F41" s="80" t="str">
        <f>INDEX(Rohdaten_tab6!$1:$1048576,ROW(Rohdaten_tab6!E27),COLUMN(Rohdaten_tab6!E27)+(6*(Steuerung!$A$3-1)))</f>
        <v>X</v>
      </c>
      <c r="G41" s="80" t="str">
        <f>INDEX(Rohdaten_tab6!$1:$1048576,ROW(Rohdaten_tab6!F27),COLUMN(Rohdaten_tab6!F27)+(6*(Steuerung!$A$3-1)))</f>
        <v>X</v>
      </c>
      <c r="H41" s="81" t="str">
        <f>INDEX(Rohdaten_tab6!$1:$1048576,ROW(Rohdaten_tab6!G27),COLUMN(Rohdaten_tab6!G27)+(6*(Steuerung!$A$3-1)))</f>
        <v>X</v>
      </c>
    </row>
    <row r="42" spans="1:8" ht="15" customHeight="1" x14ac:dyDescent="0.25">
      <c r="A42" s="63" t="str">
        <f>IF(INDEX(Rohdaten_tab6!$A:$A,ROW(Rohdaten_tab6!$A28),COLUMN(Rohdaten_tab6!$A:$A))&lt;&gt;"",INDEX(Rohdaten_tab6!$A:$A,ROW(Rohdaten_tab6!$A28),COLUMN(Rohdaten_tab6!$A:$A)),"")</f>
        <v>Juni 2005</v>
      </c>
      <c r="B42" s="43"/>
      <c r="C42" s="79" t="str">
        <f>INDEX(Rohdaten_tab6!$1:$1048576,ROW(Rohdaten_tab6!B28),COLUMN(Rohdaten_tab6!B28)+(6*(Steuerung!$A$3-1)))</f>
        <v>X</v>
      </c>
      <c r="D42" s="80">
        <f>INDEX(Rohdaten_tab6!$1:$1048576,ROW(Rohdaten_tab6!C28),COLUMN(Rohdaten_tab6!C28)+(6*(Steuerung!$A$3-1)))</f>
        <v>957.72886093640795</v>
      </c>
      <c r="E42" s="80" t="str">
        <f>INDEX(Rohdaten_tab6!$1:$1048576,ROW(Rohdaten_tab6!D28),COLUMN(Rohdaten_tab6!D28)+(6*(Steuerung!$A$3-1)))</f>
        <v>X</v>
      </c>
      <c r="F42" s="80" t="str">
        <f>INDEX(Rohdaten_tab6!$1:$1048576,ROW(Rohdaten_tab6!E28),COLUMN(Rohdaten_tab6!E28)+(6*(Steuerung!$A$3-1)))</f>
        <v>X</v>
      </c>
      <c r="G42" s="80" t="str">
        <f>INDEX(Rohdaten_tab6!$1:$1048576,ROW(Rohdaten_tab6!F28),COLUMN(Rohdaten_tab6!F28)+(6*(Steuerung!$A$3-1)))</f>
        <v>X</v>
      </c>
      <c r="H42" s="81" t="str">
        <f>INDEX(Rohdaten_tab6!$1:$1048576,ROW(Rohdaten_tab6!G28),COLUMN(Rohdaten_tab6!G28)+(6*(Steuerung!$A$3-1)))</f>
        <v>X</v>
      </c>
    </row>
    <row r="43" spans="1:8" ht="15" customHeight="1" x14ac:dyDescent="0.25">
      <c r="A43" s="63" t="str">
        <f>IF(INDEX(Rohdaten_tab6!$A:$A,ROW(Rohdaten_tab6!$A29),COLUMN(Rohdaten_tab6!$A:$A))&lt;&gt;"",INDEX(Rohdaten_tab6!$A:$A,ROW(Rohdaten_tab6!$A29),COLUMN(Rohdaten_tab6!$A:$A)),"")</f>
        <v>Juli 2005</v>
      </c>
      <c r="B43" s="43"/>
      <c r="C43" s="79" t="str">
        <f>INDEX(Rohdaten_tab6!$1:$1048576,ROW(Rohdaten_tab6!B29),COLUMN(Rohdaten_tab6!B29)+(6*(Steuerung!$A$3-1)))</f>
        <v>X</v>
      </c>
      <c r="D43" s="80">
        <f>INDEX(Rohdaten_tab6!$1:$1048576,ROW(Rohdaten_tab6!C29),COLUMN(Rohdaten_tab6!C29)+(6*(Steuerung!$A$3-1)))</f>
        <v>954.03190607734803</v>
      </c>
      <c r="E43" s="80" t="str">
        <f>INDEX(Rohdaten_tab6!$1:$1048576,ROW(Rohdaten_tab6!D29),COLUMN(Rohdaten_tab6!D29)+(6*(Steuerung!$A$3-1)))</f>
        <v>X</v>
      </c>
      <c r="F43" s="80" t="str">
        <f>INDEX(Rohdaten_tab6!$1:$1048576,ROW(Rohdaten_tab6!E29),COLUMN(Rohdaten_tab6!E29)+(6*(Steuerung!$A$3-1)))</f>
        <v>X</v>
      </c>
      <c r="G43" s="80" t="str">
        <f>INDEX(Rohdaten_tab6!$1:$1048576,ROW(Rohdaten_tab6!F29),COLUMN(Rohdaten_tab6!F29)+(6*(Steuerung!$A$3-1)))</f>
        <v>X</v>
      </c>
      <c r="H43" s="81" t="str">
        <f>INDEX(Rohdaten_tab6!$1:$1048576,ROW(Rohdaten_tab6!G29),COLUMN(Rohdaten_tab6!G29)+(6*(Steuerung!$A$3-1)))</f>
        <v>X</v>
      </c>
    </row>
    <row r="44" spans="1:8" ht="15" customHeight="1" x14ac:dyDescent="0.25">
      <c r="A44" s="63" t="str">
        <f>IF(INDEX(Rohdaten_tab6!$A:$A,ROW(Rohdaten_tab6!$A30),COLUMN(Rohdaten_tab6!$A:$A))&lt;&gt;"",INDEX(Rohdaten_tab6!$A:$A,ROW(Rohdaten_tab6!$A30),COLUMN(Rohdaten_tab6!$A:$A)),"")</f>
        <v>August 2005</v>
      </c>
      <c r="B44" s="43"/>
      <c r="C44" s="79" t="str">
        <f>INDEX(Rohdaten_tab6!$1:$1048576,ROW(Rohdaten_tab6!B30),COLUMN(Rohdaten_tab6!B30)+(6*(Steuerung!$A$3-1)))</f>
        <v>X</v>
      </c>
      <c r="D44" s="80">
        <f>INDEX(Rohdaten_tab6!$1:$1048576,ROW(Rohdaten_tab6!C30),COLUMN(Rohdaten_tab6!C30)+(6*(Steuerung!$A$3-1)))</f>
        <v>946.86322684440404</v>
      </c>
      <c r="E44" s="80" t="str">
        <f>INDEX(Rohdaten_tab6!$1:$1048576,ROW(Rohdaten_tab6!D30),COLUMN(Rohdaten_tab6!D30)+(6*(Steuerung!$A$3-1)))</f>
        <v>X</v>
      </c>
      <c r="F44" s="80" t="str">
        <f>INDEX(Rohdaten_tab6!$1:$1048576,ROW(Rohdaten_tab6!E30),COLUMN(Rohdaten_tab6!E30)+(6*(Steuerung!$A$3-1)))</f>
        <v>X</v>
      </c>
      <c r="G44" s="80" t="str">
        <f>INDEX(Rohdaten_tab6!$1:$1048576,ROW(Rohdaten_tab6!F30),COLUMN(Rohdaten_tab6!F30)+(6*(Steuerung!$A$3-1)))</f>
        <v>X</v>
      </c>
      <c r="H44" s="81" t="str">
        <f>INDEX(Rohdaten_tab6!$1:$1048576,ROW(Rohdaten_tab6!G30),COLUMN(Rohdaten_tab6!G30)+(6*(Steuerung!$A$3-1)))</f>
        <v>X</v>
      </c>
    </row>
    <row r="45" spans="1:8" ht="15" customHeight="1" x14ac:dyDescent="0.25">
      <c r="A45" s="63" t="str">
        <f>IF(INDEX(Rohdaten_tab6!$A:$A,ROW(Rohdaten_tab6!$A31),COLUMN(Rohdaten_tab6!$A:$A))&lt;&gt;"",INDEX(Rohdaten_tab6!$A:$A,ROW(Rohdaten_tab6!$A31),COLUMN(Rohdaten_tab6!$A:$A)),"")</f>
        <v>September 2005</v>
      </c>
      <c r="B45" s="43"/>
      <c r="C45" s="79" t="str">
        <f>INDEX(Rohdaten_tab6!$1:$1048576,ROW(Rohdaten_tab6!B31),COLUMN(Rohdaten_tab6!B31)+(6*(Steuerung!$A$3-1)))</f>
        <v>X</v>
      </c>
      <c r="D45" s="80">
        <f>INDEX(Rohdaten_tab6!$1:$1048576,ROW(Rohdaten_tab6!C31),COLUMN(Rohdaten_tab6!C31)+(6*(Steuerung!$A$3-1)))</f>
        <v>953.55014492753605</v>
      </c>
      <c r="E45" s="80" t="str">
        <f>INDEX(Rohdaten_tab6!$1:$1048576,ROW(Rohdaten_tab6!D31),COLUMN(Rohdaten_tab6!D31)+(6*(Steuerung!$A$3-1)))</f>
        <v>X</v>
      </c>
      <c r="F45" s="80" t="str">
        <f>INDEX(Rohdaten_tab6!$1:$1048576,ROW(Rohdaten_tab6!E31),COLUMN(Rohdaten_tab6!E31)+(6*(Steuerung!$A$3-1)))</f>
        <v>X</v>
      </c>
      <c r="G45" s="80" t="str">
        <f>INDEX(Rohdaten_tab6!$1:$1048576,ROW(Rohdaten_tab6!F31),COLUMN(Rohdaten_tab6!F31)+(6*(Steuerung!$A$3-1)))</f>
        <v>X</v>
      </c>
      <c r="H45" s="81" t="str">
        <f>INDEX(Rohdaten_tab6!$1:$1048576,ROW(Rohdaten_tab6!G31),COLUMN(Rohdaten_tab6!G31)+(6*(Steuerung!$A$3-1)))</f>
        <v>X</v>
      </c>
    </row>
    <row r="46" spans="1:8" ht="15" customHeight="1" x14ac:dyDescent="0.25">
      <c r="A46" s="63" t="str">
        <f>IF(INDEX(Rohdaten_tab6!$A:$A,ROW(Rohdaten_tab6!$A32),COLUMN(Rohdaten_tab6!$A:$A))&lt;&gt;"",INDEX(Rohdaten_tab6!$A:$A,ROW(Rohdaten_tab6!$A32),COLUMN(Rohdaten_tab6!$A:$A)),"")</f>
        <v>Oktober 2005</v>
      </c>
      <c r="B46" s="43"/>
      <c r="C46" s="79" t="str">
        <f>INDEX(Rohdaten_tab6!$1:$1048576,ROW(Rohdaten_tab6!B32),COLUMN(Rohdaten_tab6!B32)+(6*(Steuerung!$A$3-1)))</f>
        <v>X</v>
      </c>
      <c r="D46" s="80">
        <f>INDEX(Rohdaten_tab6!$1:$1048576,ROW(Rohdaten_tab6!C32),COLUMN(Rohdaten_tab6!C32)+(6*(Steuerung!$A$3-1)))</f>
        <v>956.07328413284097</v>
      </c>
      <c r="E46" s="80" t="str">
        <f>INDEX(Rohdaten_tab6!$1:$1048576,ROW(Rohdaten_tab6!D32),COLUMN(Rohdaten_tab6!D32)+(6*(Steuerung!$A$3-1)))</f>
        <v>X</v>
      </c>
      <c r="F46" s="80" t="str">
        <f>INDEX(Rohdaten_tab6!$1:$1048576,ROW(Rohdaten_tab6!E32),COLUMN(Rohdaten_tab6!E32)+(6*(Steuerung!$A$3-1)))</f>
        <v>X</v>
      </c>
      <c r="G46" s="80" t="str">
        <f>INDEX(Rohdaten_tab6!$1:$1048576,ROW(Rohdaten_tab6!F32),COLUMN(Rohdaten_tab6!F32)+(6*(Steuerung!$A$3-1)))</f>
        <v>X</v>
      </c>
      <c r="H46" s="81" t="str">
        <f>INDEX(Rohdaten_tab6!$1:$1048576,ROW(Rohdaten_tab6!G32),COLUMN(Rohdaten_tab6!G32)+(6*(Steuerung!$A$3-1)))</f>
        <v>X</v>
      </c>
    </row>
    <row r="47" spans="1:8" ht="15" customHeight="1" x14ac:dyDescent="0.25">
      <c r="A47" s="63" t="str">
        <f>IF(INDEX(Rohdaten_tab6!$A:$A,ROW(Rohdaten_tab6!$A33),COLUMN(Rohdaten_tab6!$A:$A))&lt;&gt;"",INDEX(Rohdaten_tab6!$A:$A,ROW(Rohdaten_tab6!$A33),COLUMN(Rohdaten_tab6!$A:$A)),"")</f>
        <v>November 2005</v>
      </c>
      <c r="B47" s="43"/>
      <c r="C47" s="79" t="str">
        <f>INDEX(Rohdaten_tab6!$1:$1048576,ROW(Rohdaten_tab6!B33),COLUMN(Rohdaten_tab6!B33)+(6*(Steuerung!$A$3-1)))</f>
        <v>X</v>
      </c>
      <c r="D47" s="80">
        <f>INDEX(Rohdaten_tab6!$1:$1048576,ROW(Rohdaten_tab6!C33),COLUMN(Rohdaten_tab6!C33)+(6*(Steuerung!$A$3-1)))</f>
        <v>956.94670465807701</v>
      </c>
      <c r="E47" s="80" t="str">
        <f>INDEX(Rohdaten_tab6!$1:$1048576,ROW(Rohdaten_tab6!D33),COLUMN(Rohdaten_tab6!D33)+(6*(Steuerung!$A$3-1)))</f>
        <v>X</v>
      </c>
      <c r="F47" s="80" t="str">
        <f>INDEX(Rohdaten_tab6!$1:$1048576,ROW(Rohdaten_tab6!E33),COLUMN(Rohdaten_tab6!E33)+(6*(Steuerung!$A$3-1)))</f>
        <v>X</v>
      </c>
      <c r="G47" s="80" t="str">
        <f>INDEX(Rohdaten_tab6!$1:$1048576,ROW(Rohdaten_tab6!F33),COLUMN(Rohdaten_tab6!F33)+(6*(Steuerung!$A$3-1)))</f>
        <v>X</v>
      </c>
      <c r="H47" s="81" t="str">
        <f>INDEX(Rohdaten_tab6!$1:$1048576,ROW(Rohdaten_tab6!G33),COLUMN(Rohdaten_tab6!G33)+(6*(Steuerung!$A$3-1)))</f>
        <v>X</v>
      </c>
    </row>
    <row r="48" spans="1:8" ht="15" customHeight="1" x14ac:dyDescent="0.25">
      <c r="A48" s="63" t="str">
        <f>IF(INDEX(Rohdaten_tab6!$A:$A,ROW(Rohdaten_tab6!$A34),COLUMN(Rohdaten_tab6!$A:$A))&lt;&gt;"",INDEX(Rohdaten_tab6!$A:$A,ROW(Rohdaten_tab6!$A34),COLUMN(Rohdaten_tab6!$A:$A)),"")</f>
        <v>Dezember 2005</v>
      </c>
      <c r="B48" s="43"/>
      <c r="C48" s="79" t="str">
        <f>INDEX(Rohdaten_tab6!$1:$1048576,ROW(Rohdaten_tab6!B34),COLUMN(Rohdaten_tab6!B34)+(6*(Steuerung!$A$3-1)))</f>
        <v>X</v>
      </c>
      <c r="D48" s="80">
        <f>INDEX(Rohdaten_tab6!$1:$1048576,ROW(Rohdaten_tab6!C34),COLUMN(Rohdaten_tab6!C34)+(6*(Steuerung!$A$3-1)))</f>
        <v>965.74676449362505</v>
      </c>
      <c r="E48" s="80" t="str">
        <f>INDEX(Rohdaten_tab6!$1:$1048576,ROW(Rohdaten_tab6!D34),COLUMN(Rohdaten_tab6!D34)+(6*(Steuerung!$A$3-1)))</f>
        <v>X</v>
      </c>
      <c r="F48" s="80" t="str">
        <f>INDEX(Rohdaten_tab6!$1:$1048576,ROW(Rohdaten_tab6!E34),COLUMN(Rohdaten_tab6!E34)+(6*(Steuerung!$A$3-1)))</f>
        <v>X</v>
      </c>
      <c r="G48" s="80" t="str">
        <f>INDEX(Rohdaten_tab6!$1:$1048576,ROW(Rohdaten_tab6!F34),COLUMN(Rohdaten_tab6!F34)+(6*(Steuerung!$A$3-1)))</f>
        <v>X</v>
      </c>
      <c r="H48" s="81" t="str">
        <f>INDEX(Rohdaten_tab6!$1:$1048576,ROW(Rohdaten_tab6!G34),COLUMN(Rohdaten_tab6!G34)+(6*(Steuerung!$A$3-1)))</f>
        <v>X</v>
      </c>
    </row>
    <row r="49" spans="1:8" ht="15" customHeight="1" x14ac:dyDescent="0.25">
      <c r="A49" s="63" t="str">
        <f>IF(INDEX(Rohdaten_tab6!$A:$A,ROW(Rohdaten_tab6!$A35),COLUMN(Rohdaten_tab6!$A:$A))&lt;&gt;"",INDEX(Rohdaten_tab6!$A:$A,ROW(Rohdaten_tab6!$A35),COLUMN(Rohdaten_tab6!$A:$A)),"")</f>
        <v>Januar 2006</v>
      </c>
      <c r="B49" s="43"/>
      <c r="C49" s="79" t="str">
        <f>INDEX(Rohdaten_tab6!$1:$1048576,ROW(Rohdaten_tab6!B35),COLUMN(Rohdaten_tab6!B35)+(6*(Steuerung!$A$3-1)))</f>
        <v>X</v>
      </c>
      <c r="D49" s="80">
        <f>INDEX(Rohdaten_tab6!$1:$1048576,ROW(Rohdaten_tab6!C35),COLUMN(Rohdaten_tab6!C35)+(6*(Steuerung!$A$3-1)))</f>
        <v>968.31439393939399</v>
      </c>
      <c r="E49" s="80" t="str">
        <f>INDEX(Rohdaten_tab6!$1:$1048576,ROW(Rohdaten_tab6!D35),COLUMN(Rohdaten_tab6!D35)+(6*(Steuerung!$A$3-1)))</f>
        <v>X</v>
      </c>
      <c r="F49" s="80" t="str">
        <f>INDEX(Rohdaten_tab6!$1:$1048576,ROW(Rohdaten_tab6!E35),COLUMN(Rohdaten_tab6!E35)+(6*(Steuerung!$A$3-1)))</f>
        <v>X</v>
      </c>
      <c r="G49" s="80" t="str">
        <f>INDEX(Rohdaten_tab6!$1:$1048576,ROW(Rohdaten_tab6!F35),COLUMN(Rohdaten_tab6!F35)+(6*(Steuerung!$A$3-1)))</f>
        <v>X</v>
      </c>
      <c r="H49" s="81" t="str">
        <f>INDEX(Rohdaten_tab6!$1:$1048576,ROW(Rohdaten_tab6!G35),COLUMN(Rohdaten_tab6!G35)+(6*(Steuerung!$A$3-1)))</f>
        <v>X</v>
      </c>
    </row>
    <row r="50" spans="1:8" ht="15" customHeight="1" x14ac:dyDescent="0.25">
      <c r="A50" s="63" t="str">
        <f>IF(INDEX(Rohdaten_tab6!$A:$A,ROW(Rohdaten_tab6!$A36),COLUMN(Rohdaten_tab6!$A:$A))&lt;&gt;"",INDEX(Rohdaten_tab6!$A:$A,ROW(Rohdaten_tab6!$A36),COLUMN(Rohdaten_tab6!$A:$A)),"")</f>
        <v>Februar 2006</v>
      </c>
      <c r="B50" s="43"/>
      <c r="C50" s="79" t="str">
        <f>INDEX(Rohdaten_tab6!$1:$1048576,ROW(Rohdaten_tab6!B36),COLUMN(Rohdaten_tab6!B36)+(6*(Steuerung!$A$3-1)))</f>
        <v>X</v>
      </c>
      <c r="D50" s="80">
        <f>INDEX(Rohdaten_tab6!$1:$1048576,ROW(Rohdaten_tab6!C36),COLUMN(Rohdaten_tab6!C36)+(6*(Steuerung!$A$3-1)))</f>
        <v>960.23598299681203</v>
      </c>
      <c r="E50" s="80" t="str">
        <f>INDEX(Rohdaten_tab6!$1:$1048576,ROW(Rohdaten_tab6!D36),COLUMN(Rohdaten_tab6!D36)+(6*(Steuerung!$A$3-1)))</f>
        <v>X</v>
      </c>
      <c r="F50" s="80" t="str">
        <f>INDEX(Rohdaten_tab6!$1:$1048576,ROW(Rohdaten_tab6!E36),COLUMN(Rohdaten_tab6!E36)+(6*(Steuerung!$A$3-1)))</f>
        <v>X</v>
      </c>
      <c r="G50" s="80" t="str">
        <f>INDEX(Rohdaten_tab6!$1:$1048576,ROW(Rohdaten_tab6!F36),COLUMN(Rohdaten_tab6!F36)+(6*(Steuerung!$A$3-1)))</f>
        <v>X</v>
      </c>
      <c r="H50" s="81" t="str">
        <f>INDEX(Rohdaten_tab6!$1:$1048576,ROW(Rohdaten_tab6!G36),COLUMN(Rohdaten_tab6!G36)+(6*(Steuerung!$A$3-1)))</f>
        <v>X</v>
      </c>
    </row>
    <row r="51" spans="1:8" ht="15" customHeight="1" x14ac:dyDescent="0.25">
      <c r="A51" s="63" t="str">
        <f>IF(INDEX(Rohdaten_tab6!$A:$A,ROW(Rohdaten_tab6!$A37),COLUMN(Rohdaten_tab6!$A:$A))&lt;&gt;"",INDEX(Rohdaten_tab6!$A:$A,ROW(Rohdaten_tab6!$A37),COLUMN(Rohdaten_tab6!$A:$A)),"")</f>
        <v>März 2006</v>
      </c>
      <c r="B51" s="43"/>
      <c r="C51" s="79" t="str">
        <f>INDEX(Rohdaten_tab6!$1:$1048576,ROW(Rohdaten_tab6!B37),COLUMN(Rohdaten_tab6!B37)+(6*(Steuerung!$A$3-1)))</f>
        <v>X</v>
      </c>
      <c r="D51" s="80">
        <f>INDEX(Rohdaten_tab6!$1:$1048576,ROW(Rohdaten_tab6!C37),COLUMN(Rohdaten_tab6!C37)+(6*(Steuerung!$A$3-1)))</f>
        <v>951.999690470926</v>
      </c>
      <c r="E51" s="80" t="str">
        <f>INDEX(Rohdaten_tab6!$1:$1048576,ROW(Rohdaten_tab6!D37),COLUMN(Rohdaten_tab6!D37)+(6*(Steuerung!$A$3-1)))</f>
        <v>X</v>
      </c>
      <c r="F51" s="80" t="str">
        <f>INDEX(Rohdaten_tab6!$1:$1048576,ROW(Rohdaten_tab6!E37),COLUMN(Rohdaten_tab6!E37)+(6*(Steuerung!$A$3-1)))</f>
        <v>X</v>
      </c>
      <c r="G51" s="80" t="str">
        <f>INDEX(Rohdaten_tab6!$1:$1048576,ROW(Rohdaten_tab6!F37),COLUMN(Rohdaten_tab6!F37)+(6*(Steuerung!$A$3-1)))</f>
        <v>X</v>
      </c>
      <c r="H51" s="81" t="str">
        <f>INDEX(Rohdaten_tab6!$1:$1048576,ROW(Rohdaten_tab6!G37),COLUMN(Rohdaten_tab6!G37)+(6*(Steuerung!$A$3-1)))</f>
        <v>X</v>
      </c>
    </row>
    <row r="52" spans="1:8" ht="15" customHeight="1" x14ac:dyDescent="0.25">
      <c r="A52" s="63" t="str">
        <f>IF(INDEX(Rohdaten_tab6!$A:$A,ROW(Rohdaten_tab6!$A38),COLUMN(Rohdaten_tab6!$A:$A))&lt;&gt;"",INDEX(Rohdaten_tab6!$A:$A,ROW(Rohdaten_tab6!$A38),COLUMN(Rohdaten_tab6!$A:$A)),"")</f>
        <v>April 2006</v>
      </c>
      <c r="B52" s="43"/>
      <c r="C52" s="79" t="str">
        <f>INDEX(Rohdaten_tab6!$1:$1048576,ROW(Rohdaten_tab6!B38),COLUMN(Rohdaten_tab6!B38)+(6*(Steuerung!$A$3-1)))</f>
        <v>X</v>
      </c>
      <c r="D52" s="80">
        <f>INDEX(Rohdaten_tab6!$1:$1048576,ROW(Rohdaten_tab6!C38),COLUMN(Rohdaten_tab6!C38)+(6*(Steuerung!$A$3-1)))</f>
        <v>959.917145571123</v>
      </c>
      <c r="E52" s="80" t="str">
        <f>INDEX(Rohdaten_tab6!$1:$1048576,ROW(Rohdaten_tab6!D38),COLUMN(Rohdaten_tab6!D38)+(6*(Steuerung!$A$3-1)))</f>
        <v>X</v>
      </c>
      <c r="F52" s="80" t="str">
        <f>INDEX(Rohdaten_tab6!$1:$1048576,ROW(Rohdaten_tab6!E38),COLUMN(Rohdaten_tab6!E38)+(6*(Steuerung!$A$3-1)))</f>
        <v>X</v>
      </c>
      <c r="G52" s="80" t="str">
        <f>INDEX(Rohdaten_tab6!$1:$1048576,ROW(Rohdaten_tab6!F38),COLUMN(Rohdaten_tab6!F38)+(6*(Steuerung!$A$3-1)))</f>
        <v>X</v>
      </c>
      <c r="H52" s="81" t="str">
        <f>INDEX(Rohdaten_tab6!$1:$1048576,ROW(Rohdaten_tab6!G38),COLUMN(Rohdaten_tab6!G38)+(6*(Steuerung!$A$3-1)))</f>
        <v>X</v>
      </c>
    </row>
    <row r="53" spans="1:8" ht="15" customHeight="1" x14ac:dyDescent="0.25">
      <c r="A53" s="63" t="str">
        <f>IF(INDEX(Rohdaten_tab6!$A:$A,ROW(Rohdaten_tab6!$A39),COLUMN(Rohdaten_tab6!$A:$A))&lt;&gt;"",INDEX(Rohdaten_tab6!$A:$A,ROW(Rohdaten_tab6!$A39),COLUMN(Rohdaten_tab6!$A:$A)),"")</f>
        <v>Mai 2006</v>
      </c>
      <c r="B53" s="43"/>
      <c r="C53" s="79" t="str">
        <f>INDEX(Rohdaten_tab6!$1:$1048576,ROW(Rohdaten_tab6!B39),COLUMN(Rohdaten_tab6!B39)+(6*(Steuerung!$A$3-1)))</f>
        <v>X</v>
      </c>
      <c r="D53" s="80">
        <f>INDEX(Rohdaten_tab6!$1:$1048576,ROW(Rohdaten_tab6!C39),COLUMN(Rohdaten_tab6!C39)+(6*(Steuerung!$A$3-1)))</f>
        <v>961.28452350039004</v>
      </c>
      <c r="E53" s="80" t="str">
        <f>INDEX(Rohdaten_tab6!$1:$1048576,ROW(Rohdaten_tab6!D39),COLUMN(Rohdaten_tab6!D39)+(6*(Steuerung!$A$3-1)))</f>
        <v>X</v>
      </c>
      <c r="F53" s="80" t="str">
        <f>INDEX(Rohdaten_tab6!$1:$1048576,ROW(Rohdaten_tab6!E39),COLUMN(Rohdaten_tab6!E39)+(6*(Steuerung!$A$3-1)))</f>
        <v>X</v>
      </c>
      <c r="G53" s="80" t="str">
        <f>INDEX(Rohdaten_tab6!$1:$1048576,ROW(Rohdaten_tab6!F39),COLUMN(Rohdaten_tab6!F39)+(6*(Steuerung!$A$3-1)))</f>
        <v>X</v>
      </c>
      <c r="H53" s="81" t="str">
        <f>INDEX(Rohdaten_tab6!$1:$1048576,ROW(Rohdaten_tab6!G39),COLUMN(Rohdaten_tab6!G39)+(6*(Steuerung!$A$3-1)))</f>
        <v>X</v>
      </c>
    </row>
    <row r="54" spans="1:8" ht="15" customHeight="1" x14ac:dyDescent="0.25">
      <c r="A54" s="63" t="str">
        <f>IF(INDEX(Rohdaten_tab6!$A:$A,ROW(Rohdaten_tab6!$A40),COLUMN(Rohdaten_tab6!$A:$A))&lt;&gt;"",INDEX(Rohdaten_tab6!$A:$A,ROW(Rohdaten_tab6!$A40),COLUMN(Rohdaten_tab6!$A:$A)),"")</f>
        <v>Juni 2006</v>
      </c>
      <c r="B54" s="43"/>
      <c r="C54" s="79" t="str">
        <f>INDEX(Rohdaten_tab6!$1:$1048576,ROW(Rohdaten_tab6!B40),COLUMN(Rohdaten_tab6!B40)+(6*(Steuerung!$A$3-1)))</f>
        <v>X</v>
      </c>
      <c r="D54" s="80">
        <f>INDEX(Rohdaten_tab6!$1:$1048576,ROW(Rohdaten_tab6!C40),COLUMN(Rohdaten_tab6!C40)+(6*(Steuerung!$A$3-1)))</f>
        <v>967.85522388059701</v>
      </c>
      <c r="E54" s="80" t="str">
        <f>INDEX(Rohdaten_tab6!$1:$1048576,ROW(Rohdaten_tab6!D40),COLUMN(Rohdaten_tab6!D40)+(6*(Steuerung!$A$3-1)))</f>
        <v>X</v>
      </c>
      <c r="F54" s="80" t="str">
        <f>INDEX(Rohdaten_tab6!$1:$1048576,ROW(Rohdaten_tab6!E40),COLUMN(Rohdaten_tab6!E40)+(6*(Steuerung!$A$3-1)))</f>
        <v>X</v>
      </c>
      <c r="G54" s="80" t="str">
        <f>INDEX(Rohdaten_tab6!$1:$1048576,ROW(Rohdaten_tab6!F40),COLUMN(Rohdaten_tab6!F40)+(6*(Steuerung!$A$3-1)))</f>
        <v>X</v>
      </c>
      <c r="H54" s="81" t="str">
        <f>INDEX(Rohdaten_tab6!$1:$1048576,ROW(Rohdaten_tab6!G40),COLUMN(Rohdaten_tab6!G40)+(6*(Steuerung!$A$3-1)))</f>
        <v>X</v>
      </c>
    </row>
    <row r="55" spans="1:8" ht="15" customHeight="1" x14ac:dyDescent="0.25">
      <c r="A55" s="63" t="str">
        <f>IF(INDEX(Rohdaten_tab6!$A:$A,ROW(Rohdaten_tab6!$A41),COLUMN(Rohdaten_tab6!$A:$A))&lt;&gt;"",INDEX(Rohdaten_tab6!$A:$A,ROW(Rohdaten_tab6!$A41),COLUMN(Rohdaten_tab6!$A:$A)),"")</f>
        <v>Juli 2006</v>
      </c>
      <c r="B55" s="43"/>
      <c r="C55" s="79" t="str">
        <f>INDEX(Rohdaten_tab6!$1:$1048576,ROW(Rohdaten_tab6!B41),COLUMN(Rohdaten_tab6!B41)+(6*(Steuerung!$A$3-1)))</f>
        <v>X</v>
      </c>
      <c r="D55" s="80">
        <f>INDEX(Rohdaten_tab6!$1:$1048576,ROW(Rohdaten_tab6!C41),COLUMN(Rohdaten_tab6!C41)+(6*(Steuerung!$A$3-1)))</f>
        <v>959.44557067481298</v>
      </c>
      <c r="E55" s="80" t="str">
        <f>INDEX(Rohdaten_tab6!$1:$1048576,ROW(Rohdaten_tab6!D41),COLUMN(Rohdaten_tab6!D41)+(6*(Steuerung!$A$3-1)))</f>
        <v>X</v>
      </c>
      <c r="F55" s="80" t="str">
        <f>INDEX(Rohdaten_tab6!$1:$1048576,ROW(Rohdaten_tab6!E41),COLUMN(Rohdaten_tab6!E41)+(6*(Steuerung!$A$3-1)))</f>
        <v>X</v>
      </c>
      <c r="G55" s="80" t="str">
        <f>INDEX(Rohdaten_tab6!$1:$1048576,ROW(Rohdaten_tab6!F41),COLUMN(Rohdaten_tab6!F41)+(6*(Steuerung!$A$3-1)))</f>
        <v>X</v>
      </c>
      <c r="H55" s="81" t="str">
        <f>INDEX(Rohdaten_tab6!$1:$1048576,ROW(Rohdaten_tab6!G41),COLUMN(Rohdaten_tab6!G41)+(6*(Steuerung!$A$3-1)))</f>
        <v>X</v>
      </c>
    </row>
    <row r="56" spans="1:8" ht="15" customHeight="1" x14ac:dyDescent="0.25">
      <c r="A56" s="63" t="str">
        <f>IF(INDEX(Rohdaten_tab6!$A:$A,ROW(Rohdaten_tab6!$A42),COLUMN(Rohdaten_tab6!$A:$A))&lt;&gt;"",INDEX(Rohdaten_tab6!$A:$A,ROW(Rohdaten_tab6!$A42),COLUMN(Rohdaten_tab6!$A:$A)),"")</f>
        <v>August 2006</v>
      </c>
      <c r="B56" s="43"/>
      <c r="C56" s="79" t="str">
        <f>INDEX(Rohdaten_tab6!$1:$1048576,ROW(Rohdaten_tab6!B42),COLUMN(Rohdaten_tab6!B42)+(6*(Steuerung!$A$3-1)))</f>
        <v>X</v>
      </c>
      <c r="D56" s="80">
        <f>INDEX(Rohdaten_tab6!$1:$1048576,ROW(Rohdaten_tab6!C42),COLUMN(Rohdaten_tab6!C42)+(6*(Steuerung!$A$3-1)))</f>
        <v>944.90951219512203</v>
      </c>
      <c r="E56" s="80" t="str">
        <f>INDEX(Rohdaten_tab6!$1:$1048576,ROW(Rohdaten_tab6!D42),COLUMN(Rohdaten_tab6!D42)+(6*(Steuerung!$A$3-1)))</f>
        <v>X</v>
      </c>
      <c r="F56" s="80" t="str">
        <f>INDEX(Rohdaten_tab6!$1:$1048576,ROW(Rohdaten_tab6!E42),COLUMN(Rohdaten_tab6!E42)+(6*(Steuerung!$A$3-1)))</f>
        <v>X</v>
      </c>
      <c r="G56" s="80" t="str">
        <f>INDEX(Rohdaten_tab6!$1:$1048576,ROW(Rohdaten_tab6!F42),COLUMN(Rohdaten_tab6!F42)+(6*(Steuerung!$A$3-1)))</f>
        <v>X</v>
      </c>
      <c r="H56" s="81" t="str">
        <f>INDEX(Rohdaten_tab6!$1:$1048576,ROW(Rohdaten_tab6!G42),COLUMN(Rohdaten_tab6!G42)+(6*(Steuerung!$A$3-1)))</f>
        <v>X</v>
      </c>
    </row>
    <row r="57" spans="1:8" ht="15" customHeight="1" x14ac:dyDescent="0.25">
      <c r="A57" s="63" t="str">
        <f>IF(INDEX(Rohdaten_tab6!$A:$A,ROW(Rohdaten_tab6!$A43),COLUMN(Rohdaten_tab6!$A:$A))&lt;&gt;"",INDEX(Rohdaten_tab6!$A:$A,ROW(Rohdaten_tab6!$A43),COLUMN(Rohdaten_tab6!$A:$A)),"")</f>
        <v>September 2006</v>
      </c>
      <c r="B57" s="43"/>
      <c r="C57" s="79" t="str">
        <f>INDEX(Rohdaten_tab6!$1:$1048576,ROW(Rohdaten_tab6!B43),COLUMN(Rohdaten_tab6!B43)+(6*(Steuerung!$A$3-1)))</f>
        <v>X</v>
      </c>
      <c r="D57" s="80">
        <f>INDEX(Rohdaten_tab6!$1:$1048576,ROW(Rohdaten_tab6!C43),COLUMN(Rohdaten_tab6!C43)+(6*(Steuerung!$A$3-1)))</f>
        <v>943.54834494773502</v>
      </c>
      <c r="E57" s="80" t="str">
        <f>INDEX(Rohdaten_tab6!$1:$1048576,ROW(Rohdaten_tab6!D43),COLUMN(Rohdaten_tab6!D43)+(6*(Steuerung!$A$3-1)))</f>
        <v>X</v>
      </c>
      <c r="F57" s="80" t="str">
        <f>INDEX(Rohdaten_tab6!$1:$1048576,ROW(Rohdaten_tab6!E43),COLUMN(Rohdaten_tab6!E43)+(6*(Steuerung!$A$3-1)))</f>
        <v>X</v>
      </c>
      <c r="G57" s="80" t="str">
        <f>INDEX(Rohdaten_tab6!$1:$1048576,ROW(Rohdaten_tab6!F43),COLUMN(Rohdaten_tab6!F43)+(6*(Steuerung!$A$3-1)))</f>
        <v>X</v>
      </c>
      <c r="H57" s="81" t="str">
        <f>INDEX(Rohdaten_tab6!$1:$1048576,ROW(Rohdaten_tab6!G43),COLUMN(Rohdaten_tab6!G43)+(6*(Steuerung!$A$3-1)))</f>
        <v>X</v>
      </c>
    </row>
    <row r="58" spans="1:8" ht="15" customHeight="1" x14ac:dyDescent="0.25">
      <c r="A58" s="63" t="str">
        <f>IF(INDEX(Rohdaten_tab6!$A:$A,ROW(Rohdaten_tab6!$A44),COLUMN(Rohdaten_tab6!$A:$A))&lt;&gt;"",INDEX(Rohdaten_tab6!$A:$A,ROW(Rohdaten_tab6!$A44),COLUMN(Rohdaten_tab6!$A:$A)),"")</f>
        <v>Oktober 2006</v>
      </c>
      <c r="B58" s="43"/>
      <c r="C58" s="79" t="str">
        <f>INDEX(Rohdaten_tab6!$1:$1048576,ROW(Rohdaten_tab6!B44),COLUMN(Rohdaten_tab6!B44)+(6*(Steuerung!$A$3-1)))</f>
        <v>X</v>
      </c>
      <c r="D58" s="80">
        <f>INDEX(Rohdaten_tab6!$1:$1048576,ROW(Rohdaten_tab6!C44),COLUMN(Rohdaten_tab6!C44)+(6*(Steuerung!$A$3-1)))</f>
        <v>953.02758001794803</v>
      </c>
      <c r="E58" s="80" t="str">
        <f>INDEX(Rohdaten_tab6!$1:$1048576,ROW(Rohdaten_tab6!D44),COLUMN(Rohdaten_tab6!D44)+(6*(Steuerung!$A$3-1)))</f>
        <v>X</v>
      </c>
      <c r="F58" s="80" t="str">
        <f>INDEX(Rohdaten_tab6!$1:$1048576,ROW(Rohdaten_tab6!E44),COLUMN(Rohdaten_tab6!E44)+(6*(Steuerung!$A$3-1)))</f>
        <v>X</v>
      </c>
      <c r="G58" s="80" t="str">
        <f>INDEX(Rohdaten_tab6!$1:$1048576,ROW(Rohdaten_tab6!F44),COLUMN(Rohdaten_tab6!F44)+(6*(Steuerung!$A$3-1)))</f>
        <v>X</v>
      </c>
      <c r="H58" s="81" t="str">
        <f>INDEX(Rohdaten_tab6!$1:$1048576,ROW(Rohdaten_tab6!G44),COLUMN(Rohdaten_tab6!G44)+(6*(Steuerung!$A$3-1)))</f>
        <v>X</v>
      </c>
    </row>
    <row r="59" spans="1:8" ht="15" customHeight="1" x14ac:dyDescent="0.25">
      <c r="A59" s="63" t="str">
        <f>IF(INDEX(Rohdaten_tab6!$A:$A,ROW(Rohdaten_tab6!$A45),COLUMN(Rohdaten_tab6!$A:$A))&lt;&gt;"",INDEX(Rohdaten_tab6!$A:$A,ROW(Rohdaten_tab6!$A45),COLUMN(Rohdaten_tab6!$A:$A)),"")</f>
        <v>November 2006</v>
      </c>
      <c r="B59" s="43"/>
      <c r="C59" s="79" t="str">
        <f>INDEX(Rohdaten_tab6!$1:$1048576,ROW(Rohdaten_tab6!B45),COLUMN(Rohdaten_tab6!B45)+(6*(Steuerung!$A$3-1)))</f>
        <v>X</v>
      </c>
      <c r="D59" s="80">
        <f>INDEX(Rohdaten_tab6!$1:$1048576,ROW(Rohdaten_tab6!C45),COLUMN(Rohdaten_tab6!C45)+(6*(Steuerung!$A$3-1)))</f>
        <v>958.93166115950703</v>
      </c>
      <c r="E59" s="80" t="str">
        <f>INDEX(Rohdaten_tab6!$1:$1048576,ROW(Rohdaten_tab6!D45),COLUMN(Rohdaten_tab6!D45)+(6*(Steuerung!$A$3-1)))</f>
        <v>X</v>
      </c>
      <c r="F59" s="80" t="str">
        <f>INDEX(Rohdaten_tab6!$1:$1048576,ROW(Rohdaten_tab6!E45),COLUMN(Rohdaten_tab6!E45)+(6*(Steuerung!$A$3-1)))</f>
        <v>X</v>
      </c>
      <c r="G59" s="80" t="str">
        <f>INDEX(Rohdaten_tab6!$1:$1048576,ROW(Rohdaten_tab6!F45),COLUMN(Rohdaten_tab6!F45)+(6*(Steuerung!$A$3-1)))</f>
        <v>X</v>
      </c>
      <c r="H59" s="81" t="str">
        <f>INDEX(Rohdaten_tab6!$1:$1048576,ROW(Rohdaten_tab6!G45),COLUMN(Rohdaten_tab6!G45)+(6*(Steuerung!$A$3-1)))</f>
        <v>X</v>
      </c>
    </row>
    <row r="60" spans="1:8" ht="15" customHeight="1" x14ac:dyDescent="0.25">
      <c r="A60" s="63" t="str">
        <f>IF(INDEX(Rohdaten_tab6!$A:$A,ROW(Rohdaten_tab6!$A46),COLUMN(Rohdaten_tab6!$A:$A))&lt;&gt;"",INDEX(Rohdaten_tab6!$A:$A,ROW(Rohdaten_tab6!$A46),COLUMN(Rohdaten_tab6!$A:$A)),"")</f>
        <v>Dezember 2006</v>
      </c>
      <c r="B60" s="43"/>
      <c r="C60" s="79" t="str">
        <f>INDEX(Rohdaten_tab6!$1:$1048576,ROW(Rohdaten_tab6!B46),COLUMN(Rohdaten_tab6!B46)+(6*(Steuerung!$A$3-1)))</f>
        <v>X</v>
      </c>
      <c r="D60" s="80">
        <f>INDEX(Rohdaten_tab6!$1:$1048576,ROW(Rohdaten_tab6!C46),COLUMN(Rohdaten_tab6!C46)+(6*(Steuerung!$A$3-1)))</f>
        <v>966.57110852487699</v>
      </c>
      <c r="E60" s="80" t="str">
        <f>INDEX(Rohdaten_tab6!$1:$1048576,ROW(Rohdaten_tab6!D46),COLUMN(Rohdaten_tab6!D46)+(6*(Steuerung!$A$3-1)))</f>
        <v>X</v>
      </c>
      <c r="F60" s="80" t="str">
        <f>INDEX(Rohdaten_tab6!$1:$1048576,ROW(Rohdaten_tab6!E46),COLUMN(Rohdaten_tab6!E46)+(6*(Steuerung!$A$3-1)))</f>
        <v>X</v>
      </c>
      <c r="G60" s="80" t="str">
        <f>INDEX(Rohdaten_tab6!$1:$1048576,ROW(Rohdaten_tab6!F46),COLUMN(Rohdaten_tab6!F46)+(6*(Steuerung!$A$3-1)))</f>
        <v>X</v>
      </c>
      <c r="H60" s="81" t="str">
        <f>INDEX(Rohdaten_tab6!$1:$1048576,ROW(Rohdaten_tab6!G46),COLUMN(Rohdaten_tab6!G46)+(6*(Steuerung!$A$3-1)))</f>
        <v>X</v>
      </c>
    </row>
    <row r="61" spans="1:8" ht="15" customHeight="1" x14ac:dyDescent="0.25">
      <c r="A61" s="63" t="str">
        <f>IF(INDEX(Rohdaten_tab6!$A:$A,ROW(Rohdaten_tab6!$A47),COLUMN(Rohdaten_tab6!$A:$A))&lt;&gt;"",INDEX(Rohdaten_tab6!$A:$A,ROW(Rohdaten_tab6!$A47),COLUMN(Rohdaten_tab6!$A:$A)),"")</f>
        <v>Januar 2007</v>
      </c>
      <c r="B61" s="43"/>
      <c r="C61" s="79">
        <f>INDEX(Rohdaten_tab6!$1:$1048576,ROW(Rohdaten_tab6!B47),COLUMN(Rohdaten_tab6!B47)+(6*(Steuerung!$A$3-1)))</f>
        <v>1633.1716559691899</v>
      </c>
      <c r="D61" s="80">
        <f>INDEX(Rohdaten_tab6!$1:$1048576,ROW(Rohdaten_tab6!C47),COLUMN(Rohdaten_tab6!C47)+(6*(Steuerung!$A$3-1)))</f>
        <v>968.29193838254196</v>
      </c>
      <c r="E61" s="80">
        <f>INDEX(Rohdaten_tab6!$1:$1048576,ROW(Rohdaten_tab6!D47),COLUMN(Rohdaten_tab6!D47)+(6*(Steuerung!$A$3-1)))</f>
        <v>664.87971758665003</v>
      </c>
      <c r="F61" s="80">
        <f>INDEX(Rohdaten_tab6!$1:$1048576,ROW(Rohdaten_tab6!E47),COLUMN(Rohdaten_tab6!E47)+(6*(Steuerung!$A$3-1)))</f>
        <v>390.99866495507098</v>
      </c>
      <c r="G61" s="80">
        <f>INDEX(Rohdaten_tab6!$1:$1048576,ROW(Rohdaten_tab6!F47),COLUMN(Rohdaten_tab6!F47)+(6*(Steuerung!$A$3-1)))</f>
        <v>245.18372272143799</v>
      </c>
      <c r="H61" s="81">
        <f>INDEX(Rohdaten_tab6!$1:$1048576,ROW(Rohdaten_tab6!G47),COLUMN(Rohdaten_tab6!G47)+(6*(Steuerung!$A$3-1)))</f>
        <v>28.6973299101412</v>
      </c>
    </row>
    <row r="62" spans="1:8" ht="15" customHeight="1" x14ac:dyDescent="0.25">
      <c r="A62" s="63" t="str">
        <f>IF(INDEX(Rohdaten_tab6!$A:$A,ROW(Rohdaten_tab6!$A48),COLUMN(Rohdaten_tab6!$A:$A))&lt;&gt;"",INDEX(Rohdaten_tab6!$A:$A,ROW(Rohdaten_tab6!$A48),COLUMN(Rohdaten_tab6!$A:$A)),"")</f>
        <v>Februar 2007</v>
      </c>
      <c r="B62" s="43"/>
      <c r="C62" s="79">
        <f>INDEX(Rohdaten_tab6!$1:$1048576,ROW(Rohdaten_tab6!B48),COLUMN(Rohdaten_tab6!B48)+(6*(Steuerung!$A$3-1)))</f>
        <v>1628.47558139535</v>
      </c>
      <c r="D62" s="80">
        <f>INDEX(Rohdaten_tab6!$1:$1048576,ROW(Rohdaten_tab6!C48),COLUMN(Rohdaten_tab6!C48)+(6*(Steuerung!$A$3-1)))</f>
        <v>965.80310077519403</v>
      </c>
      <c r="E62" s="80">
        <f>INDEX(Rohdaten_tab6!$1:$1048576,ROW(Rohdaten_tab6!D48),COLUMN(Rohdaten_tab6!D48)+(6*(Steuerung!$A$3-1)))</f>
        <v>662.67248062015506</v>
      </c>
      <c r="F62" s="80">
        <f>INDEX(Rohdaten_tab6!$1:$1048576,ROW(Rohdaten_tab6!E48),COLUMN(Rohdaten_tab6!E48)+(6*(Steuerung!$A$3-1)))</f>
        <v>390.22775193798401</v>
      </c>
      <c r="G62" s="80">
        <f>INDEX(Rohdaten_tab6!$1:$1048576,ROW(Rohdaten_tab6!F48),COLUMN(Rohdaten_tab6!F48)+(6*(Steuerung!$A$3-1)))</f>
        <v>244.03984496123999</v>
      </c>
      <c r="H62" s="81">
        <f>INDEX(Rohdaten_tab6!$1:$1048576,ROW(Rohdaten_tab6!G48),COLUMN(Rohdaten_tab6!G48)+(6*(Steuerung!$A$3-1)))</f>
        <v>28.4048837209303</v>
      </c>
    </row>
    <row r="63" spans="1:8" ht="15" customHeight="1" x14ac:dyDescent="0.25">
      <c r="A63" s="63" t="str">
        <f>IF(INDEX(Rohdaten_tab6!$A:$A,ROW(Rohdaten_tab6!$A49),COLUMN(Rohdaten_tab6!$A:$A))&lt;&gt;"",INDEX(Rohdaten_tab6!$A:$A,ROW(Rohdaten_tab6!$A49),COLUMN(Rohdaten_tab6!$A:$A)),"")</f>
        <v>März 2007</v>
      </c>
      <c r="B63" s="43"/>
      <c r="C63" s="79">
        <f>INDEX(Rohdaten_tab6!$1:$1048576,ROW(Rohdaten_tab6!B49),COLUMN(Rohdaten_tab6!B49)+(6*(Steuerung!$A$3-1)))</f>
        <v>1633.8222068200701</v>
      </c>
      <c r="D63" s="80">
        <f>INDEX(Rohdaten_tab6!$1:$1048576,ROW(Rohdaten_tab6!C49),COLUMN(Rohdaten_tab6!C49)+(6*(Steuerung!$A$3-1)))</f>
        <v>965.48001108954804</v>
      </c>
      <c r="E63" s="80">
        <f>INDEX(Rohdaten_tab6!$1:$1048576,ROW(Rohdaten_tab6!D49),COLUMN(Rohdaten_tab6!D49)+(6*(Steuerung!$A$3-1)))</f>
        <v>668.34219573052405</v>
      </c>
      <c r="F63" s="80">
        <f>INDEX(Rohdaten_tab6!$1:$1048576,ROW(Rohdaten_tab6!E49),COLUMN(Rohdaten_tab6!E49)+(6*(Steuerung!$A$3-1)))</f>
        <v>392.66257277515899</v>
      </c>
      <c r="G63" s="80">
        <f>INDEX(Rohdaten_tab6!$1:$1048576,ROW(Rohdaten_tab6!F49),COLUMN(Rohdaten_tab6!F49)+(6*(Steuerung!$A$3-1)))</f>
        <v>247.09354033823101</v>
      </c>
      <c r="H63" s="81">
        <f>INDEX(Rohdaten_tab6!$1:$1048576,ROW(Rohdaten_tab6!G49),COLUMN(Rohdaten_tab6!G49)+(6*(Steuerung!$A$3-1)))</f>
        <v>28.5860826171334</v>
      </c>
    </row>
    <row r="64" spans="1:8" ht="15" customHeight="1" x14ac:dyDescent="0.25">
      <c r="A64" s="63" t="str">
        <f>IF(INDEX(Rohdaten_tab6!$A:$A,ROW(Rohdaten_tab6!$A50),COLUMN(Rohdaten_tab6!$A:$A))&lt;&gt;"",INDEX(Rohdaten_tab6!$A:$A,ROW(Rohdaten_tab6!$A50),COLUMN(Rohdaten_tab6!$A:$A)),"")</f>
        <v>April 2007</v>
      </c>
      <c r="B64" s="43"/>
      <c r="C64" s="79">
        <f>INDEX(Rohdaten_tab6!$1:$1048576,ROW(Rohdaten_tab6!B50),COLUMN(Rohdaten_tab6!B50)+(6*(Steuerung!$A$3-1)))</f>
        <v>1656.82532942899</v>
      </c>
      <c r="D64" s="80">
        <f>INDEX(Rohdaten_tab6!$1:$1048576,ROW(Rohdaten_tab6!C50),COLUMN(Rohdaten_tab6!C50)+(6*(Steuerung!$A$3-1)))</f>
        <v>977.28755490483195</v>
      </c>
      <c r="E64" s="80">
        <f>INDEX(Rohdaten_tab6!$1:$1048576,ROW(Rohdaten_tab6!D50),COLUMN(Rohdaten_tab6!D50)+(6*(Steuerung!$A$3-1)))</f>
        <v>679.53777452415795</v>
      </c>
      <c r="F64" s="80">
        <f>INDEX(Rohdaten_tab6!$1:$1048576,ROW(Rohdaten_tab6!E50),COLUMN(Rohdaten_tab6!E50)+(6*(Steuerung!$A$3-1)))</f>
        <v>399.47068814055598</v>
      </c>
      <c r="G64" s="80">
        <f>INDEX(Rohdaten_tab6!$1:$1048576,ROW(Rohdaten_tab6!F50),COLUMN(Rohdaten_tab6!F50)+(6*(Steuerung!$A$3-1)))</f>
        <v>251.19953147877001</v>
      </c>
      <c r="H64" s="81">
        <f>INDEX(Rohdaten_tab6!$1:$1048576,ROW(Rohdaten_tab6!G50),COLUMN(Rohdaten_tab6!G50)+(6*(Steuerung!$A$3-1)))</f>
        <v>28.8675549048316</v>
      </c>
    </row>
    <row r="65" spans="1:8" ht="15" customHeight="1" x14ac:dyDescent="0.25">
      <c r="A65" s="63" t="str">
        <f>IF(INDEX(Rohdaten_tab6!$A:$A,ROW(Rohdaten_tab6!$A51),COLUMN(Rohdaten_tab6!$A:$A))&lt;&gt;"",INDEX(Rohdaten_tab6!$A:$A,ROW(Rohdaten_tab6!$A51),COLUMN(Rohdaten_tab6!$A:$A)),"")</f>
        <v>Mai 2007</v>
      </c>
      <c r="B65" s="43"/>
      <c r="C65" s="79">
        <f>INDEX(Rohdaten_tab6!$1:$1048576,ROW(Rohdaten_tab6!B51),COLUMN(Rohdaten_tab6!B51)+(6*(Steuerung!$A$3-1)))</f>
        <v>1681.21882534776</v>
      </c>
      <c r="D65" s="80">
        <f>INDEX(Rohdaten_tab6!$1:$1048576,ROW(Rohdaten_tab6!C51),COLUMN(Rohdaten_tab6!C51)+(6*(Steuerung!$A$3-1)))</f>
        <v>991.24952086553401</v>
      </c>
      <c r="E65" s="80">
        <f>INDEX(Rohdaten_tab6!$1:$1048576,ROW(Rohdaten_tab6!D51),COLUMN(Rohdaten_tab6!D51)+(6*(Steuerung!$A$3-1)))</f>
        <v>689.96930448222599</v>
      </c>
      <c r="F65" s="80">
        <f>INDEX(Rohdaten_tab6!$1:$1048576,ROW(Rohdaten_tab6!E51),COLUMN(Rohdaten_tab6!E51)+(6*(Steuerung!$A$3-1)))</f>
        <v>405.65471406491503</v>
      </c>
      <c r="G65" s="80">
        <f>INDEX(Rohdaten_tab6!$1:$1048576,ROW(Rohdaten_tab6!F51),COLUMN(Rohdaten_tab6!F51)+(6*(Steuerung!$A$3-1)))</f>
        <v>255.09245749613601</v>
      </c>
      <c r="H65" s="81">
        <f>INDEX(Rohdaten_tab6!$1:$1048576,ROW(Rohdaten_tab6!G51),COLUMN(Rohdaten_tab6!G51)+(6*(Steuerung!$A$3-1)))</f>
        <v>29.222132921174701</v>
      </c>
    </row>
    <row r="66" spans="1:8" ht="15" customHeight="1" x14ac:dyDescent="0.25">
      <c r="A66" s="63" t="str">
        <f>IF(INDEX(Rohdaten_tab6!$A:$A,ROW(Rohdaten_tab6!$A52),COLUMN(Rohdaten_tab6!$A:$A))&lt;&gt;"",INDEX(Rohdaten_tab6!$A:$A,ROW(Rohdaten_tab6!$A52),COLUMN(Rohdaten_tab6!$A:$A)),"")</f>
        <v>Juni 2007</v>
      </c>
      <c r="B66" s="43"/>
      <c r="C66" s="79">
        <f>INDEX(Rohdaten_tab6!$1:$1048576,ROW(Rohdaten_tab6!B52),COLUMN(Rohdaten_tab6!B52)+(6*(Steuerung!$A$3-1)))</f>
        <v>1694.3652486911001</v>
      </c>
      <c r="D66" s="80">
        <f>INDEX(Rohdaten_tab6!$1:$1048576,ROW(Rohdaten_tab6!C52),COLUMN(Rohdaten_tab6!C52)+(6*(Steuerung!$A$3-1)))</f>
        <v>997.38229712041903</v>
      </c>
      <c r="E66" s="80">
        <f>INDEX(Rohdaten_tab6!$1:$1048576,ROW(Rohdaten_tab6!D52),COLUMN(Rohdaten_tab6!D52)+(6*(Steuerung!$A$3-1)))</f>
        <v>696.98295157068105</v>
      </c>
      <c r="F66" s="80">
        <f>INDEX(Rohdaten_tab6!$1:$1048576,ROW(Rohdaten_tab6!E52),COLUMN(Rohdaten_tab6!E52)+(6*(Steuerung!$A$3-1)))</f>
        <v>408.56956806282699</v>
      </c>
      <c r="G66" s="80">
        <f>INDEX(Rohdaten_tab6!$1:$1048576,ROW(Rohdaten_tab6!F52),COLUMN(Rohdaten_tab6!F52)+(6*(Steuerung!$A$3-1)))</f>
        <v>258.95968586387397</v>
      </c>
      <c r="H66" s="81">
        <f>INDEX(Rohdaten_tab6!$1:$1048576,ROW(Rohdaten_tab6!G52),COLUMN(Rohdaten_tab6!G52)+(6*(Steuerung!$A$3-1)))</f>
        <v>29.453697643979101</v>
      </c>
    </row>
    <row r="67" spans="1:8" ht="15" customHeight="1" x14ac:dyDescent="0.25">
      <c r="A67" s="63" t="str">
        <f>IF(INDEX(Rohdaten_tab6!$A:$A,ROW(Rohdaten_tab6!$A53),COLUMN(Rohdaten_tab6!$A:$A))&lt;&gt;"",INDEX(Rohdaten_tab6!$A:$A,ROW(Rohdaten_tab6!$A53),COLUMN(Rohdaten_tab6!$A:$A)),"")</f>
        <v>Juli 2007</v>
      </c>
      <c r="B67" s="43"/>
      <c r="C67" s="79">
        <f>INDEX(Rohdaten_tab6!$1:$1048576,ROW(Rohdaten_tab6!B53),COLUMN(Rohdaten_tab6!B53)+(6*(Steuerung!$A$3-1)))</f>
        <v>1689.7368613138699</v>
      </c>
      <c r="D67" s="80">
        <f>INDEX(Rohdaten_tab6!$1:$1048576,ROW(Rohdaten_tab6!C53),COLUMN(Rohdaten_tab6!C53)+(6*(Steuerung!$A$3-1)))</f>
        <v>991.369210351692</v>
      </c>
      <c r="E67" s="80">
        <f>INDEX(Rohdaten_tab6!$1:$1048576,ROW(Rohdaten_tab6!D53),COLUMN(Rohdaten_tab6!D53)+(6*(Steuerung!$A$3-1)))</f>
        <v>698.36765096217698</v>
      </c>
      <c r="F67" s="80">
        <f>INDEX(Rohdaten_tab6!$1:$1048576,ROW(Rohdaten_tab6!E53),COLUMN(Rohdaten_tab6!E53)+(6*(Steuerung!$A$3-1)))</f>
        <v>408.58049104180498</v>
      </c>
      <c r="G67" s="80">
        <f>INDEX(Rohdaten_tab6!$1:$1048576,ROW(Rohdaten_tab6!F53),COLUMN(Rohdaten_tab6!F53)+(6*(Steuerung!$A$3-1)))</f>
        <v>260.22481751824802</v>
      </c>
      <c r="H67" s="81">
        <f>INDEX(Rohdaten_tab6!$1:$1048576,ROW(Rohdaten_tab6!G53),COLUMN(Rohdaten_tab6!G53)+(6*(Steuerung!$A$3-1)))</f>
        <v>29.562342402123399</v>
      </c>
    </row>
    <row r="68" spans="1:8" ht="15" customHeight="1" x14ac:dyDescent="0.25">
      <c r="A68" s="63" t="str">
        <f>IF(INDEX(Rohdaten_tab6!$A:$A,ROW(Rohdaten_tab6!$A54),COLUMN(Rohdaten_tab6!$A:$A))&lt;&gt;"",INDEX(Rohdaten_tab6!$A:$A,ROW(Rohdaten_tab6!$A54),COLUMN(Rohdaten_tab6!$A:$A)),"")</f>
        <v>August 2007</v>
      </c>
      <c r="B68" s="43"/>
      <c r="C68" s="79">
        <f>INDEX(Rohdaten_tab6!$1:$1048576,ROW(Rohdaten_tab6!B54),COLUMN(Rohdaten_tab6!B54)+(6*(Steuerung!$A$3-1)))</f>
        <v>1664.8969616908901</v>
      </c>
      <c r="D68" s="80">
        <f>INDEX(Rohdaten_tab6!$1:$1048576,ROW(Rohdaten_tab6!C54),COLUMN(Rohdaten_tab6!C54)+(6*(Steuerung!$A$3-1)))</f>
        <v>975.95161822985494</v>
      </c>
      <c r="E68" s="80">
        <f>INDEX(Rohdaten_tab6!$1:$1048576,ROW(Rohdaten_tab6!D54),COLUMN(Rohdaten_tab6!D54)+(6*(Steuerung!$A$3-1)))</f>
        <v>688.94534346103001</v>
      </c>
      <c r="F68" s="80">
        <f>INDEX(Rohdaten_tab6!$1:$1048576,ROW(Rohdaten_tab6!E54),COLUMN(Rohdaten_tab6!E54)+(6*(Steuerung!$A$3-1)))</f>
        <v>402.50042932628799</v>
      </c>
      <c r="G68" s="80">
        <f>INDEX(Rohdaten_tab6!$1:$1048576,ROW(Rohdaten_tab6!F54),COLUMN(Rohdaten_tab6!F54)+(6*(Steuerung!$A$3-1)))</f>
        <v>257.31935270805798</v>
      </c>
      <c r="H68" s="81">
        <f>INDEX(Rohdaten_tab6!$1:$1048576,ROW(Rohdaten_tab6!G54),COLUMN(Rohdaten_tab6!G54)+(6*(Steuerung!$A$3-1)))</f>
        <v>29.1255614266843</v>
      </c>
    </row>
    <row r="69" spans="1:8" ht="15" customHeight="1" x14ac:dyDescent="0.25">
      <c r="A69" s="63" t="str">
        <f>IF(INDEX(Rohdaten_tab6!$A:$A,ROW(Rohdaten_tab6!$A55),COLUMN(Rohdaten_tab6!$A:$A))&lt;&gt;"",INDEX(Rohdaten_tab6!$A:$A,ROW(Rohdaten_tab6!$A55),COLUMN(Rohdaten_tab6!$A:$A)),"")</f>
        <v>September 2007</v>
      </c>
      <c r="B69" s="43"/>
      <c r="C69" s="79">
        <f>INDEX(Rohdaten_tab6!$1:$1048576,ROW(Rohdaten_tab6!B55),COLUMN(Rohdaten_tab6!B55)+(6*(Steuerung!$A$3-1)))</f>
        <v>1671.79327851269</v>
      </c>
      <c r="D69" s="80">
        <f>INDEX(Rohdaten_tab6!$1:$1048576,ROW(Rohdaten_tab6!C55),COLUMN(Rohdaten_tab6!C55)+(6*(Steuerung!$A$3-1)))</f>
        <v>977.728959599571</v>
      </c>
      <c r="E69" s="80">
        <f>INDEX(Rohdaten_tab6!$1:$1048576,ROW(Rohdaten_tab6!D55),COLUMN(Rohdaten_tab6!D55)+(6*(Steuerung!$A$3-1)))</f>
        <v>694.06431891312104</v>
      </c>
      <c r="F69" s="80">
        <f>INDEX(Rohdaten_tab6!$1:$1048576,ROW(Rohdaten_tab6!E55),COLUMN(Rohdaten_tab6!E55)+(6*(Steuerung!$A$3-1)))</f>
        <v>404.65698963174799</v>
      </c>
      <c r="G69" s="80">
        <f>INDEX(Rohdaten_tab6!$1:$1048576,ROW(Rohdaten_tab6!F55),COLUMN(Rohdaten_tab6!F55)+(6*(Steuerung!$A$3-1)))</f>
        <v>260.017518770111</v>
      </c>
      <c r="H69" s="81">
        <f>INDEX(Rohdaten_tab6!$1:$1048576,ROW(Rohdaten_tab6!G55),COLUMN(Rohdaten_tab6!G55)+(6*(Steuerung!$A$3-1)))</f>
        <v>29.389810511262102</v>
      </c>
    </row>
    <row r="70" spans="1:8" ht="15" customHeight="1" x14ac:dyDescent="0.25">
      <c r="A70" s="63" t="str">
        <f>IF(INDEX(Rohdaten_tab6!$A:$A,ROW(Rohdaten_tab6!$A56),COLUMN(Rohdaten_tab6!$A:$A))&lt;&gt;"",INDEX(Rohdaten_tab6!$A:$A,ROW(Rohdaten_tab6!$A56),COLUMN(Rohdaten_tab6!$A:$A)),"")</f>
        <v>Oktober 2007</v>
      </c>
      <c r="B70" s="43"/>
      <c r="C70" s="79">
        <f>INDEX(Rohdaten_tab6!$1:$1048576,ROW(Rohdaten_tab6!B56),COLUMN(Rohdaten_tab6!B56)+(6*(Steuerung!$A$3-1)))</f>
        <v>1693.74994232987</v>
      </c>
      <c r="D70" s="80">
        <f>INDEX(Rohdaten_tab6!$1:$1048576,ROW(Rohdaten_tab6!C56),COLUMN(Rohdaten_tab6!C56)+(6*(Steuerung!$A$3-1)))</f>
        <v>990.13506343713902</v>
      </c>
      <c r="E70" s="80">
        <f>INDEX(Rohdaten_tab6!$1:$1048576,ROW(Rohdaten_tab6!D56),COLUMN(Rohdaten_tab6!D56)+(6*(Steuerung!$A$3-1)))</f>
        <v>703.61487889273303</v>
      </c>
      <c r="F70" s="80">
        <f>INDEX(Rohdaten_tab6!$1:$1048576,ROW(Rohdaten_tab6!E56),COLUMN(Rohdaten_tab6!E56)+(6*(Steuerung!$A$3-1)))</f>
        <v>410.10865051903102</v>
      </c>
      <c r="G70" s="80">
        <f>INDEX(Rohdaten_tab6!$1:$1048576,ROW(Rohdaten_tab6!F56),COLUMN(Rohdaten_tab6!F56)+(6*(Steuerung!$A$3-1)))</f>
        <v>263.74348327566298</v>
      </c>
      <c r="H70" s="81">
        <f>INDEX(Rohdaten_tab6!$1:$1048576,ROW(Rohdaten_tab6!G56),COLUMN(Rohdaten_tab6!G56)+(6*(Steuerung!$A$3-1)))</f>
        <v>29.762745098039201</v>
      </c>
    </row>
    <row r="71" spans="1:8" ht="15" customHeight="1" x14ac:dyDescent="0.25">
      <c r="A71" s="63" t="s">
        <v>206</v>
      </c>
      <c r="B71" s="43"/>
      <c r="C71" s="79">
        <f>INDEX(Rohdaten_tab6!$1:$1048576,ROW(Rohdaten_tab6!B57),COLUMN(Rohdaten_tab6!B57)+(6*(Steuerung!$A$3-1)))</f>
        <v>1695.74359576968</v>
      </c>
      <c r="D71" s="80">
        <f>INDEX(Rohdaten_tab6!$1:$1048576,ROW(Rohdaten_tab6!C57),COLUMN(Rohdaten_tab6!C57)+(6*(Steuerung!$A$3-1)))</f>
        <v>990.54300822561697</v>
      </c>
      <c r="E71" s="80">
        <f>INDEX(Rohdaten_tab6!$1:$1048576,ROW(Rohdaten_tab6!D57),COLUMN(Rohdaten_tab6!D57)+(6*(Steuerung!$A$3-1)))</f>
        <v>705.20058754406602</v>
      </c>
      <c r="F71" s="80">
        <f>INDEX(Rohdaten_tab6!$1:$1048576,ROW(Rohdaten_tab6!E57),COLUMN(Rohdaten_tab6!E57)+(6*(Steuerung!$A$3-1)))</f>
        <v>409.48801410105801</v>
      </c>
      <c r="G71" s="80">
        <f>INDEX(Rohdaten_tab6!$1:$1048576,ROW(Rohdaten_tab6!F57),COLUMN(Rohdaten_tab6!F57)+(6*(Steuerung!$A$3-1)))</f>
        <v>265.78002350176303</v>
      </c>
      <c r="H71" s="81">
        <f>INDEX(Rohdaten_tab6!$1:$1048576,ROW(Rohdaten_tab6!G57),COLUMN(Rohdaten_tab6!G57)+(6*(Steuerung!$A$3-1)))</f>
        <v>29.9325499412456</v>
      </c>
    </row>
    <row r="72" spans="1:8" ht="15" customHeight="1" x14ac:dyDescent="0.25">
      <c r="A72" s="63" t="s">
        <v>207</v>
      </c>
      <c r="B72" s="43"/>
      <c r="C72" s="79">
        <f>INDEX(Rohdaten_tab6!$1:$1048576,ROW(Rohdaten_tab6!B58),COLUMN(Rohdaten_tab6!B58)+(6*(Steuerung!$A$3-1)))</f>
        <v>1697.85119092628</v>
      </c>
      <c r="D72" s="80">
        <f>INDEX(Rohdaten_tab6!$1:$1048576,ROW(Rohdaten_tab6!C58),COLUMN(Rohdaten_tab6!C58)+(6*(Steuerung!$A$3-1)))</f>
        <v>991.56136105860105</v>
      </c>
      <c r="E72" s="80">
        <f>INDEX(Rohdaten_tab6!$1:$1048576,ROW(Rohdaten_tab6!D58),COLUMN(Rohdaten_tab6!D58)+(6*(Steuerung!$A$3-1)))</f>
        <v>706.28982986767505</v>
      </c>
      <c r="F72" s="80">
        <f>INDEX(Rohdaten_tab6!$1:$1048576,ROW(Rohdaten_tab6!E58),COLUMN(Rohdaten_tab6!E58)+(6*(Steuerung!$A$3-1)))</f>
        <v>409.53924385633297</v>
      </c>
      <c r="G72" s="80">
        <f>INDEX(Rohdaten_tab6!$1:$1048576,ROW(Rohdaten_tab6!F58),COLUMN(Rohdaten_tab6!F58)+(6*(Steuerung!$A$3-1)))</f>
        <v>266.72483931947102</v>
      </c>
      <c r="H72" s="81">
        <f>INDEX(Rohdaten_tab6!$1:$1048576,ROW(Rohdaten_tab6!G58),COLUMN(Rohdaten_tab6!G58)+(6*(Steuerung!$A$3-1)))</f>
        <v>30.0257466918715</v>
      </c>
    </row>
    <row r="73" spans="1:8" ht="15" customHeight="1" x14ac:dyDescent="0.25">
      <c r="A73" s="63" t="s">
        <v>208</v>
      </c>
      <c r="B73" s="43"/>
      <c r="C73" s="79">
        <f>INDEX(Rohdaten_tab6!$1:$1048576,ROW(Rohdaten_tab6!B59),COLUMN(Rohdaten_tab6!B59)+(6*(Steuerung!$A$3-1)))</f>
        <v>1715.6173956262401</v>
      </c>
      <c r="D73" s="80">
        <f>INDEX(Rohdaten_tab6!$1:$1048576,ROW(Rohdaten_tab6!C59),COLUMN(Rohdaten_tab6!C59)+(6*(Steuerung!$A$3-1)))</f>
        <v>998.75129224652096</v>
      </c>
      <c r="E73" s="80">
        <f>INDEX(Rohdaten_tab6!$1:$1048576,ROW(Rohdaten_tab6!D59),COLUMN(Rohdaten_tab6!D59)+(6*(Steuerung!$A$3-1)))</f>
        <v>716.86610337972104</v>
      </c>
      <c r="F73" s="80">
        <f>INDEX(Rohdaten_tab6!$1:$1048576,ROW(Rohdaten_tab6!E59),COLUMN(Rohdaten_tab6!E59)+(6*(Steuerung!$A$3-1)))</f>
        <v>412.57673956262403</v>
      </c>
      <c r="G73" s="80">
        <f>INDEX(Rohdaten_tab6!$1:$1048576,ROW(Rohdaten_tab6!F59),COLUMN(Rohdaten_tab6!F59)+(6*(Steuerung!$A$3-1)))</f>
        <v>273.71848906560598</v>
      </c>
      <c r="H73" s="81">
        <f>INDEX(Rohdaten_tab6!$1:$1048576,ROW(Rohdaten_tab6!G59),COLUMN(Rohdaten_tab6!G59)+(6*(Steuerung!$A$3-1)))</f>
        <v>30.5708747514911</v>
      </c>
    </row>
    <row r="74" spans="1:8" ht="15" customHeight="1" x14ac:dyDescent="0.25">
      <c r="A74" s="63" t="s">
        <v>209</v>
      </c>
      <c r="B74" s="43"/>
      <c r="C74" s="79">
        <f>INDEX(Rohdaten_tab6!$1:$1048576,ROW(Rohdaten_tab6!B60),COLUMN(Rohdaten_tab6!B60)+(6*(Steuerung!$A$3-1)))</f>
        <v>1686.8136734693901</v>
      </c>
      <c r="D74" s="80">
        <f>INDEX(Rohdaten_tab6!$1:$1048576,ROW(Rohdaten_tab6!C60),COLUMN(Rohdaten_tab6!C60)+(6*(Steuerung!$A$3-1)))</f>
        <v>982.48989795918396</v>
      </c>
      <c r="E74" s="80">
        <f>INDEX(Rohdaten_tab6!$1:$1048576,ROW(Rohdaten_tab6!D60),COLUMN(Rohdaten_tab6!D60)+(6*(Steuerung!$A$3-1)))</f>
        <v>704.32377551020397</v>
      </c>
      <c r="F74" s="80">
        <f>INDEX(Rohdaten_tab6!$1:$1048576,ROW(Rohdaten_tab6!E60),COLUMN(Rohdaten_tab6!E60)+(6*(Steuerung!$A$3-1)))</f>
        <v>404.87877551020398</v>
      </c>
      <c r="G74" s="80">
        <f>INDEX(Rohdaten_tab6!$1:$1048576,ROW(Rohdaten_tab6!F60),COLUMN(Rohdaten_tab6!F60)+(6*(Steuerung!$A$3-1)))</f>
        <v>269.37785714285701</v>
      </c>
      <c r="H74" s="81">
        <f>INDEX(Rohdaten_tab6!$1:$1048576,ROW(Rohdaten_tab6!G60),COLUMN(Rohdaten_tab6!G60)+(6*(Steuerung!$A$3-1)))</f>
        <v>30.067142857142901</v>
      </c>
    </row>
    <row r="75" spans="1:8" ht="15" customHeight="1" x14ac:dyDescent="0.25">
      <c r="A75" s="63" t="s">
        <v>210</v>
      </c>
      <c r="B75" s="43"/>
      <c r="C75" s="79">
        <f>INDEX(Rohdaten_tab6!$1:$1048576,ROW(Rohdaten_tab6!B61),COLUMN(Rohdaten_tab6!B61)+(6*(Steuerung!$A$3-1)))</f>
        <v>1673.3262150220901</v>
      </c>
      <c r="D75" s="80">
        <f>INDEX(Rohdaten_tab6!$1:$1048576,ROW(Rohdaten_tab6!C61),COLUMN(Rohdaten_tab6!C61)+(6*(Steuerung!$A$3-1)))</f>
        <v>974.50924153166397</v>
      </c>
      <c r="E75" s="80">
        <f>INDEX(Rohdaten_tab6!$1:$1048576,ROW(Rohdaten_tab6!D61),COLUMN(Rohdaten_tab6!D61)+(6*(Steuerung!$A$3-1)))</f>
        <v>698.81697349042702</v>
      </c>
      <c r="F75" s="80">
        <f>INDEX(Rohdaten_tab6!$1:$1048576,ROW(Rohdaten_tab6!E61),COLUMN(Rohdaten_tab6!E61)+(6*(Steuerung!$A$3-1)))</f>
        <v>402.07013991163501</v>
      </c>
      <c r="G75" s="80">
        <f>INDEX(Rohdaten_tab6!$1:$1048576,ROW(Rohdaten_tab6!F61),COLUMN(Rohdaten_tab6!F61)+(6*(Steuerung!$A$3-1)))</f>
        <v>267.01623711340198</v>
      </c>
      <c r="H75" s="81">
        <f>INDEX(Rohdaten_tab6!$1:$1048576,ROW(Rohdaten_tab6!G61),COLUMN(Rohdaten_tab6!G61)+(6*(Steuerung!$A$3-1)))</f>
        <v>29.730596465390299</v>
      </c>
    </row>
    <row r="76" spans="1:8" ht="15" customHeight="1" x14ac:dyDescent="0.25">
      <c r="A76" s="63" t="s">
        <v>211</v>
      </c>
      <c r="B76" s="43"/>
      <c r="C76" s="79">
        <f>INDEX(Rohdaten_tab6!$1:$1048576,ROW(Rohdaten_tab6!B62),COLUMN(Rohdaten_tab6!B62)+(6*(Steuerung!$A$3-1)))</f>
        <v>1682.1727803738299</v>
      </c>
      <c r="D76" s="80">
        <f>INDEX(Rohdaten_tab6!$1:$1048576,ROW(Rohdaten_tab6!C62),COLUMN(Rohdaten_tab6!C62)+(6*(Steuerung!$A$3-1)))</f>
        <v>977.50619158878499</v>
      </c>
      <c r="E76" s="80">
        <f>INDEX(Rohdaten_tab6!$1:$1048576,ROW(Rohdaten_tab6!D62),COLUMN(Rohdaten_tab6!D62)+(6*(Steuerung!$A$3-1)))</f>
        <v>704.666588785047</v>
      </c>
      <c r="F76" s="80">
        <f>INDEX(Rohdaten_tab6!$1:$1048576,ROW(Rohdaten_tab6!E62),COLUMN(Rohdaten_tab6!E62)+(6*(Steuerung!$A$3-1)))</f>
        <v>405.17324766355102</v>
      </c>
      <c r="G76" s="80">
        <f>INDEX(Rohdaten_tab6!$1:$1048576,ROW(Rohdaten_tab6!F62),COLUMN(Rohdaten_tab6!F62)+(6*(Steuerung!$A$3-1)))</f>
        <v>269.514018691589</v>
      </c>
      <c r="H76" s="81">
        <f>INDEX(Rohdaten_tab6!$1:$1048576,ROW(Rohdaten_tab6!G62),COLUMN(Rohdaten_tab6!G62)+(6*(Steuerung!$A$3-1)))</f>
        <v>29.9793224299065</v>
      </c>
    </row>
    <row r="77" spans="1:8" ht="15" customHeight="1" x14ac:dyDescent="0.25">
      <c r="A77" s="63" t="s">
        <v>212</v>
      </c>
      <c r="B77" s="43"/>
      <c r="C77" s="79">
        <f>INDEX(Rohdaten_tab6!$1:$1048576,ROW(Rohdaten_tab6!B63),COLUMN(Rohdaten_tab6!B63)+(6*(Steuerung!$A$3-1)))</f>
        <v>1683.42175286222</v>
      </c>
      <c r="D77" s="80">
        <f>INDEX(Rohdaten_tab6!$1:$1048576,ROW(Rohdaten_tab6!C63),COLUMN(Rohdaten_tab6!C63)+(6*(Steuerung!$A$3-1)))</f>
        <v>977.81287011448899</v>
      </c>
      <c r="E77" s="80">
        <f>INDEX(Rohdaten_tab6!$1:$1048576,ROW(Rohdaten_tab6!D63),COLUMN(Rohdaten_tab6!D63)+(6*(Steuerung!$A$3-1)))</f>
        <v>705.60888274773004</v>
      </c>
      <c r="F77" s="80">
        <f>INDEX(Rohdaten_tab6!$1:$1048576,ROW(Rohdaten_tab6!E63),COLUMN(Rohdaten_tab6!E63)+(6*(Steuerung!$A$3-1)))</f>
        <v>405.17422029214401</v>
      </c>
      <c r="G77" s="80">
        <f>INDEX(Rohdaten_tab6!$1:$1048576,ROW(Rohdaten_tab6!F63),COLUMN(Rohdaten_tab6!F63)+(6*(Steuerung!$A$3-1)))</f>
        <v>270.39238057639199</v>
      </c>
      <c r="H77" s="81">
        <f>INDEX(Rohdaten_tab6!$1:$1048576,ROW(Rohdaten_tab6!G63),COLUMN(Rohdaten_tab6!G63)+(6*(Steuerung!$A$3-1)))</f>
        <v>30.042281879194601</v>
      </c>
    </row>
    <row r="78" spans="1:8" ht="15" customHeight="1" x14ac:dyDescent="0.25">
      <c r="A78" s="63" t="s">
        <v>213</v>
      </c>
      <c r="B78" s="43"/>
      <c r="C78" s="79">
        <f>INDEX(Rohdaten_tab6!$1:$1048576,ROW(Rohdaten_tab6!B64),COLUMN(Rohdaten_tab6!B64)+(6*(Steuerung!$A$3-1)))</f>
        <v>1678.3331537505201</v>
      </c>
      <c r="D78" s="80">
        <f>INDEX(Rohdaten_tab6!$1:$1048576,ROW(Rohdaten_tab6!C64),COLUMN(Rohdaten_tab6!C64)+(6*(Steuerung!$A$3-1)))</f>
        <v>975.73675922088705</v>
      </c>
      <c r="E78" s="80">
        <f>INDEX(Rohdaten_tab6!$1:$1048576,ROW(Rohdaten_tab6!D64),COLUMN(Rohdaten_tab6!D64)+(6*(Steuerung!$A$3-1)))</f>
        <v>702.59639452963097</v>
      </c>
      <c r="F78" s="80">
        <f>INDEX(Rohdaten_tab6!$1:$1048576,ROW(Rohdaten_tab6!E64),COLUMN(Rohdaten_tab6!E64)+(6*(Steuerung!$A$3-1)))</f>
        <v>403.795648570244</v>
      </c>
      <c r="G78" s="80">
        <f>INDEX(Rohdaten_tab6!$1:$1048576,ROW(Rohdaten_tab6!F64),COLUMN(Rohdaten_tab6!F64)+(6*(Steuerung!$A$3-1)))</f>
        <v>269.02266887691701</v>
      </c>
      <c r="H78" s="81">
        <f>INDEX(Rohdaten_tab6!$1:$1048576,ROW(Rohdaten_tab6!G64),COLUMN(Rohdaten_tab6!G64)+(6*(Steuerung!$A$3-1)))</f>
        <v>29.778077082469899</v>
      </c>
    </row>
    <row r="79" spans="1:8" ht="15" customHeight="1" x14ac:dyDescent="0.25">
      <c r="A79" s="63" t="s">
        <v>214</v>
      </c>
      <c r="B79" s="43"/>
      <c r="C79" s="79">
        <f>INDEX(Rohdaten_tab6!$1:$1048576,ROW(Rohdaten_tab6!B65),COLUMN(Rohdaten_tab6!B65)+(6*(Steuerung!$A$3-1)))</f>
        <v>1671.5737344398301</v>
      </c>
      <c r="D79" s="80">
        <f>INDEX(Rohdaten_tab6!$1:$1048576,ROW(Rohdaten_tab6!C65),COLUMN(Rohdaten_tab6!C65)+(6*(Steuerung!$A$3-1)))</f>
        <v>971.71419087136906</v>
      </c>
      <c r="E79" s="80">
        <f>INDEX(Rohdaten_tab6!$1:$1048576,ROW(Rohdaten_tab6!D65),COLUMN(Rohdaten_tab6!D65)+(6*(Steuerung!$A$3-1)))</f>
        <v>699.85954356846503</v>
      </c>
      <c r="F79" s="80">
        <f>INDEX(Rohdaten_tab6!$1:$1048576,ROW(Rohdaten_tab6!E65),COLUMN(Rohdaten_tab6!E65)+(6*(Steuerung!$A$3-1)))</f>
        <v>401.17730290456399</v>
      </c>
      <c r="G79" s="80">
        <f>INDEX(Rohdaten_tab6!$1:$1048576,ROW(Rohdaten_tab6!F65),COLUMN(Rohdaten_tab6!F65)+(6*(Steuerung!$A$3-1)))</f>
        <v>266.44780082987597</v>
      </c>
      <c r="H79" s="81">
        <f>INDEX(Rohdaten_tab6!$1:$1048576,ROW(Rohdaten_tab6!G65),COLUMN(Rohdaten_tab6!G65)+(6*(Steuerung!$A$3-1)))</f>
        <v>32.234439834024897</v>
      </c>
    </row>
    <row r="80" spans="1:8" ht="15" customHeight="1" x14ac:dyDescent="0.25">
      <c r="A80" s="63" t="s">
        <v>215</v>
      </c>
      <c r="B80" s="43"/>
      <c r="C80" s="79">
        <f>INDEX(Rohdaten_tab6!$1:$1048576,ROW(Rohdaten_tab6!B66),COLUMN(Rohdaten_tab6!B66)+(6*(Steuerung!$A$3-1)))</f>
        <v>1621.81797066015</v>
      </c>
      <c r="D80" s="80">
        <f>INDEX(Rohdaten_tab6!$1:$1048576,ROW(Rohdaten_tab6!C66),COLUMN(Rohdaten_tab6!C66)+(6*(Steuerung!$A$3-1)))</f>
        <v>941.79547677261598</v>
      </c>
      <c r="E80" s="80">
        <f>INDEX(Rohdaten_tab6!$1:$1048576,ROW(Rohdaten_tab6!D66),COLUMN(Rohdaten_tab6!D66)+(6*(Steuerung!$A$3-1)))</f>
        <v>680.02249388753103</v>
      </c>
      <c r="F80" s="80">
        <f>INDEX(Rohdaten_tab6!$1:$1048576,ROW(Rohdaten_tab6!E66),COLUMN(Rohdaten_tab6!E66)+(6*(Steuerung!$A$3-1)))</f>
        <v>388.33960880195599</v>
      </c>
      <c r="G80" s="80">
        <f>INDEX(Rohdaten_tab6!$1:$1048576,ROW(Rohdaten_tab6!F66),COLUMN(Rohdaten_tab6!F66)+(6*(Steuerung!$A$3-1)))</f>
        <v>259.64743276283599</v>
      </c>
      <c r="H80" s="81">
        <f>INDEX(Rohdaten_tab6!$1:$1048576,ROW(Rohdaten_tab6!G66),COLUMN(Rohdaten_tab6!G66)+(6*(Steuerung!$A$3-1)))</f>
        <v>32.035452322738401</v>
      </c>
    </row>
    <row r="81" spans="1:8" ht="15" customHeight="1" x14ac:dyDescent="0.25">
      <c r="A81" s="63" t="s">
        <v>216</v>
      </c>
      <c r="B81" s="43"/>
      <c r="C81" s="79">
        <f>INDEX(Rohdaten_tab6!$1:$1048576,ROW(Rohdaten_tab6!B67),COLUMN(Rohdaten_tab6!B67)+(6*(Steuerung!$A$3-1)))</f>
        <v>1624.18682170543</v>
      </c>
      <c r="D81" s="80">
        <f>INDEX(Rohdaten_tab6!$1:$1048576,ROW(Rohdaten_tab6!C67),COLUMN(Rohdaten_tab6!C67)+(6*(Steuerung!$A$3-1)))</f>
        <v>941.22054263565894</v>
      </c>
      <c r="E81" s="80">
        <f>INDEX(Rohdaten_tab6!$1:$1048576,ROW(Rohdaten_tab6!D67),COLUMN(Rohdaten_tab6!D67)+(6*(Steuerung!$A$3-1)))</f>
        <v>682.96627906976698</v>
      </c>
      <c r="F81" s="80">
        <f>INDEX(Rohdaten_tab6!$1:$1048576,ROW(Rohdaten_tab6!E67),COLUMN(Rohdaten_tab6!E67)+(6*(Steuerung!$A$3-1)))</f>
        <v>389.53449612403102</v>
      </c>
      <c r="G81" s="80">
        <f>INDEX(Rohdaten_tab6!$1:$1048576,ROW(Rohdaten_tab6!F67),COLUMN(Rohdaten_tab6!F67)+(6*(Steuerung!$A$3-1)))</f>
        <v>261.07932816537499</v>
      </c>
      <c r="H81" s="81">
        <f>INDEX(Rohdaten_tab6!$1:$1048576,ROW(Rohdaten_tab6!G67),COLUMN(Rohdaten_tab6!G67)+(6*(Steuerung!$A$3-1)))</f>
        <v>32.352454780361803</v>
      </c>
    </row>
    <row r="82" spans="1:8" ht="15" customHeight="1" x14ac:dyDescent="0.25">
      <c r="A82" s="63" t="s">
        <v>217</v>
      </c>
      <c r="B82" s="43"/>
      <c r="C82" s="79">
        <f>INDEX(Rohdaten_tab6!$1:$1048576,ROW(Rohdaten_tab6!B68),COLUMN(Rohdaten_tab6!B68)+(6*(Steuerung!$A$3-1)))</f>
        <v>1684.5371335504899</v>
      </c>
      <c r="D82" s="80">
        <f>INDEX(Rohdaten_tab6!$1:$1048576,ROW(Rohdaten_tab6!C68),COLUMN(Rohdaten_tab6!C68)+(6*(Steuerung!$A$3-1)))</f>
        <v>974.88594695207098</v>
      </c>
      <c r="E82" s="80">
        <f>INDEX(Rohdaten_tab6!$1:$1048576,ROW(Rohdaten_tab6!D68),COLUMN(Rohdaten_tab6!D68)+(6*(Steuerung!$A$3-1)))</f>
        <v>709.65118659841801</v>
      </c>
      <c r="F82" s="80">
        <f>INDEX(Rohdaten_tab6!$1:$1048576,ROW(Rohdaten_tab6!E68),COLUMN(Rohdaten_tab6!E68)+(6*(Steuerung!$A$3-1)))</f>
        <v>406.07212657049803</v>
      </c>
      <c r="G82" s="80">
        <f>INDEX(Rohdaten_tab6!$1:$1048576,ROW(Rohdaten_tab6!F68),COLUMN(Rohdaten_tab6!F68)+(6*(Steuerung!$A$3-1)))</f>
        <v>269.94569567240598</v>
      </c>
      <c r="H82" s="81">
        <f>INDEX(Rohdaten_tab6!$1:$1048576,ROW(Rohdaten_tab6!G68),COLUMN(Rohdaten_tab6!G68)+(6*(Steuerung!$A$3-1)))</f>
        <v>33.633364355514203</v>
      </c>
    </row>
    <row r="83" spans="1:8" ht="15" customHeight="1" x14ac:dyDescent="0.25">
      <c r="A83" s="63" t="s">
        <v>218</v>
      </c>
      <c r="B83" s="43"/>
      <c r="C83" s="79">
        <f>INDEX(Rohdaten_tab6!$1:$1048576,ROW(Rohdaten_tab6!B69),COLUMN(Rohdaten_tab6!B69)+(6*(Steuerung!$A$3-1)))</f>
        <v>1694.86310013717</v>
      </c>
      <c r="D83" s="80">
        <f>INDEX(Rohdaten_tab6!$1:$1048576,ROW(Rohdaten_tab6!C69),COLUMN(Rohdaten_tab6!C69)+(6*(Steuerung!$A$3-1)))</f>
        <v>980.18477366255104</v>
      </c>
      <c r="E83" s="80">
        <f>INDEX(Rohdaten_tab6!$1:$1048576,ROW(Rohdaten_tab6!D69),COLUMN(Rohdaten_tab6!D69)+(6*(Steuerung!$A$3-1)))</f>
        <v>714.67832647462296</v>
      </c>
      <c r="F83" s="80">
        <f>INDEX(Rohdaten_tab6!$1:$1048576,ROW(Rohdaten_tab6!E69),COLUMN(Rohdaten_tab6!E69)+(6*(Steuerung!$A$3-1)))</f>
        <v>407.989163237311</v>
      </c>
      <c r="G83" s="80">
        <f>INDEX(Rohdaten_tab6!$1:$1048576,ROW(Rohdaten_tab6!F69),COLUMN(Rohdaten_tab6!F69)+(6*(Steuerung!$A$3-1)))</f>
        <v>272.70109739369002</v>
      </c>
      <c r="H83" s="81">
        <f>INDEX(Rohdaten_tab6!$1:$1048576,ROW(Rohdaten_tab6!G69),COLUMN(Rohdaten_tab6!G69)+(6*(Steuerung!$A$3-1)))</f>
        <v>33.988065843621399</v>
      </c>
    </row>
    <row r="84" spans="1:8" ht="15" customHeight="1" x14ac:dyDescent="0.25">
      <c r="A84" s="63" t="s">
        <v>219</v>
      </c>
      <c r="B84" s="43"/>
      <c r="C84" s="79">
        <f>INDEX(Rohdaten_tab6!$1:$1048576,ROW(Rohdaten_tab6!B70),COLUMN(Rohdaten_tab6!B70)+(6*(Steuerung!$A$3-1)))</f>
        <v>1685.0950904392801</v>
      </c>
      <c r="D84" s="80">
        <f>INDEX(Rohdaten_tab6!$1:$1048576,ROW(Rohdaten_tab6!C70),COLUMN(Rohdaten_tab6!C70)+(6*(Steuerung!$A$3-1)))</f>
        <v>975.25064599483198</v>
      </c>
      <c r="E84" s="80">
        <f>INDEX(Rohdaten_tab6!$1:$1048576,ROW(Rohdaten_tab6!D70),COLUMN(Rohdaten_tab6!D70)+(6*(Steuerung!$A$3-1)))</f>
        <v>709.84444444444398</v>
      </c>
      <c r="F84" s="80">
        <f>INDEX(Rohdaten_tab6!$1:$1048576,ROW(Rohdaten_tab6!E70),COLUMN(Rohdaten_tab6!E70)+(6*(Steuerung!$A$3-1)))</f>
        <v>403.81602067183502</v>
      </c>
      <c r="G84" s="80">
        <f>INDEX(Rohdaten_tab6!$1:$1048576,ROW(Rohdaten_tab6!F70),COLUMN(Rohdaten_tab6!F70)+(6*(Steuerung!$A$3-1)))</f>
        <v>271.92338501291999</v>
      </c>
      <c r="H84" s="81">
        <f>INDEX(Rohdaten_tab6!$1:$1048576,ROW(Rohdaten_tab6!G70),COLUMN(Rohdaten_tab6!G70)+(6*(Steuerung!$A$3-1)))</f>
        <v>34.105038759689997</v>
      </c>
    </row>
    <row r="85" spans="1:8" ht="15" customHeight="1" x14ac:dyDescent="0.25">
      <c r="A85" s="63" t="s">
        <v>220</v>
      </c>
      <c r="B85" s="43"/>
      <c r="C85" s="79">
        <f>INDEX(Rohdaten_tab6!$1:$1048576,ROW(Rohdaten_tab6!B71),COLUMN(Rohdaten_tab6!B71)+(6*(Steuerung!$A$3-1)))</f>
        <v>1690.49883351007</v>
      </c>
      <c r="D85" s="80">
        <f>INDEX(Rohdaten_tab6!$1:$1048576,ROW(Rohdaten_tab6!C71),COLUMN(Rohdaten_tab6!C71)+(6*(Steuerung!$A$3-1)))</f>
        <v>975.23393425238601</v>
      </c>
      <c r="E85" s="80">
        <f>INDEX(Rohdaten_tab6!$1:$1048576,ROW(Rohdaten_tab6!D71),COLUMN(Rohdaten_tab6!D71)+(6*(Steuerung!$A$3-1)))</f>
        <v>715.26489925768794</v>
      </c>
      <c r="F85" s="80">
        <f>INDEX(Rohdaten_tab6!$1:$1048576,ROW(Rohdaten_tab6!E71),COLUMN(Rohdaten_tab6!E71)+(6*(Steuerung!$A$3-1)))</f>
        <v>401.44050901378603</v>
      </c>
      <c r="G85" s="80">
        <f>INDEX(Rohdaten_tab6!$1:$1048576,ROW(Rohdaten_tab6!F71),COLUMN(Rohdaten_tab6!F71)+(6*(Steuerung!$A$3-1)))</f>
        <v>279.52354188759301</v>
      </c>
      <c r="H85" s="81">
        <f>INDEX(Rohdaten_tab6!$1:$1048576,ROW(Rohdaten_tab6!G71),COLUMN(Rohdaten_tab6!G71)+(6*(Steuerung!$A$3-1)))</f>
        <v>34.3008483563097</v>
      </c>
    </row>
    <row r="86" spans="1:8" ht="15" customHeight="1" x14ac:dyDescent="0.25">
      <c r="A86" s="63" t="s">
        <v>221</v>
      </c>
      <c r="B86" s="43"/>
      <c r="C86" s="79">
        <f>INDEX(Rohdaten_tab6!$1:$1048576,ROW(Rohdaten_tab6!B72),COLUMN(Rohdaten_tab6!B72)+(6*(Steuerung!$A$3-1)))</f>
        <v>1673.9674022066199</v>
      </c>
      <c r="D86" s="80">
        <f>INDEX(Rohdaten_tab6!$1:$1048576,ROW(Rohdaten_tab6!C72),COLUMN(Rohdaten_tab6!C72)+(6*(Steuerung!$A$3-1)))</f>
        <v>964.77342026078202</v>
      </c>
      <c r="E86" s="80">
        <f>INDEX(Rohdaten_tab6!$1:$1048576,ROW(Rohdaten_tab6!D72),COLUMN(Rohdaten_tab6!D72)+(6*(Steuerung!$A$3-1)))</f>
        <v>709.193981945838</v>
      </c>
      <c r="F86" s="80">
        <f>INDEX(Rohdaten_tab6!$1:$1048576,ROW(Rohdaten_tab6!E72),COLUMN(Rohdaten_tab6!E72)+(6*(Steuerung!$A$3-1)))</f>
        <v>397.043430290873</v>
      </c>
      <c r="G86" s="80">
        <f>INDEX(Rohdaten_tab6!$1:$1048576,ROW(Rohdaten_tab6!F72),COLUMN(Rohdaten_tab6!F72)+(6*(Steuerung!$A$3-1)))</f>
        <v>278.08304914744201</v>
      </c>
      <c r="H86" s="81">
        <f>INDEX(Rohdaten_tab6!$1:$1048576,ROW(Rohdaten_tab6!G72),COLUMN(Rohdaten_tab6!G72)+(6*(Steuerung!$A$3-1)))</f>
        <v>34.067502507522597</v>
      </c>
    </row>
    <row r="87" spans="1:8" ht="15" customHeight="1" x14ac:dyDescent="0.25">
      <c r="A87" s="63" t="s">
        <v>222</v>
      </c>
      <c r="B87" s="43"/>
      <c r="C87" s="79">
        <f>INDEX(Rohdaten_tab6!$1:$1048576,ROW(Rohdaten_tab6!B73),COLUMN(Rohdaten_tab6!B73)+(6*(Steuerung!$A$3-1)))</f>
        <v>1649.77696909272</v>
      </c>
      <c r="D87" s="80">
        <f>INDEX(Rohdaten_tab6!$1:$1048576,ROW(Rohdaten_tab6!C73),COLUMN(Rohdaten_tab6!C73)+(6*(Steuerung!$A$3-1)))</f>
        <v>951.02063808574303</v>
      </c>
      <c r="E87" s="80">
        <f>INDEX(Rohdaten_tab6!$1:$1048576,ROW(Rohdaten_tab6!D73),COLUMN(Rohdaten_tab6!D73)+(6*(Steuerung!$A$3-1)))</f>
        <v>698.75633100697905</v>
      </c>
      <c r="F87" s="80">
        <f>INDEX(Rohdaten_tab6!$1:$1048576,ROW(Rohdaten_tab6!E73),COLUMN(Rohdaten_tab6!E73)+(6*(Steuerung!$A$3-1)))</f>
        <v>391.24695912263201</v>
      </c>
      <c r="G87" s="80">
        <f>INDEX(Rohdaten_tab6!$1:$1048576,ROW(Rohdaten_tab6!F73),COLUMN(Rohdaten_tab6!F73)+(6*(Steuerung!$A$3-1)))</f>
        <v>273.951246261216</v>
      </c>
      <c r="H87" s="81">
        <f>INDEX(Rohdaten_tab6!$1:$1048576,ROW(Rohdaten_tab6!G73),COLUMN(Rohdaten_tab6!G73)+(6*(Steuerung!$A$3-1)))</f>
        <v>33.5581256231306</v>
      </c>
    </row>
    <row r="88" spans="1:8" ht="15" customHeight="1" x14ac:dyDescent="0.25">
      <c r="A88" s="63" t="s">
        <v>223</v>
      </c>
      <c r="B88" s="43"/>
      <c r="C88" s="79">
        <f>INDEX(Rohdaten_tab6!$1:$1048576,ROW(Rohdaten_tab6!B74),COLUMN(Rohdaten_tab6!B74)+(6*(Steuerung!$A$3-1)))</f>
        <v>1667.64058605591</v>
      </c>
      <c r="D88" s="80">
        <f>INDEX(Rohdaten_tab6!$1:$1048576,ROW(Rohdaten_tab6!C74),COLUMN(Rohdaten_tab6!C74)+(6*(Steuerung!$A$3-1)))</f>
        <v>961.49272482317303</v>
      </c>
      <c r="E88" s="80">
        <f>INDEX(Rohdaten_tab6!$1:$1048576,ROW(Rohdaten_tab6!D74),COLUMN(Rohdaten_tab6!D74)+(6*(Steuerung!$A$3-1)))</f>
        <v>706.14786123273802</v>
      </c>
      <c r="F88" s="80">
        <f>INDEX(Rohdaten_tab6!$1:$1048576,ROW(Rohdaten_tab6!E74),COLUMN(Rohdaten_tab6!E74)+(6*(Steuerung!$A$3-1)))</f>
        <v>397.29932637251602</v>
      </c>
      <c r="G88" s="80">
        <f>INDEX(Rohdaten_tab6!$1:$1048576,ROW(Rohdaten_tab6!F74),COLUMN(Rohdaten_tab6!F74)+(6*(Steuerung!$A$3-1)))</f>
        <v>275.26066015493399</v>
      </c>
      <c r="H88" s="81">
        <f>INDEX(Rohdaten_tab6!$1:$1048576,ROW(Rohdaten_tab6!G74),COLUMN(Rohdaten_tab6!G74)+(6*(Steuerung!$A$3-1)))</f>
        <v>33.587874705288002</v>
      </c>
    </row>
    <row r="89" spans="1:8" ht="15" customHeight="1" x14ac:dyDescent="0.25">
      <c r="A89" s="63" t="s">
        <v>224</v>
      </c>
      <c r="B89" s="43"/>
      <c r="C89" s="79">
        <f>INDEX(Rohdaten_tab6!$1:$1048576,ROW(Rohdaten_tab6!B75),COLUMN(Rohdaten_tab6!B75)+(6*(Steuerung!$A$3-1)))</f>
        <v>1695.87109071655</v>
      </c>
      <c r="D89" s="80">
        <f>INDEX(Rohdaten_tab6!$1:$1048576,ROW(Rohdaten_tab6!C75),COLUMN(Rohdaten_tab6!C75)+(6*(Steuerung!$A$3-1)))</f>
        <v>978.04797034945295</v>
      </c>
      <c r="E89" s="80">
        <f>INDEX(Rohdaten_tab6!$1:$1048576,ROW(Rohdaten_tab6!D75),COLUMN(Rohdaten_tab6!D75)+(6*(Steuerung!$A$3-1)))</f>
        <v>717.82312036710198</v>
      </c>
      <c r="F89" s="80">
        <f>INDEX(Rohdaten_tab6!$1:$1048576,ROW(Rohdaten_tab6!E75),COLUMN(Rohdaten_tab6!E75)+(6*(Steuerung!$A$3-1)))</f>
        <v>404.26244264031101</v>
      </c>
      <c r="G89" s="80">
        <f>INDEX(Rohdaten_tab6!$1:$1048576,ROW(Rohdaten_tab6!F75),COLUMN(Rohdaten_tab6!F75)+(6*(Steuerung!$A$3-1)))</f>
        <v>279.52259089304602</v>
      </c>
      <c r="H89" s="81">
        <f>INDEX(Rohdaten_tab6!$1:$1048576,ROW(Rohdaten_tab6!G75),COLUMN(Rohdaten_tab6!G75)+(6*(Steuerung!$A$3-1)))</f>
        <v>34.038086833745197</v>
      </c>
    </row>
    <row r="90" spans="1:8" ht="15" customHeight="1" x14ac:dyDescent="0.25">
      <c r="A90" s="63" t="s">
        <v>225</v>
      </c>
      <c r="B90" s="43"/>
      <c r="C90" s="79">
        <f>INDEX(Rohdaten_tab6!$1:$1048576,ROW(Rohdaten_tab6!B76),COLUMN(Rohdaten_tab6!B76)+(6*(Steuerung!$A$3-1)))</f>
        <v>1693.87505211953</v>
      </c>
      <c r="D90" s="80">
        <f>INDEX(Rohdaten_tab6!$1:$1048576,ROW(Rohdaten_tab6!C76),COLUMN(Rohdaten_tab6!C76)+(6*(Steuerung!$A$3-1)))</f>
        <v>976.74444058373899</v>
      </c>
      <c r="E90" s="80">
        <f>INDEX(Rohdaten_tab6!$1:$1048576,ROW(Rohdaten_tab6!D76),COLUMN(Rohdaten_tab6!D76)+(6*(Steuerung!$A$3-1)))</f>
        <v>717.13061153578803</v>
      </c>
      <c r="F90" s="80">
        <f>INDEX(Rohdaten_tab6!$1:$1048576,ROW(Rohdaten_tab6!E76),COLUMN(Rohdaten_tab6!E76)+(6*(Steuerung!$A$3-1)))</f>
        <v>403.72109103544102</v>
      </c>
      <c r="G90" s="80">
        <f>INDEX(Rohdaten_tab6!$1:$1048576,ROW(Rohdaten_tab6!F76),COLUMN(Rohdaten_tab6!F76)+(6*(Steuerung!$A$3-1)))</f>
        <v>279.32136900625397</v>
      </c>
      <c r="H90" s="81">
        <f>INDEX(Rohdaten_tab6!$1:$1048576,ROW(Rohdaten_tab6!G76),COLUMN(Rohdaten_tab6!G76)+(6*(Steuerung!$A$3-1)))</f>
        <v>34.088151494093097</v>
      </c>
    </row>
    <row r="91" spans="1:8" ht="15" customHeight="1" x14ac:dyDescent="0.25">
      <c r="A91" s="63" t="s">
        <v>226</v>
      </c>
      <c r="B91" s="43"/>
      <c r="C91" s="79">
        <f>INDEX(Rohdaten_tab6!$1:$1048576,ROW(Rohdaten_tab6!B77),COLUMN(Rohdaten_tab6!B77)+(6*(Steuerung!$A$3-1)))</f>
        <v>1711.82091439689</v>
      </c>
      <c r="D91" s="80">
        <f>INDEX(Rohdaten_tab6!$1:$1048576,ROW(Rohdaten_tab6!C77),COLUMN(Rohdaten_tab6!C77)+(6*(Steuerung!$A$3-1)))</f>
        <v>991.56780155642002</v>
      </c>
      <c r="E91" s="80">
        <f>INDEX(Rohdaten_tab6!$1:$1048576,ROW(Rohdaten_tab6!D77),COLUMN(Rohdaten_tab6!D77)+(6*(Steuerung!$A$3-1)))</f>
        <v>720.253112840467</v>
      </c>
      <c r="F91" s="80">
        <f>INDEX(Rohdaten_tab6!$1:$1048576,ROW(Rohdaten_tab6!E77),COLUMN(Rohdaten_tab6!E77)+(6*(Steuerung!$A$3-1)))</f>
        <v>410.825486381323</v>
      </c>
      <c r="G91" s="80">
        <f>INDEX(Rohdaten_tab6!$1:$1048576,ROW(Rohdaten_tab6!F77),COLUMN(Rohdaten_tab6!F77)+(6*(Steuerung!$A$3-1)))</f>
        <v>275.12217898832699</v>
      </c>
      <c r="H91" s="81">
        <f>INDEX(Rohdaten_tab6!$1:$1048576,ROW(Rohdaten_tab6!G77),COLUMN(Rohdaten_tab6!G77)+(6*(Steuerung!$A$3-1)))</f>
        <v>34.3054474708171</v>
      </c>
    </row>
    <row r="92" spans="1:8" ht="15" customHeight="1" x14ac:dyDescent="0.25">
      <c r="A92" s="63" t="s">
        <v>227</v>
      </c>
      <c r="B92" s="43"/>
      <c r="C92" s="79">
        <f>INDEX(Rohdaten_tab6!$1:$1048576,ROW(Rohdaten_tab6!B78),COLUMN(Rohdaten_tab6!B78)+(6*(Steuerung!$A$3-1)))</f>
        <v>1702.09448961156</v>
      </c>
      <c r="D92" s="80">
        <f>INDEX(Rohdaten_tab6!$1:$1048576,ROW(Rohdaten_tab6!C78),COLUMN(Rohdaten_tab6!C78)+(6*(Steuerung!$A$3-1)))</f>
        <v>986.03224932249304</v>
      </c>
      <c r="E92" s="80">
        <f>INDEX(Rohdaten_tab6!$1:$1048576,ROW(Rohdaten_tab6!D78),COLUMN(Rohdaten_tab6!D78)+(6*(Steuerung!$A$3-1)))</f>
        <v>716.06224028907002</v>
      </c>
      <c r="F92" s="80">
        <f>INDEX(Rohdaten_tab6!$1:$1048576,ROW(Rohdaten_tab6!E78),COLUMN(Rohdaten_tab6!E78)+(6*(Steuerung!$A$3-1)))</f>
        <v>408.73766937669399</v>
      </c>
      <c r="G92" s="80">
        <f>INDEX(Rohdaten_tab6!$1:$1048576,ROW(Rohdaten_tab6!F78),COLUMN(Rohdaten_tab6!F78)+(6*(Steuerung!$A$3-1)))</f>
        <v>273.11788617886202</v>
      </c>
      <c r="H92" s="81">
        <f>INDEX(Rohdaten_tab6!$1:$1048576,ROW(Rohdaten_tab6!G78),COLUMN(Rohdaten_tab6!G78)+(6*(Steuerung!$A$3-1)))</f>
        <v>34.206684733514003</v>
      </c>
    </row>
    <row r="93" spans="1:8" ht="15" customHeight="1" x14ac:dyDescent="0.25">
      <c r="A93" s="63" t="s">
        <v>228</v>
      </c>
      <c r="B93" s="43"/>
      <c r="C93" s="79">
        <f>INDEX(Rohdaten_tab6!$1:$1048576,ROW(Rohdaten_tab6!B79),COLUMN(Rohdaten_tab6!B79)+(6*(Steuerung!$A$3-1)))</f>
        <v>1736.6770128703999</v>
      </c>
      <c r="D93" s="80">
        <f>INDEX(Rohdaten_tab6!$1:$1048576,ROW(Rohdaten_tab6!C79),COLUMN(Rohdaten_tab6!C79)+(6*(Steuerung!$A$3-1)))</f>
        <v>1005.5946123915</v>
      </c>
      <c r="E93" s="80">
        <f>INDEX(Rohdaten_tab6!$1:$1048576,ROW(Rohdaten_tab6!D79),COLUMN(Rohdaten_tab6!D79)+(6*(Steuerung!$A$3-1)))</f>
        <v>731.08240047889899</v>
      </c>
      <c r="F93" s="80">
        <f>INDEX(Rohdaten_tab6!$1:$1048576,ROW(Rohdaten_tab6!E79),COLUMN(Rohdaten_tab6!E79)+(6*(Steuerung!$A$3-1)))</f>
        <v>417.55142173002099</v>
      </c>
      <c r="G93" s="80">
        <f>INDEX(Rohdaten_tab6!$1:$1048576,ROW(Rohdaten_tab6!F79),COLUMN(Rohdaten_tab6!F79)+(6*(Steuerung!$A$3-1)))</f>
        <v>278.58326848248998</v>
      </c>
      <c r="H93" s="81">
        <f>INDEX(Rohdaten_tab6!$1:$1048576,ROW(Rohdaten_tab6!G79),COLUMN(Rohdaten_tab6!G79)+(6*(Steuerung!$A$3-1)))</f>
        <v>34.947710266387297</v>
      </c>
    </row>
    <row r="94" spans="1:8" ht="15" customHeight="1" x14ac:dyDescent="0.25">
      <c r="A94" s="63" t="s">
        <v>229</v>
      </c>
      <c r="B94" s="43"/>
      <c r="C94" s="79">
        <f>INDEX(Rohdaten_tab6!$1:$1048576,ROW(Rohdaten_tab6!B80),COLUMN(Rohdaten_tab6!B80)+(6*(Steuerung!$A$3-1)))</f>
        <v>1781.0871889400901</v>
      </c>
      <c r="D94" s="80">
        <f>INDEX(Rohdaten_tab6!$1:$1048576,ROW(Rohdaten_tab6!C80),COLUMN(Rohdaten_tab6!C80)+(6*(Steuerung!$A$3-1)))</f>
        <v>1031.7946543778801</v>
      </c>
      <c r="E94" s="80">
        <f>INDEX(Rohdaten_tab6!$1:$1048576,ROW(Rohdaten_tab6!D80),COLUMN(Rohdaten_tab6!D80)+(6*(Steuerung!$A$3-1)))</f>
        <v>749.29253456221204</v>
      </c>
      <c r="F94" s="80">
        <f>INDEX(Rohdaten_tab6!$1:$1048576,ROW(Rohdaten_tab6!E80),COLUMN(Rohdaten_tab6!E80)+(6*(Steuerung!$A$3-1)))</f>
        <v>429.802396313364</v>
      </c>
      <c r="G94" s="80">
        <f>INDEX(Rohdaten_tab6!$1:$1048576,ROW(Rohdaten_tab6!F80),COLUMN(Rohdaten_tab6!F80)+(6*(Steuerung!$A$3-1)))</f>
        <v>283.85115207373298</v>
      </c>
      <c r="H94" s="81">
        <f>INDEX(Rohdaten_tab6!$1:$1048576,ROW(Rohdaten_tab6!G80),COLUMN(Rohdaten_tab6!G80)+(6*(Steuerung!$A$3-1)))</f>
        <v>35.6389861751152</v>
      </c>
    </row>
    <row r="95" spans="1:8" ht="15" customHeight="1" x14ac:dyDescent="0.25">
      <c r="A95" s="63" t="s">
        <v>230</v>
      </c>
      <c r="B95" s="43"/>
      <c r="C95" s="79">
        <f>INDEX(Rohdaten_tab6!$1:$1048576,ROW(Rohdaten_tab6!B81),COLUMN(Rohdaten_tab6!B81)+(6*(Steuerung!$A$3-1)))</f>
        <v>1782.0089346023899</v>
      </c>
      <c r="D95" s="80">
        <f>INDEX(Rohdaten_tab6!$1:$1048576,ROW(Rohdaten_tab6!C81),COLUMN(Rohdaten_tab6!C81)+(6*(Steuerung!$A$3-1)))</f>
        <v>1034.0232729505699</v>
      </c>
      <c r="E95" s="80">
        <f>INDEX(Rohdaten_tab6!$1:$1048576,ROW(Rohdaten_tab6!D81),COLUMN(Rohdaten_tab6!D81)+(6*(Steuerung!$A$3-1)))</f>
        <v>747.98566165182694</v>
      </c>
      <c r="F95" s="80">
        <f>INDEX(Rohdaten_tab6!$1:$1048576,ROW(Rohdaten_tab6!E81),COLUMN(Rohdaten_tab6!E81)+(6*(Steuerung!$A$3-1)))</f>
        <v>428.99990789069699</v>
      </c>
      <c r="G95" s="80">
        <f>INDEX(Rohdaten_tab6!$1:$1048576,ROW(Rohdaten_tab6!F81),COLUMN(Rohdaten_tab6!F81)+(6*(Steuerung!$A$3-1)))</f>
        <v>283.38965305495901</v>
      </c>
      <c r="H95" s="81">
        <f>INDEX(Rohdaten_tab6!$1:$1048576,ROW(Rohdaten_tab6!G81),COLUMN(Rohdaten_tab6!G81)+(6*(Steuerung!$A$3-1)))</f>
        <v>35.596100706171299</v>
      </c>
    </row>
    <row r="96" spans="1:8" ht="15" customHeight="1" x14ac:dyDescent="0.25">
      <c r="A96" s="63" t="s">
        <v>231</v>
      </c>
      <c r="B96" s="43"/>
      <c r="C96" s="79">
        <f>INDEX(Rohdaten_tab6!$1:$1048576,ROW(Rohdaten_tab6!B82),COLUMN(Rohdaten_tab6!B82)+(6*(Steuerung!$A$3-1)))</f>
        <v>1763.27049180328</v>
      </c>
      <c r="D96" s="80">
        <f>INDEX(Rohdaten_tab6!$1:$1048576,ROW(Rohdaten_tab6!C82),COLUMN(Rohdaten_tab6!C82)+(6*(Steuerung!$A$3-1)))</f>
        <v>1022.8733151184</v>
      </c>
      <c r="E96" s="80">
        <f>INDEX(Rohdaten_tab6!$1:$1048576,ROW(Rohdaten_tab6!D82),COLUMN(Rohdaten_tab6!D82)+(6*(Steuerung!$A$3-1)))</f>
        <v>740.39717668488197</v>
      </c>
      <c r="F96" s="80">
        <f>INDEX(Rohdaten_tab6!$1:$1048576,ROW(Rohdaten_tab6!E82),COLUMN(Rohdaten_tab6!E82)+(6*(Steuerung!$A$3-1)))</f>
        <v>424.73870673952598</v>
      </c>
      <c r="G96" s="80">
        <f>INDEX(Rohdaten_tab6!$1:$1048576,ROW(Rohdaten_tab6!F82),COLUMN(Rohdaten_tab6!F82)+(6*(Steuerung!$A$3-1)))</f>
        <v>280.38979963570102</v>
      </c>
      <c r="H96" s="81">
        <f>INDEX(Rohdaten_tab6!$1:$1048576,ROW(Rohdaten_tab6!G82),COLUMN(Rohdaten_tab6!G82)+(6*(Steuerung!$A$3-1)))</f>
        <v>35.268670309653899</v>
      </c>
    </row>
    <row r="97" spans="1:8" ht="15" customHeight="1" x14ac:dyDescent="0.25">
      <c r="A97" s="63" t="s">
        <v>232</v>
      </c>
      <c r="B97" s="43"/>
      <c r="C97" s="79">
        <f>INDEX(Rohdaten_tab6!$1:$1048576,ROW(Rohdaten_tab6!B83),COLUMN(Rohdaten_tab6!B83)+(6*(Steuerung!$A$3-1)))</f>
        <v>1765.88786343025</v>
      </c>
      <c r="D97" s="80">
        <f>INDEX(Rohdaten_tab6!$1:$1048576,ROW(Rohdaten_tab6!C83),COLUMN(Rohdaten_tab6!C83)+(6*(Steuerung!$A$3-1)))</f>
        <v>1026.3889837289901</v>
      </c>
      <c r="E97" s="80">
        <f>INDEX(Rohdaten_tab6!$1:$1048576,ROW(Rohdaten_tab6!D83),COLUMN(Rohdaten_tab6!D83)+(6*(Steuerung!$A$3-1)))</f>
        <v>739.49887970125303</v>
      </c>
      <c r="F97" s="80">
        <f>INDEX(Rohdaten_tab6!$1:$1048576,ROW(Rohdaten_tab6!E83),COLUMN(Rohdaten_tab6!E83)+(6*(Steuerung!$A$3-1)))</f>
        <v>422.78426246999197</v>
      </c>
      <c r="G97" s="80">
        <f>INDEX(Rohdaten_tab6!$1:$1048576,ROW(Rohdaten_tab6!F83),COLUMN(Rohdaten_tab6!F83)+(6*(Steuerung!$A$3-1)))</f>
        <v>281.29765270738898</v>
      </c>
      <c r="H97" s="81">
        <f>INDEX(Rohdaten_tab6!$1:$1048576,ROW(Rohdaten_tab6!G83),COLUMN(Rohdaten_tab6!G83)+(6*(Steuerung!$A$3-1)))</f>
        <v>35.416964523872998</v>
      </c>
    </row>
    <row r="98" spans="1:8" ht="15" customHeight="1" x14ac:dyDescent="0.25">
      <c r="A98" s="63" t="s">
        <v>233</v>
      </c>
      <c r="B98" s="43"/>
      <c r="C98" s="79">
        <f>INDEX(Rohdaten_tab6!$1:$1048576,ROW(Rohdaten_tab6!B84),COLUMN(Rohdaten_tab6!B84)+(6*(Steuerung!$A$3-1)))</f>
        <v>1741.7445323152399</v>
      </c>
      <c r="D98" s="80">
        <f>INDEX(Rohdaten_tab6!$1:$1048576,ROW(Rohdaten_tab6!C84),COLUMN(Rohdaten_tab6!C84)+(6*(Steuerung!$A$3-1)))</f>
        <v>1012.3095445868601</v>
      </c>
      <c r="E98" s="80">
        <f>INDEX(Rohdaten_tab6!$1:$1048576,ROW(Rohdaten_tab6!D84),COLUMN(Rohdaten_tab6!D84)+(6*(Steuerung!$A$3-1)))</f>
        <v>729.43498772838802</v>
      </c>
      <c r="F98" s="80">
        <f>INDEX(Rohdaten_tab6!$1:$1048576,ROW(Rohdaten_tab6!E84),COLUMN(Rohdaten_tab6!E84)+(6*(Steuerung!$A$3-1)))</f>
        <v>415.26315789473699</v>
      </c>
      <c r="G98" s="80">
        <f>INDEX(Rohdaten_tab6!$1:$1048576,ROW(Rohdaten_tab6!F84),COLUMN(Rohdaten_tab6!F84)+(6*(Steuerung!$A$3-1)))</f>
        <v>278.98617398418298</v>
      </c>
      <c r="H98" s="81">
        <f>INDEX(Rohdaten_tab6!$1:$1048576,ROW(Rohdaten_tab6!G84),COLUMN(Rohdaten_tab6!G84)+(6*(Steuerung!$A$3-1)))</f>
        <v>35.185655849468198</v>
      </c>
    </row>
    <row r="99" spans="1:8" ht="15" customHeight="1" x14ac:dyDescent="0.25">
      <c r="A99" s="63" t="s">
        <v>234</v>
      </c>
      <c r="B99" s="43"/>
      <c r="C99" s="79">
        <f>INDEX(Rohdaten_tab6!$1:$1048576,ROW(Rohdaten_tab6!B85),COLUMN(Rohdaten_tab6!B85)+(6*(Steuerung!$A$3-1)))</f>
        <v>1737.5318495117699</v>
      </c>
      <c r="D99" s="80">
        <f>INDEX(Rohdaten_tab6!$1:$1048576,ROW(Rohdaten_tab6!C85),COLUMN(Rohdaten_tab6!C85)+(6*(Steuerung!$A$3-1)))</f>
        <v>1010.92512923607</v>
      </c>
      <c r="E99" s="80">
        <f>INDEX(Rohdaten_tab6!$1:$1048576,ROW(Rohdaten_tab6!D85),COLUMN(Rohdaten_tab6!D85)+(6*(Steuerung!$A$3-1)))</f>
        <v>726.60672027570399</v>
      </c>
      <c r="F99" s="80">
        <f>INDEX(Rohdaten_tab6!$1:$1048576,ROW(Rohdaten_tab6!E85),COLUMN(Rohdaten_tab6!E85)+(6*(Steuerung!$A$3-1)))</f>
        <v>413.68664560597398</v>
      </c>
      <c r="G99" s="80">
        <f>INDEX(Rohdaten_tab6!$1:$1048576,ROW(Rohdaten_tab6!F85),COLUMN(Rohdaten_tab6!F85)+(6*(Steuerung!$A$3-1)))</f>
        <v>277.89115450890301</v>
      </c>
      <c r="H99" s="81">
        <f>INDEX(Rohdaten_tab6!$1:$1048576,ROW(Rohdaten_tab6!G85),COLUMN(Rohdaten_tab6!G85)+(6*(Steuerung!$A$3-1)))</f>
        <v>35.028920160827099</v>
      </c>
    </row>
    <row r="100" spans="1:8" ht="15" customHeight="1" x14ac:dyDescent="0.25">
      <c r="A100" s="63" t="s">
        <v>235</v>
      </c>
      <c r="B100" s="43"/>
      <c r="C100" s="79">
        <f>INDEX(Rohdaten_tab6!$1:$1048576,ROW(Rohdaten_tab6!B86),COLUMN(Rohdaten_tab6!B86)+(6*(Steuerung!$A$3-1)))</f>
        <v>1759.36263805617</v>
      </c>
      <c r="D100" s="80">
        <f>INDEX(Rohdaten_tab6!$1:$1048576,ROW(Rohdaten_tab6!C86),COLUMN(Rohdaten_tab6!C86)+(6*(Steuerung!$A$3-1)))</f>
        <v>1022.86339539287</v>
      </c>
      <c r="E100" s="80">
        <f>INDEX(Rohdaten_tab6!$1:$1048576,ROW(Rohdaten_tab6!D86),COLUMN(Rohdaten_tab6!D86)+(6*(Steuerung!$A$3-1)))</f>
        <v>736.49924266330095</v>
      </c>
      <c r="F100" s="80">
        <f>INDEX(Rohdaten_tab6!$1:$1048576,ROW(Rohdaten_tab6!E86),COLUMN(Rohdaten_tab6!E86)+(6*(Steuerung!$A$3-1)))</f>
        <v>420.66106027137897</v>
      </c>
      <c r="G100" s="80">
        <f>INDEX(Rohdaten_tab6!$1:$1048576,ROW(Rohdaten_tab6!F86),COLUMN(Rohdaten_tab6!F86)+(6*(Steuerung!$A$3-1)))</f>
        <v>280.46355317134697</v>
      </c>
      <c r="H100" s="81">
        <f>INDEX(Rohdaten_tab6!$1:$1048576,ROW(Rohdaten_tab6!G86),COLUMN(Rohdaten_tab6!G86)+(6*(Steuerung!$A$3-1)))</f>
        <v>35.374629220574299</v>
      </c>
    </row>
    <row r="101" spans="1:8" ht="15" customHeight="1" x14ac:dyDescent="0.25">
      <c r="A101" s="63" t="s">
        <v>236</v>
      </c>
      <c r="B101" s="43"/>
      <c r="C101" s="79">
        <f>INDEX(Rohdaten_tab6!$1:$1048576,ROW(Rohdaten_tab6!B87),COLUMN(Rohdaten_tab6!B87)+(6*(Steuerung!$A$3-1)))</f>
        <v>1778.79140705238</v>
      </c>
      <c r="D101" s="80">
        <f>INDEX(Rohdaten_tab6!$1:$1048576,ROW(Rohdaten_tab6!C87),COLUMN(Rohdaten_tab6!C87)+(6*(Steuerung!$A$3-1)))</f>
        <v>1035.6170489558399</v>
      </c>
      <c r="E101" s="80">
        <f>INDEX(Rohdaten_tab6!$1:$1048576,ROW(Rohdaten_tab6!D87),COLUMN(Rohdaten_tab6!D87)+(6*(Steuerung!$A$3-1)))</f>
        <v>743.17435809654205</v>
      </c>
      <c r="F101" s="80">
        <f>INDEX(Rohdaten_tab6!$1:$1048576,ROW(Rohdaten_tab6!E87),COLUMN(Rohdaten_tab6!E87)+(6*(Steuerung!$A$3-1)))</f>
        <v>424.88288257446101</v>
      </c>
      <c r="G101" s="80">
        <f>INDEX(Rohdaten_tab6!$1:$1048576,ROW(Rohdaten_tab6!F87),COLUMN(Rohdaten_tab6!F87)+(6*(Steuerung!$A$3-1)))</f>
        <v>282.647654912701</v>
      </c>
      <c r="H101" s="81">
        <f>INDEX(Rohdaten_tab6!$1:$1048576,ROW(Rohdaten_tab6!G87),COLUMN(Rohdaten_tab6!G87)+(6*(Steuerung!$A$3-1)))</f>
        <v>35.643820609380299</v>
      </c>
    </row>
    <row r="102" spans="1:8" ht="15" customHeight="1" x14ac:dyDescent="0.25">
      <c r="A102" s="63" t="s">
        <v>237</v>
      </c>
      <c r="B102" s="43"/>
      <c r="C102" s="79">
        <f>INDEX(Rohdaten_tab6!$1:$1048576,ROW(Rohdaten_tab6!B88),COLUMN(Rohdaten_tab6!B88)+(6*(Steuerung!$A$3-1)))</f>
        <v>1761.81482820976</v>
      </c>
      <c r="D102" s="80">
        <f>INDEX(Rohdaten_tab6!$1:$1048576,ROW(Rohdaten_tab6!C88),COLUMN(Rohdaten_tab6!C88)+(6*(Steuerung!$A$3-1)))</f>
        <v>1024.9122965642</v>
      </c>
      <c r="E102" s="80">
        <f>INDEX(Rohdaten_tab6!$1:$1048576,ROW(Rohdaten_tab6!D88),COLUMN(Rohdaten_tab6!D88)+(6*(Steuerung!$A$3-1)))</f>
        <v>736.90253164556998</v>
      </c>
      <c r="F102" s="80">
        <f>INDEX(Rohdaten_tab6!$1:$1048576,ROW(Rohdaten_tab6!E88),COLUMN(Rohdaten_tab6!E88)+(6*(Steuerung!$A$3-1)))</f>
        <v>420.817540687161</v>
      </c>
      <c r="G102" s="80">
        <f>INDEX(Rohdaten_tab6!$1:$1048576,ROW(Rohdaten_tab6!F88),COLUMN(Rohdaten_tab6!F88)+(6*(Steuerung!$A$3-1)))</f>
        <v>280.68759493670899</v>
      </c>
      <c r="H102" s="81">
        <f>INDEX(Rohdaten_tab6!$1:$1048576,ROW(Rohdaten_tab6!G88),COLUMN(Rohdaten_tab6!G88)+(6*(Steuerung!$A$3-1)))</f>
        <v>35.397396021699798</v>
      </c>
    </row>
    <row r="103" spans="1:8" ht="15" customHeight="1" x14ac:dyDescent="0.25">
      <c r="A103" s="63" t="s">
        <v>238</v>
      </c>
      <c r="B103" s="43"/>
      <c r="C103" s="79">
        <f>INDEX(Rohdaten_tab6!$1:$1048576,ROW(Rohdaten_tab6!B89),COLUMN(Rohdaten_tab6!B89)+(6*(Steuerung!$A$3-1)))</f>
        <v>1738.13632175762</v>
      </c>
      <c r="D103" s="80">
        <f>INDEX(Rohdaten_tab6!$1:$1048576,ROW(Rohdaten_tab6!C89),COLUMN(Rohdaten_tab6!C89)+(6*(Steuerung!$A$3-1)))</f>
        <v>1012.42441530829</v>
      </c>
      <c r="E103" s="80">
        <f>INDEX(Rohdaten_tab6!$1:$1048576,ROW(Rohdaten_tab6!D89),COLUMN(Rohdaten_tab6!D89)+(6*(Steuerung!$A$3-1)))</f>
        <v>725.71190644932699</v>
      </c>
      <c r="F103" s="80">
        <f>INDEX(Rohdaten_tab6!$1:$1048576,ROW(Rohdaten_tab6!E89),COLUMN(Rohdaten_tab6!E89)+(6*(Steuerung!$A$3-1)))</f>
        <v>414.6305102764</v>
      </c>
      <c r="G103" s="80">
        <f>INDEX(Rohdaten_tab6!$1:$1048576,ROW(Rohdaten_tab6!F89),COLUMN(Rohdaten_tab6!F89)+(6*(Steuerung!$A$3-1)))</f>
        <v>276.30212615166499</v>
      </c>
      <c r="H103" s="81">
        <f>INDEX(Rohdaten_tab6!$1:$1048576,ROW(Rohdaten_tab6!G89),COLUMN(Rohdaten_tab6!G89)+(6*(Steuerung!$A$3-1)))</f>
        <v>34.779270021261503</v>
      </c>
    </row>
    <row r="104" spans="1:8" ht="15" customHeight="1" x14ac:dyDescent="0.25">
      <c r="A104" s="63" t="s">
        <v>239</v>
      </c>
      <c r="B104" s="43"/>
      <c r="C104" s="79">
        <f>INDEX(Rohdaten_tab6!$1:$1048576,ROW(Rohdaten_tab6!B90),COLUMN(Rohdaten_tab6!B90)+(6*(Steuerung!$A$3-1)))</f>
        <v>1702.58078938177</v>
      </c>
      <c r="D104" s="80">
        <f>INDEX(Rohdaten_tab6!$1:$1048576,ROW(Rohdaten_tab6!C90),COLUMN(Rohdaten_tab6!C90)+(6*(Steuerung!$A$3-1)))</f>
        <v>992.89720572825695</v>
      </c>
      <c r="E104" s="80">
        <f>INDEX(Rohdaten_tab6!$1:$1048576,ROW(Rohdaten_tab6!D90),COLUMN(Rohdaten_tab6!D90)+(6*(Steuerung!$A$3-1)))</f>
        <v>709.68358365351003</v>
      </c>
      <c r="F104" s="80">
        <f>INDEX(Rohdaten_tab6!$1:$1048576,ROW(Rohdaten_tab6!E90),COLUMN(Rohdaten_tab6!E90)+(6*(Steuerung!$A$3-1)))</f>
        <v>404.87341949004502</v>
      </c>
      <c r="G104" s="80">
        <f>INDEX(Rohdaten_tab6!$1:$1048576,ROW(Rohdaten_tab6!F90),COLUMN(Rohdaten_tab6!F90)+(6*(Steuerung!$A$3-1)))</f>
        <v>270.66695773663997</v>
      </c>
      <c r="H104" s="81">
        <f>INDEX(Rohdaten_tab6!$1:$1048576,ROW(Rohdaten_tab6!G90),COLUMN(Rohdaten_tab6!G90)+(6*(Steuerung!$A$3-1)))</f>
        <v>34.143206426825003</v>
      </c>
    </row>
    <row r="105" spans="1:8" ht="15" customHeight="1" x14ac:dyDescent="0.25">
      <c r="A105" s="63" t="s">
        <v>240</v>
      </c>
      <c r="B105" s="43"/>
      <c r="C105" s="79">
        <f>INDEX(Rohdaten_tab6!$1:$1048576,ROW(Rohdaten_tab6!B91),COLUMN(Rohdaten_tab6!B91)+(6*(Steuerung!$A$3-1)))</f>
        <v>1744.0004656577401</v>
      </c>
      <c r="D105" s="80">
        <f>INDEX(Rohdaten_tab6!$1:$1048576,ROW(Rohdaten_tab6!C91),COLUMN(Rohdaten_tab6!C91)+(6*(Steuerung!$A$3-1)))</f>
        <v>1018.12619324796</v>
      </c>
      <c r="E105" s="80">
        <f>INDEX(Rohdaten_tab6!$1:$1048576,ROW(Rohdaten_tab6!D91),COLUMN(Rohdaten_tab6!D91)+(6*(Steuerung!$A$3-1)))</f>
        <v>725.874272409779</v>
      </c>
      <c r="F105" s="80">
        <f>INDEX(Rohdaten_tab6!$1:$1048576,ROW(Rohdaten_tab6!E91),COLUMN(Rohdaten_tab6!E91)+(6*(Steuerung!$A$3-1)))</f>
        <v>414.93469150174599</v>
      </c>
      <c r="G105" s="80">
        <f>INDEX(Rohdaten_tab6!$1:$1048576,ROW(Rohdaten_tab6!F91),COLUMN(Rohdaten_tab6!F91)+(6*(Steuerung!$A$3-1)))</f>
        <v>276.16251455180401</v>
      </c>
      <c r="H105" s="81">
        <f>INDEX(Rohdaten_tab6!$1:$1048576,ROW(Rohdaten_tab6!G91),COLUMN(Rohdaten_tab6!G91)+(6*(Steuerung!$A$3-1)))</f>
        <v>34.777066356228197</v>
      </c>
    </row>
    <row r="106" spans="1:8" ht="15" customHeight="1" x14ac:dyDescent="0.25">
      <c r="A106" s="63" t="s">
        <v>241</v>
      </c>
      <c r="B106" s="43"/>
      <c r="C106" s="79">
        <f>INDEX(Rohdaten_tab6!$1:$1048576,ROW(Rohdaten_tab6!B92),COLUMN(Rohdaten_tab6!B92)+(6*(Steuerung!$A$3-1)))</f>
        <v>1778.9359129383299</v>
      </c>
      <c r="D106" s="80">
        <f>INDEX(Rohdaten_tab6!$1:$1048576,ROW(Rohdaten_tab6!C92),COLUMN(Rohdaten_tab6!C92)+(6*(Steuerung!$A$3-1)))</f>
        <v>1037.5422007255099</v>
      </c>
      <c r="E106" s="80">
        <f>INDEX(Rohdaten_tab6!$1:$1048576,ROW(Rohdaten_tab6!D92),COLUMN(Rohdaten_tab6!D92)+(6*(Steuerung!$A$3-1)))</f>
        <v>741.39371221281704</v>
      </c>
      <c r="F106" s="80">
        <f>INDEX(Rohdaten_tab6!$1:$1048576,ROW(Rohdaten_tab6!E92),COLUMN(Rohdaten_tab6!E92)+(6*(Steuerung!$A$3-1)))</f>
        <v>423.83482466747301</v>
      </c>
      <c r="G106" s="80">
        <f>INDEX(Rohdaten_tab6!$1:$1048576,ROW(Rohdaten_tab6!F92),COLUMN(Rohdaten_tab6!F92)+(6*(Steuerung!$A$3-1)))</f>
        <v>281.96009673518699</v>
      </c>
      <c r="H106" s="81">
        <f>INDEX(Rohdaten_tab6!$1:$1048576,ROW(Rohdaten_tab6!G92),COLUMN(Rohdaten_tab6!G92)+(6*(Steuerung!$A$3-1)))</f>
        <v>35.598790810157197</v>
      </c>
    </row>
    <row r="107" spans="1:8" ht="15" customHeight="1" x14ac:dyDescent="0.25">
      <c r="A107" s="63" t="s">
        <v>242</v>
      </c>
      <c r="B107" s="43"/>
      <c r="C107" s="79">
        <f>INDEX(Rohdaten_tab6!$1:$1048576,ROW(Rohdaten_tab6!B93),COLUMN(Rohdaten_tab6!B93)+(6*(Steuerung!$A$3-1)))</f>
        <v>1790.2412128712899</v>
      </c>
      <c r="D107" s="80">
        <f>INDEX(Rohdaten_tab6!$1:$1048576,ROW(Rohdaten_tab6!C93),COLUMN(Rohdaten_tab6!C93)+(6*(Steuerung!$A$3-1)))</f>
        <v>1045.63601485149</v>
      </c>
      <c r="E107" s="80">
        <f>INDEX(Rohdaten_tab6!$1:$1048576,ROW(Rohdaten_tab6!D93),COLUMN(Rohdaten_tab6!D93)+(6*(Steuerung!$A$3-1)))</f>
        <v>744.60519801980195</v>
      </c>
      <c r="F107" s="80">
        <f>INDEX(Rohdaten_tab6!$1:$1048576,ROW(Rohdaten_tab6!E93),COLUMN(Rohdaten_tab6!E93)+(6*(Steuerung!$A$3-1)))</f>
        <v>426.409900990099</v>
      </c>
      <c r="G107" s="80">
        <f>INDEX(Rohdaten_tab6!$1:$1048576,ROW(Rohdaten_tab6!F93),COLUMN(Rohdaten_tab6!F93)+(6*(Steuerung!$A$3-1)))</f>
        <v>282.55346534653501</v>
      </c>
      <c r="H107" s="81">
        <f>INDEX(Rohdaten_tab6!$1:$1048576,ROW(Rohdaten_tab6!G93),COLUMN(Rohdaten_tab6!G93)+(6*(Steuerung!$A$3-1)))</f>
        <v>35.641831683168299</v>
      </c>
    </row>
    <row r="108" spans="1:8" ht="15" customHeight="1" x14ac:dyDescent="0.25">
      <c r="A108" s="63" t="s">
        <v>243</v>
      </c>
      <c r="B108" s="43"/>
      <c r="C108" s="79">
        <f>INDEX(Rohdaten_tab6!$1:$1048576,ROW(Rohdaten_tab6!B94),COLUMN(Rohdaten_tab6!B94)+(6*(Steuerung!$A$3-1)))</f>
        <v>1780.80888710969</v>
      </c>
      <c r="D108" s="80">
        <f>INDEX(Rohdaten_tab6!$1:$1048576,ROW(Rohdaten_tab6!C94),COLUMN(Rohdaten_tab6!C94)+(6*(Steuerung!$A$3-1)))</f>
        <v>1040.38630904724</v>
      </c>
      <c r="E108" s="80">
        <f>INDEX(Rohdaten_tab6!$1:$1048576,ROW(Rohdaten_tab6!D94),COLUMN(Rohdaten_tab6!D94)+(6*(Steuerung!$A$3-1)))</f>
        <v>740.42257806245004</v>
      </c>
      <c r="F108" s="80">
        <f>INDEX(Rohdaten_tab6!$1:$1048576,ROW(Rohdaten_tab6!E94),COLUMN(Rohdaten_tab6!E94)+(6*(Steuerung!$A$3-1)))</f>
        <v>421.89463570856702</v>
      </c>
      <c r="G108" s="80">
        <f>INDEX(Rohdaten_tab6!$1:$1048576,ROW(Rohdaten_tab6!F94),COLUMN(Rohdaten_tab6!F94)+(6*(Steuerung!$A$3-1)))</f>
        <v>282.80836669335503</v>
      </c>
      <c r="H108" s="81">
        <f>INDEX(Rohdaten_tab6!$1:$1048576,ROW(Rohdaten_tab6!G94),COLUMN(Rohdaten_tab6!G94)+(6*(Steuerung!$A$3-1)))</f>
        <v>35.719575660528399</v>
      </c>
    </row>
    <row r="109" spans="1:8" ht="15" customHeight="1" x14ac:dyDescent="0.25">
      <c r="A109" s="63" t="s">
        <v>244</v>
      </c>
      <c r="B109" s="43"/>
      <c r="C109" s="79">
        <f>INDEX(Rohdaten_tab6!$1:$1048576,ROW(Rohdaten_tab6!B95),COLUMN(Rohdaten_tab6!B95)+(6*(Steuerung!$A$3-1)))</f>
        <v>1798.0443416370099</v>
      </c>
      <c r="D109" s="80">
        <f>INDEX(Rohdaten_tab6!$1:$1048576,ROW(Rohdaten_tab6!C95),COLUMN(Rohdaten_tab6!C95)+(6*(Steuerung!$A$3-1)))</f>
        <v>1047.28740213523</v>
      </c>
      <c r="E109" s="80">
        <f>INDEX(Rohdaten_tab6!$1:$1048576,ROW(Rohdaten_tab6!D95),COLUMN(Rohdaten_tab6!D95)+(6*(Steuerung!$A$3-1)))</f>
        <v>750.75693950177902</v>
      </c>
      <c r="F109" s="80">
        <f>INDEX(Rohdaten_tab6!$1:$1048576,ROW(Rohdaten_tab6!E95),COLUMN(Rohdaten_tab6!E95)+(6*(Steuerung!$A$3-1)))</f>
        <v>423.74049822064097</v>
      </c>
      <c r="G109" s="80">
        <f>INDEX(Rohdaten_tab6!$1:$1048576,ROW(Rohdaten_tab6!F95),COLUMN(Rohdaten_tab6!F95)+(6*(Steuerung!$A$3-1)))</f>
        <v>291.03117437722398</v>
      </c>
      <c r="H109" s="81">
        <f>INDEX(Rohdaten_tab6!$1:$1048576,ROW(Rohdaten_tab6!G95),COLUMN(Rohdaten_tab6!G95)+(6*(Steuerung!$A$3-1)))</f>
        <v>35.985266903914599</v>
      </c>
    </row>
    <row r="110" spans="1:8" ht="15" customHeight="1" x14ac:dyDescent="0.25">
      <c r="A110" s="63" t="s">
        <v>245</v>
      </c>
      <c r="B110" s="43"/>
      <c r="C110" s="79">
        <f>INDEX(Rohdaten_tab6!$1:$1048576,ROW(Rohdaten_tab6!B96),COLUMN(Rohdaten_tab6!B96)+(6*(Steuerung!$A$3-1)))</f>
        <v>1799.4625720461099</v>
      </c>
      <c r="D110" s="80">
        <f>INDEX(Rohdaten_tab6!$1:$1048576,ROW(Rohdaten_tab6!C96),COLUMN(Rohdaten_tab6!C96)+(6*(Steuerung!$A$3-1)))</f>
        <v>1047.82878242075</v>
      </c>
      <c r="E110" s="80">
        <f>INDEX(Rohdaten_tab6!$1:$1048576,ROW(Rohdaten_tab6!D96),COLUMN(Rohdaten_tab6!D96)+(6*(Steuerung!$A$3-1)))</f>
        <v>751.63378962536001</v>
      </c>
      <c r="F110" s="80">
        <f>INDEX(Rohdaten_tab6!$1:$1048576,ROW(Rohdaten_tab6!E96),COLUMN(Rohdaten_tab6!E96)+(6*(Steuerung!$A$3-1)))</f>
        <v>424.12316282420699</v>
      </c>
      <c r="G110" s="80">
        <f>INDEX(Rohdaten_tab6!$1:$1048576,ROW(Rohdaten_tab6!F96),COLUMN(Rohdaten_tab6!F96)+(6*(Steuerung!$A$3-1)))</f>
        <v>291.60162103746399</v>
      </c>
      <c r="H110" s="81">
        <f>INDEX(Rohdaten_tab6!$1:$1048576,ROW(Rohdaten_tab6!G96),COLUMN(Rohdaten_tab6!G96)+(6*(Steuerung!$A$3-1)))</f>
        <v>35.909005763688803</v>
      </c>
    </row>
    <row r="111" spans="1:8" ht="15" customHeight="1" x14ac:dyDescent="0.25">
      <c r="A111" s="63" t="s">
        <v>246</v>
      </c>
      <c r="B111" s="43"/>
      <c r="C111" s="79">
        <f>INDEX(Rohdaten_tab6!$1:$1048576,ROW(Rohdaten_tab6!B97),COLUMN(Rohdaten_tab6!B97)+(6*(Steuerung!$A$3-1)))</f>
        <v>1783.0456086286599</v>
      </c>
      <c r="D111" s="80">
        <f>INDEX(Rohdaten_tab6!$1:$1048576,ROW(Rohdaten_tab6!C97),COLUMN(Rohdaten_tab6!C97)+(6*(Steuerung!$A$3-1)))</f>
        <v>1037.5731124807401</v>
      </c>
      <c r="E111" s="80">
        <f>INDEX(Rohdaten_tab6!$1:$1048576,ROW(Rohdaten_tab6!D97),COLUMN(Rohdaten_tab6!D97)+(6*(Steuerung!$A$3-1)))</f>
        <v>745.47249614791997</v>
      </c>
      <c r="F111" s="80">
        <f>INDEX(Rohdaten_tab6!$1:$1048576,ROW(Rohdaten_tab6!E97),COLUMN(Rohdaten_tab6!E97)+(6*(Steuerung!$A$3-1)))</f>
        <v>421.45157935285101</v>
      </c>
      <c r="G111" s="80">
        <f>INDEX(Rohdaten_tab6!$1:$1048576,ROW(Rohdaten_tab6!F97),COLUMN(Rohdaten_tab6!F97)+(6*(Steuerung!$A$3-1)))</f>
        <v>288.59780431433001</v>
      </c>
      <c r="H111" s="81">
        <f>INDEX(Rohdaten_tab6!$1:$1048576,ROW(Rohdaten_tab6!G97),COLUMN(Rohdaten_tab6!G97)+(6*(Steuerung!$A$3-1)))</f>
        <v>35.423112480739597</v>
      </c>
    </row>
    <row r="112" spans="1:8" ht="15" customHeight="1" x14ac:dyDescent="0.25">
      <c r="A112" s="63" t="s">
        <v>247</v>
      </c>
      <c r="B112" s="43"/>
      <c r="C112" s="79">
        <f>INDEX(Rohdaten_tab6!$1:$1048576,ROW(Rohdaten_tab6!B98),COLUMN(Rohdaten_tab6!B98)+(6*(Steuerung!$A$3-1)))</f>
        <v>1802.74032989691</v>
      </c>
      <c r="D112" s="80">
        <f>INDEX(Rohdaten_tab6!$1:$1048576,ROW(Rohdaten_tab6!C98),COLUMN(Rohdaten_tab6!C98)+(6*(Steuerung!$A$3-1)))</f>
        <v>1048.63843298969</v>
      </c>
      <c r="E112" s="80">
        <f>INDEX(Rohdaten_tab6!$1:$1048576,ROW(Rohdaten_tab6!D98),COLUMN(Rohdaten_tab6!D98)+(6*(Steuerung!$A$3-1)))</f>
        <v>754.101896907217</v>
      </c>
      <c r="F112" s="80">
        <f>INDEX(Rohdaten_tab6!$1:$1048576,ROW(Rohdaten_tab6!E98),COLUMN(Rohdaten_tab6!E98)+(6*(Steuerung!$A$3-1)))</f>
        <v>426.90346391752598</v>
      </c>
      <c r="G112" s="80">
        <f>INDEX(Rohdaten_tab6!$1:$1048576,ROW(Rohdaten_tab6!F98),COLUMN(Rohdaten_tab6!F98)+(6*(Steuerung!$A$3-1)))</f>
        <v>291.62944329896902</v>
      </c>
      <c r="H112" s="81">
        <f>INDEX(Rohdaten_tab6!$1:$1048576,ROW(Rohdaten_tab6!G98),COLUMN(Rohdaten_tab6!G98)+(6*(Steuerung!$A$3-1)))</f>
        <v>35.568989690721601</v>
      </c>
    </row>
    <row r="113" spans="1:8" ht="15" customHeight="1" x14ac:dyDescent="0.25">
      <c r="A113" s="63" t="s">
        <v>248</v>
      </c>
      <c r="B113" s="43"/>
      <c r="C113" s="79">
        <f>INDEX(Rohdaten_tab6!$1:$1048576,ROW(Rohdaten_tab6!B99),COLUMN(Rohdaten_tab6!B99)+(6*(Steuerung!$A$3-1)))</f>
        <v>1814.5409590849099</v>
      </c>
      <c r="D113" s="80">
        <f>INDEX(Rohdaten_tab6!$1:$1048576,ROW(Rohdaten_tab6!C99),COLUMN(Rohdaten_tab6!C99)+(6*(Steuerung!$A$3-1)))</f>
        <v>1057.2089749230099</v>
      </c>
      <c r="E113" s="80">
        <f>INDEX(Rohdaten_tab6!$1:$1048576,ROW(Rohdaten_tab6!D99),COLUMN(Rohdaten_tab6!D99)+(6*(Steuerung!$A$3-1)))</f>
        <v>757.331984161901</v>
      </c>
      <c r="F113" s="80">
        <f>INDEX(Rohdaten_tab6!$1:$1048576,ROW(Rohdaten_tab6!E99),COLUMN(Rohdaten_tab6!E99)+(6*(Steuerung!$A$3-1)))</f>
        <v>429.51500219973599</v>
      </c>
      <c r="G113" s="80">
        <f>INDEX(Rohdaten_tab6!$1:$1048576,ROW(Rohdaten_tab6!F99),COLUMN(Rohdaten_tab6!F99)+(6*(Steuerung!$A$3-1)))</f>
        <v>292.27813462384501</v>
      </c>
      <c r="H113" s="81">
        <f>INDEX(Rohdaten_tab6!$1:$1048576,ROW(Rohdaten_tab6!G99),COLUMN(Rohdaten_tab6!G99)+(6*(Steuerung!$A$3-1)))</f>
        <v>35.5388473383194</v>
      </c>
    </row>
    <row r="114" spans="1:8" ht="15" customHeight="1" x14ac:dyDescent="0.25">
      <c r="A114" s="63" t="s">
        <v>249</v>
      </c>
      <c r="B114" s="43"/>
      <c r="C114" s="79">
        <f>INDEX(Rohdaten_tab6!$1:$1048576,ROW(Rohdaten_tab6!B100),COLUMN(Rohdaten_tab6!B100)+(6*(Steuerung!$A$3-1)))</f>
        <v>1831.28332546056</v>
      </c>
      <c r="D114" s="80">
        <f>INDEX(Rohdaten_tab6!$1:$1048576,ROW(Rohdaten_tab6!C100),COLUMN(Rohdaten_tab6!C100)+(6*(Steuerung!$A$3-1)))</f>
        <v>1065.9803495512499</v>
      </c>
      <c r="E114" s="80">
        <f>INDEX(Rohdaten_tab6!$1:$1048576,ROW(Rohdaten_tab6!D100),COLUMN(Rohdaten_tab6!D100)+(6*(Steuerung!$A$3-1)))</f>
        <v>765.30297590930604</v>
      </c>
      <c r="F114" s="80">
        <f>INDEX(Rohdaten_tab6!$1:$1048576,ROW(Rohdaten_tab6!E100),COLUMN(Rohdaten_tab6!E100)+(6*(Steuerung!$A$3-1)))</f>
        <v>434.13811998110498</v>
      </c>
      <c r="G114" s="80">
        <f>INDEX(Rohdaten_tab6!$1:$1048576,ROW(Rohdaten_tab6!F100),COLUMN(Rohdaten_tab6!F100)+(6*(Steuerung!$A$3-1)))</f>
        <v>295.32555503070398</v>
      </c>
      <c r="H114" s="81">
        <f>INDEX(Rohdaten_tab6!$1:$1048576,ROW(Rohdaten_tab6!G100),COLUMN(Rohdaten_tab6!G100)+(6*(Steuerung!$A$3-1)))</f>
        <v>35.8393008974964</v>
      </c>
    </row>
    <row r="115" spans="1:8" ht="15" customHeight="1" x14ac:dyDescent="0.25">
      <c r="A115" s="63" t="s">
        <v>250</v>
      </c>
      <c r="B115" s="43"/>
      <c r="C115" s="79">
        <f>INDEX(Rohdaten_tab6!$1:$1048576,ROW(Rohdaten_tab6!B101),COLUMN(Rohdaten_tab6!B101)+(6*(Steuerung!$A$3-1)))</f>
        <v>1816.53467202142</v>
      </c>
      <c r="D115" s="80">
        <f>INDEX(Rohdaten_tab6!$1:$1048576,ROW(Rohdaten_tab6!C101),COLUMN(Rohdaten_tab6!C101)+(6*(Steuerung!$A$3-1)))</f>
        <v>1056.9198125836699</v>
      </c>
      <c r="E115" s="80">
        <f>INDEX(Rohdaten_tab6!$1:$1048576,ROW(Rohdaten_tab6!D101),COLUMN(Rohdaten_tab6!D101)+(6*(Steuerung!$A$3-1)))</f>
        <v>759.61485943775097</v>
      </c>
      <c r="F115" s="80">
        <f>INDEX(Rohdaten_tab6!$1:$1048576,ROW(Rohdaten_tab6!E101),COLUMN(Rohdaten_tab6!E101)+(6*(Steuerung!$A$3-1)))</f>
        <v>429.909772423025</v>
      </c>
      <c r="G115" s="80">
        <f>INDEX(Rohdaten_tab6!$1:$1048576,ROW(Rohdaten_tab6!F101),COLUMN(Rohdaten_tab6!F101)+(6*(Steuerung!$A$3-1)))</f>
        <v>293.83734939759</v>
      </c>
      <c r="H115" s="81">
        <f>INDEX(Rohdaten_tab6!$1:$1048576,ROW(Rohdaten_tab6!G101),COLUMN(Rohdaten_tab6!G101)+(6*(Steuerung!$A$3-1)))</f>
        <v>35.867737617135198</v>
      </c>
    </row>
    <row r="116" spans="1:8" ht="15" customHeight="1" x14ac:dyDescent="0.25">
      <c r="A116" s="63" t="s">
        <v>251</v>
      </c>
      <c r="B116" s="43"/>
      <c r="C116" s="79">
        <f>INDEX(Rohdaten_tab6!$1:$1048576,ROW(Rohdaten_tab6!B102),COLUMN(Rohdaten_tab6!B102)+(6*(Steuerung!$A$3-1)))</f>
        <v>1782.0881298035899</v>
      </c>
      <c r="D116" s="80">
        <f>INDEX(Rohdaten_tab6!$1:$1048576,ROW(Rohdaten_tab6!C102),COLUMN(Rohdaten_tab6!C102)+(6*(Steuerung!$A$3-1)))</f>
        <v>1037.3743808710501</v>
      </c>
      <c r="E116" s="80">
        <f>INDEX(Rohdaten_tab6!$1:$1048576,ROW(Rohdaten_tab6!D102),COLUMN(Rohdaten_tab6!D102)+(6*(Steuerung!$A$3-1)))</f>
        <v>744.71374893253699</v>
      </c>
      <c r="F116" s="80">
        <f>INDEX(Rohdaten_tab6!$1:$1048576,ROW(Rohdaten_tab6!E102),COLUMN(Rohdaten_tab6!E102)+(6*(Steuerung!$A$3-1)))</f>
        <v>420.15128095644701</v>
      </c>
      <c r="G116" s="80">
        <f>INDEX(Rohdaten_tab6!$1:$1048576,ROW(Rohdaten_tab6!F102),COLUMN(Rohdaten_tab6!F102)+(6*(Steuerung!$A$3-1)))</f>
        <v>289.19577284372298</v>
      </c>
      <c r="H116" s="81">
        <f>INDEX(Rohdaten_tab6!$1:$1048576,ROW(Rohdaten_tab6!G102),COLUMN(Rohdaten_tab6!G102)+(6*(Steuerung!$A$3-1)))</f>
        <v>35.3666951323655</v>
      </c>
    </row>
    <row r="117" spans="1:8" ht="15" customHeight="1" x14ac:dyDescent="0.25">
      <c r="A117" s="63" t="s">
        <v>252</v>
      </c>
      <c r="B117" s="43"/>
      <c r="C117" s="79">
        <f>INDEX(Rohdaten_tab6!$1:$1048576,ROW(Rohdaten_tab6!B103),COLUMN(Rohdaten_tab6!B103)+(6*(Steuerung!$A$3-1)))</f>
        <v>1803.33056603774</v>
      </c>
      <c r="D117" s="80">
        <f>INDEX(Rohdaten_tab6!$1:$1048576,ROW(Rohdaten_tab6!C103),COLUMN(Rohdaten_tab6!C103)+(6*(Steuerung!$A$3-1)))</f>
        <v>1048.7825943396199</v>
      </c>
      <c r="E117" s="80">
        <f>INDEX(Rohdaten_tab6!$1:$1048576,ROW(Rohdaten_tab6!D103),COLUMN(Rohdaten_tab6!D103)+(6*(Steuerung!$A$3-1)))</f>
        <v>754.54797169811297</v>
      </c>
      <c r="F117" s="80">
        <f>INDEX(Rohdaten_tab6!$1:$1048576,ROW(Rohdaten_tab6!E103),COLUMN(Rohdaten_tab6!E103)+(6*(Steuerung!$A$3-1)))</f>
        <v>427.346320754717</v>
      </c>
      <c r="G117" s="80">
        <f>INDEX(Rohdaten_tab6!$1:$1048576,ROW(Rohdaten_tab6!F103),COLUMN(Rohdaten_tab6!F103)+(6*(Steuerung!$A$3-1)))</f>
        <v>291.59051886792503</v>
      </c>
      <c r="H117" s="81">
        <f>INDEX(Rohdaten_tab6!$1:$1048576,ROW(Rohdaten_tab6!G103),COLUMN(Rohdaten_tab6!G103)+(6*(Steuerung!$A$3-1)))</f>
        <v>35.611132075471701</v>
      </c>
    </row>
    <row r="118" spans="1:8" ht="15" customHeight="1" x14ac:dyDescent="0.25">
      <c r="A118" s="63" t="s">
        <v>253</v>
      </c>
      <c r="B118" s="43"/>
      <c r="C118" s="79">
        <f>INDEX(Rohdaten_tab6!$1:$1048576,ROW(Rohdaten_tab6!B104),COLUMN(Rohdaten_tab6!B104)+(6*(Steuerung!$A$3-1)))</f>
        <v>1834.8618886198501</v>
      </c>
      <c r="D118" s="80">
        <f>INDEX(Rohdaten_tab6!$1:$1048576,ROW(Rohdaten_tab6!C104),COLUMN(Rohdaten_tab6!C104)+(6*(Steuerung!$A$3-1)))</f>
        <v>1066.85680387409</v>
      </c>
      <c r="E118" s="80">
        <f>INDEX(Rohdaten_tab6!$1:$1048576,ROW(Rohdaten_tab6!D104),COLUMN(Rohdaten_tab6!D104)+(6*(Steuerung!$A$3-1)))</f>
        <v>768.00508474576304</v>
      </c>
      <c r="F118" s="80">
        <f>INDEX(Rohdaten_tab6!$1:$1048576,ROW(Rohdaten_tab6!E104),COLUMN(Rohdaten_tab6!E104)+(6*(Steuerung!$A$3-1)))</f>
        <v>435.38062953995097</v>
      </c>
      <c r="G118" s="80">
        <f>INDEX(Rohdaten_tab6!$1:$1048576,ROW(Rohdaten_tab6!F104),COLUMN(Rohdaten_tab6!F104)+(6*(Steuerung!$A$3-1)))</f>
        <v>296.54644067796602</v>
      </c>
      <c r="H118" s="81">
        <f>INDEX(Rohdaten_tab6!$1:$1048576,ROW(Rohdaten_tab6!G104),COLUMN(Rohdaten_tab6!G104)+(6*(Steuerung!$A$3-1)))</f>
        <v>36.078014527844999</v>
      </c>
    </row>
    <row r="119" spans="1:8" ht="15" customHeight="1" x14ac:dyDescent="0.25">
      <c r="A119" s="63" t="s">
        <v>254</v>
      </c>
      <c r="B119" s="43"/>
      <c r="C119" s="79">
        <f>INDEX(Rohdaten_tab6!$1:$1048576,ROW(Rohdaten_tab6!B105),COLUMN(Rohdaten_tab6!B105)+(6*(Steuerung!$A$3-1)))</f>
        <v>1818.5373408048899</v>
      </c>
      <c r="D119" s="80">
        <f>INDEX(Rohdaten_tab6!$1:$1048576,ROW(Rohdaten_tab6!C105),COLUMN(Rohdaten_tab6!C105)+(6*(Steuerung!$A$3-1)))</f>
        <v>1057.4295466123299</v>
      </c>
      <c r="E119" s="80">
        <f>INDEX(Rohdaten_tab6!$1:$1048576,ROW(Rohdaten_tab6!D105),COLUMN(Rohdaten_tab6!D105)+(6*(Steuerung!$A$3-1)))</f>
        <v>761.10779419256198</v>
      </c>
      <c r="F119" s="80">
        <f>INDEX(Rohdaten_tab6!$1:$1048576,ROW(Rohdaten_tab6!E105),COLUMN(Rohdaten_tab6!E105)+(6*(Steuerung!$A$3-1)))</f>
        <v>430.83163525216497</v>
      </c>
      <c r="G119" s="80">
        <f>INDEX(Rohdaten_tab6!$1:$1048576,ROW(Rohdaten_tab6!F105),COLUMN(Rohdaten_tab6!F105)+(6*(Steuerung!$A$3-1)))</f>
        <v>294.42012226184403</v>
      </c>
      <c r="H119" s="81">
        <f>INDEX(Rohdaten_tab6!$1:$1048576,ROW(Rohdaten_tab6!G105),COLUMN(Rohdaten_tab6!G105)+(6*(Steuerung!$A$3-1)))</f>
        <v>35.856036678553203</v>
      </c>
    </row>
    <row r="120" spans="1:8" ht="15" customHeight="1" x14ac:dyDescent="0.25">
      <c r="A120" s="63" t="s">
        <v>255</v>
      </c>
      <c r="B120" s="43"/>
      <c r="C120" s="79">
        <f>INDEX(Rohdaten_tab6!$1:$1048576,ROW(Rohdaten_tab6!B106),COLUMN(Rohdaten_tab6!B106)+(6*(Steuerung!$A$3-1)))</f>
        <v>1810.1853276353299</v>
      </c>
      <c r="D120" s="80">
        <f>INDEX(Rohdaten_tab6!$1:$1048576,ROW(Rohdaten_tab6!C106),COLUMN(Rohdaten_tab6!C106)+(6*(Steuerung!$A$3-1)))</f>
        <v>1053.58219373219</v>
      </c>
      <c r="E120" s="80">
        <f>INDEX(Rohdaten_tab6!$1:$1048576,ROW(Rohdaten_tab6!D106),COLUMN(Rohdaten_tab6!D106)+(6*(Steuerung!$A$3-1)))</f>
        <v>756.60313390313399</v>
      </c>
      <c r="F120" s="80">
        <f>INDEX(Rohdaten_tab6!$1:$1048576,ROW(Rohdaten_tab6!E106),COLUMN(Rohdaten_tab6!E106)+(6*(Steuerung!$A$3-1)))</f>
        <v>427.11168091168099</v>
      </c>
      <c r="G120" s="80">
        <f>INDEX(Rohdaten_tab6!$1:$1048576,ROW(Rohdaten_tab6!F106),COLUMN(Rohdaten_tab6!F106)+(6*(Steuerung!$A$3-1)))</f>
        <v>293.52179487179501</v>
      </c>
      <c r="H120" s="81">
        <f>INDEX(Rohdaten_tab6!$1:$1048576,ROW(Rohdaten_tab6!G106),COLUMN(Rohdaten_tab6!G106)+(6*(Steuerung!$A$3-1)))</f>
        <v>35.969658119658099</v>
      </c>
    </row>
    <row r="121" spans="1:8" ht="15" customHeight="1" x14ac:dyDescent="0.25">
      <c r="A121" s="63" t="s">
        <v>256</v>
      </c>
      <c r="B121" s="43"/>
      <c r="C121" s="79">
        <f>INDEX(Rohdaten_tab6!$1:$1048576,ROW(Rohdaten_tab6!B107),COLUMN(Rohdaten_tab6!B107)+(6*(Steuerung!$A$3-1)))</f>
        <v>1828.7201028888001</v>
      </c>
      <c r="D121" s="80">
        <f>INDEX(Rohdaten_tab6!$1:$1048576,ROW(Rohdaten_tab6!C107),COLUMN(Rohdaten_tab6!C107)+(6*(Steuerung!$A$3-1)))</f>
        <v>1067.7255243371601</v>
      </c>
      <c r="E121" s="80">
        <f>INDEX(Rohdaten_tab6!$1:$1048576,ROW(Rohdaten_tab6!D107),COLUMN(Rohdaten_tab6!D107)+(6*(Steuerung!$A$3-1)))</f>
        <v>760.99457855164303</v>
      </c>
      <c r="F121" s="80">
        <f>INDEX(Rohdaten_tab6!$1:$1048576,ROW(Rohdaten_tab6!E107),COLUMN(Rohdaten_tab6!E107)+(6*(Steuerung!$A$3-1)))</f>
        <v>426.52235852789897</v>
      </c>
      <c r="G121" s="80">
        <f>INDEX(Rohdaten_tab6!$1:$1048576,ROW(Rohdaten_tab6!F107),COLUMN(Rohdaten_tab6!F107)+(6*(Steuerung!$A$3-1)))</f>
        <v>298.00767708745599</v>
      </c>
      <c r="H121" s="81">
        <f>INDEX(Rohdaten_tab6!$1:$1048576,ROW(Rohdaten_tab6!G107),COLUMN(Rohdaten_tab6!G107)+(6*(Steuerung!$A$3-1)))</f>
        <v>36.464542936288098</v>
      </c>
    </row>
    <row r="122" spans="1:8" ht="15" customHeight="1" x14ac:dyDescent="0.25">
      <c r="A122" s="63" t="s">
        <v>257</v>
      </c>
      <c r="B122" s="43"/>
      <c r="C122" s="79">
        <f>INDEX(Rohdaten_tab6!$1:$1048576,ROW(Rohdaten_tab6!B108),COLUMN(Rohdaten_tab6!B108)+(6*(Steuerung!$A$3-1)))</f>
        <v>1816.11639741519</v>
      </c>
      <c r="D122" s="80">
        <f>INDEX(Rohdaten_tab6!$1:$1048576,ROW(Rohdaten_tab6!C108),COLUMN(Rohdaten_tab6!C108)+(6*(Steuerung!$A$3-1)))</f>
        <v>1059.3209612277899</v>
      </c>
      <c r="E122" s="80">
        <f>INDEX(Rohdaten_tab6!$1:$1048576,ROW(Rohdaten_tab6!D108),COLUMN(Rohdaten_tab6!D108)+(6*(Steuerung!$A$3-1)))</f>
        <v>756.79543618739899</v>
      </c>
      <c r="F122" s="80">
        <f>INDEX(Rohdaten_tab6!$1:$1048576,ROW(Rohdaten_tab6!E108),COLUMN(Rohdaten_tab6!E108)+(6*(Steuerung!$A$3-1)))</f>
        <v>422.773788368336</v>
      </c>
      <c r="G122" s="80">
        <f>INDEX(Rohdaten_tab6!$1:$1048576,ROW(Rohdaten_tab6!F108),COLUMN(Rohdaten_tab6!F108)+(6*(Steuerung!$A$3-1)))</f>
        <v>297.69995961227801</v>
      </c>
      <c r="H122" s="81">
        <f>INDEX(Rohdaten_tab6!$1:$1048576,ROW(Rohdaten_tab6!G108),COLUMN(Rohdaten_tab6!G108)+(6*(Steuerung!$A$3-1)))</f>
        <v>36.321688206785097</v>
      </c>
    </row>
    <row r="123" spans="1:8" ht="15" customHeight="1" x14ac:dyDescent="0.25">
      <c r="A123" s="63" t="s">
        <v>258</v>
      </c>
      <c r="B123" s="43"/>
      <c r="C123" s="79">
        <f>INDEX(Rohdaten_tab6!$1:$1048576,ROW(Rohdaten_tab6!B109),COLUMN(Rohdaten_tab6!B109)+(6*(Steuerung!$A$3-1)))</f>
        <v>1815.1663716814201</v>
      </c>
      <c r="D123" s="80">
        <f>INDEX(Rohdaten_tab6!$1:$1048576,ROW(Rohdaten_tab6!C109),COLUMN(Rohdaten_tab6!C109)+(6*(Steuerung!$A$3-1)))</f>
        <v>1058.8882427307201</v>
      </c>
      <c r="E123" s="80">
        <f>INDEX(Rohdaten_tab6!$1:$1048576,ROW(Rohdaten_tab6!D109),COLUMN(Rohdaten_tab6!D109)+(6*(Steuerung!$A$3-1)))</f>
        <v>756.27812895069496</v>
      </c>
      <c r="F123" s="80">
        <f>INDEX(Rohdaten_tab6!$1:$1048576,ROW(Rohdaten_tab6!E109),COLUMN(Rohdaten_tab6!E109)+(6*(Steuerung!$A$3-1)))</f>
        <v>422.76915297092302</v>
      </c>
      <c r="G123" s="80">
        <f>INDEX(Rohdaten_tab6!$1:$1048576,ROW(Rohdaten_tab6!F109),COLUMN(Rohdaten_tab6!F109)+(6*(Steuerung!$A$3-1)))</f>
        <v>297.35145385587902</v>
      </c>
      <c r="H123" s="81">
        <f>INDEX(Rohdaten_tab6!$1:$1048576,ROW(Rohdaten_tab6!G109),COLUMN(Rohdaten_tab6!G109)+(6*(Steuerung!$A$3-1)))</f>
        <v>36.157522123893798</v>
      </c>
    </row>
    <row r="124" spans="1:8" ht="15" customHeight="1" x14ac:dyDescent="0.25">
      <c r="A124" s="63" t="s">
        <v>259</v>
      </c>
      <c r="B124" s="43"/>
      <c r="C124" s="79">
        <f>INDEX(Rohdaten_tab6!$1:$1048576,ROW(Rohdaten_tab6!B110),COLUMN(Rohdaten_tab6!B110)+(6*(Steuerung!$A$3-1)))</f>
        <v>1829.1709442060101</v>
      </c>
      <c r="D124" s="80">
        <f>INDEX(Rohdaten_tab6!$1:$1048576,ROW(Rohdaten_tab6!C110),COLUMN(Rohdaten_tab6!C110)+(6*(Steuerung!$A$3-1)))</f>
        <v>1067.71094420601</v>
      </c>
      <c r="E124" s="80">
        <f>INDEX(Rohdaten_tab6!$1:$1048576,ROW(Rohdaten_tab6!D110),COLUMN(Rohdaten_tab6!D110)+(6*(Steuerung!$A$3-1)))</f>
        <v>761.46</v>
      </c>
      <c r="F124" s="80">
        <f>INDEX(Rohdaten_tab6!$1:$1048576,ROW(Rohdaten_tab6!E110),COLUMN(Rohdaten_tab6!E110)+(6*(Steuerung!$A$3-1)))</f>
        <v>427.35862660944201</v>
      </c>
      <c r="G124" s="80">
        <f>INDEX(Rohdaten_tab6!$1:$1048576,ROW(Rohdaten_tab6!F110),COLUMN(Rohdaten_tab6!F110)+(6*(Steuerung!$A$3-1)))</f>
        <v>298.09236051502199</v>
      </c>
      <c r="H124" s="81">
        <f>INDEX(Rohdaten_tab6!$1:$1048576,ROW(Rohdaten_tab6!G110),COLUMN(Rohdaten_tab6!G110)+(6*(Steuerung!$A$3-1)))</f>
        <v>36.009012875536499</v>
      </c>
    </row>
    <row r="125" spans="1:8" ht="15" customHeight="1" x14ac:dyDescent="0.25">
      <c r="A125" s="63" t="s">
        <v>260</v>
      </c>
      <c r="B125" s="43"/>
      <c r="C125" s="79">
        <f>INDEX(Rohdaten_tab6!$1:$1048576,ROW(Rohdaten_tab6!B111),COLUMN(Rohdaten_tab6!B111)+(6*(Steuerung!$A$3-1)))</f>
        <v>1858.4859787135599</v>
      </c>
      <c r="D125" s="80">
        <f>INDEX(Rohdaten_tab6!$1:$1048576,ROW(Rohdaten_tab6!C111),COLUMN(Rohdaten_tab6!C111)+(6*(Steuerung!$A$3-1)))</f>
        <v>1083.8686256362801</v>
      </c>
      <c r="E125" s="80">
        <f>INDEX(Rohdaten_tab6!$1:$1048576,ROW(Rohdaten_tab6!D111),COLUMN(Rohdaten_tab6!D111)+(6*(Steuerung!$A$3-1)))</f>
        <v>774.61735307727895</v>
      </c>
      <c r="F125" s="80">
        <f>INDEX(Rohdaten_tab6!$1:$1048576,ROW(Rohdaten_tab6!E111),COLUMN(Rohdaten_tab6!E111)+(6*(Steuerung!$A$3-1)))</f>
        <v>434.946413697362</v>
      </c>
      <c r="G125" s="80">
        <f>INDEX(Rohdaten_tab6!$1:$1048576,ROW(Rohdaten_tab6!F111),COLUMN(Rohdaten_tab6!F111)+(6*(Steuerung!$A$3-1)))</f>
        <v>303.10050902360001</v>
      </c>
      <c r="H125" s="81">
        <f>INDEX(Rohdaten_tab6!$1:$1048576,ROW(Rohdaten_tab6!G111),COLUMN(Rohdaten_tab6!G111)+(6*(Steuerung!$A$3-1)))</f>
        <v>36.5704303563165</v>
      </c>
    </row>
    <row r="126" spans="1:8" ht="15" customHeight="1" x14ac:dyDescent="0.25">
      <c r="A126" s="63" t="s">
        <v>261</v>
      </c>
      <c r="B126" s="43"/>
      <c r="C126" s="79">
        <f>INDEX(Rohdaten_tab6!$1:$1048576,ROW(Rohdaten_tab6!B112),COLUMN(Rohdaten_tab6!B112)+(6*(Steuerung!$A$3-1)))</f>
        <v>1864.0178082191801</v>
      </c>
      <c r="D126" s="80">
        <f>INDEX(Rohdaten_tab6!$1:$1048576,ROW(Rohdaten_tab6!C112),COLUMN(Rohdaten_tab6!C112)+(6*(Steuerung!$A$3-1)))</f>
        <v>1086.9132876712299</v>
      </c>
      <c r="E126" s="80">
        <f>INDEX(Rohdaten_tab6!$1:$1048576,ROW(Rohdaten_tab6!D112),COLUMN(Rohdaten_tab6!D112)+(6*(Steuerung!$A$3-1)))</f>
        <v>777.10452054794496</v>
      </c>
      <c r="F126" s="80">
        <f>INDEX(Rohdaten_tab6!$1:$1048576,ROW(Rohdaten_tab6!E112),COLUMN(Rohdaten_tab6!E112)+(6*(Steuerung!$A$3-1)))</f>
        <v>436.65753424657498</v>
      </c>
      <c r="G126" s="80">
        <f>INDEX(Rohdaten_tab6!$1:$1048576,ROW(Rohdaten_tab6!F112),COLUMN(Rohdaten_tab6!F112)+(6*(Steuerung!$A$3-1)))</f>
        <v>303.831369863014</v>
      </c>
      <c r="H126" s="81">
        <f>INDEX(Rohdaten_tab6!$1:$1048576,ROW(Rohdaten_tab6!G112),COLUMN(Rohdaten_tab6!G112)+(6*(Steuerung!$A$3-1)))</f>
        <v>36.615616438356199</v>
      </c>
    </row>
    <row r="127" spans="1:8" ht="15" customHeight="1" x14ac:dyDescent="0.25">
      <c r="A127" s="63" t="s">
        <v>262</v>
      </c>
      <c r="B127" s="43"/>
      <c r="C127" s="79">
        <f>INDEX(Rohdaten_tab6!$1:$1048576,ROW(Rohdaten_tab6!B113),COLUMN(Rohdaten_tab6!B113)+(6*(Steuerung!$A$3-1)))</f>
        <v>1844.85045592705</v>
      </c>
      <c r="D127" s="80">
        <f>INDEX(Rohdaten_tab6!$1:$1048576,ROW(Rohdaten_tab6!C113),COLUMN(Rohdaten_tab6!C113)+(6*(Steuerung!$A$3-1)))</f>
        <v>1077.13690838037</v>
      </c>
      <c r="E127" s="80">
        <f>INDEX(Rohdaten_tab6!$1:$1048576,ROW(Rohdaten_tab6!D113),COLUMN(Rohdaten_tab6!D113)+(6*(Steuerung!$A$3-1)))</f>
        <v>767.713547546678</v>
      </c>
      <c r="F127" s="80">
        <f>INDEX(Rohdaten_tab6!$1:$1048576,ROW(Rohdaten_tab6!E113),COLUMN(Rohdaten_tab6!E113)+(6*(Steuerung!$A$3-1)))</f>
        <v>431.86517585757701</v>
      </c>
      <c r="G127" s="80">
        <f>INDEX(Rohdaten_tab6!$1:$1048576,ROW(Rohdaten_tab6!F113),COLUMN(Rohdaten_tab6!F113)+(6*(Steuerung!$A$3-1)))</f>
        <v>299.74090316977902</v>
      </c>
      <c r="H127" s="81">
        <f>INDEX(Rohdaten_tab6!$1:$1048576,ROW(Rohdaten_tab6!G113),COLUMN(Rohdaten_tab6!G113)+(6*(Steuerung!$A$3-1)))</f>
        <v>36.107468519322602</v>
      </c>
    </row>
    <row r="128" spans="1:8" ht="15" customHeight="1" x14ac:dyDescent="0.25">
      <c r="A128" s="63" t="s">
        <v>263</v>
      </c>
      <c r="B128" s="43"/>
      <c r="C128" s="79">
        <f>INDEX(Rohdaten_tab6!$1:$1048576,ROW(Rohdaten_tab6!B114),COLUMN(Rohdaten_tab6!B114)+(6*(Steuerung!$A$3-1)))</f>
        <v>1824.1564730290499</v>
      </c>
      <c r="D128" s="80">
        <f>INDEX(Rohdaten_tab6!$1:$1048576,ROW(Rohdaten_tab6!C114),COLUMN(Rohdaten_tab6!C114)+(6*(Steuerung!$A$3-1)))</f>
        <v>1065.20663900415</v>
      </c>
      <c r="E128" s="80">
        <f>INDEX(Rohdaten_tab6!$1:$1048576,ROW(Rohdaten_tab6!D114),COLUMN(Rohdaten_tab6!D114)+(6*(Steuerung!$A$3-1)))</f>
        <v>758.94983402489595</v>
      </c>
      <c r="F128" s="80">
        <f>INDEX(Rohdaten_tab6!$1:$1048576,ROW(Rohdaten_tab6!E114),COLUMN(Rohdaten_tab6!E114)+(6*(Steuerung!$A$3-1)))</f>
        <v>426.84896265560201</v>
      </c>
      <c r="G128" s="80">
        <f>INDEX(Rohdaten_tab6!$1:$1048576,ROW(Rohdaten_tab6!F114),COLUMN(Rohdaten_tab6!F114)+(6*(Steuerung!$A$3-1)))</f>
        <v>296.404979253112</v>
      </c>
      <c r="H128" s="81">
        <f>INDEX(Rohdaten_tab6!$1:$1048576,ROW(Rohdaten_tab6!G114),COLUMN(Rohdaten_tab6!G114)+(6*(Steuerung!$A$3-1)))</f>
        <v>35.695892116182598</v>
      </c>
    </row>
    <row r="129" spans="1:8" ht="15" customHeight="1" x14ac:dyDescent="0.25">
      <c r="A129" s="63" t="s">
        <v>264</v>
      </c>
      <c r="B129" s="43"/>
      <c r="C129" s="79">
        <f>INDEX(Rohdaten_tab6!$1:$1048576,ROW(Rohdaten_tab6!B115),COLUMN(Rohdaten_tab6!B115)+(6*(Steuerung!$A$3-1)))</f>
        <v>1831.98703703704</v>
      </c>
      <c r="D129" s="80">
        <f>INDEX(Rohdaten_tab6!$1:$1048576,ROW(Rohdaten_tab6!C115),COLUMN(Rohdaten_tab6!C115)+(6*(Steuerung!$A$3-1)))</f>
        <v>1069.2189153439199</v>
      </c>
      <c r="E129" s="80">
        <f>INDEX(Rohdaten_tab6!$1:$1048576,ROW(Rohdaten_tab6!D115),COLUMN(Rohdaten_tab6!D115)+(6*(Steuerung!$A$3-1)))</f>
        <v>762.768121693122</v>
      </c>
      <c r="F129" s="80">
        <f>INDEX(Rohdaten_tab6!$1:$1048576,ROW(Rohdaten_tab6!E115),COLUMN(Rohdaten_tab6!E115)+(6*(Steuerung!$A$3-1)))</f>
        <v>428.631349206349</v>
      </c>
      <c r="G129" s="80">
        <f>INDEX(Rohdaten_tab6!$1:$1048576,ROW(Rohdaten_tab6!F115),COLUMN(Rohdaten_tab6!F115)+(6*(Steuerung!$A$3-1)))</f>
        <v>298.224074074074</v>
      </c>
      <c r="H129" s="81">
        <f>INDEX(Rohdaten_tab6!$1:$1048576,ROW(Rohdaten_tab6!G115),COLUMN(Rohdaten_tab6!G115)+(6*(Steuerung!$A$3-1)))</f>
        <v>35.912698412698397</v>
      </c>
    </row>
    <row r="130" spans="1:8" ht="15" customHeight="1" x14ac:dyDescent="0.25">
      <c r="A130" s="63" t="s">
        <v>265</v>
      </c>
      <c r="B130" s="43"/>
      <c r="C130" s="79">
        <f>INDEX(Rohdaten_tab6!$1:$1048576,ROW(Rohdaten_tab6!B116),COLUMN(Rohdaten_tab6!B116)+(6*(Steuerung!$A$3-1)))</f>
        <v>1851.99941704036</v>
      </c>
      <c r="D130" s="80">
        <f>INDEX(Rohdaten_tab6!$1:$1048576,ROW(Rohdaten_tab6!C116),COLUMN(Rohdaten_tab6!C116)+(6*(Steuerung!$A$3-1)))</f>
        <v>1081.7601793721999</v>
      </c>
      <c r="E130" s="80">
        <f>INDEX(Rohdaten_tab6!$1:$1048576,ROW(Rohdaten_tab6!D116),COLUMN(Rohdaten_tab6!D116)+(6*(Steuerung!$A$3-1)))</f>
        <v>770.23923766816097</v>
      </c>
      <c r="F130" s="80">
        <f>INDEX(Rohdaten_tab6!$1:$1048576,ROW(Rohdaten_tab6!E116),COLUMN(Rohdaten_tab6!E116)+(6*(Steuerung!$A$3-1)))</f>
        <v>431.97928251121101</v>
      </c>
      <c r="G130" s="80">
        <f>INDEX(Rohdaten_tab6!$1:$1048576,ROW(Rohdaten_tab6!F116),COLUMN(Rohdaten_tab6!F116)+(6*(Steuerung!$A$3-1)))</f>
        <v>301.99170403587499</v>
      </c>
      <c r="H130" s="81">
        <f>INDEX(Rohdaten_tab6!$1:$1048576,ROW(Rohdaten_tab6!G116),COLUMN(Rohdaten_tab6!G116)+(6*(Steuerung!$A$3-1)))</f>
        <v>36.268251121076197</v>
      </c>
    </row>
    <row r="131" spans="1:8" ht="15" customHeight="1" x14ac:dyDescent="0.25">
      <c r="A131" s="63" t="s">
        <v>266</v>
      </c>
      <c r="B131" s="43"/>
      <c r="C131" s="79">
        <f>INDEX(Rohdaten_tab6!$1:$1048576,ROW(Rohdaten_tab6!B117),COLUMN(Rohdaten_tab6!B117)+(6*(Steuerung!$A$3-1)))</f>
        <v>1835.63816381638</v>
      </c>
      <c r="D131" s="80">
        <f>INDEX(Rohdaten_tab6!$1:$1048576,ROW(Rohdaten_tab6!C117),COLUMN(Rohdaten_tab6!C117)+(6*(Steuerung!$A$3-1)))</f>
        <v>1072.3471647164699</v>
      </c>
      <c r="E131" s="80">
        <f>INDEX(Rohdaten_tab6!$1:$1048576,ROW(Rohdaten_tab6!D117),COLUMN(Rohdaten_tab6!D117)+(6*(Steuerung!$A$3-1)))</f>
        <v>763.29099909990998</v>
      </c>
      <c r="F131" s="80">
        <f>INDEX(Rohdaten_tab6!$1:$1048576,ROW(Rohdaten_tab6!E117),COLUMN(Rohdaten_tab6!E117)+(6*(Steuerung!$A$3-1)))</f>
        <v>427.125337533753</v>
      </c>
      <c r="G131" s="80">
        <f>INDEX(Rohdaten_tab6!$1:$1048576,ROW(Rohdaten_tab6!F117),COLUMN(Rohdaten_tab6!F117)+(6*(Steuerung!$A$3-1)))</f>
        <v>299.98514851485203</v>
      </c>
      <c r="H131" s="81">
        <f>INDEX(Rohdaten_tab6!$1:$1048576,ROW(Rohdaten_tab6!G117),COLUMN(Rohdaten_tab6!G117)+(6*(Steuerung!$A$3-1)))</f>
        <v>36.180513051305098</v>
      </c>
    </row>
    <row r="132" spans="1:8" ht="15" customHeight="1" x14ac:dyDescent="0.25">
      <c r="A132" s="63" t="s">
        <v>267</v>
      </c>
      <c r="B132" s="43"/>
      <c r="C132" s="79">
        <f>INDEX(Rohdaten_tab6!$1:$1048576,ROW(Rohdaten_tab6!B118),COLUMN(Rohdaten_tab6!B118)+(6*(Steuerung!$A$3-1)))</f>
        <v>1847.0754182754199</v>
      </c>
      <c r="D132" s="80">
        <f>INDEX(Rohdaten_tab6!$1:$1048576,ROW(Rohdaten_tab6!C118),COLUMN(Rohdaten_tab6!C118)+(6*(Steuerung!$A$3-1)))</f>
        <v>1078.9351351351299</v>
      </c>
      <c r="E132" s="80">
        <f>INDEX(Rohdaten_tab6!$1:$1048576,ROW(Rohdaten_tab6!D118),COLUMN(Rohdaten_tab6!D118)+(6*(Steuerung!$A$3-1)))</f>
        <v>768.14028314028303</v>
      </c>
      <c r="F132" s="80">
        <f>INDEX(Rohdaten_tab6!$1:$1048576,ROW(Rohdaten_tab6!E118),COLUMN(Rohdaten_tab6!E118)+(6*(Steuerung!$A$3-1)))</f>
        <v>429.20810810810798</v>
      </c>
      <c r="G132" s="80">
        <f>INDEX(Rohdaten_tab6!$1:$1048576,ROW(Rohdaten_tab6!F118),COLUMN(Rohdaten_tab6!F118)+(6*(Steuerung!$A$3-1)))</f>
        <v>302.46821106821102</v>
      </c>
      <c r="H132" s="81">
        <f>INDEX(Rohdaten_tab6!$1:$1048576,ROW(Rohdaten_tab6!G118),COLUMN(Rohdaten_tab6!G118)+(6*(Steuerung!$A$3-1)))</f>
        <v>36.463963963963998</v>
      </c>
    </row>
    <row r="133" spans="1:8" ht="15" customHeight="1" x14ac:dyDescent="0.25">
      <c r="A133" s="63" t="s">
        <v>268</v>
      </c>
      <c r="B133" s="43"/>
      <c r="C133" s="79">
        <f>INDEX(Rohdaten_tab6!$1:$1048576,ROW(Rohdaten_tab6!B119),COLUMN(Rohdaten_tab6!B119)+(6*(Steuerung!$A$3-1)))</f>
        <v>1857.22819494585</v>
      </c>
      <c r="D133" s="80">
        <f>INDEX(Rohdaten_tab6!$1:$1048576,ROW(Rohdaten_tab6!C119),COLUMN(Rohdaten_tab6!C119)+(6*(Steuerung!$A$3-1)))</f>
        <v>1089.9876173285199</v>
      </c>
      <c r="E133" s="80">
        <f>INDEX(Rohdaten_tab6!$1:$1048576,ROW(Rohdaten_tab6!D119),COLUMN(Rohdaten_tab6!D119)+(6*(Steuerung!$A$3-1)))</f>
        <v>767.240577617329</v>
      </c>
      <c r="F133" s="80">
        <f>INDEX(Rohdaten_tab6!$1:$1048576,ROW(Rohdaten_tab6!E119),COLUMN(Rohdaten_tab6!E119)+(6*(Steuerung!$A$3-1)))</f>
        <v>422.70574007220199</v>
      </c>
      <c r="G133" s="80">
        <f>INDEX(Rohdaten_tab6!$1:$1048576,ROW(Rohdaten_tab6!F119),COLUMN(Rohdaten_tab6!F119)+(6*(Steuerung!$A$3-1)))</f>
        <v>306.28375451263503</v>
      </c>
      <c r="H133" s="81">
        <f>INDEX(Rohdaten_tab6!$1:$1048576,ROW(Rohdaten_tab6!G119),COLUMN(Rohdaten_tab6!G119)+(6*(Steuerung!$A$3-1)))</f>
        <v>38.251083032491003</v>
      </c>
    </row>
    <row r="134" spans="1:8" ht="15" customHeight="1" x14ac:dyDescent="0.25">
      <c r="A134" s="63" t="s">
        <v>269</v>
      </c>
      <c r="B134" s="43"/>
      <c r="C134" s="79">
        <f>INDEX(Rohdaten_tab6!$1:$1048576,ROW(Rohdaten_tab6!B120),COLUMN(Rohdaten_tab6!B120)+(6*(Steuerung!$A$3-1)))</f>
        <v>1842.8676595744701</v>
      </c>
      <c r="D134" s="80">
        <f>INDEX(Rohdaten_tab6!$1:$1048576,ROW(Rohdaten_tab6!C120),COLUMN(Rohdaten_tab6!C120)+(6*(Steuerung!$A$3-1)))</f>
        <v>1081.9429787234001</v>
      </c>
      <c r="E134" s="80">
        <f>INDEX(Rohdaten_tab6!$1:$1048576,ROW(Rohdaten_tab6!D120),COLUMN(Rohdaten_tab6!D120)+(6*(Steuerung!$A$3-1)))</f>
        <v>760.92468085106395</v>
      </c>
      <c r="F134" s="80">
        <f>INDEX(Rohdaten_tab6!$1:$1048576,ROW(Rohdaten_tab6!E120),COLUMN(Rohdaten_tab6!E120)+(6*(Steuerung!$A$3-1)))</f>
        <v>418.500531914894</v>
      </c>
      <c r="G134" s="80">
        <f>INDEX(Rohdaten_tab6!$1:$1048576,ROW(Rohdaten_tab6!F120),COLUMN(Rohdaten_tab6!F120)+(6*(Steuerung!$A$3-1)))</f>
        <v>304.29382978723402</v>
      </c>
      <c r="H134" s="81">
        <f>INDEX(Rohdaten_tab6!$1:$1048576,ROW(Rohdaten_tab6!G120),COLUMN(Rohdaten_tab6!G120)+(6*(Steuerung!$A$3-1)))</f>
        <v>38.130319148936202</v>
      </c>
    </row>
    <row r="135" spans="1:8" ht="15" customHeight="1" x14ac:dyDescent="0.25">
      <c r="A135" s="63" t="s">
        <v>270</v>
      </c>
      <c r="B135" s="43"/>
      <c r="C135" s="79">
        <f>INDEX(Rohdaten_tab6!$1:$1048576,ROW(Rohdaten_tab6!B121),COLUMN(Rohdaten_tab6!B121)+(6*(Steuerung!$A$3-1)))</f>
        <v>1836.5775056518501</v>
      </c>
      <c r="D135" s="80">
        <f>INDEX(Rohdaten_tab6!$1:$1048576,ROW(Rohdaten_tab6!C121),COLUMN(Rohdaten_tab6!C121)+(6*(Steuerung!$A$3-1)))</f>
        <v>1078.27516955539</v>
      </c>
      <c r="E135" s="80">
        <f>INDEX(Rohdaten_tab6!$1:$1048576,ROW(Rohdaten_tab6!D121),COLUMN(Rohdaten_tab6!D121)+(6*(Steuerung!$A$3-1)))</f>
        <v>758.30233609645802</v>
      </c>
      <c r="F135" s="80">
        <f>INDEX(Rohdaten_tab6!$1:$1048576,ROW(Rohdaten_tab6!E121),COLUMN(Rohdaten_tab6!E121)+(6*(Steuerung!$A$3-1)))</f>
        <v>417.06330067822103</v>
      </c>
      <c r="G135" s="80">
        <f>INDEX(Rohdaten_tab6!$1:$1048576,ROW(Rohdaten_tab6!F121),COLUMN(Rohdaten_tab6!F121)+(6*(Steuerung!$A$3-1)))</f>
        <v>303.29525244913299</v>
      </c>
      <c r="H135" s="81">
        <f>INDEX(Rohdaten_tab6!$1:$1048576,ROW(Rohdaten_tab6!G121),COLUMN(Rohdaten_tab6!G121)+(6*(Steuerung!$A$3-1)))</f>
        <v>37.943782969103196</v>
      </c>
    </row>
    <row r="136" spans="1:8" ht="15" customHeight="1" x14ac:dyDescent="0.25">
      <c r="A136" s="63" t="s">
        <v>271</v>
      </c>
      <c r="B136" s="43"/>
      <c r="C136" s="79">
        <f>INDEX(Rohdaten_tab6!$1:$1048576,ROW(Rohdaten_tab6!B122),COLUMN(Rohdaten_tab6!B122)+(6*(Steuerung!$A$3-1)))</f>
        <v>1868.2408911671901</v>
      </c>
      <c r="D136" s="80">
        <f>INDEX(Rohdaten_tab6!$1:$1048576,ROW(Rohdaten_tab6!C122),COLUMN(Rohdaten_tab6!C122)+(6*(Steuerung!$A$3-1)))</f>
        <v>1097.8000788643501</v>
      </c>
      <c r="E136" s="80">
        <f>INDEX(Rohdaten_tab6!$1:$1048576,ROW(Rohdaten_tab6!D122),COLUMN(Rohdaten_tab6!D122)+(6*(Steuerung!$A$3-1)))</f>
        <v>770.44081230283905</v>
      </c>
      <c r="F136" s="80">
        <f>INDEX(Rohdaten_tab6!$1:$1048576,ROW(Rohdaten_tab6!E122),COLUMN(Rohdaten_tab6!E122)+(6*(Steuerung!$A$3-1)))</f>
        <v>425.93091482649902</v>
      </c>
      <c r="G136" s="80">
        <f>INDEX(Rohdaten_tab6!$1:$1048576,ROW(Rohdaten_tab6!F122),COLUMN(Rohdaten_tab6!F122)+(6*(Steuerung!$A$3-1)))</f>
        <v>306.32247634069398</v>
      </c>
      <c r="H136" s="81">
        <f>INDEX(Rohdaten_tab6!$1:$1048576,ROW(Rohdaten_tab6!G122),COLUMN(Rohdaten_tab6!G122)+(6*(Steuerung!$A$3-1)))</f>
        <v>38.187421135646701</v>
      </c>
    </row>
    <row r="137" spans="1:8" ht="15" customHeight="1" x14ac:dyDescent="0.25">
      <c r="A137" s="63" t="s">
        <v>272</v>
      </c>
      <c r="B137" s="43"/>
      <c r="C137" s="79">
        <f>INDEX(Rohdaten_tab6!$1:$1048576,ROW(Rohdaten_tab6!B123),COLUMN(Rohdaten_tab6!B123)+(6*(Steuerung!$A$3-1)))</f>
        <v>1882.0467571004699</v>
      </c>
      <c r="D137" s="80">
        <f>INDEX(Rohdaten_tab6!$1:$1048576,ROW(Rohdaten_tab6!C123),COLUMN(Rohdaten_tab6!C123)+(6*(Steuerung!$A$3-1)))</f>
        <v>1105.7376854599399</v>
      </c>
      <c r="E137" s="80">
        <f>INDEX(Rohdaten_tab6!$1:$1048576,ROW(Rohdaten_tab6!D123),COLUMN(Rohdaten_tab6!D123)+(6*(Steuerung!$A$3-1)))</f>
        <v>776.30907164052599</v>
      </c>
      <c r="F137" s="80">
        <f>INDEX(Rohdaten_tab6!$1:$1048576,ROW(Rohdaten_tab6!E123),COLUMN(Rohdaten_tab6!E123)+(6*(Steuerung!$A$3-1)))</f>
        <v>429.34578211106401</v>
      </c>
      <c r="G137" s="80">
        <f>INDEX(Rohdaten_tab6!$1:$1048576,ROW(Rohdaten_tab6!F123),COLUMN(Rohdaten_tab6!F123)+(6*(Steuerung!$A$3-1)))</f>
        <v>308.44463755828701</v>
      </c>
      <c r="H137" s="81">
        <f>INDEX(Rohdaten_tab6!$1:$1048576,ROW(Rohdaten_tab6!G123),COLUMN(Rohdaten_tab6!G123)+(6*(Steuerung!$A$3-1)))</f>
        <v>38.518651971174201</v>
      </c>
    </row>
    <row r="138" spans="1:8" ht="15" customHeight="1" x14ac:dyDescent="0.25">
      <c r="A138" s="63" t="s">
        <v>273</v>
      </c>
      <c r="B138" s="43"/>
      <c r="C138" s="79">
        <f>INDEX(Rohdaten_tab6!$1:$1048576,ROW(Rohdaten_tab6!B124),COLUMN(Rohdaten_tab6!B124)+(6*(Steuerung!$A$3-1)))</f>
        <v>1866.2223867595801</v>
      </c>
      <c r="D138" s="80">
        <f>INDEX(Rohdaten_tab6!$1:$1048576,ROW(Rohdaten_tab6!C124),COLUMN(Rohdaten_tab6!C124)+(6*(Steuerung!$A$3-1)))</f>
        <v>1097.85653310105</v>
      </c>
      <c r="E138" s="80">
        <f>INDEX(Rohdaten_tab6!$1:$1048576,ROW(Rohdaten_tab6!D124),COLUMN(Rohdaten_tab6!D124)+(6*(Steuerung!$A$3-1)))</f>
        <v>768.36585365853603</v>
      </c>
      <c r="F138" s="80">
        <f>INDEX(Rohdaten_tab6!$1:$1048576,ROW(Rohdaten_tab6!E124),COLUMN(Rohdaten_tab6!E124)+(6*(Steuerung!$A$3-1)))</f>
        <v>423.896994773519</v>
      </c>
      <c r="G138" s="80">
        <f>INDEX(Rohdaten_tab6!$1:$1048576,ROW(Rohdaten_tab6!F124),COLUMN(Rohdaten_tab6!F124)+(6*(Steuerung!$A$3-1)))</f>
        <v>306.19337979094098</v>
      </c>
      <c r="H138" s="81">
        <f>INDEX(Rohdaten_tab6!$1:$1048576,ROW(Rohdaten_tab6!G124),COLUMN(Rohdaten_tab6!G124)+(6*(Steuerung!$A$3-1)))</f>
        <v>38.275479094076601</v>
      </c>
    </row>
    <row r="139" spans="1:8" ht="15" customHeight="1" x14ac:dyDescent="0.25">
      <c r="A139" s="63" t="s">
        <v>274</v>
      </c>
      <c r="B139" s="43"/>
      <c r="C139" s="79">
        <f>INDEX(Rohdaten_tab6!$1:$1048576,ROW(Rohdaten_tab6!B125),COLUMN(Rohdaten_tab6!B125)+(6*(Steuerung!$A$3-1)))</f>
        <v>1851.09053108275</v>
      </c>
      <c r="D139" s="80">
        <f>INDEX(Rohdaten_tab6!$1:$1048576,ROW(Rohdaten_tab6!C125),COLUMN(Rohdaten_tab6!C125)+(6*(Steuerung!$A$3-1)))</f>
        <v>1088.7976945245</v>
      </c>
      <c r="E139" s="80">
        <f>INDEX(Rohdaten_tab6!$1:$1048576,ROW(Rohdaten_tab6!D125),COLUMN(Rohdaten_tab6!D125)+(6*(Steuerung!$A$3-1)))</f>
        <v>762.29283655825395</v>
      </c>
      <c r="F139" s="80">
        <f>INDEX(Rohdaten_tab6!$1:$1048576,ROW(Rohdaten_tab6!E125),COLUMN(Rohdaten_tab6!E125)+(6*(Steuerung!$A$3-1)))</f>
        <v>421.32116097159297</v>
      </c>
      <c r="G139" s="80">
        <f>INDEX(Rohdaten_tab6!$1:$1048576,ROW(Rohdaten_tab6!F125),COLUMN(Rohdaten_tab6!F125)+(6*(Steuerung!$A$3-1)))</f>
        <v>303.052614244545</v>
      </c>
      <c r="H139" s="81">
        <f>INDEX(Rohdaten_tab6!$1:$1048576,ROW(Rohdaten_tab6!G125),COLUMN(Rohdaten_tab6!G125)+(6*(Steuerung!$A$3-1)))</f>
        <v>37.919061342116102</v>
      </c>
    </row>
    <row r="140" spans="1:8" ht="15" customHeight="1" x14ac:dyDescent="0.25">
      <c r="A140" s="63" t="s">
        <v>275</v>
      </c>
      <c r="B140" s="43"/>
      <c r="C140" s="79">
        <f>INDEX(Rohdaten_tab6!$1:$1048576,ROW(Rohdaten_tab6!B126),COLUMN(Rohdaten_tab6!B126)+(6*(Steuerung!$A$3-1)))</f>
        <v>1828.66463848281</v>
      </c>
      <c r="D140" s="80">
        <f>INDEX(Rohdaten_tab6!$1:$1048576,ROW(Rohdaten_tab6!C126),COLUMN(Rohdaten_tab6!C126)+(6*(Steuerung!$A$3-1)))</f>
        <v>1076.3784274990101</v>
      </c>
      <c r="E140" s="80">
        <f>INDEX(Rohdaten_tab6!$1:$1048576,ROW(Rohdaten_tab6!D126),COLUMN(Rohdaten_tab6!D126)+(6*(Steuerung!$A$3-1)))</f>
        <v>752.28621098380097</v>
      </c>
      <c r="F140" s="80">
        <f>INDEX(Rohdaten_tab6!$1:$1048576,ROW(Rohdaten_tab6!E126),COLUMN(Rohdaten_tab6!E126)+(6*(Steuerung!$A$3-1)))</f>
        <v>415.61272224417201</v>
      </c>
      <c r="G140" s="80">
        <f>INDEX(Rohdaten_tab6!$1:$1048576,ROW(Rohdaten_tab6!F126),COLUMN(Rohdaten_tab6!F126)+(6*(Steuerung!$A$3-1)))</f>
        <v>299.07475306203099</v>
      </c>
      <c r="H140" s="81">
        <f>INDEX(Rohdaten_tab6!$1:$1048576,ROW(Rohdaten_tab6!G126),COLUMN(Rohdaten_tab6!G126)+(6*(Steuerung!$A$3-1)))</f>
        <v>37.598735677597801</v>
      </c>
    </row>
    <row r="141" spans="1:8" ht="15" customHeight="1" x14ac:dyDescent="0.25">
      <c r="A141" s="63" t="s">
        <v>276</v>
      </c>
      <c r="B141" s="43"/>
      <c r="C141" s="79">
        <f>INDEX(Rohdaten_tab6!$1:$1048576,ROW(Rohdaten_tab6!B127),COLUMN(Rohdaten_tab6!B127)+(6*(Steuerung!$A$3-1)))</f>
        <v>1860.5396288659799</v>
      </c>
      <c r="D141" s="80">
        <f>INDEX(Rohdaten_tab6!$1:$1048576,ROW(Rohdaten_tab6!C127),COLUMN(Rohdaten_tab6!C127)+(6*(Steuerung!$A$3-1)))</f>
        <v>1095.0131134020601</v>
      </c>
      <c r="E141" s="80">
        <f>INDEX(Rohdaten_tab6!$1:$1048576,ROW(Rohdaten_tab6!D127),COLUMN(Rohdaten_tab6!D127)+(6*(Steuerung!$A$3-1)))</f>
        <v>765.52651546391701</v>
      </c>
      <c r="F141" s="80">
        <f>INDEX(Rohdaten_tab6!$1:$1048576,ROW(Rohdaten_tab6!E127),COLUMN(Rohdaten_tab6!E127)+(6*(Steuerung!$A$3-1)))</f>
        <v>422.29880412371102</v>
      </c>
      <c r="G141" s="80">
        <f>INDEX(Rohdaten_tab6!$1:$1048576,ROW(Rohdaten_tab6!F127),COLUMN(Rohdaten_tab6!F127)+(6*(Steuerung!$A$3-1)))</f>
        <v>304.91579381443302</v>
      </c>
      <c r="H141" s="81">
        <f>INDEX(Rohdaten_tab6!$1:$1048576,ROW(Rohdaten_tab6!G127),COLUMN(Rohdaten_tab6!G127)+(6*(Steuerung!$A$3-1)))</f>
        <v>38.311917525773197</v>
      </c>
    </row>
    <row r="142" spans="1:8" ht="15" customHeight="1" x14ac:dyDescent="0.25">
      <c r="A142" s="63" t="s">
        <v>277</v>
      </c>
      <c r="B142" s="43"/>
      <c r="C142" s="79">
        <f>INDEX(Rohdaten_tab6!$1:$1048576,ROW(Rohdaten_tab6!B128),COLUMN(Rohdaten_tab6!B128)+(6*(Steuerung!$A$3-1)))</f>
        <v>1902.3796107916801</v>
      </c>
      <c r="D142" s="80">
        <f>INDEX(Rohdaten_tab6!$1:$1048576,ROW(Rohdaten_tab6!C128),COLUMN(Rohdaten_tab6!C128)+(6*(Steuerung!$A$3-1)))</f>
        <v>1119.38465280849</v>
      </c>
      <c r="E142" s="80">
        <f>INDEX(Rohdaten_tab6!$1:$1048576,ROW(Rohdaten_tab6!D128),COLUMN(Rohdaten_tab6!D128)+(6*(Steuerung!$A$3-1)))</f>
        <v>782.99495798319299</v>
      </c>
      <c r="F142" s="80">
        <f>INDEX(Rohdaten_tab6!$1:$1048576,ROW(Rohdaten_tab6!E128),COLUMN(Rohdaten_tab6!E128)+(6*(Steuerung!$A$3-1)))</f>
        <v>432.139982308713</v>
      </c>
      <c r="G142" s="80">
        <f>INDEX(Rohdaten_tab6!$1:$1048576,ROW(Rohdaten_tab6!F128),COLUMN(Rohdaten_tab6!F128)+(6*(Steuerung!$A$3-1)))</f>
        <v>311.686731534719</v>
      </c>
      <c r="H142" s="81">
        <f>INDEX(Rohdaten_tab6!$1:$1048576,ROW(Rohdaten_tab6!G128),COLUMN(Rohdaten_tab6!G128)+(6*(Steuerung!$A$3-1)))</f>
        <v>39.1682441397612</v>
      </c>
    </row>
    <row r="143" spans="1:8" ht="15" customHeight="1" x14ac:dyDescent="0.25">
      <c r="A143" s="63" t="s">
        <v>278</v>
      </c>
      <c r="B143" s="43"/>
      <c r="C143" s="79">
        <f>INDEX(Rohdaten_tab6!$1:$1048576,ROW(Rohdaten_tab6!B129),COLUMN(Rohdaten_tab6!B129)+(6*(Steuerung!$A$3-1)))</f>
        <v>1881.12328410078</v>
      </c>
      <c r="D143" s="80">
        <f>INDEX(Rohdaten_tab6!$1:$1048576,ROW(Rohdaten_tab6!C129),COLUMN(Rohdaten_tab6!C129)+(6*(Steuerung!$A$3-1)))</f>
        <v>1105.4936142484801</v>
      </c>
      <c r="E143" s="80">
        <f>INDEX(Rohdaten_tab6!$1:$1048576,ROW(Rohdaten_tab6!D129),COLUMN(Rohdaten_tab6!D129)+(6*(Steuerung!$A$3-1)))</f>
        <v>775.62966985230196</v>
      </c>
      <c r="F143" s="80">
        <f>INDEX(Rohdaten_tab6!$1:$1048576,ROW(Rohdaten_tab6!E129),COLUMN(Rohdaten_tab6!E129)+(6*(Steuerung!$A$3-1)))</f>
        <v>426.16211989574299</v>
      </c>
      <c r="G143" s="80">
        <f>INDEX(Rohdaten_tab6!$1:$1048576,ROW(Rohdaten_tab6!F129),COLUMN(Rohdaten_tab6!F129)+(6*(Steuerung!$A$3-1)))</f>
        <v>310.271937445699</v>
      </c>
      <c r="H143" s="81">
        <f>INDEX(Rohdaten_tab6!$1:$1048576,ROW(Rohdaten_tab6!G129),COLUMN(Rohdaten_tab6!G129)+(6*(Steuerung!$A$3-1)))</f>
        <v>39.195612510860101</v>
      </c>
    </row>
    <row r="144" spans="1:8" ht="15" customHeight="1" x14ac:dyDescent="0.25">
      <c r="A144" s="63" t="s">
        <v>279</v>
      </c>
      <c r="B144" s="43"/>
      <c r="C144" s="79">
        <f>INDEX(Rohdaten_tab6!$1:$1048576,ROW(Rohdaten_tab6!B130),COLUMN(Rohdaten_tab6!B130)+(6*(Steuerung!$A$3-1)))</f>
        <v>1874.3968407750599</v>
      </c>
      <c r="D144" s="80">
        <f>INDEX(Rohdaten_tab6!$1:$1048576,ROW(Rohdaten_tab6!C130),COLUMN(Rohdaten_tab6!C130)+(6*(Steuerung!$A$3-1)))</f>
        <v>1101.59317607414</v>
      </c>
      <c r="E144" s="80">
        <f>INDEX(Rohdaten_tab6!$1:$1048576,ROW(Rohdaten_tab6!D130),COLUMN(Rohdaten_tab6!D130)+(6*(Steuerung!$A$3-1)))</f>
        <v>772.80366470092702</v>
      </c>
      <c r="F144" s="80">
        <f>INDEX(Rohdaten_tab6!$1:$1048576,ROW(Rohdaten_tab6!E130),COLUMN(Rohdaten_tab6!E130)+(6*(Steuerung!$A$3-1)))</f>
        <v>425.14385004212301</v>
      </c>
      <c r="G144" s="80">
        <f>INDEX(Rohdaten_tab6!$1:$1048576,ROW(Rohdaten_tab6!F130),COLUMN(Rohdaten_tab6!F130)+(6*(Steuerung!$A$3-1)))</f>
        <v>308.647935973041</v>
      </c>
      <c r="H144" s="81">
        <f>INDEX(Rohdaten_tab6!$1:$1048576,ROW(Rohdaten_tab6!G130),COLUMN(Rohdaten_tab6!G130)+(6*(Steuerung!$A$3-1)))</f>
        <v>39.011878685762397</v>
      </c>
    </row>
    <row r="145" spans="1:8" ht="15" customHeight="1" x14ac:dyDescent="0.25">
      <c r="A145" s="63" t="s">
        <v>280</v>
      </c>
      <c r="B145" s="43"/>
      <c r="C145" s="79">
        <f>INDEX(Rohdaten_tab6!$1:$1048576,ROW(Rohdaten_tab6!B131),COLUMN(Rohdaten_tab6!B131)+(6*(Steuerung!$A$3-1)))</f>
        <v>1881.06139978791</v>
      </c>
      <c r="D145" s="80">
        <f>INDEX(Rohdaten_tab6!$1:$1048576,ROW(Rohdaten_tab6!C131),COLUMN(Rohdaten_tab6!C131)+(6*(Steuerung!$A$3-1)))</f>
        <v>1104.8379639448599</v>
      </c>
      <c r="E145" s="80">
        <f>INDEX(Rohdaten_tab6!$1:$1048576,ROW(Rohdaten_tab6!D131),COLUMN(Rohdaten_tab6!D131)+(6*(Steuerung!$A$3-1)))</f>
        <v>776.22343584305395</v>
      </c>
      <c r="F145" s="80">
        <f>INDEX(Rohdaten_tab6!$1:$1048576,ROW(Rohdaten_tab6!E131),COLUMN(Rohdaten_tab6!E131)+(6*(Steuerung!$A$3-1)))</f>
        <v>424.125874867444</v>
      </c>
      <c r="G145" s="80">
        <f>INDEX(Rohdaten_tab6!$1:$1048576,ROW(Rohdaten_tab6!F131),COLUMN(Rohdaten_tab6!F131)+(6*(Steuerung!$A$3-1)))</f>
        <v>312.49597030752898</v>
      </c>
      <c r="H145" s="81">
        <f>INDEX(Rohdaten_tab6!$1:$1048576,ROW(Rohdaten_tab6!G131),COLUMN(Rohdaten_tab6!G131)+(6*(Steuerung!$A$3-1)))</f>
        <v>39.601590668080597</v>
      </c>
    </row>
    <row r="146" spans="1:8" ht="15" customHeight="1" x14ac:dyDescent="0.25">
      <c r="A146" s="63" t="s">
        <v>281</v>
      </c>
      <c r="B146" s="43"/>
      <c r="C146" s="79">
        <f>INDEX(Rohdaten_tab6!$1:$1048576,ROW(Rohdaten_tab6!B132),COLUMN(Rohdaten_tab6!B132)+(6*(Steuerung!$A$3-1)))</f>
        <v>1853.2020230205801</v>
      </c>
      <c r="D146" s="80">
        <f>INDEX(Rohdaten_tab6!$1:$1048576,ROW(Rohdaten_tab6!C132),COLUMN(Rohdaten_tab6!C132)+(6*(Steuerung!$A$3-1)))</f>
        <v>1089.5132542727599</v>
      </c>
      <c r="E146" s="80">
        <f>INDEX(Rohdaten_tab6!$1:$1048576,ROW(Rohdaten_tab6!D132),COLUMN(Rohdaten_tab6!D132)+(6*(Steuerung!$A$3-1)))</f>
        <v>763.68876874781995</v>
      </c>
      <c r="F146" s="80">
        <f>INDEX(Rohdaten_tab6!$1:$1048576,ROW(Rohdaten_tab6!E132),COLUMN(Rohdaten_tab6!E132)+(6*(Steuerung!$A$3-1)))</f>
        <v>416.55413324032099</v>
      </c>
      <c r="G146" s="80">
        <f>INDEX(Rohdaten_tab6!$1:$1048576,ROW(Rohdaten_tab6!F132),COLUMN(Rohdaten_tab6!F132)+(6*(Steuerung!$A$3-1)))</f>
        <v>308.00258109522099</v>
      </c>
      <c r="H146" s="81">
        <f>INDEX(Rohdaten_tab6!$1:$1048576,ROW(Rohdaten_tab6!G132),COLUMN(Rohdaten_tab6!G132)+(6*(Steuerung!$A$3-1)))</f>
        <v>39.132054412277597</v>
      </c>
    </row>
    <row r="147" spans="1:8" ht="15" customHeight="1" x14ac:dyDescent="0.25">
      <c r="A147" s="63" t="s">
        <v>282</v>
      </c>
      <c r="B147" s="43"/>
      <c r="C147" s="79">
        <f>INDEX(Rohdaten_tab6!$1:$1048576,ROW(Rohdaten_tab6!B133),COLUMN(Rohdaten_tab6!B133)+(6*(Steuerung!$A$3-1)))</f>
        <v>1842.72251655629</v>
      </c>
      <c r="D147" s="80">
        <f>INDEX(Rohdaten_tab6!$1:$1048576,ROW(Rohdaten_tab6!C133),COLUMN(Rohdaten_tab6!C133)+(6*(Steuerung!$A$3-1)))</f>
        <v>1085.0859823399601</v>
      </c>
      <c r="E147" s="80">
        <f>INDEX(Rohdaten_tab6!$1:$1048576,ROW(Rohdaten_tab6!D133),COLUMN(Rohdaten_tab6!D133)+(6*(Steuerung!$A$3-1)))</f>
        <v>757.63653421633603</v>
      </c>
      <c r="F147" s="80">
        <f>INDEX(Rohdaten_tab6!$1:$1048576,ROW(Rohdaten_tab6!E133),COLUMN(Rohdaten_tab6!E133)+(6*(Steuerung!$A$3-1)))</f>
        <v>414.25309050772597</v>
      </c>
      <c r="G147" s="80">
        <f>INDEX(Rohdaten_tab6!$1:$1048576,ROW(Rohdaten_tab6!F133),COLUMN(Rohdaten_tab6!F133)+(6*(Steuerung!$A$3-1)))</f>
        <v>304.67450331125798</v>
      </c>
      <c r="H147" s="81">
        <f>INDEX(Rohdaten_tab6!$1:$1048576,ROW(Rohdaten_tab6!G133),COLUMN(Rohdaten_tab6!G133)+(6*(Steuerung!$A$3-1)))</f>
        <v>38.708940397351</v>
      </c>
    </row>
    <row r="148" spans="1:8" ht="15" customHeight="1" x14ac:dyDescent="0.25">
      <c r="A148" s="63" t="s">
        <v>283</v>
      </c>
      <c r="B148" s="43"/>
      <c r="C148" s="79">
        <f>INDEX(Rohdaten_tab6!$1:$1048576,ROW(Rohdaten_tab6!B134),COLUMN(Rohdaten_tab6!B134)+(6*(Steuerung!$A$3-1)))</f>
        <v>1874.0500775795199</v>
      </c>
      <c r="D148" s="80">
        <f>INDEX(Rohdaten_tab6!$1:$1048576,ROW(Rohdaten_tab6!C134),COLUMN(Rohdaten_tab6!C134)+(6*(Steuerung!$A$3-1)))</f>
        <v>1101.52319627618</v>
      </c>
      <c r="E148" s="80">
        <f>INDEX(Rohdaten_tab6!$1:$1048576,ROW(Rohdaten_tab6!D134),COLUMN(Rohdaten_tab6!D134)+(6*(Steuerung!$A$3-1)))</f>
        <v>772.52688130333604</v>
      </c>
      <c r="F148" s="80">
        <f>INDEX(Rohdaten_tab6!$1:$1048576,ROW(Rohdaten_tab6!E134),COLUMN(Rohdaten_tab6!E134)+(6*(Steuerung!$A$3-1)))</f>
        <v>423.40566330488701</v>
      </c>
      <c r="G148" s="80">
        <f>INDEX(Rohdaten_tab6!$1:$1048576,ROW(Rohdaten_tab6!F134),COLUMN(Rohdaten_tab6!F134)+(6*(Steuerung!$A$3-1)))</f>
        <v>309.92641582622201</v>
      </c>
      <c r="H148" s="81">
        <f>INDEX(Rohdaten_tab6!$1:$1048576,ROW(Rohdaten_tab6!G134),COLUMN(Rohdaten_tab6!G134)+(6*(Steuerung!$A$3-1)))</f>
        <v>39.194802172226503</v>
      </c>
    </row>
    <row r="149" spans="1:8" ht="15" customHeight="1" x14ac:dyDescent="0.25">
      <c r="A149" s="63" t="s">
        <v>284</v>
      </c>
      <c r="B149" s="43"/>
      <c r="C149" s="79">
        <f>INDEX(Rohdaten_tab6!$1:$1048576,ROW(Rohdaten_tab6!B135),COLUMN(Rohdaten_tab6!B135)+(6*(Steuerung!$A$3-1)))</f>
        <v>1871.5874097834801</v>
      </c>
      <c r="D149" s="80">
        <f>INDEX(Rohdaten_tab6!$1:$1048576,ROW(Rohdaten_tab6!C135),COLUMN(Rohdaten_tab6!C135)+(6*(Steuerung!$A$3-1)))</f>
        <v>1100.15028067362</v>
      </c>
      <c r="E149" s="80">
        <f>INDEX(Rohdaten_tab6!$1:$1048576,ROW(Rohdaten_tab6!D135),COLUMN(Rohdaten_tab6!D135)+(6*(Steuerung!$A$3-1)))</f>
        <v>771.43712910986301</v>
      </c>
      <c r="F149" s="80">
        <f>INDEX(Rohdaten_tab6!$1:$1048576,ROW(Rohdaten_tab6!E135),COLUMN(Rohdaten_tab6!E135)+(6*(Steuerung!$A$3-1)))</f>
        <v>423.16022453889298</v>
      </c>
      <c r="G149" s="80">
        <f>INDEX(Rohdaten_tab6!$1:$1048576,ROW(Rohdaten_tab6!F135),COLUMN(Rohdaten_tab6!F135)+(6*(Steuerung!$A$3-1)))</f>
        <v>309.28556535685601</v>
      </c>
      <c r="H149" s="81">
        <f>INDEX(Rohdaten_tab6!$1:$1048576,ROW(Rohdaten_tab6!G135),COLUMN(Rohdaten_tab6!G135)+(6*(Steuerung!$A$3-1)))</f>
        <v>38.9913392141138</v>
      </c>
    </row>
    <row r="150" spans="1:8" ht="15" customHeight="1" x14ac:dyDescent="0.25">
      <c r="A150" s="63" t="s">
        <v>285</v>
      </c>
      <c r="B150" s="43"/>
      <c r="C150" s="79">
        <f>INDEX(Rohdaten_tab6!$1:$1048576,ROW(Rohdaten_tab6!B136),COLUMN(Rohdaten_tab6!B136)+(6*(Steuerung!$A$3-1)))</f>
        <v>1873.15204415372</v>
      </c>
      <c r="D150" s="80">
        <f>INDEX(Rohdaten_tab6!$1:$1048576,ROW(Rohdaten_tab6!C136),COLUMN(Rohdaten_tab6!C136)+(6*(Steuerung!$A$3-1)))</f>
        <v>1101.9023303352401</v>
      </c>
      <c r="E150" s="80">
        <f>INDEX(Rohdaten_tab6!$1:$1048576,ROW(Rohdaten_tab6!D136),COLUMN(Rohdaten_tab6!D136)+(6*(Steuerung!$A$3-1)))</f>
        <v>771.24971381847899</v>
      </c>
      <c r="F150" s="80">
        <f>INDEX(Rohdaten_tab6!$1:$1048576,ROW(Rohdaten_tab6!E136),COLUMN(Rohdaten_tab6!E136)+(6*(Steuerung!$A$3-1)))</f>
        <v>422.48646770237099</v>
      </c>
      <c r="G150" s="80">
        <f>INDEX(Rohdaten_tab6!$1:$1048576,ROW(Rohdaten_tab6!F136),COLUMN(Rohdaten_tab6!F136)+(6*(Steuerung!$A$3-1)))</f>
        <v>309.67408013082598</v>
      </c>
      <c r="H150" s="81">
        <f>INDEX(Rohdaten_tab6!$1:$1048576,ROW(Rohdaten_tab6!G136),COLUMN(Rohdaten_tab6!G136)+(6*(Steuerung!$A$3-1)))</f>
        <v>39.089165985282101</v>
      </c>
    </row>
    <row r="151" spans="1:8" ht="15" customHeight="1" x14ac:dyDescent="0.25">
      <c r="A151" s="63" t="s">
        <v>286</v>
      </c>
      <c r="B151" s="43"/>
      <c r="C151" s="79">
        <f>INDEX(Rohdaten_tab6!$1:$1048576,ROW(Rohdaten_tab6!B137),COLUMN(Rohdaten_tab6!B137)+(6*(Steuerung!$A$3-1)))</f>
        <v>1865.85316815597</v>
      </c>
      <c r="D151" s="80">
        <f>INDEX(Rohdaten_tab6!$1:$1048576,ROW(Rohdaten_tab6!C137),COLUMN(Rohdaten_tab6!C137)+(6*(Steuerung!$A$3-1)))</f>
        <v>1097.0939073923601</v>
      </c>
      <c r="E151" s="80">
        <f>INDEX(Rohdaten_tab6!$1:$1048576,ROW(Rohdaten_tab6!D137),COLUMN(Rohdaten_tab6!D137)+(6*(Steuerung!$A$3-1)))</f>
        <v>768.75926076360702</v>
      </c>
      <c r="F151" s="80">
        <f>INDEX(Rohdaten_tab6!$1:$1048576,ROW(Rohdaten_tab6!E137),COLUMN(Rohdaten_tab6!E137)+(6*(Steuerung!$A$3-1)))</f>
        <v>421.90479285134001</v>
      </c>
      <c r="G151" s="80">
        <f>INDEX(Rohdaten_tab6!$1:$1048576,ROW(Rohdaten_tab6!F137),COLUMN(Rohdaten_tab6!F137)+(6*(Steuerung!$A$3-1)))</f>
        <v>307.96450040617401</v>
      </c>
      <c r="H151" s="81">
        <f>INDEX(Rohdaten_tab6!$1:$1048576,ROW(Rohdaten_tab6!G137),COLUMN(Rohdaten_tab6!G137)+(6*(Steuerung!$A$3-1)))</f>
        <v>38.889967506092603</v>
      </c>
    </row>
    <row r="152" spans="1:8" ht="15" customHeight="1" x14ac:dyDescent="0.25">
      <c r="A152" s="63" t="s">
        <v>287</v>
      </c>
      <c r="B152" s="43"/>
      <c r="C152" s="79">
        <f>INDEX(Rohdaten_tab6!$1:$1048576,ROW(Rohdaten_tab6!B138),COLUMN(Rohdaten_tab6!B138)+(6*(Steuerung!$A$3-1)))</f>
        <v>1843.2136948888001</v>
      </c>
      <c r="D152" s="80">
        <f>INDEX(Rohdaten_tab6!$1:$1048576,ROW(Rohdaten_tab6!C138),COLUMN(Rohdaten_tab6!C138)+(6*(Steuerung!$A$3-1)))</f>
        <v>1084.338704643</v>
      </c>
      <c r="E152" s="80">
        <f>INDEX(Rohdaten_tab6!$1:$1048576,ROW(Rohdaten_tab6!D138),COLUMN(Rohdaten_tab6!D138)+(6*(Steuerung!$A$3-1)))</f>
        <v>758.87499024580598</v>
      </c>
      <c r="F152" s="80">
        <f>INDEX(Rohdaten_tab6!$1:$1048576,ROW(Rohdaten_tab6!E138),COLUMN(Rohdaten_tab6!E138)+(6*(Steuerung!$A$3-1)))</f>
        <v>415.69781506047599</v>
      </c>
      <c r="G152" s="80">
        <f>INDEX(Rohdaten_tab6!$1:$1048576,ROW(Rohdaten_tab6!F138),COLUMN(Rohdaten_tab6!F138)+(6*(Steuerung!$A$3-1)))</f>
        <v>304.75435037065898</v>
      </c>
      <c r="H152" s="81">
        <f>INDEX(Rohdaten_tab6!$1:$1048576,ROW(Rohdaten_tab6!G138),COLUMN(Rohdaten_tab6!G138)+(6*(Steuerung!$A$3-1)))</f>
        <v>38.4228248146703</v>
      </c>
    </row>
    <row r="153" spans="1:8" ht="15" customHeight="1" x14ac:dyDescent="0.25">
      <c r="A153" s="63" t="s">
        <v>288</v>
      </c>
      <c r="B153" s="43"/>
      <c r="C153" s="79">
        <f>INDEX(Rohdaten_tab6!$1:$1048576,ROW(Rohdaten_tab6!B139),COLUMN(Rohdaten_tab6!B139)+(6*(Steuerung!$A$3-1)))</f>
        <v>1850.147070626</v>
      </c>
      <c r="D153" s="80">
        <f>INDEX(Rohdaten_tab6!$1:$1048576,ROW(Rohdaten_tab6!C139),COLUMN(Rohdaten_tab6!C139)+(6*(Steuerung!$A$3-1)))</f>
        <v>1088.8371187800999</v>
      </c>
      <c r="E153" s="80">
        <f>INDEX(Rohdaten_tab6!$1:$1048576,ROW(Rohdaten_tab6!D139),COLUMN(Rohdaten_tab6!D139)+(6*(Steuerung!$A$3-1)))</f>
        <v>761.30995184590699</v>
      </c>
      <c r="F153" s="80">
        <f>INDEX(Rohdaten_tab6!$1:$1048576,ROW(Rohdaten_tab6!E139),COLUMN(Rohdaten_tab6!E139)+(6*(Steuerung!$A$3-1)))</f>
        <v>416.51773675762399</v>
      </c>
      <c r="G153" s="80">
        <f>INDEX(Rohdaten_tab6!$1:$1048576,ROW(Rohdaten_tab6!F139),COLUMN(Rohdaten_tab6!F139)+(6*(Steuerung!$A$3-1)))</f>
        <v>306.14879614767199</v>
      </c>
      <c r="H153" s="81">
        <f>INDEX(Rohdaten_tab6!$1:$1048576,ROW(Rohdaten_tab6!G139),COLUMN(Rohdaten_tab6!G139)+(6*(Steuerung!$A$3-1)))</f>
        <v>38.643418940609898</v>
      </c>
    </row>
    <row r="154" spans="1:8" ht="15" customHeight="1" x14ac:dyDescent="0.25">
      <c r="A154" s="63" t="s">
        <v>289</v>
      </c>
      <c r="B154" s="43"/>
      <c r="C154" s="79">
        <f>INDEX(Rohdaten_tab6!$1:$1048576,ROW(Rohdaten_tab6!B140),COLUMN(Rohdaten_tab6!B140)+(6*(Steuerung!$A$3-1)))</f>
        <v>1913.9832979175501</v>
      </c>
      <c r="D154" s="80">
        <f>INDEX(Rohdaten_tab6!$1:$1048576,ROW(Rohdaten_tab6!C140),COLUMN(Rohdaten_tab6!C140)+(6*(Steuerung!$A$3-1)))</f>
        <v>1125.5759031024199</v>
      </c>
      <c r="E154" s="80">
        <f>INDEX(Rohdaten_tab6!$1:$1048576,ROW(Rohdaten_tab6!D140),COLUMN(Rohdaten_tab6!D140)+(6*(Steuerung!$A$3-1)))</f>
        <v>788.40739481512901</v>
      </c>
      <c r="F154" s="80">
        <f>INDEX(Rohdaten_tab6!$1:$1048576,ROW(Rohdaten_tab6!E140),COLUMN(Rohdaten_tab6!E140)+(6*(Steuerung!$A$3-1)))</f>
        <v>434.68597535061599</v>
      </c>
      <c r="G154" s="80">
        <f>INDEX(Rohdaten_tab6!$1:$1048576,ROW(Rohdaten_tab6!F140),COLUMN(Rohdaten_tab6!F140)+(6*(Steuerung!$A$3-1)))</f>
        <v>314.26740331491698</v>
      </c>
      <c r="H154" s="81">
        <f>INDEX(Rohdaten_tab6!$1:$1048576,ROW(Rohdaten_tab6!G140),COLUMN(Rohdaten_tab6!G140)+(6*(Steuerung!$A$3-1)))</f>
        <v>39.4540161495962</v>
      </c>
    </row>
    <row r="155" spans="1:8" ht="15" customHeight="1" x14ac:dyDescent="0.25">
      <c r="A155" s="63" t="s">
        <v>290</v>
      </c>
      <c r="B155" s="43"/>
      <c r="C155" s="79">
        <f>INDEX(Rohdaten_tab6!$1:$1048576,ROW(Rohdaten_tab6!B141),COLUMN(Rohdaten_tab6!B141)+(6*(Steuerung!$A$3-1)))</f>
        <v>1914.65923728814</v>
      </c>
      <c r="D155" s="80">
        <f>INDEX(Rohdaten_tab6!$1:$1048576,ROW(Rohdaten_tab6!C141),COLUMN(Rohdaten_tab6!C141)+(6*(Steuerung!$A$3-1)))</f>
        <v>1126.6263559322001</v>
      </c>
      <c r="E155" s="80">
        <f>INDEX(Rohdaten_tab6!$1:$1048576,ROW(Rohdaten_tab6!D141),COLUMN(Rohdaten_tab6!D141)+(6*(Steuerung!$A$3-1)))</f>
        <v>788.03288135593198</v>
      </c>
      <c r="F155" s="80">
        <f>INDEX(Rohdaten_tab6!$1:$1048576,ROW(Rohdaten_tab6!E141),COLUMN(Rohdaten_tab6!E141)+(6*(Steuerung!$A$3-1)))</f>
        <v>434.77716101694898</v>
      </c>
      <c r="G155" s="80">
        <f>INDEX(Rohdaten_tab6!$1:$1048576,ROW(Rohdaten_tab6!F141),COLUMN(Rohdaten_tab6!F141)+(6*(Steuerung!$A$3-1)))</f>
        <v>313.94351694915201</v>
      </c>
      <c r="H155" s="81">
        <f>INDEX(Rohdaten_tab6!$1:$1048576,ROW(Rohdaten_tab6!G141),COLUMN(Rohdaten_tab6!G141)+(6*(Steuerung!$A$3-1)))</f>
        <v>39.312203389830501</v>
      </c>
    </row>
    <row r="156" spans="1:8" ht="15" customHeight="1" x14ac:dyDescent="0.25">
      <c r="A156" s="63" t="s">
        <v>291</v>
      </c>
      <c r="B156" s="43"/>
      <c r="C156" s="79">
        <f>INDEX(Rohdaten_tab6!$1:$1048576,ROW(Rohdaten_tab6!B142),COLUMN(Rohdaten_tab6!B142)+(6*(Steuerung!$A$3-1)))</f>
        <v>1897.6273573451999</v>
      </c>
      <c r="D156" s="80">
        <f>INDEX(Rohdaten_tab6!$1:$1048576,ROW(Rohdaten_tab6!C142),COLUMN(Rohdaten_tab6!C142)+(6*(Steuerung!$A$3-1)))</f>
        <v>1117.5995548361</v>
      </c>
      <c r="E156" s="80">
        <f>INDEX(Rohdaten_tab6!$1:$1048576,ROW(Rohdaten_tab6!D142),COLUMN(Rohdaten_tab6!D142)+(6*(Steuerung!$A$3-1)))</f>
        <v>780.02780250910598</v>
      </c>
      <c r="F156" s="80">
        <f>INDEX(Rohdaten_tab6!$1:$1048576,ROW(Rohdaten_tab6!E142),COLUMN(Rohdaten_tab6!E142)+(6*(Steuerung!$A$3-1)))</f>
        <v>429.46523674625701</v>
      </c>
      <c r="G156" s="80">
        <f>INDEX(Rohdaten_tab6!$1:$1048576,ROW(Rohdaten_tab6!F142),COLUMN(Rohdaten_tab6!F142)+(6*(Steuerung!$A$3-1)))</f>
        <v>311.52165115337903</v>
      </c>
      <c r="H156" s="81">
        <f>INDEX(Rohdaten_tab6!$1:$1048576,ROW(Rohdaten_tab6!G142),COLUMN(Rohdaten_tab6!G142)+(6*(Steuerung!$A$3-1)))</f>
        <v>39.040914609469802</v>
      </c>
    </row>
    <row r="157" spans="1:8" ht="15" customHeight="1" x14ac:dyDescent="0.25">
      <c r="A157" s="63" t="s">
        <v>292</v>
      </c>
      <c r="B157" s="43"/>
      <c r="C157" s="79">
        <f>INDEX(Rohdaten_tab6!$1:$1048576,ROW(Rohdaten_tab6!B143),COLUMN(Rohdaten_tab6!B143)+(6*(Steuerung!$A$3-1)))</f>
        <v>1892.40709389993</v>
      </c>
      <c r="D157" s="80">
        <f>INDEX(Rohdaten_tab6!$1:$1048576,ROW(Rohdaten_tab6!C143),COLUMN(Rohdaten_tab6!C143)+(6*(Steuerung!$A$3-1)))</f>
        <v>1112.4091501028099</v>
      </c>
      <c r="E157" s="80">
        <f>INDEX(Rohdaten_tab6!$1:$1048576,ROW(Rohdaten_tab6!D143),COLUMN(Rohdaten_tab6!D143)+(6*(Steuerung!$A$3-1)))</f>
        <v>779.99794379712102</v>
      </c>
      <c r="F157" s="80">
        <f>INDEX(Rohdaten_tab6!$1:$1048576,ROW(Rohdaten_tab6!E143),COLUMN(Rohdaten_tab6!E143)+(6*(Steuerung!$A$3-1)))</f>
        <v>423.782693625771</v>
      </c>
      <c r="G157" s="80">
        <f>INDEX(Rohdaten_tab6!$1:$1048576,ROW(Rohdaten_tab6!F143),COLUMN(Rohdaten_tab6!F143)+(6*(Steuerung!$A$3-1)))</f>
        <v>312.85342700479799</v>
      </c>
      <c r="H157" s="81">
        <f>INDEX(Rohdaten_tab6!$1:$1048576,ROW(Rohdaten_tab6!G143),COLUMN(Rohdaten_tab6!G143)+(6*(Steuerung!$A$3-1)))</f>
        <v>43.361823166552398</v>
      </c>
    </row>
    <row r="158" spans="1:8" ht="15" customHeight="1" x14ac:dyDescent="0.25">
      <c r="A158" s="63" t="s">
        <v>293</v>
      </c>
      <c r="B158" s="43"/>
      <c r="C158" s="79">
        <f>INDEX(Rohdaten_tab6!$1:$1048576,ROW(Rohdaten_tab6!B144),COLUMN(Rohdaten_tab6!B144)+(6*(Steuerung!$A$3-1)))</f>
        <v>1871.48671232877</v>
      </c>
      <c r="D158" s="80">
        <f>INDEX(Rohdaten_tab6!$1:$1048576,ROW(Rohdaten_tab6!C144),COLUMN(Rohdaten_tab6!C144)+(6*(Steuerung!$A$3-1)))</f>
        <v>1100.6710273972601</v>
      </c>
      <c r="E158" s="80">
        <f>INDEX(Rohdaten_tab6!$1:$1048576,ROW(Rohdaten_tab6!D144),COLUMN(Rohdaten_tab6!D144)+(6*(Steuerung!$A$3-1)))</f>
        <v>770.81568493150701</v>
      </c>
      <c r="F158" s="80">
        <f>INDEX(Rohdaten_tab6!$1:$1048576,ROW(Rohdaten_tab6!E144),COLUMN(Rohdaten_tab6!E144)+(6*(Steuerung!$A$3-1)))</f>
        <v>418.52558219178098</v>
      </c>
      <c r="G158" s="80">
        <f>INDEX(Rohdaten_tab6!$1:$1048576,ROW(Rohdaten_tab6!F144),COLUMN(Rohdaten_tab6!F144)+(6*(Steuerung!$A$3-1)))</f>
        <v>308.93106164383602</v>
      </c>
      <c r="H158" s="81">
        <f>INDEX(Rohdaten_tab6!$1:$1048576,ROW(Rohdaten_tab6!G144),COLUMN(Rohdaten_tab6!G144)+(6*(Steuerung!$A$3-1)))</f>
        <v>43.359041095890397</v>
      </c>
    </row>
    <row r="159" spans="1:8" ht="15" customHeight="1" x14ac:dyDescent="0.25">
      <c r="A159" s="63" t="s">
        <v>294</v>
      </c>
      <c r="B159" s="43"/>
      <c r="C159" s="79">
        <f>INDEX(Rohdaten_tab6!$1:$1048576,ROW(Rohdaten_tab6!B145),COLUMN(Rohdaten_tab6!B145)+(6*(Steuerung!$A$3-1)))</f>
        <v>1876.9590335376799</v>
      </c>
      <c r="D159" s="80">
        <f>INDEX(Rohdaten_tab6!$1:$1048576,ROW(Rohdaten_tab6!C145),COLUMN(Rohdaten_tab6!C145)+(6*(Steuerung!$A$3-1)))</f>
        <v>1104.2557518932599</v>
      </c>
      <c r="E159" s="80">
        <f>INDEX(Rohdaten_tab6!$1:$1048576,ROW(Rohdaten_tab6!D145),COLUMN(Rohdaten_tab6!D145)+(6*(Steuerung!$A$3-1)))</f>
        <v>772.70328164442799</v>
      </c>
      <c r="F159" s="80">
        <f>INDEX(Rohdaten_tab6!$1:$1048576,ROW(Rohdaten_tab6!E145),COLUMN(Rohdaten_tab6!E145)+(6*(Steuerung!$A$3-1)))</f>
        <v>419.602091597548</v>
      </c>
      <c r="G159" s="80">
        <f>INDEX(Rohdaten_tab6!$1:$1048576,ROW(Rohdaten_tab6!F145),COLUMN(Rohdaten_tab6!F145)+(6*(Steuerung!$A$3-1)))</f>
        <v>309.541687702849</v>
      </c>
      <c r="H159" s="81">
        <f>INDEX(Rohdaten_tab6!$1:$1048576,ROW(Rohdaten_tab6!G145),COLUMN(Rohdaten_tab6!G145)+(6*(Steuerung!$A$3-1)))</f>
        <v>43.559502344031699</v>
      </c>
    </row>
    <row r="160" spans="1:8" ht="15" customHeight="1" x14ac:dyDescent="0.25">
      <c r="A160" s="63" t="s">
        <v>295</v>
      </c>
      <c r="B160" s="43"/>
      <c r="C160" s="79">
        <f>INDEX(Rohdaten_tab6!$1:$1048576,ROW(Rohdaten_tab6!B146),COLUMN(Rohdaten_tab6!B146)+(6*(Steuerung!$A$3-1)))</f>
        <v>1909.21173312883</v>
      </c>
      <c r="D160" s="80">
        <f>INDEX(Rohdaten_tab6!$1:$1048576,ROW(Rohdaten_tab6!C146),COLUMN(Rohdaten_tab6!C146)+(6*(Steuerung!$A$3-1)))</f>
        <v>1123.42741564417</v>
      </c>
      <c r="E160" s="80">
        <f>INDEX(Rohdaten_tab6!$1:$1048576,ROW(Rohdaten_tab6!D146),COLUMN(Rohdaten_tab6!D146)+(6*(Steuerung!$A$3-1)))</f>
        <v>785.78431748466198</v>
      </c>
      <c r="F160" s="80">
        <f>INDEX(Rohdaten_tab6!$1:$1048576,ROW(Rohdaten_tab6!E146),COLUMN(Rohdaten_tab6!E146)+(6*(Steuerung!$A$3-1)))</f>
        <v>427.82772239263801</v>
      </c>
      <c r="G160" s="80">
        <f>INDEX(Rohdaten_tab6!$1:$1048576,ROW(Rohdaten_tab6!F146),COLUMN(Rohdaten_tab6!F146)+(6*(Steuerung!$A$3-1)))</f>
        <v>313.613995398773</v>
      </c>
      <c r="H160" s="81">
        <f>INDEX(Rohdaten_tab6!$1:$1048576,ROW(Rohdaten_tab6!G146),COLUMN(Rohdaten_tab6!G146)+(6*(Steuerung!$A$3-1)))</f>
        <v>44.3425996932516</v>
      </c>
    </row>
    <row r="161" spans="1:8" ht="15" customHeight="1" x14ac:dyDescent="0.25">
      <c r="A161" s="63" t="s">
        <v>296</v>
      </c>
      <c r="B161" s="43"/>
      <c r="C161" s="79">
        <f>INDEX(Rohdaten_tab6!$1:$1048576,ROW(Rohdaten_tab6!B147),COLUMN(Rohdaten_tab6!B147)+(6*(Steuerung!$A$3-1)))</f>
        <v>1939.1205385852099</v>
      </c>
      <c r="D161" s="80">
        <f>INDEX(Rohdaten_tab6!$1:$1048576,ROW(Rohdaten_tab6!C147),COLUMN(Rohdaten_tab6!C147)+(6*(Steuerung!$A$3-1)))</f>
        <v>1140.7462620578799</v>
      </c>
      <c r="E161" s="80">
        <f>INDEX(Rohdaten_tab6!$1:$1048576,ROW(Rohdaten_tab6!D147),COLUMN(Rohdaten_tab6!D147)+(6*(Steuerung!$A$3-1)))</f>
        <v>798.37427652733095</v>
      </c>
      <c r="F161" s="80">
        <f>INDEX(Rohdaten_tab6!$1:$1048576,ROW(Rohdaten_tab6!E147),COLUMN(Rohdaten_tab6!E147)+(6*(Steuerung!$A$3-1)))</f>
        <v>434.87568327974299</v>
      </c>
      <c r="G161" s="80">
        <f>INDEX(Rohdaten_tab6!$1:$1048576,ROW(Rohdaten_tab6!F147),COLUMN(Rohdaten_tab6!F147)+(6*(Steuerung!$A$3-1)))</f>
        <v>318.292282958199</v>
      </c>
      <c r="H161" s="81">
        <f>INDEX(Rohdaten_tab6!$1:$1048576,ROW(Rohdaten_tab6!G147),COLUMN(Rohdaten_tab6!G147)+(6*(Steuerung!$A$3-1)))</f>
        <v>45.206310289389101</v>
      </c>
    </row>
    <row r="162" spans="1:8" ht="15" customHeight="1" x14ac:dyDescent="0.25">
      <c r="A162" s="63" t="s">
        <v>297</v>
      </c>
      <c r="B162" s="43"/>
      <c r="C162" s="79">
        <f>INDEX(Rohdaten_tab6!$1:$1048576,ROW(Rohdaten_tab6!B148),COLUMN(Rohdaten_tab6!B148)+(6*(Steuerung!$A$3-1)))</f>
        <v>1944.1365415987</v>
      </c>
      <c r="D162" s="80">
        <f>INDEX(Rohdaten_tab6!$1:$1048576,ROW(Rohdaten_tab6!C148),COLUMN(Rohdaten_tab6!C148)+(6*(Steuerung!$A$3-1)))</f>
        <v>1143.6269168026099</v>
      </c>
      <c r="E162" s="80">
        <f>INDEX(Rohdaten_tab6!$1:$1048576,ROW(Rohdaten_tab6!D148),COLUMN(Rohdaten_tab6!D148)+(6*(Steuerung!$A$3-1)))</f>
        <v>800.50962479608495</v>
      </c>
      <c r="F162" s="80">
        <f>INDEX(Rohdaten_tab6!$1:$1048576,ROW(Rohdaten_tab6!E148),COLUMN(Rohdaten_tab6!E148)+(6*(Steuerung!$A$3-1)))</f>
        <v>437.35424143556298</v>
      </c>
      <c r="G162" s="80">
        <f>INDEX(Rohdaten_tab6!$1:$1048576,ROW(Rohdaten_tab6!F148),COLUMN(Rohdaten_tab6!F148)+(6*(Steuerung!$A$3-1)))</f>
        <v>317.84339314844999</v>
      </c>
      <c r="H162" s="81">
        <f>INDEX(Rohdaten_tab6!$1:$1048576,ROW(Rohdaten_tab6!G148),COLUMN(Rohdaten_tab6!G148)+(6*(Steuerung!$A$3-1)))</f>
        <v>45.311990212071798</v>
      </c>
    </row>
    <row r="163" spans="1:8" ht="15" customHeight="1" x14ac:dyDescent="0.25">
      <c r="A163" s="63" t="s">
        <v>298</v>
      </c>
      <c r="B163" s="43"/>
      <c r="C163" s="79">
        <f>INDEX(Rohdaten_tab6!$1:$1048576,ROW(Rohdaten_tab6!B149),COLUMN(Rohdaten_tab6!B149)+(6*(Steuerung!$A$3-1)))</f>
        <v>1946.24003952569</v>
      </c>
      <c r="D163" s="80">
        <f>INDEX(Rohdaten_tab6!$1:$1048576,ROW(Rohdaten_tab6!C149),COLUMN(Rohdaten_tab6!C149)+(6*(Steuerung!$A$3-1)))</f>
        <v>1143.2995256917</v>
      </c>
      <c r="E163" s="80">
        <f>INDEX(Rohdaten_tab6!$1:$1048576,ROW(Rohdaten_tab6!D149),COLUMN(Rohdaten_tab6!D149)+(6*(Steuerung!$A$3-1)))</f>
        <v>802.94051383399199</v>
      </c>
      <c r="F163" s="80">
        <f>INDEX(Rohdaten_tab6!$1:$1048576,ROW(Rohdaten_tab6!E149),COLUMN(Rohdaten_tab6!E149)+(6*(Steuerung!$A$3-1)))</f>
        <v>438.26573122529697</v>
      </c>
      <c r="G163" s="80">
        <f>INDEX(Rohdaten_tab6!$1:$1048576,ROW(Rohdaten_tab6!F149),COLUMN(Rohdaten_tab6!F149)+(6*(Steuerung!$A$3-1)))</f>
        <v>318.83241106719402</v>
      </c>
      <c r="H163" s="81">
        <f>INDEX(Rohdaten_tab6!$1:$1048576,ROW(Rohdaten_tab6!G149),COLUMN(Rohdaten_tab6!G149)+(6*(Steuerung!$A$3-1)))</f>
        <v>45.842371541501997</v>
      </c>
    </row>
    <row r="164" spans="1:8" ht="15" customHeight="1" x14ac:dyDescent="0.25">
      <c r="A164" s="63" t="s">
        <v>299</v>
      </c>
      <c r="B164" s="43"/>
      <c r="C164" s="79">
        <f>INDEX(Rohdaten_tab6!$1:$1048576,ROW(Rohdaten_tab6!B150),COLUMN(Rohdaten_tab6!B150)+(6*(Steuerung!$A$3-1)))</f>
        <v>1936.13791920732</v>
      </c>
      <c r="D164" s="80">
        <f>INDEX(Rohdaten_tab6!$1:$1048576,ROW(Rohdaten_tab6!C150),COLUMN(Rohdaten_tab6!C150)+(6*(Steuerung!$A$3-1)))</f>
        <v>1136.1416158536599</v>
      </c>
      <c r="E164" s="80">
        <f>INDEX(Rohdaten_tab6!$1:$1048576,ROW(Rohdaten_tab6!D150),COLUMN(Rohdaten_tab6!D150)+(6*(Steuerung!$A$3-1)))</f>
        <v>799.99630335365896</v>
      </c>
      <c r="F164" s="80">
        <f>INDEX(Rohdaten_tab6!$1:$1048576,ROW(Rohdaten_tab6!E150),COLUMN(Rohdaten_tab6!E150)+(6*(Steuerung!$A$3-1)))</f>
        <v>435.57953506097601</v>
      </c>
      <c r="G164" s="80">
        <f>INDEX(Rohdaten_tab6!$1:$1048576,ROW(Rohdaten_tab6!F150),COLUMN(Rohdaten_tab6!F150)+(6*(Steuerung!$A$3-1)))</f>
        <v>318.43205030487798</v>
      </c>
      <c r="H164" s="81">
        <f>INDEX(Rohdaten_tab6!$1:$1048576,ROW(Rohdaten_tab6!G150),COLUMN(Rohdaten_tab6!G150)+(6*(Steuerung!$A$3-1)))</f>
        <v>45.984717987804899</v>
      </c>
    </row>
    <row r="165" spans="1:8" ht="15" customHeight="1" x14ac:dyDescent="0.25">
      <c r="A165" s="63" t="s">
        <v>300</v>
      </c>
      <c r="B165" s="43"/>
      <c r="C165" s="79">
        <f>INDEX(Rohdaten_tab6!$1:$1048576,ROW(Rohdaten_tab6!B151),COLUMN(Rohdaten_tab6!B151)+(6*(Steuerung!$A$3-1)))</f>
        <v>1930.35951807229</v>
      </c>
      <c r="D165" s="80">
        <f>INDEX(Rohdaten_tab6!$1:$1048576,ROW(Rohdaten_tab6!C151),COLUMN(Rohdaten_tab6!C151)+(6*(Steuerung!$A$3-1)))</f>
        <v>1132.5498795180699</v>
      </c>
      <c r="E165" s="80">
        <f>INDEX(Rohdaten_tab6!$1:$1048576,ROW(Rohdaten_tab6!D151),COLUMN(Rohdaten_tab6!D151)+(6*(Steuerung!$A$3-1)))</f>
        <v>797.80963855421703</v>
      </c>
      <c r="F165" s="80">
        <f>INDEX(Rohdaten_tab6!$1:$1048576,ROW(Rohdaten_tab6!E151),COLUMN(Rohdaten_tab6!E151)+(6*(Steuerung!$A$3-1)))</f>
        <v>434.45289156626501</v>
      </c>
      <c r="G165" s="80">
        <f>INDEX(Rohdaten_tab6!$1:$1048576,ROW(Rohdaten_tab6!F151),COLUMN(Rohdaten_tab6!F151)+(6*(Steuerung!$A$3-1)))</f>
        <v>317.62722891566301</v>
      </c>
      <c r="H165" s="81">
        <f>INDEX(Rohdaten_tab6!$1:$1048576,ROW(Rohdaten_tab6!G151),COLUMN(Rohdaten_tab6!G151)+(6*(Steuerung!$A$3-1)))</f>
        <v>45.729518072289203</v>
      </c>
    </row>
    <row r="166" spans="1:8" ht="15" customHeight="1" x14ac:dyDescent="0.25">
      <c r="A166" s="63" t="s">
        <v>301</v>
      </c>
      <c r="B166" s="43"/>
      <c r="C166" s="79">
        <f>INDEX(Rohdaten_tab6!$1:$1048576,ROW(Rohdaten_tab6!B152),COLUMN(Rohdaten_tab6!B152)+(6*(Steuerung!$A$3-1)))</f>
        <v>1993.81320201174</v>
      </c>
      <c r="D166" s="80">
        <f>INDEX(Rohdaten_tab6!$1:$1048576,ROW(Rohdaten_tab6!C152),COLUMN(Rohdaten_tab6!C152)+(6*(Steuerung!$A$3-1)))</f>
        <v>1169.33021793797</v>
      </c>
      <c r="E166" s="80">
        <f>INDEX(Rohdaten_tab6!$1:$1048576,ROW(Rohdaten_tab6!D152),COLUMN(Rohdaten_tab6!D152)+(6*(Steuerung!$A$3-1)))</f>
        <v>824.48298407376399</v>
      </c>
      <c r="F166" s="80">
        <f>INDEX(Rohdaten_tab6!$1:$1048576,ROW(Rohdaten_tab6!E152),COLUMN(Rohdaten_tab6!E152)+(6*(Steuerung!$A$3-1)))</f>
        <v>450.44195305951399</v>
      </c>
      <c r="G166" s="80">
        <f>INDEX(Rohdaten_tab6!$1:$1048576,ROW(Rohdaten_tab6!F152),COLUMN(Rohdaten_tab6!F152)+(6*(Steuerung!$A$3-1)))</f>
        <v>327.03973176864997</v>
      </c>
      <c r="H166" s="81">
        <f>INDEX(Rohdaten_tab6!$1:$1048576,ROW(Rohdaten_tab6!G152),COLUMN(Rohdaten_tab6!G152)+(6*(Steuerung!$A$3-1)))</f>
        <v>47.001299245599398</v>
      </c>
    </row>
    <row r="167" spans="1:8" ht="15" customHeight="1" x14ac:dyDescent="0.25">
      <c r="A167" s="63" t="s">
        <v>302</v>
      </c>
      <c r="B167" s="43"/>
      <c r="C167" s="79">
        <f>INDEX(Rohdaten_tab6!$1:$1048576,ROW(Rohdaten_tab6!B153),COLUMN(Rohdaten_tab6!B153)+(6*(Steuerung!$A$3-1)))</f>
        <v>1985.2491918773301</v>
      </c>
      <c r="D167" s="80">
        <f>INDEX(Rohdaten_tab6!$1:$1048576,ROW(Rohdaten_tab6!C153),COLUMN(Rohdaten_tab6!C153)+(6*(Steuerung!$A$3-1)))</f>
        <v>1165.00194778284</v>
      </c>
      <c r="E167" s="80">
        <f>INDEX(Rohdaten_tab6!$1:$1048576,ROW(Rohdaten_tab6!D153),COLUMN(Rohdaten_tab6!D153)+(6*(Steuerung!$A$3-1)))</f>
        <v>820.247244094488</v>
      </c>
      <c r="F167" s="80">
        <f>INDEX(Rohdaten_tab6!$1:$1048576,ROW(Rohdaten_tab6!E153),COLUMN(Rohdaten_tab6!E153)+(6*(Steuerung!$A$3-1)))</f>
        <v>448.17438872772499</v>
      </c>
      <c r="G167" s="80">
        <f>INDEX(Rohdaten_tab6!$1:$1048576,ROW(Rohdaten_tab6!F153),COLUMN(Rohdaten_tab6!F153)+(6*(Steuerung!$A$3-1)))</f>
        <v>325.22424368006602</v>
      </c>
      <c r="H167" s="81">
        <f>INDEX(Rohdaten_tab6!$1:$1048576,ROW(Rohdaten_tab6!G153),COLUMN(Rohdaten_tab6!G153)+(6*(Steuerung!$A$3-1)))</f>
        <v>46.848611686697097</v>
      </c>
    </row>
    <row r="168" spans="1:8" ht="15" customHeight="1" x14ac:dyDescent="0.25">
      <c r="A168" s="63" t="s">
        <v>303</v>
      </c>
      <c r="B168" s="43"/>
      <c r="C168" s="79">
        <f>INDEX(Rohdaten_tab6!$1:$1048576,ROW(Rohdaten_tab6!B154),COLUMN(Rohdaten_tab6!B154)+(6*(Steuerung!$A$3-1)))</f>
        <v>1955.2066773934</v>
      </c>
      <c r="D168" s="80">
        <f>INDEX(Rohdaten_tab6!$1:$1048576,ROW(Rohdaten_tab6!C154),COLUMN(Rohdaten_tab6!C154)+(6*(Steuerung!$A$3-1)))</f>
        <v>1148.28535800483</v>
      </c>
      <c r="E168" s="80">
        <f>INDEX(Rohdaten_tab6!$1:$1048576,ROW(Rohdaten_tab6!D154),COLUMN(Rohdaten_tab6!D154)+(6*(Steuerung!$A$3-1)))</f>
        <v>806.92131938857597</v>
      </c>
      <c r="F168" s="80">
        <f>INDEX(Rohdaten_tab6!$1:$1048576,ROW(Rohdaten_tab6!E154),COLUMN(Rohdaten_tab6!E154)+(6*(Steuerung!$A$3-1)))</f>
        <v>439.225100563154</v>
      </c>
      <c r="G168" s="80">
        <f>INDEX(Rohdaten_tab6!$1:$1048576,ROW(Rohdaten_tab6!F154),COLUMN(Rohdaten_tab6!F154)+(6*(Steuerung!$A$3-1)))</f>
        <v>321.29939662107802</v>
      </c>
      <c r="H168" s="81">
        <f>INDEX(Rohdaten_tab6!$1:$1048576,ROW(Rohdaten_tab6!G154),COLUMN(Rohdaten_tab6!G154)+(6*(Steuerung!$A$3-1)))</f>
        <v>46.396822204344403</v>
      </c>
    </row>
    <row r="169" spans="1:8" ht="15" customHeight="1" x14ac:dyDescent="0.25">
      <c r="A169" s="63" t="s">
        <v>304</v>
      </c>
      <c r="B169" s="43"/>
      <c r="C169" s="79">
        <f>INDEX(Rohdaten_tab6!$1:$1048576,ROW(Rohdaten_tab6!B155),COLUMN(Rohdaten_tab6!B155)+(6*(Steuerung!$A$3-1)))</f>
        <v>1947.97069735486</v>
      </c>
      <c r="D169" s="80">
        <f>INDEX(Rohdaten_tab6!$1:$1048576,ROW(Rohdaten_tab6!C155),COLUMN(Rohdaten_tab6!C155)+(6*(Steuerung!$A$3-1)))</f>
        <v>1140.2930951563001</v>
      </c>
      <c r="E169" s="80">
        <f>INDEX(Rohdaten_tab6!$1:$1048576,ROW(Rohdaten_tab6!D155),COLUMN(Rohdaten_tab6!D155)+(6*(Steuerung!$A$3-1)))</f>
        <v>807.677602198557</v>
      </c>
      <c r="F169" s="80">
        <f>INDEX(Rohdaten_tab6!$1:$1048576,ROW(Rohdaten_tab6!E155),COLUMN(Rohdaten_tab6!E155)+(6*(Steuerung!$A$3-1)))</f>
        <v>435.672346272759</v>
      </c>
      <c r="G169" s="80">
        <f>INDEX(Rohdaten_tab6!$1:$1048576,ROW(Rohdaten_tab6!F155),COLUMN(Rohdaten_tab6!F155)+(6*(Steuerung!$A$3-1)))</f>
        <v>325.16959807626199</v>
      </c>
      <c r="H169" s="81">
        <f>INDEX(Rohdaten_tab6!$1:$1048576,ROW(Rohdaten_tab6!G155),COLUMN(Rohdaten_tab6!G155)+(6*(Steuerung!$A$3-1)))</f>
        <v>46.835657849536197</v>
      </c>
    </row>
    <row r="170" spans="1:8" ht="15" customHeight="1" x14ac:dyDescent="0.25">
      <c r="A170" s="63" t="s">
        <v>305</v>
      </c>
      <c r="B170" s="43"/>
      <c r="C170" s="79">
        <f>INDEX(Rohdaten_tab6!$1:$1048576,ROW(Rohdaten_tab6!B156),COLUMN(Rohdaten_tab6!B156)+(6*(Steuerung!$A$3-1)))</f>
        <v>1927.8791503034599</v>
      </c>
      <c r="D170" s="80">
        <f>INDEX(Rohdaten_tab6!$1:$1048576,ROW(Rohdaten_tab6!C156),COLUMN(Rohdaten_tab6!C156)+(6*(Steuerung!$A$3-1)))</f>
        <v>1128.81785076758</v>
      </c>
      <c r="E170" s="80">
        <f>INDEX(Rohdaten_tab6!$1:$1048576,ROW(Rohdaten_tab6!D156),COLUMN(Rohdaten_tab6!D156)+(6*(Steuerung!$A$3-1)))</f>
        <v>799.06129953588004</v>
      </c>
      <c r="F170" s="80">
        <f>INDEX(Rohdaten_tab6!$1:$1048576,ROW(Rohdaten_tab6!E156),COLUMN(Rohdaten_tab6!E156)+(6*(Steuerung!$A$3-1)))</f>
        <v>429.67797215280302</v>
      </c>
      <c r="G170" s="80">
        <f>INDEX(Rohdaten_tab6!$1:$1048576,ROW(Rohdaten_tab6!F156),COLUMN(Rohdaten_tab6!F156)+(6*(Steuerung!$A$3-1)))</f>
        <v>322.80267761513699</v>
      </c>
      <c r="H170" s="81">
        <f>INDEX(Rohdaten_tab6!$1:$1048576,ROW(Rohdaten_tab6!G156),COLUMN(Rohdaten_tab6!G156)+(6*(Steuerung!$A$3-1)))</f>
        <v>46.580649767940002</v>
      </c>
    </row>
    <row r="171" spans="1:8" ht="15" customHeight="1" x14ac:dyDescent="0.25">
      <c r="A171" s="63" t="s">
        <v>306</v>
      </c>
      <c r="B171" s="43"/>
      <c r="C171" s="79">
        <f>INDEX(Rohdaten_tab6!$1:$1048576,ROW(Rohdaten_tab6!B157),COLUMN(Rohdaten_tab6!B157)+(6*(Steuerung!$A$3-1)))</f>
        <v>1917.29147982063</v>
      </c>
      <c r="D171" s="80">
        <f>INDEX(Rohdaten_tab6!$1:$1048576,ROW(Rohdaten_tab6!C157),COLUMN(Rohdaten_tab6!C157)+(6*(Steuerung!$A$3-1)))</f>
        <v>1123.6977578475301</v>
      </c>
      <c r="E171" s="80">
        <f>INDEX(Rohdaten_tab6!$1:$1048576,ROW(Rohdaten_tab6!D157),COLUMN(Rohdaten_tab6!D157)+(6*(Steuerung!$A$3-1)))</f>
        <v>793.59372197309403</v>
      </c>
      <c r="F171" s="80">
        <f>INDEX(Rohdaten_tab6!$1:$1048576,ROW(Rohdaten_tab6!E157),COLUMN(Rohdaten_tab6!E157)+(6*(Steuerung!$A$3-1)))</f>
        <v>427.49316143497799</v>
      </c>
      <c r="G171" s="80">
        <f>INDEX(Rohdaten_tab6!$1:$1048576,ROW(Rohdaten_tab6!F157),COLUMN(Rohdaten_tab6!F157)+(6*(Steuerung!$A$3-1)))</f>
        <v>320.02600896860997</v>
      </c>
      <c r="H171" s="81">
        <f>INDEX(Rohdaten_tab6!$1:$1048576,ROW(Rohdaten_tab6!G157),COLUMN(Rohdaten_tab6!G157)+(6*(Steuerung!$A$3-1)))</f>
        <v>46.074551569506703</v>
      </c>
    </row>
    <row r="172" spans="1:8" ht="15" customHeight="1" x14ac:dyDescent="0.25">
      <c r="A172" s="63" t="s">
        <v>307</v>
      </c>
      <c r="B172" s="43"/>
      <c r="C172" s="79">
        <f>INDEX(Rohdaten_tab6!$1:$1048576,ROW(Rohdaten_tab6!B158),COLUMN(Rohdaten_tab6!B158)+(6*(Steuerung!$A$3-1)))</f>
        <v>1963.03113057325</v>
      </c>
      <c r="D172" s="80">
        <f>INDEX(Rohdaten_tab6!$1:$1048576,ROW(Rohdaten_tab6!C158),COLUMN(Rohdaten_tab6!C158)+(6*(Steuerung!$A$3-1)))</f>
        <v>1150.9295780254799</v>
      </c>
      <c r="E172" s="80">
        <f>INDEX(Rohdaten_tab6!$1:$1048576,ROW(Rohdaten_tab6!D158),COLUMN(Rohdaten_tab6!D158)+(6*(Steuerung!$A$3-1)))</f>
        <v>812.10155254777101</v>
      </c>
      <c r="F172" s="80">
        <f>INDEX(Rohdaten_tab6!$1:$1048576,ROW(Rohdaten_tab6!E158),COLUMN(Rohdaten_tab6!E158)+(6*(Steuerung!$A$3-1)))</f>
        <v>439.120820063694</v>
      </c>
      <c r="G172" s="80">
        <f>INDEX(Rohdaten_tab6!$1:$1048576,ROW(Rohdaten_tab6!F158),COLUMN(Rohdaten_tab6!F158)+(6*(Steuerung!$A$3-1)))</f>
        <v>326.18156847133702</v>
      </c>
      <c r="H172" s="81">
        <f>INDEX(Rohdaten_tab6!$1:$1048576,ROW(Rohdaten_tab6!G158),COLUMN(Rohdaten_tab6!G158)+(6*(Steuerung!$A$3-1)))</f>
        <v>46.7991640127388</v>
      </c>
    </row>
    <row r="173" spans="1:8" ht="15" customHeight="1" x14ac:dyDescent="0.25">
      <c r="A173" s="63" t="s">
        <v>308</v>
      </c>
      <c r="B173" s="43"/>
      <c r="C173" s="79">
        <f>INDEX(Rohdaten_tab6!$1:$1048576,ROW(Rohdaten_tab6!B159),COLUMN(Rohdaten_tab6!B159)+(6*(Steuerung!$A$3-1)))</f>
        <v>1968.7088539511799</v>
      </c>
      <c r="D173" s="80">
        <f>INDEX(Rohdaten_tab6!$1:$1048576,ROW(Rohdaten_tab6!C159),COLUMN(Rohdaten_tab6!C159)+(6*(Steuerung!$A$3-1)))</f>
        <v>1152.3485312370699</v>
      </c>
      <c r="E173" s="80">
        <f>INDEX(Rohdaten_tab6!$1:$1048576,ROW(Rohdaten_tab6!D159),COLUMN(Rohdaten_tab6!D159)+(6*(Steuerung!$A$3-1)))</f>
        <v>816.36032271410795</v>
      </c>
      <c r="F173" s="80">
        <f>INDEX(Rohdaten_tab6!$1:$1048576,ROW(Rohdaten_tab6!E159),COLUMN(Rohdaten_tab6!E159)+(6*(Steuerung!$A$3-1)))</f>
        <v>440.52300372362402</v>
      </c>
      <c r="G173" s="80">
        <f>INDEX(Rohdaten_tab6!$1:$1048576,ROW(Rohdaten_tab6!F159),COLUMN(Rohdaten_tab6!F159)+(6*(Steuerung!$A$3-1)))</f>
        <v>328.67563094745498</v>
      </c>
      <c r="H173" s="81">
        <f>INDEX(Rohdaten_tab6!$1:$1048576,ROW(Rohdaten_tab6!G159),COLUMN(Rohdaten_tab6!G159)+(6*(Steuerung!$A$3-1)))</f>
        <v>47.161688043028498</v>
      </c>
    </row>
    <row r="174" spans="1:8" ht="15" customHeight="1" x14ac:dyDescent="0.25">
      <c r="A174" s="63" t="s">
        <v>309</v>
      </c>
      <c r="B174" s="43"/>
      <c r="C174" s="79">
        <f>INDEX(Rohdaten_tab6!$1:$1048576,ROW(Rohdaten_tab6!B160),COLUMN(Rohdaten_tab6!B160)+(6*(Steuerung!$A$3-1)))</f>
        <v>1994.5717847768999</v>
      </c>
      <c r="D174" s="80">
        <f>INDEX(Rohdaten_tab6!$1:$1048576,ROW(Rohdaten_tab6!C160),COLUMN(Rohdaten_tab6!C160)+(6*(Steuerung!$A$3-1)))</f>
        <v>1168.32585301837</v>
      </c>
      <c r="E174" s="80">
        <f>INDEX(Rohdaten_tab6!$1:$1048576,ROW(Rohdaten_tab6!D160),COLUMN(Rohdaten_tab6!D160)+(6*(Steuerung!$A$3-1)))</f>
        <v>826.24593175852999</v>
      </c>
      <c r="F174" s="80">
        <f>INDEX(Rohdaten_tab6!$1:$1048576,ROW(Rohdaten_tab6!E160),COLUMN(Rohdaten_tab6!E160)+(6*(Steuerung!$A$3-1)))</f>
        <v>446.152362204724</v>
      </c>
      <c r="G174" s="80">
        <f>INDEX(Rohdaten_tab6!$1:$1048576,ROW(Rohdaten_tab6!F160),COLUMN(Rohdaten_tab6!F160)+(6*(Steuerung!$A$3-1)))</f>
        <v>332.53635170603701</v>
      </c>
      <c r="H174" s="81">
        <f>INDEX(Rohdaten_tab6!$1:$1048576,ROW(Rohdaten_tab6!G160),COLUMN(Rohdaten_tab6!G160)+(6*(Steuerung!$A$3-1)))</f>
        <v>47.557217847769003</v>
      </c>
    </row>
    <row r="175" spans="1:8" ht="15" customHeight="1" x14ac:dyDescent="0.25">
      <c r="A175" s="63" t="s">
        <v>310</v>
      </c>
      <c r="B175" s="43"/>
      <c r="C175" s="79">
        <f>INDEX(Rohdaten_tab6!$1:$1048576,ROW(Rohdaten_tab6!B161),COLUMN(Rohdaten_tab6!B161)+(6*(Steuerung!$A$3-1)))</f>
        <v>1962.8110457790799</v>
      </c>
      <c r="D175" s="80">
        <f>INDEX(Rohdaten_tab6!$1:$1048576,ROW(Rohdaten_tab6!C161),COLUMN(Rohdaten_tab6!C161)+(6*(Steuerung!$A$3-1)))</f>
        <v>1151.17106257875</v>
      </c>
      <c r="E175" s="80">
        <f>INDEX(Rohdaten_tab6!$1:$1048576,ROW(Rohdaten_tab6!D161),COLUMN(Rohdaten_tab6!D161)+(6*(Steuerung!$A$3-1)))</f>
        <v>811.63998320033602</v>
      </c>
      <c r="F175" s="80">
        <f>INDEX(Rohdaten_tab6!$1:$1048576,ROW(Rohdaten_tab6!E161),COLUMN(Rohdaten_tab6!E161)+(6*(Steuerung!$A$3-1)))</f>
        <v>438.15006299874</v>
      </c>
      <c r="G175" s="80">
        <f>INDEX(Rohdaten_tab6!$1:$1048576,ROW(Rohdaten_tab6!F161),COLUMN(Rohdaten_tab6!F161)+(6*(Steuerung!$A$3-1)))</f>
        <v>326.59479210415799</v>
      </c>
      <c r="H175" s="81">
        <f>INDEX(Rohdaten_tab6!$1:$1048576,ROW(Rohdaten_tab6!G161),COLUMN(Rohdaten_tab6!G161)+(6*(Steuerung!$A$3-1)))</f>
        <v>46.895128097437997</v>
      </c>
    </row>
    <row r="176" spans="1:8" ht="15" customHeight="1" x14ac:dyDescent="0.25">
      <c r="A176" s="63" t="s">
        <v>311</v>
      </c>
      <c r="B176" s="43"/>
      <c r="C176" s="79">
        <f>INDEX(Rohdaten_tab6!$1:$1048576,ROW(Rohdaten_tab6!B162),COLUMN(Rohdaten_tab6!B162)+(6*(Steuerung!$A$3-1)))</f>
        <v>1936.79784086365</v>
      </c>
      <c r="D176" s="80">
        <f>INDEX(Rohdaten_tab6!$1:$1048576,ROW(Rohdaten_tab6!C162),COLUMN(Rohdaten_tab6!C162)+(6*(Steuerung!$A$3-1)))</f>
        <v>1136.8068772490999</v>
      </c>
      <c r="E176" s="80">
        <f>INDEX(Rohdaten_tab6!$1:$1048576,ROW(Rohdaten_tab6!D162),COLUMN(Rohdaten_tab6!D162)+(6*(Steuerung!$A$3-1)))</f>
        <v>799.99096361455395</v>
      </c>
      <c r="F176" s="80">
        <f>INDEX(Rohdaten_tab6!$1:$1048576,ROW(Rohdaten_tab6!E162),COLUMN(Rohdaten_tab6!E162)+(6*(Steuerung!$A$3-1)))</f>
        <v>430.36061575369803</v>
      </c>
      <c r="G176" s="80">
        <f>INDEX(Rohdaten_tab6!$1:$1048576,ROW(Rohdaten_tab6!F162),COLUMN(Rohdaten_tab6!F162)+(6*(Steuerung!$A$3-1)))</f>
        <v>323.33510595761697</v>
      </c>
      <c r="H176" s="81">
        <f>INDEX(Rohdaten_tab6!$1:$1048576,ROW(Rohdaten_tab6!G162),COLUMN(Rohdaten_tab6!G162)+(6*(Steuerung!$A$3-1)))</f>
        <v>46.295241903238697</v>
      </c>
    </row>
    <row r="177" spans="1:8" ht="15" customHeight="1" x14ac:dyDescent="0.25">
      <c r="A177" s="63" t="s">
        <v>312</v>
      </c>
      <c r="B177" s="43"/>
      <c r="C177" s="79">
        <f>INDEX(Rohdaten_tab6!$1:$1048576,ROW(Rohdaten_tab6!B163),COLUMN(Rohdaten_tab6!B163)+(6*(Steuerung!$A$3-1)))</f>
        <v>1937.2181622088001</v>
      </c>
      <c r="D177" s="80">
        <f>INDEX(Rohdaten_tab6!$1:$1048576,ROW(Rohdaten_tab6!C163),COLUMN(Rohdaten_tab6!C163)+(6*(Steuerung!$A$3-1)))</f>
        <v>1137.6935720448701</v>
      </c>
      <c r="E177" s="80">
        <f>INDEX(Rohdaten_tab6!$1:$1048576,ROW(Rohdaten_tab6!D163),COLUMN(Rohdaten_tab6!D163)+(6*(Steuerung!$A$3-1)))</f>
        <v>799.52459016393402</v>
      </c>
      <c r="F177" s="80">
        <f>INDEX(Rohdaten_tab6!$1:$1048576,ROW(Rohdaten_tab6!E163),COLUMN(Rohdaten_tab6!E163)+(6*(Steuerung!$A$3-1)))</f>
        <v>430.70888697152702</v>
      </c>
      <c r="G177" s="80">
        <f>INDEX(Rohdaten_tab6!$1:$1048576,ROW(Rohdaten_tab6!F163),COLUMN(Rohdaten_tab6!F163)+(6*(Steuerung!$A$3-1)))</f>
        <v>322.611432269197</v>
      </c>
      <c r="H177" s="81">
        <f>INDEX(Rohdaten_tab6!$1:$1048576,ROW(Rohdaten_tab6!G163),COLUMN(Rohdaten_tab6!G163)+(6*(Steuerung!$A$3-1)))</f>
        <v>46.204270923209599</v>
      </c>
    </row>
    <row r="178" spans="1:8" ht="15" customHeight="1" x14ac:dyDescent="0.25">
      <c r="A178" s="63" t="s">
        <v>313</v>
      </c>
      <c r="B178" s="43"/>
      <c r="C178" s="79">
        <f>INDEX(Rohdaten_tab6!$1:$1048576,ROW(Rohdaten_tab6!B164),COLUMN(Rohdaten_tab6!B164)+(6*(Steuerung!$A$3-1)))</f>
        <v>2002.7476964769601</v>
      </c>
      <c r="D178" s="80">
        <f>INDEX(Rohdaten_tab6!$1:$1048576,ROW(Rohdaten_tab6!C164),COLUMN(Rohdaten_tab6!C164)+(6*(Steuerung!$A$3-1)))</f>
        <v>1176.43265582656</v>
      </c>
      <c r="E178" s="80">
        <f>INDEX(Rohdaten_tab6!$1:$1048576,ROW(Rohdaten_tab6!D164),COLUMN(Rohdaten_tab6!D164)+(6*(Steuerung!$A$3-1)))</f>
        <v>826.31504065040599</v>
      </c>
      <c r="F178" s="80">
        <f>INDEX(Rohdaten_tab6!$1:$1048576,ROW(Rohdaten_tab6!E164),COLUMN(Rohdaten_tab6!E164)+(6*(Steuerung!$A$3-1)))</f>
        <v>446.22195121951199</v>
      </c>
      <c r="G178" s="80">
        <f>INDEX(Rohdaten_tab6!$1:$1048576,ROW(Rohdaten_tab6!F164),COLUMN(Rohdaten_tab6!F164)+(6*(Steuerung!$A$3-1)))</f>
        <v>332.531842818428</v>
      </c>
      <c r="H178" s="81">
        <f>INDEX(Rohdaten_tab6!$1:$1048576,ROW(Rohdaten_tab6!G164),COLUMN(Rohdaten_tab6!G164)+(6*(Steuerung!$A$3-1)))</f>
        <v>47.5612466124661</v>
      </c>
    </row>
    <row r="179" spans="1:8" ht="15" customHeight="1" x14ac:dyDescent="0.25">
      <c r="A179" s="63" t="s">
        <v>314</v>
      </c>
      <c r="B179" s="43"/>
      <c r="C179" s="79">
        <f>INDEX(Rohdaten_tab6!$1:$1048576,ROW(Rohdaten_tab6!B165),COLUMN(Rohdaten_tab6!B165)+(6*(Steuerung!$A$3-1)))</f>
        <v>1996.5196007259501</v>
      </c>
      <c r="D179" s="80">
        <f>INDEX(Rohdaten_tab6!$1:$1048576,ROW(Rohdaten_tab6!C165),COLUMN(Rohdaten_tab6!C165)+(6*(Steuerung!$A$3-1)))</f>
        <v>1172.34119782214</v>
      </c>
      <c r="E179" s="80">
        <f>INDEX(Rohdaten_tab6!$1:$1048576,ROW(Rohdaten_tab6!D165),COLUMN(Rohdaten_tab6!D165)+(6*(Steuerung!$A$3-1)))</f>
        <v>824.17840290381105</v>
      </c>
      <c r="F179" s="80">
        <f>INDEX(Rohdaten_tab6!$1:$1048576,ROW(Rohdaten_tab6!E165),COLUMN(Rohdaten_tab6!E165)+(6*(Steuerung!$A$3-1)))</f>
        <v>445.85240471869298</v>
      </c>
      <c r="G179" s="80">
        <f>INDEX(Rohdaten_tab6!$1:$1048576,ROW(Rohdaten_tab6!F165),COLUMN(Rohdaten_tab6!F165)+(6*(Steuerung!$A$3-1)))</f>
        <v>331.03693284936401</v>
      </c>
      <c r="H179" s="81">
        <f>INDEX(Rohdaten_tab6!$1:$1048576,ROW(Rohdaten_tab6!G165),COLUMN(Rohdaten_tab6!G165)+(6*(Steuerung!$A$3-1)))</f>
        <v>47.289065335753101</v>
      </c>
    </row>
    <row r="180" spans="1:8" ht="15" customHeight="1" x14ac:dyDescent="0.25">
      <c r="A180" s="63" t="s">
        <v>315</v>
      </c>
      <c r="B180" s="43"/>
      <c r="C180" s="79">
        <f>INDEX(Rohdaten_tab6!$1:$1048576,ROW(Rohdaten_tab6!B166),COLUMN(Rohdaten_tab6!B166)+(6*(Steuerung!$A$3-1)))</f>
        <v>1994.26208838821</v>
      </c>
      <c r="D180" s="80">
        <f>INDEX(Rohdaten_tab6!$1:$1048576,ROW(Rohdaten_tab6!C166),COLUMN(Rohdaten_tab6!C166)+(6*(Steuerung!$A$3-1)))</f>
        <v>1170.24696707106</v>
      </c>
      <c r="E180" s="80">
        <f>INDEX(Rohdaten_tab6!$1:$1048576,ROW(Rohdaten_tab6!D166),COLUMN(Rohdaten_tab6!D166)+(6*(Steuerung!$A$3-1)))</f>
        <v>824.01512131715799</v>
      </c>
      <c r="F180" s="80">
        <f>INDEX(Rohdaten_tab6!$1:$1048576,ROW(Rohdaten_tab6!E166),COLUMN(Rohdaten_tab6!E166)+(6*(Steuerung!$A$3-1)))</f>
        <v>444.66122183708802</v>
      </c>
      <c r="G180" s="80">
        <f>INDEX(Rohdaten_tab6!$1:$1048576,ROW(Rohdaten_tab6!F166),COLUMN(Rohdaten_tab6!F166)+(6*(Steuerung!$A$3-1)))</f>
        <v>331.874350086655</v>
      </c>
      <c r="H180" s="81">
        <f>INDEX(Rohdaten_tab6!$1:$1048576,ROW(Rohdaten_tab6!G166),COLUMN(Rohdaten_tab6!G166)+(6*(Steuerung!$A$3-1)))</f>
        <v>47.479549393414203</v>
      </c>
    </row>
    <row r="181" spans="1:8" ht="15" customHeight="1" x14ac:dyDescent="0.25">
      <c r="A181" s="63" t="s">
        <v>316</v>
      </c>
      <c r="B181" s="43"/>
      <c r="C181" s="79">
        <f>INDEX(Rohdaten_tab6!$1:$1048576,ROW(Rohdaten_tab6!B167),COLUMN(Rohdaten_tab6!B167)+(6*(Steuerung!$A$3-1)))</f>
        <v>1975.69711394303</v>
      </c>
      <c r="D181" s="80">
        <f>INDEX(Rohdaten_tab6!$1:$1048576,ROW(Rohdaten_tab6!C167),COLUMN(Rohdaten_tab6!C167)+(6*(Steuerung!$A$3-1)))</f>
        <v>1158.38556971514</v>
      </c>
      <c r="E181" s="80">
        <f>INDEX(Rohdaten_tab6!$1:$1048576,ROW(Rohdaten_tab6!D167),COLUMN(Rohdaten_tab6!D167)+(6*(Steuerung!$A$3-1)))</f>
        <v>817.31154422788597</v>
      </c>
      <c r="F181" s="80">
        <f>INDEX(Rohdaten_tab6!$1:$1048576,ROW(Rohdaten_tab6!E167),COLUMN(Rohdaten_tab6!E167)+(6*(Steuerung!$A$3-1)))</f>
        <v>437.097188905547</v>
      </c>
      <c r="G181" s="80">
        <f>INDEX(Rohdaten_tab6!$1:$1048576,ROW(Rohdaten_tab6!F167),COLUMN(Rohdaten_tab6!F167)+(6*(Steuerung!$A$3-1)))</f>
        <v>330.23680659670202</v>
      </c>
      <c r="H181" s="81">
        <f>INDEX(Rohdaten_tab6!$1:$1048576,ROW(Rohdaten_tab6!G167),COLUMN(Rohdaten_tab6!G167)+(6*(Steuerung!$A$3-1)))</f>
        <v>49.977548725637099</v>
      </c>
    </row>
    <row r="182" spans="1:8" ht="15" customHeight="1" x14ac:dyDescent="0.25">
      <c r="A182" s="63" t="s">
        <v>317</v>
      </c>
      <c r="B182" s="43"/>
      <c r="C182" s="79">
        <f>INDEX(Rohdaten_tab6!$1:$1048576,ROW(Rohdaten_tab6!B168),COLUMN(Rohdaten_tab6!B168)+(6*(Steuerung!$A$3-1)))</f>
        <v>1971.4920411271901</v>
      </c>
      <c r="D182" s="80">
        <f>INDEX(Rohdaten_tab6!$1:$1048576,ROW(Rohdaten_tab6!C168),COLUMN(Rohdaten_tab6!C168)+(6*(Steuerung!$A$3-1)))</f>
        <v>1155.8449352627599</v>
      </c>
      <c r="E182" s="80">
        <f>INDEX(Rohdaten_tab6!$1:$1048576,ROW(Rohdaten_tab6!D168),COLUMN(Rohdaten_tab6!D168)+(6*(Steuerung!$A$3-1)))</f>
        <v>815.647105864433</v>
      </c>
      <c r="F182" s="80">
        <f>INDEX(Rohdaten_tab6!$1:$1048576,ROW(Rohdaten_tab6!E168),COLUMN(Rohdaten_tab6!E168)+(6*(Steuerung!$A$3-1)))</f>
        <v>436.39809596344202</v>
      </c>
      <c r="G182" s="80">
        <f>INDEX(Rohdaten_tab6!$1:$1048576,ROW(Rohdaten_tab6!F168),COLUMN(Rohdaten_tab6!F168)+(6*(Steuerung!$A$3-1)))</f>
        <v>328.93137852246798</v>
      </c>
      <c r="H182" s="81">
        <f>INDEX(Rohdaten_tab6!$1:$1048576,ROW(Rohdaten_tab6!G168),COLUMN(Rohdaten_tab6!G168)+(6*(Steuerung!$A$3-1)))</f>
        <v>50.3176313785224</v>
      </c>
    </row>
    <row r="183" spans="1:8" ht="15" customHeight="1" x14ac:dyDescent="0.25">
      <c r="A183" s="63" t="s">
        <v>318</v>
      </c>
      <c r="B183" s="43"/>
      <c r="C183" s="79">
        <f>INDEX(Rohdaten_tab6!$1:$1048576,ROW(Rohdaten_tab6!B169),COLUMN(Rohdaten_tab6!B169)+(6*(Steuerung!$A$3-1)))</f>
        <v>1967.3605427975001</v>
      </c>
      <c r="D183" s="80">
        <f>INDEX(Rohdaten_tab6!$1:$1048576,ROW(Rohdaten_tab6!C169),COLUMN(Rohdaten_tab6!C169)+(6*(Steuerung!$A$3-1)))</f>
        <v>1152.64860125261</v>
      </c>
      <c r="E183" s="80">
        <f>INDEX(Rohdaten_tab6!$1:$1048576,ROW(Rohdaten_tab6!D169),COLUMN(Rohdaten_tab6!D169)+(6*(Steuerung!$A$3-1)))</f>
        <v>814.71194154488501</v>
      </c>
      <c r="F183" s="80">
        <f>INDEX(Rohdaten_tab6!$1:$1048576,ROW(Rohdaten_tab6!E169),COLUMN(Rohdaten_tab6!E169)+(6*(Steuerung!$A$3-1)))</f>
        <v>436.43887265135697</v>
      </c>
      <c r="G183" s="80">
        <f>INDEX(Rohdaten_tab6!$1:$1048576,ROW(Rohdaten_tab6!F169),COLUMN(Rohdaten_tab6!F169)+(6*(Steuerung!$A$3-1)))</f>
        <v>328.08313152400802</v>
      </c>
      <c r="H183" s="81">
        <f>INDEX(Rohdaten_tab6!$1:$1048576,ROW(Rohdaten_tab6!G169),COLUMN(Rohdaten_tab6!G169)+(6*(Steuerung!$A$3-1)))</f>
        <v>50.189937369519797</v>
      </c>
    </row>
    <row r="184" spans="1:8" ht="15" customHeight="1" x14ac:dyDescent="0.25">
      <c r="A184" s="63" t="s">
        <v>319</v>
      </c>
      <c r="B184" s="43"/>
      <c r="C184" s="79">
        <f>INDEX(Rohdaten_tab6!$1:$1048576,ROW(Rohdaten_tab6!B170),COLUMN(Rohdaten_tab6!B170)+(6*(Steuerung!$A$3-1)))</f>
        <v>1999.1489417989401</v>
      </c>
      <c r="D184" s="80">
        <f>INDEX(Rohdaten_tab6!$1:$1048576,ROW(Rohdaten_tab6!C170),COLUMN(Rohdaten_tab6!C170)+(6*(Steuerung!$A$3-1)))</f>
        <v>1170.3383597883601</v>
      </c>
      <c r="E184" s="80">
        <f>INDEX(Rohdaten_tab6!$1:$1048576,ROW(Rohdaten_tab6!D170),COLUMN(Rohdaten_tab6!D170)+(6*(Steuerung!$A$3-1)))</f>
        <v>828.81058201058204</v>
      </c>
      <c r="F184" s="80">
        <f>INDEX(Rohdaten_tab6!$1:$1048576,ROW(Rohdaten_tab6!E170),COLUMN(Rohdaten_tab6!E170)+(6*(Steuerung!$A$3-1)))</f>
        <v>444.91891534391499</v>
      </c>
      <c r="G184" s="80">
        <f>INDEX(Rohdaten_tab6!$1:$1048576,ROW(Rohdaten_tab6!F170),COLUMN(Rohdaten_tab6!F170)+(6*(Steuerung!$A$3-1)))</f>
        <v>332.77169312169298</v>
      </c>
      <c r="H184" s="81">
        <f>INDEX(Rohdaten_tab6!$1:$1048576,ROW(Rohdaten_tab6!G170),COLUMN(Rohdaten_tab6!G170)+(6*(Steuerung!$A$3-1)))</f>
        <v>51.119973544973497</v>
      </c>
    </row>
    <row r="185" spans="1:8" ht="15" customHeight="1" x14ac:dyDescent="0.25">
      <c r="A185" s="63" t="s">
        <v>320</v>
      </c>
      <c r="B185" s="43"/>
      <c r="C185" s="79">
        <f>INDEX(Rohdaten_tab6!$1:$1048576,ROW(Rohdaten_tab6!B171),COLUMN(Rohdaten_tab6!B171)+(6*(Steuerung!$A$3-1)))</f>
        <v>2008.9205056179801</v>
      </c>
      <c r="D185" s="80">
        <f>INDEX(Rohdaten_tab6!$1:$1048576,ROW(Rohdaten_tab6!C171),COLUMN(Rohdaten_tab6!C171)+(6*(Steuerung!$A$3-1)))</f>
        <v>1176.4636235955099</v>
      </c>
      <c r="E185" s="80">
        <f>INDEX(Rohdaten_tab6!$1:$1048576,ROW(Rohdaten_tab6!D171),COLUMN(Rohdaten_tab6!D171)+(6*(Steuerung!$A$3-1)))</f>
        <v>832.45688202247197</v>
      </c>
      <c r="F185" s="80">
        <f>INDEX(Rohdaten_tab6!$1:$1048576,ROW(Rohdaten_tab6!E171),COLUMN(Rohdaten_tab6!E171)+(6*(Steuerung!$A$3-1)))</f>
        <v>447.17008426966299</v>
      </c>
      <c r="G185" s="80">
        <f>INDEX(Rohdaten_tab6!$1:$1048576,ROW(Rohdaten_tab6!F171),COLUMN(Rohdaten_tab6!F171)+(6*(Steuerung!$A$3-1)))</f>
        <v>333.993398876404</v>
      </c>
      <c r="H185" s="81">
        <f>INDEX(Rohdaten_tab6!$1:$1048576,ROW(Rohdaten_tab6!G171),COLUMN(Rohdaten_tab6!G171)+(6*(Steuerung!$A$3-1)))</f>
        <v>51.293398876404403</v>
      </c>
    </row>
    <row r="186" spans="1:8" ht="15" customHeight="1" x14ac:dyDescent="0.25">
      <c r="A186" s="63" t="s">
        <v>321</v>
      </c>
      <c r="B186" s="43"/>
      <c r="C186" s="79">
        <f>INDEX(Rohdaten_tab6!$1:$1048576,ROW(Rohdaten_tab6!B172),COLUMN(Rohdaten_tab6!B172)+(6*(Steuerung!$A$3-1)))</f>
        <v>2021.0983310152999</v>
      </c>
      <c r="D186" s="80">
        <f>INDEX(Rohdaten_tab6!$1:$1048576,ROW(Rohdaten_tab6!C172),COLUMN(Rohdaten_tab6!C172)+(6*(Steuerung!$A$3-1)))</f>
        <v>1182.8588317107101</v>
      </c>
      <c r="E186" s="80">
        <f>INDEX(Rohdaten_tab6!$1:$1048576,ROW(Rohdaten_tab6!D172),COLUMN(Rohdaten_tab6!D172)+(6*(Steuerung!$A$3-1)))</f>
        <v>838.23949930459003</v>
      </c>
      <c r="F186" s="80">
        <f>INDEX(Rohdaten_tab6!$1:$1048576,ROW(Rohdaten_tab6!E172),COLUMN(Rohdaten_tab6!E172)+(6*(Steuerung!$A$3-1)))</f>
        <v>449.36606397774699</v>
      </c>
      <c r="G186" s="80">
        <f>INDEX(Rohdaten_tab6!$1:$1048576,ROW(Rohdaten_tab6!F172),COLUMN(Rohdaten_tab6!F172)+(6*(Steuerung!$A$3-1)))</f>
        <v>336.92781641168301</v>
      </c>
      <c r="H186" s="81">
        <f>INDEX(Rohdaten_tab6!$1:$1048576,ROW(Rohdaten_tab6!G172),COLUMN(Rohdaten_tab6!G172)+(6*(Steuerung!$A$3-1)))</f>
        <v>51.945618915159898</v>
      </c>
    </row>
    <row r="187" spans="1:8" ht="15" customHeight="1" x14ac:dyDescent="0.25">
      <c r="A187" s="63" t="s">
        <v>322</v>
      </c>
      <c r="B187" s="43"/>
      <c r="C187" s="79">
        <f>INDEX(Rohdaten_tab6!$1:$1048576,ROW(Rohdaten_tab6!B173),COLUMN(Rohdaten_tab6!B173)+(6*(Steuerung!$A$3-1)))</f>
        <v>2011.68102059087</v>
      </c>
      <c r="D187" s="80">
        <f>INDEX(Rohdaten_tab6!$1:$1048576,ROW(Rohdaten_tab6!C173),COLUMN(Rohdaten_tab6!C173)+(6*(Steuerung!$A$3-1)))</f>
        <v>1176.5423903312401</v>
      </c>
      <c r="E187" s="80">
        <f>INDEX(Rohdaten_tab6!$1:$1048576,ROW(Rohdaten_tab6!D173),COLUMN(Rohdaten_tab6!D173)+(6*(Steuerung!$A$3-1)))</f>
        <v>835.13863025962405</v>
      </c>
      <c r="F187" s="80">
        <f>INDEX(Rohdaten_tab6!$1:$1048576,ROW(Rohdaten_tab6!E173),COLUMN(Rohdaten_tab6!E173)+(6*(Steuerung!$A$3-1)))</f>
        <v>448.71929274843302</v>
      </c>
      <c r="G187" s="80">
        <f>INDEX(Rohdaten_tab6!$1:$1048576,ROW(Rohdaten_tab6!F173),COLUMN(Rohdaten_tab6!F173)+(6*(Steuerung!$A$3-1)))</f>
        <v>334.599910474485</v>
      </c>
      <c r="H187" s="81">
        <f>INDEX(Rohdaten_tab6!$1:$1048576,ROW(Rohdaten_tab6!G173),COLUMN(Rohdaten_tab6!G173)+(6*(Steuerung!$A$3-1)))</f>
        <v>51.819427036705399</v>
      </c>
    </row>
    <row r="188" spans="1:8" ht="15" customHeight="1" x14ac:dyDescent="0.25">
      <c r="A188" s="63" t="s">
        <v>323</v>
      </c>
      <c r="B188" s="43"/>
      <c r="C188" s="79">
        <f>INDEX(Rohdaten_tab6!$1:$1048576,ROW(Rohdaten_tab6!B174),COLUMN(Rohdaten_tab6!B174)+(6*(Steuerung!$A$3-1)))</f>
        <v>2004.58429319372</v>
      </c>
      <c r="D188" s="80">
        <f>INDEX(Rohdaten_tab6!$1:$1048576,ROW(Rohdaten_tab6!C174),COLUMN(Rohdaten_tab6!C174)+(6*(Steuerung!$A$3-1)))</f>
        <v>1172.5071989528799</v>
      </c>
      <c r="E188" s="80">
        <f>INDEX(Rohdaten_tab6!$1:$1048576,ROW(Rohdaten_tab6!D174),COLUMN(Rohdaten_tab6!D174)+(6*(Steuerung!$A$3-1)))</f>
        <v>832.07709424083805</v>
      </c>
      <c r="F188" s="80">
        <f>INDEX(Rohdaten_tab6!$1:$1048576,ROW(Rohdaten_tab6!E174),COLUMN(Rohdaten_tab6!E174)+(6*(Steuerung!$A$3-1)))</f>
        <v>446.93507853403099</v>
      </c>
      <c r="G188" s="80">
        <f>INDEX(Rohdaten_tab6!$1:$1048576,ROW(Rohdaten_tab6!F174),COLUMN(Rohdaten_tab6!F174)+(6*(Steuerung!$A$3-1)))</f>
        <v>333.33115183246099</v>
      </c>
      <c r="H188" s="81">
        <f>INDEX(Rohdaten_tab6!$1:$1048576,ROW(Rohdaten_tab6!G174),COLUMN(Rohdaten_tab6!G174)+(6*(Steuerung!$A$3-1)))</f>
        <v>51.8108638743455</v>
      </c>
    </row>
    <row r="189" spans="1:8" ht="15" customHeight="1" x14ac:dyDescent="0.25">
      <c r="A189" s="63" t="s">
        <v>324</v>
      </c>
      <c r="B189" s="43"/>
      <c r="C189" s="79">
        <f>INDEX(Rohdaten_tab6!$1:$1048576,ROW(Rohdaten_tab6!B175),COLUMN(Rohdaten_tab6!B175)+(6*(Steuerung!$A$3-1)))</f>
        <v>2055.3617771509198</v>
      </c>
      <c r="D189" s="80">
        <f>INDEX(Rohdaten_tab6!$1:$1048576,ROW(Rohdaten_tab6!C175),COLUMN(Rohdaten_tab6!C175)+(6*(Steuerung!$A$3-1)))</f>
        <v>1201.77531734838</v>
      </c>
      <c r="E189" s="80">
        <f>INDEX(Rohdaten_tab6!$1:$1048576,ROW(Rohdaten_tab6!D175),COLUMN(Rohdaten_tab6!D175)+(6*(Steuerung!$A$3-1)))</f>
        <v>853.58645980253903</v>
      </c>
      <c r="F189" s="80">
        <f>INDEX(Rohdaten_tab6!$1:$1048576,ROW(Rohdaten_tab6!E175),COLUMN(Rohdaten_tab6!E175)+(6*(Steuerung!$A$3-1)))</f>
        <v>459.83074753173503</v>
      </c>
      <c r="G189" s="80">
        <f>INDEX(Rohdaten_tab6!$1:$1048576,ROW(Rohdaten_tab6!F175),COLUMN(Rohdaten_tab6!F175)+(6*(Steuerung!$A$3-1)))</f>
        <v>340.77870239774302</v>
      </c>
      <c r="H189" s="81">
        <f>INDEX(Rohdaten_tab6!$1:$1048576,ROW(Rohdaten_tab6!G175),COLUMN(Rohdaten_tab6!G175)+(6*(Steuerung!$A$3-1)))</f>
        <v>52.977009873060602</v>
      </c>
    </row>
    <row r="190" spans="1:8" ht="15" customHeight="1" x14ac:dyDescent="0.25">
      <c r="A190" s="63" t="s">
        <v>325</v>
      </c>
      <c r="B190" s="43"/>
      <c r="C190" s="79">
        <f>INDEX(Rohdaten_tab6!$1:$1048576,ROW(Rohdaten_tab6!B176),COLUMN(Rohdaten_tab6!B176)+(6*(Steuerung!$A$3-1)))</f>
        <v>2082.6875598086099</v>
      </c>
      <c r="D190" s="80">
        <f>INDEX(Rohdaten_tab6!$1:$1048576,ROW(Rohdaten_tab6!C176),COLUMN(Rohdaten_tab6!C176)+(6*(Steuerung!$A$3-1)))</f>
        <v>1216.8736363636399</v>
      </c>
      <c r="E190" s="80">
        <f>INDEX(Rohdaten_tab6!$1:$1048576,ROW(Rohdaten_tab6!D176),COLUMN(Rohdaten_tab6!D176)+(6*(Steuerung!$A$3-1)))</f>
        <v>865.81392344497601</v>
      </c>
      <c r="F190" s="80">
        <f>INDEX(Rohdaten_tab6!$1:$1048576,ROW(Rohdaten_tab6!E176),COLUMN(Rohdaten_tab6!E176)+(6*(Steuerung!$A$3-1)))</f>
        <v>466.60263157894701</v>
      </c>
      <c r="G190" s="80">
        <f>INDEX(Rohdaten_tab6!$1:$1048576,ROW(Rohdaten_tab6!F176),COLUMN(Rohdaten_tab6!F176)+(6*(Steuerung!$A$3-1)))</f>
        <v>345.74612440191402</v>
      </c>
      <c r="H190" s="81">
        <f>INDEX(Rohdaten_tab6!$1:$1048576,ROW(Rohdaten_tab6!G176),COLUMN(Rohdaten_tab6!G176)+(6*(Steuerung!$A$3-1)))</f>
        <v>53.465167464114799</v>
      </c>
    </row>
    <row r="191" spans="1:8" ht="15" customHeight="1" x14ac:dyDescent="0.25">
      <c r="A191" s="63" t="s">
        <v>326</v>
      </c>
      <c r="B191" s="43"/>
      <c r="C191" s="79">
        <f>INDEX(Rohdaten_tab6!$1:$1048576,ROW(Rohdaten_tab6!B177),COLUMN(Rohdaten_tab6!B177)+(6*(Steuerung!$A$3-1)))</f>
        <v>2078.7406414552402</v>
      </c>
      <c r="D191" s="80">
        <f>INDEX(Rohdaten_tab6!$1:$1048576,ROW(Rohdaten_tab6!C177),COLUMN(Rohdaten_tab6!C177)+(6*(Steuerung!$A$3-1)))</f>
        <v>1214.1515557683099</v>
      </c>
      <c r="E191" s="80">
        <f>INDEX(Rohdaten_tab6!$1:$1048576,ROW(Rohdaten_tab6!D177),COLUMN(Rohdaten_tab6!D177)+(6*(Steuerung!$A$3-1)))</f>
        <v>864.58908568693198</v>
      </c>
      <c r="F191" s="80">
        <f>INDEX(Rohdaten_tab6!$1:$1048576,ROW(Rohdaten_tab6!E177),COLUMN(Rohdaten_tab6!E177)+(6*(Steuerung!$A$3-1)))</f>
        <v>465.32254667304898</v>
      </c>
      <c r="G191" s="80">
        <f>INDEX(Rohdaten_tab6!$1:$1048576,ROW(Rohdaten_tab6!F177),COLUMN(Rohdaten_tab6!F177)+(6*(Steuerung!$A$3-1)))</f>
        <v>345.72364767831499</v>
      </c>
      <c r="H191" s="81">
        <f>INDEX(Rohdaten_tab6!$1:$1048576,ROW(Rohdaten_tab6!G177),COLUMN(Rohdaten_tab6!G177)+(6*(Steuerung!$A$3-1)))</f>
        <v>53.542891335567198</v>
      </c>
    </row>
    <row r="192" spans="1:8" ht="15" customHeight="1" x14ac:dyDescent="0.25">
      <c r="A192" s="63" t="s">
        <v>327</v>
      </c>
      <c r="B192" s="43"/>
      <c r="C192" s="79">
        <f>INDEX(Rohdaten_tab6!$1:$1048576,ROW(Rohdaten_tab6!B178),COLUMN(Rohdaten_tab6!B178)+(6*(Steuerung!$A$3-1)))</f>
        <v>2060.42153846154</v>
      </c>
      <c r="D192" s="80">
        <f>INDEX(Rohdaten_tab6!$1:$1048576,ROW(Rohdaten_tab6!C178),COLUMN(Rohdaten_tab6!C178)+(6*(Steuerung!$A$3-1)))</f>
        <v>1203.89538461538</v>
      </c>
      <c r="E192" s="80">
        <f>INDEX(Rohdaten_tab6!$1:$1048576,ROW(Rohdaten_tab6!D178),COLUMN(Rohdaten_tab6!D178)+(6*(Steuerung!$A$3-1)))</f>
        <v>856.52615384615399</v>
      </c>
      <c r="F192" s="80">
        <f>INDEX(Rohdaten_tab6!$1:$1048576,ROW(Rohdaten_tab6!E178),COLUMN(Rohdaten_tab6!E178)+(6*(Steuerung!$A$3-1)))</f>
        <v>460.41790209790202</v>
      </c>
      <c r="G192" s="80">
        <f>INDEX(Rohdaten_tab6!$1:$1048576,ROW(Rohdaten_tab6!F178),COLUMN(Rohdaten_tab6!F178)+(6*(Steuerung!$A$3-1)))</f>
        <v>343.04307692307702</v>
      </c>
      <c r="H192" s="81">
        <f>INDEX(Rohdaten_tab6!$1:$1048576,ROW(Rohdaten_tab6!G178),COLUMN(Rohdaten_tab6!G178)+(6*(Steuerung!$A$3-1)))</f>
        <v>53.0651748251748</v>
      </c>
    </row>
    <row r="193" spans="1:8" ht="15" customHeight="1" x14ac:dyDescent="0.25">
      <c r="A193" s="63" t="s">
        <v>328</v>
      </c>
      <c r="B193" s="43"/>
      <c r="C193" s="79">
        <f>INDEX(Rohdaten_tab6!$1:$1048576,ROW(Rohdaten_tab6!B179),COLUMN(Rohdaten_tab6!B179)+(6*(Steuerung!$A$3-1)))</f>
        <v>2041.4892898272601</v>
      </c>
      <c r="D193" s="80">
        <f>INDEX(Rohdaten_tab6!$1:$1048576,ROW(Rohdaten_tab6!C179),COLUMN(Rohdaten_tab6!C179)+(6*(Steuerung!$A$3-1)))</f>
        <v>1192.12272552783</v>
      </c>
      <c r="E193" s="80">
        <f>INDEX(Rohdaten_tab6!$1:$1048576,ROW(Rohdaten_tab6!D179),COLUMN(Rohdaten_tab6!D179)+(6*(Steuerung!$A$3-1)))</f>
        <v>849.366564299424</v>
      </c>
      <c r="F193" s="80">
        <f>INDEX(Rohdaten_tab6!$1:$1048576,ROW(Rohdaten_tab6!E179),COLUMN(Rohdaten_tab6!E179)+(6*(Steuerung!$A$3-1)))</f>
        <v>452.56905950096001</v>
      </c>
      <c r="G193" s="80">
        <f>INDEX(Rohdaten_tab6!$1:$1048576,ROW(Rohdaten_tab6!F179),COLUMN(Rohdaten_tab6!F179)+(6*(Steuerung!$A$3-1)))</f>
        <v>343.18790786948199</v>
      </c>
      <c r="H193" s="81">
        <f>INDEX(Rohdaten_tab6!$1:$1048576,ROW(Rohdaten_tab6!G179),COLUMN(Rohdaten_tab6!G179)+(6*(Steuerung!$A$3-1)))</f>
        <v>53.609596928982697</v>
      </c>
    </row>
    <row r="194" spans="1:8" ht="15" customHeight="1" x14ac:dyDescent="0.25">
      <c r="A194" s="63" t="s">
        <v>329</v>
      </c>
      <c r="B194" s="43"/>
      <c r="C194" s="79">
        <f>INDEX(Rohdaten_tab6!$1:$1048576,ROW(Rohdaten_tab6!B180),COLUMN(Rohdaten_tab6!B180)+(6*(Steuerung!$A$3-1)))</f>
        <v>2041.84460093897</v>
      </c>
      <c r="D194" s="80">
        <f>INDEX(Rohdaten_tab6!$1:$1048576,ROW(Rohdaten_tab6!C180),COLUMN(Rohdaten_tab6!C180)+(6*(Steuerung!$A$3-1)))</f>
        <v>1192.4911971831</v>
      </c>
      <c r="E194" s="80">
        <f>INDEX(Rohdaten_tab6!$1:$1048576,ROW(Rohdaten_tab6!D180),COLUMN(Rohdaten_tab6!D180)+(6*(Steuerung!$A$3-1)))</f>
        <v>849.35340375586895</v>
      </c>
      <c r="F194" s="80">
        <f>INDEX(Rohdaten_tab6!$1:$1048576,ROW(Rohdaten_tab6!E180),COLUMN(Rohdaten_tab6!E180)+(6*(Steuerung!$A$3-1)))</f>
        <v>452.99694835680799</v>
      </c>
      <c r="G194" s="80">
        <f>INDEX(Rohdaten_tab6!$1:$1048576,ROW(Rohdaten_tab6!F180),COLUMN(Rohdaten_tab6!F180)+(6*(Steuerung!$A$3-1)))</f>
        <v>342.91302816901401</v>
      </c>
      <c r="H194" s="81">
        <f>INDEX(Rohdaten_tab6!$1:$1048576,ROW(Rohdaten_tab6!G180),COLUMN(Rohdaten_tab6!G180)+(6*(Steuerung!$A$3-1)))</f>
        <v>53.4434272300469</v>
      </c>
    </row>
    <row r="195" spans="1:8" ht="15" customHeight="1" x14ac:dyDescent="0.25">
      <c r="A195" s="63" t="s">
        <v>330</v>
      </c>
      <c r="B195" s="43"/>
      <c r="C195" s="79">
        <f>INDEX(Rohdaten_tab6!$1:$1048576,ROW(Rohdaten_tab6!B181),COLUMN(Rohdaten_tab6!B181)+(6*(Steuerung!$A$3-1)))</f>
        <v>2031.57088499359</v>
      </c>
      <c r="D195" s="80">
        <f>INDEX(Rohdaten_tab6!$1:$1048576,ROW(Rohdaten_tab6!C181),COLUMN(Rohdaten_tab6!C181)+(6*(Steuerung!$A$3-1)))</f>
        <v>1186.9097905087599</v>
      </c>
      <c r="E195" s="80">
        <f>INDEX(Rohdaten_tab6!$1:$1048576,ROW(Rohdaten_tab6!D181),COLUMN(Rohdaten_tab6!D181)+(6*(Steuerung!$A$3-1)))</f>
        <v>844.661094484822</v>
      </c>
      <c r="F195" s="80">
        <f>INDEX(Rohdaten_tab6!$1:$1048576,ROW(Rohdaten_tab6!E181),COLUMN(Rohdaten_tab6!E181)+(6*(Steuerung!$A$3-1)))</f>
        <v>450.66451474989299</v>
      </c>
      <c r="G195" s="80">
        <f>INDEX(Rohdaten_tab6!$1:$1048576,ROW(Rohdaten_tab6!F181),COLUMN(Rohdaten_tab6!F181)+(6*(Steuerung!$A$3-1)))</f>
        <v>340.89401453612697</v>
      </c>
      <c r="H195" s="81">
        <f>INDEX(Rohdaten_tab6!$1:$1048576,ROW(Rohdaten_tab6!G181),COLUMN(Rohdaten_tab6!G181)+(6*(Steuerung!$A$3-1)))</f>
        <v>53.1025651988029</v>
      </c>
    </row>
    <row r="196" spans="1:8" ht="15" customHeight="1" x14ac:dyDescent="0.25">
      <c r="A196" s="63" t="s">
        <v>331</v>
      </c>
      <c r="B196" s="43"/>
      <c r="C196" s="79">
        <f>INDEX(Rohdaten_tab6!$1:$1048576,ROW(Rohdaten_tab6!B182),COLUMN(Rohdaten_tab6!B182)+(6*(Steuerung!$A$3-1)))</f>
        <v>2088.4161684782598</v>
      </c>
      <c r="D196" s="80">
        <f>INDEX(Rohdaten_tab6!$1:$1048576,ROW(Rohdaten_tab6!C182),COLUMN(Rohdaten_tab6!C182)+(6*(Steuerung!$A$3-1)))</f>
        <v>1219.0986413043499</v>
      </c>
      <c r="E196" s="80">
        <f>INDEX(Rohdaten_tab6!$1:$1048576,ROW(Rohdaten_tab6!D182),COLUMN(Rohdaten_tab6!D182)+(6*(Steuerung!$A$3-1)))</f>
        <v>869.31752717391305</v>
      </c>
      <c r="F196" s="80">
        <f>INDEX(Rohdaten_tab6!$1:$1048576,ROW(Rohdaten_tab6!E182),COLUMN(Rohdaten_tab6!E182)+(6*(Steuerung!$A$3-1)))</f>
        <v>466.81942934782597</v>
      </c>
      <c r="G196" s="80">
        <f>INDEX(Rohdaten_tab6!$1:$1048576,ROW(Rohdaten_tab6!F182),COLUMN(Rohdaten_tab6!F182)+(6*(Steuerung!$A$3-1)))</f>
        <v>348.566440217391</v>
      </c>
      <c r="H196" s="81">
        <f>INDEX(Rohdaten_tab6!$1:$1048576,ROW(Rohdaten_tab6!G182),COLUMN(Rohdaten_tab6!G182)+(6*(Steuerung!$A$3-1)))</f>
        <v>53.931657608695602</v>
      </c>
    </row>
    <row r="197" spans="1:8" ht="15" customHeight="1" x14ac:dyDescent="0.25">
      <c r="A197" s="63" t="s">
        <v>332</v>
      </c>
      <c r="B197" s="43"/>
      <c r="C197" s="79">
        <f>INDEX(Rohdaten_tab6!$1:$1048576,ROW(Rohdaten_tab6!B183),COLUMN(Rohdaten_tab6!B183)+(6*(Steuerung!$A$3-1)))</f>
        <v>2088.6954352941202</v>
      </c>
      <c r="D197" s="80">
        <f>INDEX(Rohdaten_tab6!$1:$1048576,ROW(Rohdaten_tab6!C183),COLUMN(Rohdaten_tab6!C183)+(6*(Steuerung!$A$3-1)))</f>
        <v>1220.0826352941201</v>
      </c>
      <c r="E197" s="80">
        <f>INDEX(Rohdaten_tab6!$1:$1048576,ROW(Rohdaten_tab6!D183),COLUMN(Rohdaten_tab6!D183)+(6*(Steuerung!$A$3-1)))</f>
        <v>868.61279999999999</v>
      </c>
      <c r="F197" s="80">
        <f>INDEX(Rohdaten_tab6!$1:$1048576,ROW(Rohdaten_tab6!E183),COLUMN(Rohdaten_tab6!E183)+(6*(Steuerung!$A$3-1)))</f>
        <v>466.89105882352902</v>
      </c>
      <c r="G197" s="80">
        <f>INDEX(Rohdaten_tab6!$1:$1048576,ROW(Rohdaten_tab6!F183),COLUMN(Rohdaten_tab6!F183)+(6*(Steuerung!$A$3-1)))</f>
        <v>347.87350588235302</v>
      </c>
      <c r="H197" s="81">
        <f>INDEX(Rohdaten_tab6!$1:$1048576,ROW(Rohdaten_tab6!G183),COLUMN(Rohdaten_tab6!G183)+(6*(Steuerung!$A$3-1)))</f>
        <v>53.8482352941176</v>
      </c>
    </row>
    <row r="198" spans="1:8" ht="15" customHeight="1" x14ac:dyDescent="0.25">
      <c r="A198" s="63" t="s">
        <v>333</v>
      </c>
      <c r="B198" s="43"/>
      <c r="C198" s="79">
        <f>INDEX(Rohdaten_tab6!$1:$1048576,ROW(Rohdaten_tab6!B184),COLUMN(Rohdaten_tab6!B184)+(6*(Steuerung!$A$3-1)))</f>
        <v>2077.9929194956399</v>
      </c>
      <c r="D198" s="80">
        <f>INDEX(Rohdaten_tab6!$1:$1048576,ROW(Rohdaten_tab6!C184),COLUMN(Rohdaten_tab6!C184)+(6*(Steuerung!$A$3-1)))</f>
        <v>1213.8229873908799</v>
      </c>
      <c r="E198" s="80">
        <f>INDEX(Rohdaten_tab6!$1:$1048576,ROW(Rohdaten_tab6!D184),COLUMN(Rohdaten_tab6!D184)+(6*(Steuerung!$A$3-1)))</f>
        <v>864.169932104753</v>
      </c>
      <c r="F198" s="80">
        <f>INDEX(Rohdaten_tab6!$1:$1048576,ROW(Rohdaten_tab6!E184),COLUMN(Rohdaten_tab6!E184)+(6*(Steuerung!$A$3-1)))</f>
        <v>465.18942774005802</v>
      </c>
      <c r="G198" s="80">
        <f>INDEX(Rohdaten_tab6!$1:$1048576,ROW(Rohdaten_tab6!F184),COLUMN(Rohdaten_tab6!F184)+(6*(Steuerung!$A$3-1)))</f>
        <v>345.54078564500497</v>
      </c>
      <c r="H198" s="81">
        <f>INDEX(Rohdaten_tab6!$1:$1048576,ROW(Rohdaten_tab6!G184),COLUMN(Rohdaten_tab6!G184)+(6*(Steuerung!$A$3-1)))</f>
        <v>53.439718719689601</v>
      </c>
    </row>
    <row r="199" spans="1:8" ht="15" customHeight="1" x14ac:dyDescent="0.25">
      <c r="A199" s="63" t="s">
        <v>334</v>
      </c>
      <c r="B199" s="43"/>
      <c r="C199" s="79">
        <f>INDEX(Rohdaten_tab6!$1:$1048576,ROW(Rohdaten_tab6!B185),COLUMN(Rohdaten_tab6!B185)+(6*(Steuerung!$A$3-1)))</f>
        <v>2062.0676595744699</v>
      </c>
      <c r="D199" s="80">
        <f>INDEX(Rohdaten_tab6!$1:$1048576,ROW(Rohdaten_tab6!C185),COLUMN(Rohdaten_tab6!C185)+(6*(Steuerung!$A$3-1)))</f>
        <v>1205.21588652482</v>
      </c>
      <c r="E199" s="80">
        <f>INDEX(Rohdaten_tab6!$1:$1048576,ROW(Rohdaten_tab6!D185),COLUMN(Rohdaten_tab6!D185)+(6*(Steuerung!$A$3-1)))</f>
        <v>856.85177304964498</v>
      </c>
      <c r="F199" s="80">
        <f>INDEX(Rohdaten_tab6!$1:$1048576,ROW(Rohdaten_tab6!E185),COLUMN(Rohdaten_tab6!E185)+(6*(Steuerung!$A$3-1)))</f>
        <v>461.77063829787198</v>
      </c>
      <c r="G199" s="80">
        <f>INDEX(Rohdaten_tab6!$1:$1048576,ROW(Rohdaten_tab6!F185),COLUMN(Rohdaten_tab6!F185)+(6*(Steuerung!$A$3-1)))</f>
        <v>342.33092198581602</v>
      </c>
      <c r="H199" s="81">
        <f>INDEX(Rohdaten_tab6!$1:$1048576,ROW(Rohdaten_tab6!G185),COLUMN(Rohdaten_tab6!G185)+(6*(Steuerung!$A$3-1)))</f>
        <v>52.7502127659574</v>
      </c>
    </row>
    <row r="200" spans="1:8" ht="15" customHeight="1" x14ac:dyDescent="0.25">
      <c r="A200" s="63" t="s">
        <v>335</v>
      </c>
      <c r="B200" s="43"/>
      <c r="C200" s="79">
        <f>INDEX(Rohdaten_tab6!$1:$1048576,ROW(Rohdaten_tab6!B186),COLUMN(Rohdaten_tab6!B186)+(6*(Steuerung!$A$3-1)))</f>
        <v>2047.84555256065</v>
      </c>
      <c r="D200" s="80">
        <f>INDEX(Rohdaten_tab6!$1:$1048576,ROW(Rohdaten_tab6!C186),COLUMN(Rohdaten_tab6!C186)+(6*(Steuerung!$A$3-1)))</f>
        <v>1197.8935309973001</v>
      </c>
      <c r="E200" s="80">
        <f>INDEX(Rohdaten_tab6!$1:$1048576,ROW(Rohdaten_tab6!D186),COLUMN(Rohdaten_tab6!D186)+(6*(Steuerung!$A$3-1)))</f>
        <v>849.95202156334199</v>
      </c>
      <c r="F200" s="80">
        <f>INDEX(Rohdaten_tab6!$1:$1048576,ROW(Rohdaten_tab6!E186),COLUMN(Rohdaten_tab6!E186)+(6*(Steuerung!$A$3-1)))</f>
        <v>457.63867924528302</v>
      </c>
      <c r="G200" s="80">
        <f>INDEX(Rohdaten_tab6!$1:$1048576,ROW(Rohdaten_tab6!F186),COLUMN(Rohdaten_tab6!F186)+(6*(Steuerung!$A$3-1)))</f>
        <v>339.81509433962299</v>
      </c>
      <c r="H200" s="81">
        <f>INDEX(Rohdaten_tab6!$1:$1048576,ROW(Rohdaten_tab6!G186),COLUMN(Rohdaten_tab6!G186)+(6*(Steuerung!$A$3-1)))</f>
        <v>52.498247978436602</v>
      </c>
    </row>
    <row r="201" spans="1:8" ht="15" customHeight="1" x14ac:dyDescent="0.25">
      <c r="A201" s="63" t="s">
        <v>336</v>
      </c>
      <c r="B201" s="43"/>
      <c r="C201" s="79">
        <f>INDEX(Rohdaten_tab6!$1:$1048576,ROW(Rohdaten_tab6!B187),COLUMN(Rohdaten_tab6!B187)+(6*(Steuerung!$A$3-1)))</f>
        <v>2081.5237693389599</v>
      </c>
      <c r="D201" s="80">
        <f>INDEX(Rohdaten_tab6!$1:$1048576,ROW(Rohdaten_tab6!C187),COLUMN(Rohdaten_tab6!C187)+(6*(Steuerung!$A$3-1)))</f>
        <v>1218.1448663853701</v>
      </c>
      <c r="E201" s="80">
        <f>INDEX(Rohdaten_tab6!$1:$1048576,ROW(Rohdaten_tab6!D187),COLUMN(Rohdaten_tab6!D187)+(6*(Steuerung!$A$3-1)))</f>
        <v>863.37890295358602</v>
      </c>
      <c r="F201" s="80">
        <f>INDEX(Rohdaten_tab6!$1:$1048576,ROW(Rohdaten_tab6!E187),COLUMN(Rohdaten_tab6!E187)+(6*(Steuerung!$A$3-1)))</f>
        <v>464.77609001406501</v>
      </c>
      <c r="G201" s="80">
        <f>INDEX(Rohdaten_tab6!$1:$1048576,ROW(Rohdaten_tab6!F187),COLUMN(Rohdaten_tab6!F187)+(6*(Steuerung!$A$3-1)))</f>
        <v>345.325316455696</v>
      </c>
      <c r="H201" s="81">
        <f>INDEX(Rohdaten_tab6!$1:$1048576,ROW(Rohdaten_tab6!G187),COLUMN(Rohdaten_tab6!G187)+(6*(Steuerung!$A$3-1)))</f>
        <v>53.277496483825502</v>
      </c>
    </row>
    <row r="202" spans="1:8" ht="15" customHeight="1" x14ac:dyDescent="0.25">
      <c r="A202" s="63" t="s">
        <v>337</v>
      </c>
      <c r="B202" s="43"/>
      <c r="C202" s="79">
        <f>INDEX(Rohdaten_tab6!$1:$1048576,ROW(Rohdaten_tab6!B188),COLUMN(Rohdaten_tab6!B188)+(6*(Steuerung!$A$3-1)))</f>
        <v>2098.55325183374</v>
      </c>
      <c r="D202" s="80">
        <f>INDEX(Rohdaten_tab6!$1:$1048576,ROW(Rohdaten_tab6!C188),COLUMN(Rohdaten_tab6!C188)+(6*(Steuerung!$A$3-1)))</f>
        <v>1228.19501222494</v>
      </c>
      <c r="E202" s="80">
        <f>INDEX(Rohdaten_tab6!$1:$1048576,ROW(Rohdaten_tab6!D188),COLUMN(Rohdaten_tab6!D188)+(6*(Steuerung!$A$3-1)))</f>
        <v>870.35823960880202</v>
      </c>
      <c r="F202" s="80">
        <f>INDEX(Rohdaten_tab6!$1:$1048576,ROW(Rohdaten_tab6!E188),COLUMN(Rohdaten_tab6!E188)+(6*(Steuerung!$A$3-1)))</f>
        <v>469.35696821515899</v>
      </c>
      <c r="G202" s="80">
        <f>INDEX(Rohdaten_tab6!$1:$1048576,ROW(Rohdaten_tab6!F188),COLUMN(Rohdaten_tab6!F188)+(6*(Steuerung!$A$3-1)))</f>
        <v>347.48992665036701</v>
      </c>
      <c r="H202" s="81">
        <f>INDEX(Rohdaten_tab6!$1:$1048576,ROW(Rohdaten_tab6!G188),COLUMN(Rohdaten_tab6!G188)+(6*(Steuerung!$A$3-1)))</f>
        <v>53.511344743276197</v>
      </c>
    </row>
    <row r="203" spans="1:8" ht="15" customHeight="1" x14ac:dyDescent="0.25">
      <c r="A203" s="63" t="s">
        <v>338</v>
      </c>
      <c r="B203" s="43"/>
      <c r="C203" s="79">
        <f>INDEX(Rohdaten_tab6!$1:$1048576,ROW(Rohdaten_tab6!B189),COLUMN(Rohdaten_tab6!B189)+(6*(Steuerung!$A$3-1)))</f>
        <v>2084.4774145616602</v>
      </c>
      <c r="D203" s="80">
        <f>INDEX(Rohdaten_tab6!$1:$1048576,ROW(Rohdaten_tab6!C189),COLUMN(Rohdaten_tab6!C189)+(6*(Steuerung!$A$3-1)))</f>
        <v>1219.6970282318</v>
      </c>
      <c r="E203" s="80">
        <f>INDEX(Rohdaten_tab6!$1:$1048576,ROW(Rohdaten_tab6!D189),COLUMN(Rohdaten_tab6!D189)+(6*(Steuerung!$A$3-1)))</f>
        <v>864.78038632986602</v>
      </c>
      <c r="F203" s="80">
        <f>INDEX(Rohdaten_tab6!$1:$1048576,ROW(Rohdaten_tab6!E189),COLUMN(Rohdaten_tab6!E189)+(6*(Steuerung!$A$3-1)))</f>
        <v>465.820208023774</v>
      </c>
      <c r="G203" s="80">
        <f>INDEX(Rohdaten_tab6!$1:$1048576,ROW(Rohdaten_tab6!F189),COLUMN(Rohdaten_tab6!F189)+(6*(Steuerung!$A$3-1)))</f>
        <v>345.73075780089101</v>
      </c>
      <c r="H203" s="81">
        <f>INDEX(Rohdaten_tab6!$1:$1048576,ROW(Rohdaten_tab6!G189),COLUMN(Rohdaten_tab6!G189)+(6*(Steuerung!$A$3-1)))</f>
        <v>53.229420505200501</v>
      </c>
    </row>
    <row r="204" spans="1:8" ht="15" customHeight="1" x14ac:dyDescent="0.25">
      <c r="A204" s="63" t="s">
        <v>339</v>
      </c>
      <c r="B204" s="43"/>
      <c r="C204" s="79">
        <f>INDEX(Rohdaten_tab6!$1:$1048576,ROW(Rohdaten_tab6!B190),COLUMN(Rohdaten_tab6!B190)+(6*(Steuerung!$A$3-1)))</f>
        <v>2085.5498087954102</v>
      </c>
      <c r="D204" s="80">
        <f>INDEX(Rohdaten_tab6!$1:$1048576,ROW(Rohdaten_tab6!C190),COLUMN(Rohdaten_tab6!C190)+(6*(Steuerung!$A$3-1)))</f>
        <v>1220.2280592734201</v>
      </c>
      <c r="E204" s="80">
        <f>INDEX(Rohdaten_tab6!$1:$1048576,ROW(Rohdaten_tab6!D190),COLUMN(Rohdaten_tab6!D190)+(6*(Steuerung!$A$3-1)))</f>
        <v>865.32174952198795</v>
      </c>
      <c r="F204" s="80">
        <f>INDEX(Rohdaten_tab6!$1:$1048576,ROW(Rohdaten_tab6!E190),COLUMN(Rohdaten_tab6!E190)+(6*(Steuerung!$A$3-1)))</f>
        <v>464.71018164435998</v>
      </c>
      <c r="G204" s="80">
        <f>INDEX(Rohdaten_tab6!$1:$1048576,ROW(Rohdaten_tab6!F190),COLUMN(Rohdaten_tab6!F190)+(6*(Steuerung!$A$3-1)))</f>
        <v>346.90669216061201</v>
      </c>
      <c r="H204" s="81">
        <f>INDEX(Rohdaten_tab6!$1:$1048576,ROW(Rohdaten_tab6!G190),COLUMN(Rohdaten_tab6!G190)+(6*(Steuerung!$A$3-1)))</f>
        <v>53.704875717017202</v>
      </c>
    </row>
    <row r="205" spans="1:8" ht="15" customHeight="1" x14ac:dyDescent="0.25">
      <c r="A205" s="63" t="s">
        <v>340</v>
      </c>
      <c r="B205" s="43"/>
      <c r="C205" s="79">
        <f>INDEX(Rohdaten_tab6!$1:$1048576,ROW(Rohdaten_tab6!B191),COLUMN(Rohdaten_tab6!B191)+(6*(Steuerung!$A$3-1)))</f>
        <v>2142.8120980707399</v>
      </c>
      <c r="D205" s="80">
        <f>INDEX(Rohdaten_tab6!$1:$1048576,ROW(Rohdaten_tab6!C191),COLUMN(Rohdaten_tab6!C191)+(6*(Steuerung!$A$3-1)))</f>
        <v>1258.3163585208999</v>
      </c>
      <c r="E205" s="80">
        <f>INDEX(Rohdaten_tab6!$1:$1048576,ROW(Rohdaten_tab6!D191),COLUMN(Rohdaten_tab6!D191)+(6*(Steuerung!$A$3-1)))</f>
        <v>884.49573954983896</v>
      </c>
      <c r="F205" s="80">
        <f>INDEX(Rohdaten_tab6!$1:$1048576,ROW(Rohdaten_tab6!E191),COLUMN(Rohdaten_tab6!E191)+(6*(Steuerung!$A$3-1)))</f>
        <v>468.93991157556297</v>
      </c>
      <c r="G205" s="80">
        <f>INDEX(Rohdaten_tab6!$1:$1048576,ROW(Rohdaten_tab6!F191),COLUMN(Rohdaten_tab6!F191)+(6*(Steuerung!$A$3-1)))</f>
        <v>352.62636655948597</v>
      </c>
      <c r="H205" s="81">
        <f>INDEX(Rohdaten_tab6!$1:$1048576,ROW(Rohdaten_tab6!G191),COLUMN(Rohdaten_tab6!G191)+(6*(Steuerung!$A$3-1)))</f>
        <v>62.929461414791</v>
      </c>
    </row>
    <row r="206" spans="1:8" ht="15" customHeight="1" x14ac:dyDescent="0.25">
      <c r="A206" s="63" t="s">
        <v>341</v>
      </c>
      <c r="B206" s="43"/>
      <c r="C206" s="79">
        <f>INDEX(Rohdaten_tab6!$1:$1048576,ROW(Rohdaten_tab6!B192),COLUMN(Rohdaten_tab6!B192)+(6*(Steuerung!$A$3-1)))</f>
        <v>2140.65203787567</v>
      </c>
      <c r="D206" s="80">
        <f>INDEX(Rohdaten_tab6!$1:$1048576,ROW(Rohdaten_tab6!C192),COLUMN(Rohdaten_tab6!C192)+(6*(Steuerung!$A$3-1)))</f>
        <v>1257.1658707286999</v>
      </c>
      <c r="E206" s="80">
        <f>INDEX(Rohdaten_tab6!$1:$1048576,ROW(Rohdaten_tab6!D192),COLUMN(Rohdaten_tab6!D192)+(6*(Steuerung!$A$3-1)))</f>
        <v>883.48616714697403</v>
      </c>
      <c r="F206" s="80">
        <f>INDEX(Rohdaten_tab6!$1:$1048576,ROW(Rohdaten_tab6!E192),COLUMN(Rohdaten_tab6!E192)+(6*(Steuerung!$A$3-1)))</f>
        <v>467.64158089748901</v>
      </c>
      <c r="G206" s="80">
        <f>INDEX(Rohdaten_tab6!$1:$1048576,ROW(Rohdaten_tab6!F192),COLUMN(Rohdaten_tab6!F192)+(6*(Steuerung!$A$3-1)))</f>
        <v>352.36722931247402</v>
      </c>
      <c r="H206" s="81">
        <f>INDEX(Rohdaten_tab6!$1:$1048576,ROW(Rohdaten_tab6!G192),COLUMN(Rohdaten_tab6!G192)+(6*(Steuerung!$A$3-1)))</f>
        <v>63.477356937011102</v>
      </c>
    </row>
    <row r="207" spans="1:8" ht="15" customHeight="1" x14ac:dyDescent="0.25">
      <c r="A207" s="63" t="s">
        <v>342</v>
      </c>
      <c r="B207" s="43"/>
      <c r="C207" s="79">
        <f>INDEX(Rohdaten_tab6!$1:$1048576,ROW(Rohdaten_tab6!B193),COLUMN(Rohdaten_tab6!B193)+(6*(Steuerung!$A$3-1)))</f>
        <v>2177.5243869209799</v>
      </c>
      <c r="D207" s="80">
        <f>INDEX(Rohdaten_tab6!$1:$1048576,ROW(Rohdaten_tab6!C193),COLUMN(Rohdaten_tab6!C193)+(6*(Steuerung!$A$3-1)))</f>
        <v>1277.35899182561</v>
      </c>
      <c r="E207" s="80">
        <f>INDEX(Rohdaten_tab6!$1:$1048576,ROW(Rohdaten_tab6!D193),COLUMN(Rohdaten_tab6!D193)+(6*(Steuerung!$A$3-1)))</f>
        <v>900.16539509536801</v>
      </c>
      <c r="F207" s="80">
        <f>INDEX(Rohdaten_tab6!$1:$1048576,ROW(Rohdaten_tab6!E193),COLUMN(Rohdaten_tab6!E193)+(6*(Steuerung!$A$3-1)))</f>
        <v>478.19059945504102</v>
      </c>
      <c r="G207" s="80">
        <f>INDEX(Rohdaten_tab6!$1:$1048576,ROW(Rohdaten_tab6!F193),COLUMN(Rohdaten_tab6!F193)+(6*(Steuerung!$A$3-1)))</f>
        <v>357.41416893732998</v>
      </c>
      <c r="H207" s="81">
        <f>INDEX(Rohdaten_tab6!$1:$1048576,ROW(Rohdaten_tab6!G193),COLUMN(Rohdaten_tab6!G193)+(6*(Steuerung!$A$3-1)))</f>
        <v>64.560626702997297</v>
      </c>
    </row>
    <row r="208" spans="1:8" ht="15" customHeight="1" x14ac:dyDescent="0.25">
      <c r="A208" s="63" t="s">
        <v>343</v>
      </c>
      <c r="B208" s="43"/>
      <c r="C208" s="79">
        <f>INDEX(Rohdaten_tab6!$1:$1048576,ROW(Rohdaten_tab6!B194),COLUMN(Rohdaten_tab6!B194)+(6*(Steuerung!$A$3-1)))</f>
        <v>2219.6172413793101</v>
      </c>
      <c r="D208" s="80">
        <f>INDEX(Rohdaten_tab6!$1:$1048576,ROW(Rohdaten_tab6!C194),COLUMN(Rohdaten_tab6!C194)+(6*(Steuerung!$A$3-1)))</f>
        <v>1300.0832309872501</v>
      </c>
      <c r="E208" s="80">
        <f>INDEX(Rohdaten_tab6!$1:$1048576,ROW(Rohdaten_tab6!D194),COLUMN(Rohdaten_tab6!D194)+(6*(Steuerung!$A$3-1)))</f>
        <v>919.53401039206403</v>
      </c>
      <c r="F208" s="80">
        <f>INDEX(Rohdaten_tab6!$1:$1048576,ROW(Rohdaten_tab6!E194),COLUMN(Rohdaten_tab6!E194)+(6*(Steuerung!$A$3-1)))</f>
        <v>490.36877657061899</v>
      </c>
      <c r="G208" s="80">
        <f>INDEX(Rohdaten_tab6!$1:$1048576,ROW(Rohdaten_tab6!F194),COLUMN(Rohdaten_tab6!F194)+(6*(Steuerung!$A$3-1)))</f>
        <v>363.38247520075601</v>
      </c>
      <c r="H208" s="81">
        <f>INDEX(Rohdaten_tab6!$1:$1048576,ROW(Rohdaten_tab6!G194),COLUMN(Rohdaten_tab6!G194)+(6*(Steuerung!$A$3-1)))</f>
        <v>65.782758620689705</v>
      </c>
    </row>
    <row r="209" spans="1:8" ht="15" customHeight="1" x14ac:dyDescent="0.25">
      <c r="A209" s="63" t="s">
        <v>344</v>
      </c>
      <c r="B209" s="43"/>
      <c r="C209" s="79">
        <f>INDEX(Rohdaten_tab6!$1:$1048576,ROW(Rohdaten_tab6!B195),COLUMN(Rohdaten_tab6!B195)+(6*(Steuerung!$A$3-1)))</f>
        <v>2220.6229007633601</v>
      </c>
      <c r="D209" s="80">
        <f>INDEX(Rohdaten_tab6!$1:$1048576,ROW(Rohdaten_tab6!C195),COLUMN(Rohdaten_tab6!C195)+(6*(Steuerung!$A$3-1)))</f>
        <v>1301.20176526718</v>
      </c>
      <c r="E209" s="80">
        <f>INDEX(Rohdaten_tab6!$1:$1048576,ROW(Rohdaten_tab6!D195),COLUMN(Rohdaten_tab6!D195)+(6*(Steuerung!$A$3-1)))</f>
        <v>919.42113549618296</v>
      </c>
      <c r="F209" s="80">
        <f>INDEX(Rohdaten_tab6!$1:$1048576,ROW(Rohdaten_tab6!E195),COLUMN(Rohdaten_tab6!E195)+(6*(Steuerung!$A$3-1)))</f>
        <v>489.90758587786303</v>
      </c>
      <c r="G209" s="80">
        <f>INDEX(Rohdaten_tab6!$1:$1048576,ROW(Rohdaten_tab6!F195),COLUMN(Rohdaten_tab6!F195)+(6*(Steuerung!$A$3-1)))</f>
        <v>363.44685114503801</v>
      </c>
      <c r="H209" s="81">
        <f>INDEX(Rohdaten_tab6!$1:$1048576,ROW(Rohdaten_tab6!G195),COLUMN(Rohdaten_tab6!G195)+(6*(Steuerung!$A$3-1)))</f>
        <v>66.0666984732825</v>
      </c>
    </row>
    <row r="210" spans="1:8" ht="15" customHeight="1" x14ac:dyDescent="0.25">
      <c r="A210" s="63" t="s">
        <v>345</v>
      </c>
      <c r="B210" s="43"/>
      <c r="C210" s="79">
        <f>INDEX(Rohdaten_tab6!$1:$1048576,ROW(Rohdaten_tab6!B196),COLUMN(Rohdaten_tab6!B196)+(6*(Steuerung!$A$3-1)))</f>
        <v>2224.77692307692</v>
      </c>
      <c r="D210" s="80">
        <f>INDEX(Rohdaten_tab6!$1:$1048576,ROW(Rohdaten_tab6!C196),COLUMN(Rohdaten_tab6!C196)+(6*(Steuerung!$A$3-1)))</f>
        <v>1304.72448405253</v>
      </c>
      <c r="E210" s="80">
        <f>INDEX(Rohdaten_tab6!$1:$1048576,ROW(Rohdaten_tab6!D196),COLUMN(Rohdaten_tab6!D196)+(6*(Steuerung!$A$3-1)))</f>
        <v>920.05243902438997</v>
      </c>
      <c r="F210" s="80">
        <f>INDEX(Rohdaten_tab6!$1:$1048576,ROW(Rohdaten_tab6!E196),COLUMN(Rohdaten_tab6!E196)+(6*(Steuerung!$A$3-1)))</f>
        <v>490.52940900562902</v>
      </c>
      <c r="G210" s="80">
        <f>INDEX(Rohdaten_tab6!$1:$1048576,ROW(Rohdaten_tab6!F196),COLUMN(Rohdaten_tab6!F196)+(6*(Steuerung!$A$3-1)))</f>
        <v>363.12340525328301</v>
      </c>
      <c r="H210" s="81">
        <f>INDEX(Rohdaten_tab6!$1:$1048576,ROW(Rohdaten_tab6!G196),COLUMN(Rohdaten_tab6!G196)+(6*(Steuerung!$A$3-1)))</f>
        <v>66.399624765478407</v>
      </c>
    </row>
    <row r="211" spans="1:8" ht="15" customHeight="1" x14ac:dyDescent="0.25">
      <c r="A211" s="63" t="s">
        <v>346</v>
      </c>
      <c r="B211" s="43"/>
      <c r="C211" s="79">
        <f>INDEX(Rohdaten_tab6!$1:$1048576,ROW(Rohdaten_tab6!B197),COLUMN(Rohdaten_tab6!B197)+(6*(Steuerung!$A$3-1)))</f>
        <v>2213.7177737881502</v>
      </c>
      <c r="D211" s="80">
        <f>INDEX(Rohdaten_tab6!$1:$1048576,ROW(Rohdaten_tab6!C197),COLUMN(Rohdaten_tab6!C197)+(6*(Steuerung!$A$3-1)))</f>
        <v>1297.9990125673201</v>
      </c>
      <c r="E211" s="80">
        <f>INDEX(Rohdaten_tab6!$1:$1048576,ROW(Rohdaten_tab6!D197),COLUMN(Rohdaten_tab6!D197)+(6*(Steuerung!$A$3-1)))</f>
        <v>915.71876122082597</v>
      </c>
      <c r="F211" s="80">
        <f>INDEX(Rohdaten_tab6!$1:$1048576,ROW(Rohdaten_tab6!E197),COLUMN(Rohdaten_tab6!E197)+(6*(Steuerung!$A$3-1)))</f>
        <v>488.99892280071799</v>
      </c>
      <c r="G211" s="80">
        <f>INDEX(Rohdaten_tab6!$1:$1048576,ROW(Rohdaten_tab6!F197),COLUMN(Rohdaten_tab6!F197)+(6*(Steuerung!$A$3-1)))</f>
        <v>360.344434470377</v>
      </c>
      <c r="H211" s="81">
        <f>INDEX(Rohdaten_tab6!$1:$1048576,ROW(Rohdaten_tab6!G197),COLUMN(Rohdaten_tab6!G197)+(6*(Steuerung!$A$3-1)))</f>
        <v>66.375403949730796</v>
      </c>
    </row>
    <row r="212" spans="1:8" ht="15" customHeight="1" x14ac:dyDescent="0.25">
      <c r="A212" s="63" t="s">
        <v>347</v>
      </c>
      <c r="B212" s="43"/>
      <c r="C212" s="79">
        <f>INDEX(Rohdaten_tab6!$1:$1048576,ROW(Rohdaten_tab6!B198),COLUMN(Rohdaten_tab6!B198)+(6*(Steuerung!$A$3-1)))</f>
        <v>2193.0411238825</v>
      </c>
      <c r="D212" s="80">
        <f>INDEX(Rohdaten_tab6!$1:$1048576,ROW(Rohdaten_tab6!C198),COLUMN(Rohdaten_tab6!C198)+(6*(Steuerung!$A$3-1)))</f>
        <v>1285.3630906768799</v>
      </c>
      <c r="E212" s="80">
        <f>INDEX(Rohdaten_tab6!$1:$1048576,ROW(Rohdaten_tab6!D198),COLUMN(Rohdaten_tab6!D198)+(6*(Steuerung!$A$3-1)))</f>
        <v>907.67803320561904</v>
      </c>
      <c r="F212" s="80">
        <f>INDEX(Rohdaten_tab6!$1:$1048576,ROW(Rohdaten_tab6!E198),COLUMN(Rohdaten_tab6!E198)+(6*(Steuerung!$A$3-1)))</f>
        <v>483.675351213282</v>
      </c>
      <c r="G212" s="80">
        <f>INDEX(Rohdaten_tab6!$1:$1048576,ROW(Rohdaten_tab6!F198),COLUMN(Rohdaten_tab6!F198)+(6*(Steuerung!$A$3-1)))</f>
        <v>357.69821200510899</v>
      </c>
      <c r="H212" s="81">
        <f>INDEX(Rohdaten_tab6!$1:$1048576,ROW(Rohdaten_tab6!G198),COLUMN(Rohdaten_tab6!G198)+(6*(Steuerung!$A$3-1)))</f>
        <v>66.3044699872287</v>
      </c>
    </row>
    <row r="213" spans="1:8" ht="15" customHeight="1" x14ac:dyDescent="0.25">
      <c r="A213" s="63" t="s">
        <v>348</v>
      </c>
      <c r="B213" s="43"/>
      <c r="C213" s="79">
        <f>INDEX(Rohdaten_tab6!$1:$1048576,ROW(Rohdaten_tab6!B199),COLUMN(Rohdaten_tab6!B199)+(6*(Steuerung!$A$3-1)))</f>
        <v>2230.0041223404301</v>
      </c>
      <c r="D213" s="80">
        <f>INDEX(Rohdaten_tab6!$1:$1048576,ROW(Rohdaten_tab6!C199),COLUMN(Rohdaten_tab6!C199)+(6*(Steuerung!$A$3-1)))</f>
        <v>1306.4452127659599</v>
      </c>
      <c r="E213" s="80">
        <f>INDEX(Rohdaten_tab6!$1:$1048576,ROW(Rohdaten_tab6!D199),COLUMN(Rohdaten_tab6!D199)+(6*(Steuerung!$A$3-1)))</f>
        <v>923.55890957446798</v>
      </c>
      <c r="F213" s="80">
        <f>INDEX(Rohdaten_tab6!$1:$1048576,ROW(Rohdaten_tab6!E199),COLUMN(Rohdaten_tab6!E199)+(6*(Steuerung!$A$3-1)))</f>
        <v>492.438031914894</v>
      </c>
      <c r="G213" s="80">
        <f>INDEX(Rohdaten_tab6!$1:$1048576,ROW(Rohdaten_tab6!F199),COLUMN(Rohdaten_tab6!F199)+(6*(Steuerung!$A$3-1)))</f>
        <v>363.63896276595801</v>
      </c>
      <c r="H213" s="81">
        <f>INDEX(Rohdaten_tab6!$1:$1048576,ROW(Rohdaten_tab6!G199),COLUMN(Rohdaten_tab6!G199)+(6*(Steuerung!$A$3-1)))</f>
        <v>67.481914893617102</v>
      </c>
    </row>
    <row r="214" spans="1:8" ht="15" customHeight="1" x14ac:dyDescent="0.25">
      <c r="A214" s="63" t="s">
        <v>349</v>
      </c>
      <c r="B214" s="43"/>
      <c r="C214" s="79">
        <f>INDEX(Rohdaten_tab6!$1:$1048576,ROW(Rohdaten_tab6!B200),COLUMN(Rohdaten_tab6!B200)+(6*(Steuerung!$A$3-1)))</f>
        <v>2239.01569872958</v>
      </c>
      <c r="D214" s="80">
        <f>INDEX(Rohdaten_tab6!$1:$1048576,ROW(Rohdaten_tab6!C200),COLUMN(Rohdaten_tab6!C200)+(6*(Steuerung!$A$3-1)))</f>
        <v>1311.0438294010901</v>
      </c>
      <c r="E214" s="80">
        <f>INDEX(Rohdaten_tab6!$1:$1048576,ROW(Rohdaten_tab6!D200),COLUMN(Rohdaten_tab6!D200)+(6*(Steuerung!$A$3-1)))</f>
        <v>927.97186932849399</v>
      </c>
      <c r="F214" s="80">
        <f>INDEX(Rohdaten_tab6!$1:$1048576,ROW(Rohdaten_tab6!E200),COLUMN(Rohdaten_tab6!E200)+(6*(Steuerung!$A$3-1)))</f>
        <v>496.60399274047199</v>
      </c>
      <c r="G214" s="80">
        <f>INDEX(Rohdaten_tab6!$1:$1048576,ROW(Rohdaten_tab6!F200),COLUMN(Rohdaten_tab6!F200)+(6*(Steuerung!$A$3-1)))</f>
        <v>363.85603448275901</v>
      </c>
      <c r="H214" s="81">
        <f>INDEX(Rohdaten_tab6!$1:$1048576,ROW(Rohdaten_tab6!G200),COLUMN(Rohdaten_tab6!G200)+(6*(Steuerung!$A$3-1)))</f>
        <v>67.511842105263199</v>
      </c>
    </row>
    <row r="215" spans="1:8" ht="15" customHeight="1" x14ac:dyDescent="0.25">
      <c r="A215" s="63" t="s">
        <v>350</v>
      </c>
      <c r="B215" s="43"/>
      <c r="C215" s="79">
        <f>INDEX(Rohdaten_tab6!$1:$1048576,ROW(Rohdaten_tab6!B201),COLUMN(Rohdaten_tab6!B201)+(6*(Steuerung!$A$3-1)))</f>
        <v>2272.1435020519798</v>
      </c>
      <c r="D215" s="80">
        <f>INDEX(Rohdaten_tab6!$1:$1048576,ROW(Rohdaten_tab6!C201),COLUMN(Rohdaten_tab6!C201)+(6*(Steuerung!$A$3-1)))</f>
        <v>1330.2220246238001</v>
      </c>
      <c r="E215" s="80">
        <f>INDEX(Rohdaten_tab6!$1:$1048576,ROW(Rohdaten_tab6!D201),COLUMN(Rohdaten_tab6!D201)+(6*(Steuerung!$A$3-1)))</f>
        <v>941.92147742817997</v>
      </c>
      <c r="F215" s="80">
        <f>INDEX(Rohdaten_tab6!$1:$1048576,ROW(Rohdaten_tab6!E201),COLUMN(Rohdaten_tab6!E201)+(6*(Steuerung!$A$3-1)))</f>
        <v>503.30697674418599</v>
      </c>
      <c r="G215" s="80">
        <f>INDEX(Rohdaten_tab6!$1:$1048576,ROW(Rohdaten_tab6!F201),COLUMN(Rohdaten_tab6!F201)+(6*(Steuerung!$A$3-1)))</f>
        <v>370.00300957592299</v>
      </c>
      <c r="H215" s="81">
        <f>INDEX(Rohdaten_tab6!$1:$1048576,ROW(Rohdaten_tab6!G201),COLUMN(Rohdaten_tab6!G201)+(6*(Steuerung!$A$3-1)))</f>
        <v>68.611491108071206</v>
      </c>
    </row>
    <row r="216" spans="1:8" ht="15" customHeight="1" x14ac:dyDescent="0.25">
      <c r="A216" s="63" t="s">
        <v>351</v>
      </c>
      <c r="B216" s="43"/>
      <c r="C216" s="79">
        <f>INDEX(Rohdaten_tab6!$1:$1048576,ROW(Rohdaten_tab6!B202),COLUMN(Rohdaten_tab6!B202)+(6*(Steuerung!$A$3-1)))</f>
        <v>2240.6078699743398</v>
      </c>
      <c r="D216" s="80">
        <f>INDEX(Rohdaten_tab6!$1:$1048576,ROW(Rohdaten_tab6!C202),COLUMN(Rohdaten_tab6!C202)+(6*(Steuerung!$A$3-1)))</f>
        <v>1312.46471343028</v>
      </c>
      <c r="E216" s="80">
        <f>INDEX(Rohdaten_tab6!$1:$1048576,ROW(Rohdaten_tab6!D202),COLUMN(Rohdaten_tab6!D202)+(6*(Steuerung!$A$3-1)))</f>
        <v>928.14315654405505</v>
      </c>
      <c r="F216" s="80">
        <f>INDEX(Rohdaten_tab6!$1:$1048576,ROW(Rohdaten_tab6!E202),COLUMN(Rohdaten_tab6!E202)+(6*(Steuerung!$A$3-1)))</f>
        <v>494.36984602224197</v>
      </c>
      <c r="G216" s="80">
        <f>INDEX(Rohdaten_tab6!$1:$1048576,ROW(Rohdaten_tab6!F202),COLUMN(Rohdaten_tab6!F202)+(6*(Steuerung!$A$3-1)))</f>
        <v>365.64662104362702</v>
      </c>
      <c r="H216" s="81">
        <f>INDEX(Rohdaten_tab6!$1:$1048576,ROW(Rohdaten_tab6!G202),COLUMN(Rohdaten_tab6!G202)+(6*(Steuerung!$A$3-1)))</f>
        <v>68.126689478186606</v>
      </c>
    </row>
    <row r="217" spans="1:8" ht="15" customHeight="1" x14ac:dyDescent="0.25">
      <c r="A217" s="63" t="s">
        <v>352</v>
      </c>
      <c r="B217" s="43"/>
      <c r="C217" s="79">
        <f>INDEX(Rohdaten_tab6!$1:$1048576,ROW(Rohdaten_tab6!B203),COLUMN(Rohdaten_tab6!B203)+(6*(Steuerung!$A$3-1)))</f>
        <v>2238.8650641025602</v>
      </c>
      <c r="D217" s="80">
        <f>INDEX(Rohdaten_tab6!$1:$1048576,ROW(Rohdaten_tab6!C203),COLUMN(Rohdaten_tab6!C203)+(6*(Steuerung!$A$3-1)))</f>
        <v>1310.34081196581</v>
      </c>
      <c r="E217" s="80">
        <f>INDEX(Rohdaten_tab6!$1:$1048576,ROW(Rohdaten_tab6!D203),COLUMN(Rohdaten_tab6!D203)+(6*(Steuerung!$A$3-1)))</f>
        <v>928.52425213675201</v>
      </c>
      <c r="F217" s="80">
        <f>INDEX(Rohdaten_tab6!$1:$1048576,ROW(Rohdaten_tab6!E203),COLUMN(Rohdaten_tab6!E203)+(6*(Steuerung!$A$3-1)))</f>
        <v>492.11688034188001</v>
      </c>
      <c r="G217" s="80">
        <f>INDEX(Rohdaten_tab6!$1:$1048576,ROW(Rohdaten_tab6!F203),COLUMN(Rohdaten_tab6!F203)+(6*(Steuerung!$A$3-1)))</f>
        <v>367.224679487179</v>
      </c>
      <c r="H217" s="81">
        <f>INDEX(Rohdaten_tab6!$1:$1048576,ROW(Rohdaten_tab6!G203),COLUMN(Rohdaten_tab6!G203)+(6*(Steuerung!$A$3-1)))</f>
        <v>69.182692307692307</v>
      </c>
    </row>
    <row r="218" spans="1:8" ht="15" customHeight="1" x14ac:dyDescent="0.25">
      <c r="A218" s="63" t="s">
        <v>353</v>
      </c>
      <c r="B218" s="43"/>
      <c r="C218" s="79">
        <f>INDEX(Rohdaten_tab6!$1:$1048576,ROW(Rohdaten_tab6!B204),COLUMN(Rohdaten_tab6!B204)+(6*(Steuerung!$A$3-1)))</f>
        <v>2232.35396709324</v>
      </c>
      <c r="D218" s="80">
        <f>INDEX(Rohdaten_tab6!$1:$1048576,ROW(Rohdaten_tab6!C204),COLUMN(Rohdaten_tab6!C204)+(6*(Steuerung!$A$3-1)))</f>
        <v>1307.68585009141</v>
      </c>
      <c r="E218" s="80">
        <f>INDEX(Rohdaten_tab6!$1:$1048576,ROW(Rohdaten_tab6!D204),COLUMN(Rohdaten_tab6!D204)+(6*(Steuerung!$A$3-1)))</f>
        <v>924.66811700182802</v>
      </c>
      <c r="F218" s="80">
        <f>INDEX(Rohdaten_tab6!$1:$1048576,ROW(Rohdaten_tab6!E204),COLUMN(Rohdaten_tab6!E204)+(6*(Steuerung!$A$3-1)))</f>
        <v>488.50892138939702</v>
      </c>
      <c r="G218" s="80">
        <f>INDEX(Rohdaten_tab6!$1:$1048576,ROW(Rohdaten_tab6!F204),COLUMN(Rohdaten_tab6!F204)+(6*(Steuerung!$A$3-1)))</f>
        <v>366.89747714807999</v>
      </c>
      <c r="H218" s="81">
        <f>INDEX(Rohdaten_tab6!$1:$1048576,ROW(Rohdaten_tab6!G204),COLUMN(Rohdaten_tab6!G204)+(6*(Steuerung!$A$3-1)))</f>
        <v>69.261718464351006</v>
      </c>
    </row>
    <row r="219" spans="1:8" ht="15" customHeight="1" x14ac:dyDescent="0.25">
      <c r="A219" s="63" t="s">
        <v>354</v>
      </c>
      <c r="B219" s="43"/>
      <c r="C219" s="79">
        <f>INDEX(Rohdaten_tab6!$1:$1048576,ROW(Rohdaten_tab6!B205),COLUMN(Rohdaten_tab6!B205)+(6*(Steuerung!$A$3-1)))</f>
        <v>2225.9002580169499</v>
      </c>
      <c r="D219" s="80">
        <f>INDEX(Rohdaten_tab6!$1:$1048576,ROW(Rohdaten_tab6!C205),COLUMN(Rohdaten_tab6!C205)+(6*(Steuerung!$A$3-1)))</f>
        <v>1303.9409878363399</v>
      </c>
      <c r="E219" s="80">
        <f>INDEX(Rohdaten_tab6!$1:$1048576,ROW(Rohdaten_tab6!D205),COLUMN(Rohdaten_tab6!D205)+(6*(Steuerung!$A$3-1)))</f>
        <v>921.95927018061195</v>
      </c>
      <c r="F219" s="80">
        <f>INDEX(Rohdaten_tab6!$1:$1048576,ROW(Rohdaten_tab6!E205),COLUMN(Rohdaten_tab6!E205)+(6*(Steuerung!$A$3-1)))</f>
        <v>487.75046074456299</v>
      </c>
      <c r="G219" s="80">
        <f>INDEX(Rohdaten_tab6!$1:$1048576,ROW(Rohdaten_tab6!F205),COLUMN(Rohdaten_tab6!F205)+(6*(Steuerung!$A$3-1)))</f>
        <v>365.41603391080002</v>
      </c>
      <c r="H219" s="81">
        <f>INDEX(Rohdaten_tab6!$1:$1048576,ROW(Rohdaten_tab6!G205),COLUMN(Rohdaten_tab6!G205)+(6*(Steuerung!$A$3-1)))</f>
        <v>68.7927755252488</v>
      </c>
    </row>
    <row r="220" spans="1:8" ht="15" customHeight="1" x14ac:dyDescent="0.25">
      <c r="A220" s="63" t="s">
        <v>355</v>
      </c>
      <c r="B220" s="43"/>
      <c r="C220" s="79">
        <f>INDEX(Rohdaten_tab6!$1:$1048576,ROW(Rohdaten_tab6!B206),COLUMN(Rohdaten_tab6!B206)+(6*(Steuerung!$A$3-1)))</f>
        <v>2173.39244759556</v>
      </c>
      <c r="D220" s="80">
        <f>INDEX(Rohdaten_tab6!$1:$1048576,ROW(Rohdaten_tab6!C206),COLUMN(Rohdaten_tab6!C206)+(6*(Steuerung!$A$3-1)))</f>
        <v>1270.09873612824</v>
      </c>
      <c r="E220" s="80">
        <f>INDEX(Rohdaten_tab6!$1:$1048576,ROW(Rohdaten_tab6!D206),COLUMN(Rohdaten_tab6!D206)+(6*(Steuerung!$A$3-1)))</f>
        <v>903.29371146732399</v>
      </c>
      <c r="F220" s="80">
        <f>INDEX(Rohdaten_tab6!$1:$1048576,ROW(Rohdaten_tab6!E206),COLUMN(Rohdaten_tab6!E206)+(6*(Steuerung!$A$3-1)))</f>
        <v>475.84096794081398</v>
      </c>
      <c r="G220" s="80">
        <f>INDEX(Rohdaten_tab6!$1:$1048576,ROW(Rohdaten_tab6!F206),COLUMN(Rohdaten_tab6!F206)+(6*(Steuerung!$A$3-1)))</f>
        <v>359.652466091245</v>
      </c>
      <c r="H220" s="81">
        <f>INDEX(Rohdaten_tab6!$1:$1048576,ROW(Rohdaten_tab6!G206),COLUMN(Rohdaten_tab6!G206)+(6*(Steuerung!$A$3-1)))</f>
        <v>67.800277435265102</v>
      </c>
    </row>
    <row r="221" spans="1:8" ht="15" customHeight="1" x14ac:dyDescent="0.25">
      <c r="A221" s="63" t="s">
        <v>356</v>
      </c>
      <c r="B221" s="43"/>
      <c r="C221" s="79">
        <f>INDEX(Rohdaten_tab6!$1:$1048576,ROW(Rohdaten_tab6!B207),COLUMN(Rohdaten_tab6!B207)+(6*(Steuerung!$A$3-1)))</f>
        <v>2121.6610875106198</v>
      </c>
      <c r="D221" s="80">
        <f>INDEX(Rohdaten_tab6!$1:$1048576,ROW(Rohdaten_tab6!C207),COLUMN(Rohdaten_tab6!C207)+(6*(Steuerung!$A$3-1)))</f>
        <v>1241.5735768904001</v>
      </c>
      <c r="E221" s="80">
        <f>INDEX(Rohdaten_tab6!$1:$1048576,ROW(Rohdaten_tab6!D207),COLUMN(Rohdaten_tab6!D207)+(6*(Steuerung!$A$3-1)))</f>
        <v>880.087510620221</v>
      </c>
      <c r="F221" s="80">
        <f>INDEX(Rohdaten_tab6!$1:$1048576,ROW(Rohdaten_tab6!E207),COLUMN(Rohdaten_tab6!E207)+(6*(Steuerung!$A$3-1)))</f>
        <v>462.16873406966897</v>
      </c>
      <c r="G221" s="80">
        <f>INDEX(Rohdaten_tab6!$1:$1048576,ROW(Rohdaten_tab6!F207),COLUMN(Rohdaten_tab6!F207)+(6*(Steuerung!$A$3-1)))</f>
        <v>351.48207306711998</v>
      </c>
      <c r="H221" s="81">
        <f>INDEX(Rohdaten_tab6!$1:$1048576,ROW(Rohdaten_tab6!G207),COLUMN(Rohdaten_tab6!G207)+(6*(Steuerung!$A$3-1)))</f>
        <v>66.436703483432396</v>
      </c>
    </row>
    <row r="222" spans="1:8" ht="15" customHeight="1" x14ac:dyDescent="0.25">
      <c r="A222" s="63" t="s">
        <v>357</v>
      </c>
      <c r="B222" s="43"/>
      <c r="C222" s="79">
        <f>INDEX(Rohdaten_tab6!$1:$1048576,ROW(Rohdaten_tab6!B208),COLUMN(Rohdaten_tab6!B208)+(6*(Steuerung!$A$3-1)))</f>
        <v>2107.51068200493</v>
      </c>
      <c r="D222" s="80">
        <f>INDEX(Rohdaten_tab6!$1:$1048576,ROW(Rohdaten_tab6!C208),COLUMN(Rohdaten_tab6!C208)+(6*(Steuerung!$A$3-1)))</f>
        <v>1233.1126540673799</v>
      </c>
      <c r="E222" s="80">
        <f>INDEX(Rohdaten_tab6!$1:$1048576,ROW(Rohdaten_tab6!D208),COLUMN(Rohdaten_tab6!D208)+(6*(Steuerung!$A$3-1)))</f>
        <v>874.39802793755098</v>
      </c>
      <c r="F222" s="80">
        <f>INDEX(Rohdaten_tab6!$1:$1048576,ROW(Rohdaten_tab6!E208),COLUMN(Rohdaten_tab6!E208)+(6*(Steuerung!$A$3-1)))</f>
        <v>459.46820049301601</v>
      </c>
      <c r="G222" s="80">
        <f>INDEX(Rohdaten_tab6!$1:$1048576,ROW(Rohdaten_tab6!F208),COLUMN(Rohdaten_tab6!F208)+(6*(Steuerung!$A$3-1)))</f>
        <v>348.86170912078802</v>
      </c>
      <c r="H222" s="81">
        <f>INDEX(Rohdaten_tab6!$1:$1048576,ROW(Rohdaten_tab6!G208),COLUMN(Rohdaten_tab6!G208)+(6*(Steuerung!$A$3-1)))</f>
        <v>66.068118323746901</v>
      </c>
    </row>
    <row r="223" spans="1:8" ht="15" customHeight="1" x14ac:dyDescent="0.25">
      <c r="A223" s="63" t="s">
        <v>358</v>
      </c>
      <c r="B223" s="43"/>
      <c r="C223" s="79">
        <f>INDEX(Rohdaten_tab6!$1:$1048576,ROW(Rohdaten_tab6!B209),COLUMN(Rohdaten_tab6!B209)+(6*(Steuerung!$A$3-1)))</f>
        <v>2105.8127216653802</v>
      </c>
      <c r="D223" s="80">
        <f>INDEX(Rohdaten_tab6!$1:$1048576,ROW(Rohdaten_tab6!C209),COLUMN(Rohdaten_tab6!C209)+(6*(Steuerung!$A$3-1)))</f>
        <v>1233.0106399383201</v>
      </c>
      <c r="E223" s="80">
        <f>INDEX(Rohdaten_tab6!$1:$1048576,ROW(Rohdaten_tab6!D209),COLUMN(Rohdaten_tab6!D209)+(6*(Steuerung!$A$3-1)))</f>
        <v>872.80208172706295</v>
      </c>
      <c r="F223" s="80">
        <f>INDEX(Rohdaten_tab6!$1:$1048576,ROW(Rohdaten_tab6!E209),COLUMN(Rohdaten_tab6!E209)+(6*(Steuerung!$A$3-1)))</f>
        <v>459.06584425597498</v>
      </c>
      <c r="G223" s="80">
        <f>INDEX(Rohdaten_tab6!$1:$1048576,ROW(Rohdaten_tab6!F209),COLUMN(Rohdaten_tab6!F209)+(6*(Steuerung!$A$3-1)))</f>
        <v>347.93962991518902</v>
      </c>
      <c r="H223" s="81">
        <f>INDEX(Rohdaten_tab6!$1:$1048576,ROW(Rohdaten_tab6!G209),COLUMN(Rohdaten_tab6!G209)+(6*(Steuerung!$A$3-1)))</f>
        <v>65.796607555898206</v>
      </c>
    </row>
    <row r="224" spans="1:8" ht="15" customHeight="1" x14ac:dyDescent="0.25">
      <c r="A224" s="63" t="s">
        <v>359</v>
      </c>
      <c r="B224" s="43"/>
      <c r="C224" s="79">
        <f>INDEX(Rohdaten_tab6!$1:$1048576,ROW(Rohdaten_tab6!B210),COLUMN(Rohdaten_tab6!B210)+(6*(Steuerung!$A$3-1)))</f>
        <v>2094.96155729677</v>
      </c>
      <c r="D224" s="80">
        <f>INDEX(Rohdaten_tab6!$1:$1048576,ROW(Rohdaten_tab6!C210),COLUMN(Rohdaten_tab6!C210)+(6*(Steuerung!$A$3-1)))</f>
        <v>1226.72144955926</v>
      </c>
      <c r="E224" s="80">
        <f>INDEX(Rohdaten_tab6!$1:$1048576,ROW(Rohdaten_tab6!D210),COLUMN(Rohdaten_tab6!D210)+(6*(Steuerung!$A$3-1)))</f>
        <v>868.24010773751195</v>
      </c>
      <c r="F224" s="80">
        <f>INDEX(Rohdaten_tab6!$1:$1048576,ROW(Rohdaten_tab6!E210),COLUMN(Rohdaten_tab6!E210)+(6*(Steuerung!$A$3-1)))</f>
        <v>455.803942213516</v>
      </c>
      <c r="G224" s="80">
        <f>INDEX(Rohdaten_tab6!$1:$1048576,ROW(Rohdaten_tab6!F210),COLUMN(Rohdaten_tab6!F210)+(6*(Steuerung!$A$3-1)))</f>
        <v>346.74505386875597</v>
      </c>
      <c r="H224" s="81">
        <f>INDEX(Rohdaten_tab6!$1:$1048576,ROW(Rohdaten_tab6!G210),COLUMN(Rohdaten_tab6!G210)+(6*(Steuerung!$A$3-1)))</f>
        <v>65.691111655239894</v>
      </c>
    </row>
    <row r="225" spans="1:8" ht="15" customHeight="1" x14ac:dyDescent="0.25">
      <c r="A225" s="63" t="s">
        <v>360</v>
      </c>
      <c r="B225" s="43"/>
      <c r="C225" s="79">
        <f>INDEX(Rohdaten_tab6!$1:$1048576,ROW(Rohdaten_tab6!B211),COLUMN(Rohdaten_tab6!B211)+(6*(Steuerung!$A$3-1)))</f>
        <v>2121.2886329866301</v>
      </c>
      <c r="D225" s="80">
        <f>INDEX(Rohdaten_tab6!$1:$1048576,ROW(Rohdaten_tab6!C211),COLUMN(Rohdaten_tab6!C211)+(6*(Steuerung!$A$3-1)))</f>
        <v>1242.0267459138199</v>
      </c>
      <c r="E225" s="80">
        <f>INDEX(Rohdaten_tab6!$1:$1048576,ROW(Rohdaten_tab6!D211),COLUMN(Rohdaten_tab6!D211)+(6*(Steuerung!$A$3-1)))</f>
        <v>879.26188707280801</v>
      </c>
      <c r="F225" s="80">
        <f>INDEX(Rohdaten_tab6!$1:$1048576,ROW(Rohdaten_tab6!E211),COLUMN(Rohdaten_tab6!E211)+(6*(Steuerung!$A$3-1)))</f>
        <v>462.663744427935</v>
      </c>
      <c r="G225" s="80">
        <f>INDEX(Rohdaten_tab6!$1:$1048576,ROW(Rohdaten_tab6!F211),COLUMN(Rohdaten_tab6!F211)+(6*(Steuerung!$A$3-1)))</f>
        <v>350.23053491827602</v>
      </c>
      <c r="H225" s="81">
        <f>INDEX(Rohdaten_tab6!$1:$1048576,ROW(Rohdaten_tab6!G211),COLUMN(Rohdaten_tab6!G211)+(6*(Steuerung!$A$3-1)))</f>
        <v>66.3676077265972</v>
      </c>
    </row>
    <row r="226" spans="1:8" ht="15" customHeight="1" x14ac:dyDescent="0.25">
      <c r="A226" s="63" t="s">
        <v>361</v>
      </c>
      <c r="B226" s="43"/>
      <c r="C226" s="79">
        <f>INDEX(Rohdaten_tab6!$1:$1048576,ROW(Rohdaten_tab6!B212),COLUMN(Rohdaten_tab6!B212)+(6*(Steuerung!$A$3-1)))</f>
        <v>2142.7455905105699</v>
      </c>
      <c r="D226" s="80">
        <f>INDEX(Rohdaten_tab6!$1:$1048576,ROW(Rohdaten_tab6!C212),COLUMN(Rohdaten_tab6!C212)+(6*(Steuerung!$A$3-1)))</f>
        <v>1254.7703455389401</v>
      </c>
      <c r="E226" s="80">
        <f>INDEX(Rohdaten_tab6!$1:$1048576,ROW(Rohdaten_tab6!D212),COLUMN(Rohdaten_tab6!D212)+(6*(Steuerung!$A$3-1)))</f>
        <v>887.97524497163499</v>
      </c>
      <c r="F226" s="80">
        <f>INDEX(Rohdaten_tab6!$1:$1048576,ROW(Rohdaten_tab6!E212),COLUMN(Rohdaten_tab6!E212)+(6*(Steuerung!$A$3-1)))</f>
        <v>467.62465188241401</v>
      </c>
      <c r="G226" s="80">
        <f>INDEX(Rohdaten_tab6!$1:$1048576,ROW(Rohdaten_tab6!F212),COLUMN(Rohdaten_tab6!F212)+(6*(Steuerung!$A$3-1)))</f>
        <v>353.23259412068001</v>
      </c>
      <c r="H226" s="81">
        <f>INDEX(Rohdaten_tab6!$1:$1048576,ROW(Rohdaten_tab6!G212),COLUMN(Rohdaten_tab6!G212)+(6*(Steuerung!$A$3-1)))</f>
        <v>67.117998968540405</v>
      </c>
    </row>
    <row r="227" spans="1:8" ht="15" customHeight="1" x14ac:dyDescent="0.25">
      <c r="A227" s="63" t="s">
        <v>362</v>
      </c>
      <c r="B227" s="43"/>
      <c r="C227" s="79">
        <f>INDEX(Rohdaten_tab6!$1:$1048576,ROW(Rohdaten_tab6!B213),COLUMN(Rohdaten_tab6!B213)+(6*(Steuerung!$A$3-1)))</f>
        <v>2149.93907074974</v>
      </c>
      <c r="D227" s="80">
        <f>INDEX(Rohdaten_tab6!$1:$1048576,ROW(Rohdaten_tab6!C213),COLUMN(Rohdaten_tab6!C213)+(6*(Steuerung!$A$3-1)))</f>
        <v>1258.97288806758</v>
      </c>
      <c r="E227" s="80">
        <f>INDEX(Rohdaten_tab6!$1:$1048576,ROW(Rohdaten_tab6!D213),COLUMN(Rohdaten_tab6!D213)+(6*(Steuerung!$A$3-1)))</f>
        <v>890.966182682154</v>
      </c>
      <c r="F227" s="80">
        <f>INDEX(Rohdaten_tab6!$1:$1048576,ROW(Rohdaten_tab6!E213),COLUMN(Rohdaten_tab6!E213)+(6*(Steuerung!$A$3-1)))</f>
        <v>468.79094508975697</v>
      </c>
      <c r="G227" s="80">
        <f>INDEX(Rohdaten_tab6!$1:$1048576,ROW(Rohdaten_tab6!F213),COLUMN(Rohdaten_tab6!F213)+(6*(Steuerung!$A$3-1)))</f>
        <v>354.88020063357902</v>
      </c>
      <c r="H227" s="81">
        <f>INDEX(Rohdaten_tab6!$1:$1048576,ROW(Rohdaten_tab6!G213),COLUMN(Rohdaten_tab6!G213)+(6*(Steuerung!$A$3-1)))</f>
        <v>67.295036958817207</v>
      </c>
    </row>
    <row r="228" spans="1:8" ht="15" customHeight="1" x14ac:dyDescent="0.25">
      <c r="A228" s="63" t="s">
        <v>363</v>
      </c>
      <c r="B228" s="43"/>
      <c r="C228" s="79">
        <f>INDEX(Rohdaten_tab6!$1:$1048576,ROW(Rohdaten_tab6!B214),COLUMN(Rohdaten_tab6!B214)+(6*(Steuerung!$A$3-1)))</f>
        <v>2149.3407799586798</v>
      </c>
      <c r="D228" s="80">
        <f>INDEX(Rohdaten_tab6!$1:$1048576,ROW(Rohdaten_tab6!C214),COLUMN(Rohdaten_tab6!C214)+(6*(Steuerung!$A$3-1)))</f>
        <v>1259.34661673554</v>
      </c>
      <c r="E228" s="80">
        <f>INDEX(Rohdaten_tab6!$1:$1048576,ROW(Rohdaten_tab6!D214),COLUMN(Rohdaten_tab6!D214)+(6*(Steuerung!$A$3-1)))</f>
        <v>889.99416322314096</v>
      </c>
      <c r="F228" s="80">
        <f>INDEX(Rohdaten_tab6!$1:$1048576,ROW(Rohdaten_tab6!E214),COLUMN(Rohdaten_tab6!E214)+(6*(Steuerung!$A$3-1)))</f>
        <v>467.99310433884301</v>
      </c>
      <c r="G228" s="80">
        <f>INDEX(Rohdaten_tab6!$1:$1048576,ROW(Rohdaten_tab6!F214),COLUMN(Rohdaten_tab6!F214)+(6*(Steuerung!$A$3-1)))</f>
        <v>354.79238119834702</v>
      </c>
      <c r="H228" s="81">
        <f>INDEX(Rohdaten_tab6!$1:$1048576,ROW(Rohdaten_tab6!G214),COLUMN(Rohdaten_tab6!G214)+(6*(Steuerung!$A$3-1)))</f>
        <v>67.208677685950406</v>
      </c>
    </row>
    <row r="229" spans="1:8" ht="15" customHeight="1" x14ac:dyDescent="0.25">
      <c r="A229" s="63" t="s">
        <v>364</v>
      </c>
      <c r="B229" s="43"/>
      <c r="C229" s="79">
        <f>INDEX(Rohdaten_tab6!$1:$1048576,ROW(Rohdaten_tab6!B215),COLUMN(Rohdaten_tab6!B215)+(6*(Steuerung!$A$3-1)))</f>
        <v>2177.4076994219699</v>
      </c>
      <c r="D229" s="80">
        <f>INDEX(Rohdaten_tab6!$1:$1048576,ROW(Rohdaten_tab6!C215),COLUMN(Rohdaten_tab6!C215)+(6*(Steuerung!$A$3-1)))</f>
        <v>1279.9420578034701</v>
      </c>
      <c r="E229" s="80">
        <f>INDEX(Rohdaten_tab6!$1:$1048576,ROW(Rohdaten_tab6!D215),COLUMN(Rohdaten_tab6!D215)+(6*(Steuerung!$A$3-1)))</f>
        <v>897.46564161849699</v>
      </c>
      <c r="F229" s="80">
        <f>INDEX(Rohdaten_tab6!$1:$1048576,ROW(Rohdaten_tab6!E215),COLUMN(Rohdaten_tab6!E215)+(6*(Steuerung!$A$3-1)))</f>
        <v>468.29965317919101</v>
      </c>
      <c r="G229" s="80">
        <f>INDEX(Rohdaten_tab6!$1:$1048576,ROW(Rohdaten_tab6!F215),COLUMN(Rohdaten_tab6!F215)+(6*(Steuerung!$A$3-1)))</f>
        <v>361.12439306358402</v>
      </c>
      <c r="H229" s="81">
        <f>INDEX(Rohdaten_tab6!$1:$1048576,ROW(Rohdaten_tab6!G215),COLUMN(Rohdaten_tab6!G215)+(6*(Steuerung!$A$3-1)))</f>
        <v>68.041595375722594</v>
      </c>
    </row>
    <row r="230" spans="1:8" ht="15" customHeight="1" x14ac:dyDescent="0.25">
      <c r="A230" s="63" t="s">
        <v>365</v>
      </c>
      <c r="B230" s="43"/>
      <c r="C230" s="79">
        <f>INDEX(Rohdaten_tab6!$1:$1048576,ROW(Rohdaten_tab6!B216),COLUMN(Rohdaten_tab6!B216)+(6*(Steuerung!$A$3-1)))</f>
        <v>2155.8757691390401</v>
      </c>
      <c r="D230" s="80">
        <f>INDEX(Rohdaten_tab6!$1:$1048576,ROW(Rohdaten_tab6!C216),COLUMN(Rohdaten_tab6!C216)+(6*(Steuerung!$A$3-1)))</f>
        <v>1267.38280467446</v>
      </c>
      <c r="E230" s="80">
        <f>INDEX(Rohdaten_tab6!$1:$1048576,ROW(Rohdaten_tab6!D216),COLUMN(Rohdaten_tab6!D216)+(6*(Steuerung!$A$3-1)))</f>
        <v>888.49296446458402</v>
      </c>
      <c r="F230" s="80">
        <f>INDEX(Rohdaten_tab6!$1:$1048576,ROW(Rohdaten_tab6!E216),COLUMN(Rohdaten_tab6!E216)+(6*(Steuerung!$A$3-1)))</f>
        <v>463.64137848795599</v>
      </c>
      <c r="G230" s="80">
        <f>INDEX(Rohdaten_tab6!$1:$1048576,ROW(Rohdaten_tab6!F216),COLUMN(Rohdaten_tab6!F216)+(6*(Steuerung!$A$3-1)))</f>
        <v>357.58418793226798</v>
      </c>
      <c r="H230" s="81">
        <f>INDEX(Rohdaten_tab6!$1:$1048576,ROW(Rohdaten_tab6!G216),COLUMN(Rohdaten_tab6!G216)+(6*(Steuerung!$A$3-1)))</f>
        <v>67.267398044359695</v>
      </c>
    </row>
    <row r="231" spans="1:8" ht="15" customHeight="1" x14ac:dyDescent="0.25">
      <c r="A231" s="63" t="s">
        <v>366</v>
      </c>
      <c r="B231" s="43"/>
      <c r="C231" s="79">
        <f>INDEX(Rohdaten_tab6!$1:$1048576,ROW(Rohdaten_tab6!B217),COLUMN(Rohdaten_tab6!B217)+(6*(Steuerung!$A$3-1)))</f>
        <v>2164.3927272727301</v>
      </c>
      <c r="D231" s="80">
        <f>INDEX(Rohdaten_tab6!$1:$1048576,ROW(Rohdaten_tab6!C217),COLUMN(Rohdaten_tab6!C217)+(6*(Steuerung!$A$3-1)))</f>
        <v>1271.2376284585</v>
      </c>
      <c r="E231" s="80">
        <f>INDEX(Rohdaten_tab6!$1:$1048576,ROW(Rohdaten_tab6!D217),COLUMN(Rohdaten_tab6!D217)+(6*(Steuerung!$A$3-1)))</f>
        <v>893.15509881422895</v>
      </c>
      <c r="F231" s="80">
        <f>INDEX(Rohdaten_tab6!$1:$1048576,ROW(Rohdaten_tab6!E217),COLUMN(Rohdaten_tab6!E217)+(6*(Steuerung!$A$3-1)))</f>
        <v>467.14482213438703</v>
      </c>
      <c r="G231" s="80">
        <f>INDEX(Rohdaten_tab6!$1:$1048576,ROW(Rohdaten_tab6!F217),COLUMN(Rohdaten_tab6!F217)+(6*(Steuerung!$A$3-1)))</f>
        <v>358.68347826087</v>
      </c>
      <c r="H231" s="81">
        <f>INDEX(Rohdaten_tab6!$1:$1048576,ROW(Rohdaten_tab6!G217),COLUMN(Rohdaten_tab6!G217)+(6*(Steuerung!$A$3-1)))</f>
        <v>67.326798418972402</v>
      </c>
    </row>
    <row r="232" spans="1:8" ht="15" customHeight="1" x14ac:dyDescent="0.25">
      <c r="A232" s="63" t="s">
        <v>367</v>
      </c>
      <c r="B232" s="43"/>
      <c r="C232" s="79">
        <f>INDEX(Rohdaten_tab6!$1:$1048576,ROW(Rohdaten_tab6!B218),COLUMN(Rohdaten_tab6!B218)+(6*(Steuerung!$A$3-1)))</f>
        <v>2174.1881594036699</v>
      </c>
      <c r="D232" s="80">
        <f>INDEX(Rohdaten_tab6!$1:$1048576,ROW(Rohdaten_tab6!C218),COLUMN(Rohdaten_tab6!C218)+(6*(Steuerung!$A$3-1)))</f>
        <v>1277.8068233945</v>
      </c>
      <c r="E232" s="80">
        <f>INDEX(Rohdaten_tab6!$1:$1048576,ROW(Rohdaten_tab6!D218),COLUMN(Rohdaten_tab6!D218)+(6*(Steuerung!$A$3-1)))</f>
        <v>896.38133600917399</v>
      </c>
      <c r="F232" s="80">
        <f>INDEX(Rohdaten_tab6!$1:$1048576,ROW(Rohdaten_tab6!E218),COLUMN(Rohdaten_tab6!E218)+(6*(Steuerung!$A$3-1)))</f>
        <v>469.51668577981599</v>
      </c>
      <c r="G232" s="80">
        <f>INDEX(Rohdaten_tab6!$1:$1048576,ROW(Rohdaten_tab6!F218),COLUMN(Rohdaten_tab6!F218)+(6*(Steuerung!$A$3-1)))</f>
        <v>359.48454701834902</v>
      </c>
      <c r="H232" s="81">
        <f>INDEX(Rohdaten_tab6!$1:$1048576,ROW(Rohdaten_tab6!G218),COLUMN(Rohdaten_tab6!G218)+(6*(Steuerung!$A$3-1)))</f>
        <v>67.3801032110092</v>
      </c>
    </row>
    <row r="233" spans="1:8" ht="15" customHeight="1" x14ac:dyDescent="0.25">
      <c r="A233" s="63" t="s">
        <v>368</v>
      </c>
      <c r="B233" s="43"/>
      <c r="C233" s="79">
        <f>INDEX(Rohdaten_tab6!$1:$1048576,ROW(Rohdaten_tab6!B219),COLUMN(Rohdaten_tab6!B219)+(6*(Steuerung!$A$3-1)))</f>
        <v>2196.08275240385</v>
      </c>
      <c r="D233" s="80">
        <f>INDEX(Rohdaten_tab6!$1:$1048576,ROW(Rohdaten_tab6!C219),COLUMN(Rohdaten_tab6!C219)+(6*(Steuerung!$A$3-1)))</f>
        <v>1288.94089543269</v>
      </c>
      <c r="E233" s="80">
        <f>INDEX(Rohdaten_tab6!$1:$1048576,ROW(Rohdaten_tab6!D219),COLUMN(Rohdaten_tab6!D219)+(6*(Steuerung!$A$3-1)))</f>
        <v>907.14185697115295</v>
      </c>
      <c r="F233" s="80">
        <f>INDEX(Rohdaten_tab6!$1:$1048576,ROW(Rohdaten_tab6!E219),COLUMN(Rohdaten_tab6!E219)+(6*(Steuerung!$A$3-1)))</f>
        <v>474.95796274038503</v>
      </c>
      <c r="G233" s="80">
        <f>INDEX(Rohdaten_tab6!$1:$1048576,ROW(Rohdaten_tab6!F219),COLUMN(Rohdaten_tab6!F219)+(6*(Steuerung!$A$3-1)))</f>
        <v>364.03512620192299</v>
      </c>
      <c r="H233" s="81">
        <f>INDEX(Rohdaten_tab6!$1:$1048576,ROW(Rohdaten_tab6!G219),COLUMN(Rohdaten_tab6!G219)+(6*(Steuerung!$A$3-1)))</f>
        <v>68.148768028846206</v>
      </c>
    </row>
    <row r="234" spans="1:8" ht="15" customHeight="1" x14ac:dyDescent="0.25">
      <c r="A234" s="63" t="s">
        <v>369</v>
      </c>
      <c r="B234" s="43"/>
      <c r="C234" s="79">
        <f>INDEX(Rohdaten_tab6!$1:$1048576,ROW(Rohdaten_tab6!B220),COLUMN(Rohdaten_tab6!B220)+(6*(Steuerung!$A$3-1)))</f>
        <v>2203.61416772554</v>
      </c>
      <c r="D234" s="80">
        <f>INDEX(Rohdaten_tab6!$1:$1048576,ROW(Rohdaten_tab6!C220),COLUMN(Rohdaten_tab6!C220)+(6*(Steuerung!$A$3-1)))</f>
        <v>1293.46134053367</v>
      </c>
      <c r="E234" s="80">
        <f>INDEX(Rohdaten_tab6!$1:$1048576,ROW(Rohdaten_tab6!D220),COLUMN(Rohdaten_tab6!D220)+(6*(Steuerung!$A$3-1)))</f>
        <v>910.15282719186803</v>
      </c>
      <c r="F234" s="80">
        <f>INDEX(Rohdaten_tab6!$1:$1048576,ROW(Rohdaten_tab6!E220),COLUMN(Rohdaten_tab6!E220)+(6*(Steuerung!$A$3-1)))</f>
        <v>476.51845616264302</v>
      </c>
      <c r="G234" s="80">
        <f>INDEX(Rohdaten_tab6!$1:$1048576,ROW(Rohdaten_tab6!F220),COLUMN(Rohdaten_tab6!F220)+(6*(Steuerung!$A$3-1)))</f>
        <v>365.32252223633998</v>
      </c>
      <c r="H234" s="81">
        <f>INDEX(Rohdaten_tab6!$1:$1048576,ROW(Rohdaten_tab6!G220),COLUMN(Rohdaten_tab6!G220)+(6*(Steuerung!$A$3-1)))</f>
        <v>68.311848792884405</v>
      </c>
    </row>
    <row r="235" spans="1:8" ht="15" customHeight="1" x14ac:dyDescent="0.25">
      <c r="A235" s="63" t="s">
        <v>370</v>
      </c>
      <c r="B235" s="43"/>
      <c r="C235" s="79">
        <f>INDEX(Rohdaten_tab6!$1:$1048576,ROW(Rohdaten_tab6!B221),COLUMN(Rohdaten_tab6!B221)+(6*(Steuerung!$A$3-1)))</f>
        <v>2241.44175073218</v>
      </c>
      <c r="D235" s="80">
        <f>INDEX(Rohdaten_tab6!$1:$1048576,ROW(Rohdaten_tab6!C221),COLUMN(Rohdaten_tab6!C221)+(6*(Steuerung!$A$3-1)))</f>
        <v>1316.10595509274</v>
      </c>
      <c r="E235" s="80">
        <f>INDEX(Rohdaten_tab6!$1:$1048576,ROW(Rohdaten_tab6!D221),COLUMN(Rohdaten_tab6!D221)+(6*(Steuerung!$A$3-1)))</f>
        <v>925.33579563943999</v>
      </c>
      <c r="F235" s="80">
        <f>INDEX(Rohdaten_tab6!$1:$1048576,ROW(Rohdaten_tab6!E221),COLUMN(Rohdaten_tab6!E221)+(6*(Steuerung!$A$3-1)))</f>
        <v>485.54204360559697</v>
      </c>
      <c r="G235" s="80">
        <f>INDEX(Rohdaten_tab6!$1:$1048576,ROW(Rohdaten_tab6!F221),COLUMN(Rohdaten_tab6!F221)+(6*(Steuerung!$A$3-1)))</f>
        <v>370.59713634884503</v>
      </c>
      <c r="H235" s="81">
        <f>INDEX(Rohdaten_tab6!$1:$1048576,ROW(Rohdaten_tab6!G221),COLUMN(Rohdaten_tab6!G221)+(6*(Steuerung!$A$3-1)))</f>
        <v>69.196615684998505</v>
      </c>
    </row>
    <row r="236" spans="1:8" ht="15" customHeight="1" x14ac:dyDescent="0.25">
      <c r="A236" s="63" t="s">
        <v>371</v>
      </c>
      <c r="B236" s="43"/>
      <c r="C236" s="79">
        <f>INDEX(Rohdaten_tab6!$1:$1048576,ROW(Rohdaten_tab6!B222),COLUMN(Rohdaten_tab6!B222)+(6*(Steuerung!$A$3-1)))</f>
        <v>2263.6984174085101</v>
      </c>
      <c r="D236" s="80">
        <f>INDEX(Rohdaten_tab6!$1:$1048576,ROW(Rohdaten_tab6!C222),COLUMN(Rohdaten_tab6!C222)+(6*(Steuerung!$A$3-1)))</f>
        <v>1327.9494559841701</v>
      </c>
      <c r="E236" s="80">
        <f>INDEX(Rohdaten_tab6!$1:$1048576,ROW(Rohdaten_tab6!D222),COLUMN(Rohdaten_tab6!D222)+(6*(Steuerung!$A$3-1)))</f>
        <v>935.74896142433204</v>
      </c>
      <c r="F236" s="80">
        <f>INDEX(Rohdaten_tab6!$1:$1048576,ROW(Rohdaten_tab6!E222),COLUMN(Rohdaten_tab6!E222)+(6*(Steuerung!$A$3-1)))</f>
        <v>491.50939663699302</v>
      </c>
      <c r="G236" s="80">
        <f>INDEX(Rohdaten_tab6!$1:$1048576,ROW(Rohdaten_tab6!F222),COLUMN(Rohdaten_tab6!F222)+(6*(Steuerung!$A$3-1)))</f>
        <v>374.42828882294702</v>
      </c>
      <c r="H236" s="81">
        <f>INDEX(Rohdaten_tab6!$1:$1048576,ROW(Rohdaten_tab6!G222),COLUMN(Rohdaten_tab6!G222)+(6*(Steuerung!$A$3-1)))</f>
        <v>69.811275964391797</v>
      </c>
    </row>
    <row r="237" spans="1:8" ht="15" customHeight="1" x14ac:dyDescent="0.25">
      <c r="A237" s="63" t="s">
        <v>372</v>
      </c>
      <c r="B237" s="43"/>
      <c r="C237" s="79">
        <f>INDEX(Rohdaten_tab6!$1:$1048576,ROW(Rohdaten_tab6!B223),COLUMN(Rohdaten_tab6!B223)+(6*(Steuerung!$A$3-1)))</f>
        <v>2286.90779082177</v>
      </c>
      <c r="D237" s="80">
        <f>INDEX(Rohdaten_tab6!$1:$1048576,ROW(Rohdaten_tab6!C223),COLUMN(Rohdaten_tab6!C223)+(6*(Steuerung!$A$3-1)))</f>
        <v>1341.7267876200599</v>
      </c>
      <c r="E237" s="80">
        <f>INDEX(Rohdaten_tab6!$1:$1048576,ROW(Rohdaten_tab6!D223),COLUMN(Rohdaten_tab6!D223)+(6*(Steuerung!$A$3-1)))</f>
        <v>945.18100320170697</v>
      </c>
      <c r="F237" s="80">
        <f>INDEX(Rohdaten_tab6!$1:$1048576,ROW(Rohdaten_tab6!E223),COLUMN(Rohdaten_tab6!E223)+(6*(Steuerung!$A$3-1)))</f>
        <v>497.50298826040603</v>
      </c>
      <c r="G237" s="80">
        <f>INDEX(Rohdaten_tab6!$1:$1048576,ROW(Rohdaten_tab6!F223),COLUMN(Rohdaten_tab6!F223)+(6*(Steuerung!$A$3-1)))</f>
        <v>377.387833511206</v>
      </c>
      <c r="H237" s="81">
        <f>INDEX(Rohdaten_tab6!$1:$1048576,ROW(Rohdaten_tab6!G223),COLUMN(Rohdaten_tab6!G223)+(6*(Steuerung!$A$3-1)))</f>
        <v>70.290181430096197</v>
      </c>
    </row>
    <row r="238" spans="1:8" ht="15" customHeight="1" x14ac:dyDescent="0.25">
      <c r="A238" s="63" t="s">
        <v>373</v>
      </c>
      <c r="B238" s="43"/>
      <c r="C238" s="79">
        <f>INDEX(Rohdaten_tab6!$1:$1048576,ROW(Rohdaten_tab6!B224),COLUMN(Rohdaten_tab6!B224)+(6*(Steuerung!$A$3-1)))</f>
        <v>2317.3431192660501</v>
      </c>
      <c r="D238" s="80">
        <f>INDEX(Rohdaten_tab6!$1:$1048576,ROW(Rohdaten_tab6!C224),COLUMN(Rohdaten_tab6!C224)+(6*(Steuerung!$A$3-1)))</f>
        <v>1359.65837155963</v>
      </c>
      <c r="E238" s="80">
        <f>INDEX(Rohdaten_tab6!$1:$1048576,ROW(Rohdaten_tab6!D224),COLUMN(Rohdaten_tab6!D224)+(6*(Steuerung!$A$3-1)))</f>
        <v>957.68474770642194</v>
      </c>
      <c r="F238" s="80">
        <f>INDEX(Rohdaten_tab6!$1:$1048576,ROW(Rohdaten_tab6!E224),COLUMN(Rohdaten_tab6!E224)+(6*(Steuerung!$A$3-1)))</f>
        <v>504.403555045872</v>
      </c>
      <c r="G238" s="80">
        <f>INDEX(Rohdaten_tab6!$1:$1048576,ROW(Rohdaten_tab6!F224),COLUMN(Rohdaten_tab6!F224)+(6*(Steuerung!$A$3-1)))</f>
        <v>381.99873853211</v>
      </c>
      <c r="H238" s="81">
        <f>INDEX(Rohdaten_tab6!$1:$1048576,ROW(Rohdaten_tab6!G224),COLUMN(Rohdaten_tab6!G224)+(6*(Steuerung!$A$3-1)))</f>
        <v>71.282454128440406</v>
      </c>
    </row>
    <row r="239" spans="1:8" ht="15" customHeight="1" x14ac:dyDescent="0.25">
      <c r="A239" s="63" t="s">
        <v>374</v>
      </c>
      <c r="B239" s="43"/>
      <c r="C239" s="79">
        <f>INDEX(Rohdaten_tab6!$1:$1048576,ROW(Rohdaten_tab6!B225),COLUMN(Rohdaten_tab6!B225)+(6*(Steuerung!$A$3-1)))</f>
        <v>2314.2779173419799</v>
      </c>
      <c r="D239" s="80">
        <f>INDEX(Rohdaten_tab6!$1:$1048576,ROW(Rohdaten_tab6!C225),COLUMN(Rohdaten_tab6!C225)+(6*(Steuerung!$A$3-1)))</f>
        <v>1357.23938411669</v>
      </c>
      <c r="E239" s="80">
        <f>INDEX(Rohdaten_tab6!$1:$1048576,ROW(Rohdaten_tab6!D225),COLUMN(Rohdaten_tab6!D225)+(6*(Steuerung!$A$3-1)))</f>
        <v>957.038533225283</v>
      </c>
      <c r="F239" s="80">
        <f>INDEX(Rohdaten_tab6!$1:$1048576,ROW(Rohdaten_tab6!E225),COLUMN(Rohdaten_tab6!E225)+(6*(Steuerung!$A$3-1)))</f>
        <v>503.54744732577001</v>
      </c>
      <c r="G239" s="80">
        <f>INDEX(Rohdaten_tab6!$1:$1048576,ROW(Rohdaten_tab6!F225),COLUMN(Rohdaten_tab6!F225)+(6*(Steuerung!$A$3-1)))</f>
        <v>382.27609400324098</v>
      </c>
      <c r="H239" s="81">
        <f>INDEX(Rohdaten_tab6!$1:$1048576,ROW(Rohdaten_tab6!G225),COLUMN(Rohdaten_tab6!G225)+(6*(Steuerung!$A$3-1)))</f>
        <v>71.214991896272394</v>
      </c>
    </row>
    <row r="240" spans="1:8" ht="15" customHeight="1" x14ac:dyDescent="0.25">
      <c r="A240" s="63" t="s">
        <v>375</v>
      </c>
      <c r="B240" s="43"/>
      <c r="C240" s="79">
        <f>INDEX(Rohdaten_tab6!$1:$1048576,ROW(Rohdaten_tab6!B226),COLUMN(Rohdaten_tab6!B226)+(6*(Steuerung!$A$3-1)))</f>
        <v>2320.92237623762</v>
      </c>
      <c r="D240" s="80">
        <f>INDEX(Rohdaten_tab6!$1:$1048576,ROW(Rohdaten_tab6!C226),COLUMN(Rohdaten_tab6!C226)+(6*(Steuerung!$A$3-1)))</f>
        <v>1361.3241980198</v>
      </c>
      <c r="E240" s="80">
        <f>INDEX(Rohdaten_tab6!$1:$1048576,ROW(Rohdaten_tab6!D226),COLUMN(Rohdaten_tab6!D226)+(6*(Steuerung!$A$3-1)))</f>
        <v>959.59817821782201</v>
      </c>
      <c r="F240" s="80">
        <f>INDEX(Rohdaten_tab6!$1:$1048576,ROW(Rohdaten_tab6!E226),COLUMN(Rohdaten_tab6!E226)+(6*(Steuerung!$A$3-1)))</f>
        <v>503.78031683168302</v>
      </c>
      <c r="G240" s="80">
        <f>INDEX(Rohdaten_tab6!$1:$1048576,ROW(Rohdaten_tab6!F226),COLUMN(Rohdaten_tab6!F226)+(6*(Steuerung!$A$3-1)))</f>
        <v>384.143881188119</v>
      </c>
      <c r="H240" s="81">
        <f>INDEX(Rohdaten_tab6!$1:$1048576,ROW(Rohdaten_tab6!G226),COLUMN(Rohdaten_tab6!G226)+(6*(Steuerung!$A$3-1)))</f>
        <v>71.673980198019905</v>
      </c>
    </row>
    <row r="241" spans="1:8" ht="15" customHeight="1" x14ac:dyDescent="0.25">
      <c r="A241" s="63" t="s">
        <v>376</v>
      </c>
      <c r="B241" s="43"/>
      <c r="C241" s="79">
        <f>INDEX(Rohdaten_tab6!$1:$1048576,ROW(Rohdaten_tab6!B227),COLUMN(Rohdaten_tab6!B227)+(6*(Steuerung!$A$3-1)))</f>
        <v>2382.94960798289</v>
      </c>
      <c r="D241" s="80">
        <f>INDEX(Rohdaten_tab6!$1:$1048576,ROW(Rohdaten_tab6!C227),COLUMN(Rohdaten_tab6!C227)+(6*(Steuerung!$A$3-1)))</f>
        <v>1398.2477191732</v>
      </c>
      <c r="E241" s="80">
        <f>INDEX(Rohdaten_tab6!$1:$1048576,ROW(Rohdaten_tab6!D227),COLUMN(Rohdaten_tab6!D227)+(6*(Steuerung!$A$3-1)))</f>
        <v>984.70188880969295</v>
      </c>
      <c r="F241" s="80">
        <f>INDEX(Rohdaten_tab6!$1:$1048576,ROW(Rohdaten_tab6!E227),COLUMN(Rohdaten_tab6!E227)+(6*(Steuerung!$A$3-1)))</f>
        <v>516.16977904490398</v>
      </c>
      <c r="G241" s="80">
        <f>INDEX(Rohdaten_tab6!$1:$1048576,ROW(Rohdaten_tab6!F227),COLUMN(Rohdaten_tab6!F227)+(6*(Steuerung!$A$3-1)))</f>
        <v>394.77562366357802</v>
      </c>
      <c r="H241" s="81">
        <f>INDEX(Rohdaten_tab6!$1:$1048576,ROW(Rohdaten_tab6!G227),COLUMN(Rohdaten_tab6!G227)+(6*(Steuerung!$A$3-1)))</f>
        <v>73.756486101211706</v>
      </c>
    </row>
    <row r="242" spans="1:8" ht="15" customHeight="1" x14ac:dyDescent="0.25">
      <c r="A242" s="63" t="s">
        <v>377</v>
      </c>
      <c r="B242" s="43"/>
      <c r="C242" s="79">
        <f>INDEX(Rohdaten_tab6!$1:$1048576,ROW(Rohdaten_tab6!B228),COLUMN(Rohdaten_tab6!B228)+(6*(Steuerung!$A$3-1)))</f>
        <v>2354.8207022677402</v>
      </c>
      <c r="D242" s="80">
        <f>INDEX(Rohdaten_tab6!$1:$1048576,ROW(Rohdaten_tab6!C228),COLUMN(Rohdaten_tab6!C228)+(6*(Steuerung!$A$3-1)))</f>
        <v>1381.8961228968501</v>
      </c>
      <c r="E242" s="80">
        <f>INDEX(Rohdaten_tab6!$1:$1048576,ROW(Rohdaten_tab6!D228),COLUMN(Rohdaten_tab6!D228)+(6*(Steuerung!$A$3-1)))</f>
        <v>972.924579370885</v>
      </c>
      <c r="F242" s="80">
        <f>INDEX(Rohdaten_tab6!$1:$1048576,ROW(Rohdaten_tab6!E228),COLUMN(Rohdaten_tab6!E228)+(6*(Steuerung!$A$3-1)))</f>
        <v>509.79425749817102</v>
      </c>
      <c r="G242" s="80">
        <f>INDEX(Rohdaten_tab6!$1:$1048576,ROW(Rohdaten_tab6!F228),COLUMN(Rohdaten_tab6!F228)+(6*(Steuerung!$A$3-1)))</f>
        <v>390.12783467447002</v>
      </c>
      <c r="H242" s="81">
        <f>INDEX(Rohdaten_tab6!$1:$1048576,ROW(Rohdaten_tab6!G228),COLUMN(Rohdaten_tab6!G228)+(6*(Steuerung!$A$3-1)))</f>
        <v>73.002487198244395</v>
      </c>
    </row>
    <row r="243" spans="1:8" ht="15" customHeight="1" x14ac:dyDescent="0.25">
      <c r="A243" s="63" t="s">
        <v>378</v>
      </c>
      <c r="B243" s="43"/>
      <c r="C243" s="79">
        <f>INDEX(Rohdaten_tab6!$1:$1048576,ROW(Rohdaten_tab6!B229),COLUMN(Rohdaten_tab6!B229)+(6*(Steuerung!$A$3-1)))</f>
        <v>2337.9509904912802</v>
      </c>
      <c r="D243" s="80">
        <f>INDEX(Rohdaten_tab6!$1:$1048576,ROW(Rohdaten_tab6!C229),COLUMN(Rohdaten_tab6!C229)+(6*(Steuerung!$A$3-1)))</f>
        <v>1372.10372424723</v>
      </c>
      <c r="E243" s="80">
        <f>INDEX(Rohdaten_tab6!$1:$1048576,ROW(Rohdaten_tab6!D229),COLUMN(Rohdaten_tab6!D229)+(6*(Steuerung!$A$3-1)))</f>
        <v>965.84726624405698</v>
      </c>
      <c r="F243" s="80">
        <f>INDEX(Rohdaten_tab6!$1:$1048576,ROW(Rohdaten_tab6!E229),COLUMN(Rohdaten_tab6!E229)+(6*(Steuerung!$A$3-1)))</f>
        <v>506.462400950872</v>
      </c>
      <c r="G243" s="80">
        <f>INDEX(Rohdaten_tab6!$1:$1048576,ROW(Rohdaten_tab6!F229),COLUMN(Rohdaten_tab6!F229)+(6*(Steuerung!$A$3-1)))</f>
        <v>387.05788431061802</v>
      </c>
      <c r="H243" s="81">
        <f>INDEX(Rohdaten_tab6!$1:$1048576,ROW(Rohdaten_tab6!G229),COLUMN(Rohdaten_tab6!G229)+(6*(Steuerung!$A$3-1)))</f>
        <v>72.326980982567406</v>
      </c>
    </row>
    <row r="244" spans="1:8" ht="15" customHeight="1" x14ac:dyDescent="0.25">
      <c r="A244" s="63" t="s">
        <v>379</v>
      </c>
      <c r="B244" s="43"/>
      <c r="C244" s="79">
        <f>INDEX(Rohdaten_tab6!$1:$1048576,ROW(Rohdaten_tab6!B230),COLUMN(Rohdaten_tab6!B230)+(6*(Steuerung!$A$3-1)))</f>
        <v>2376.8632450331102</v>
      </c>
      <c r="D244" s="80">
        <f>INDEX(Rohdaten_tab6!$1:$1048576,ROW(Rohdaten_tab6!C230),COLUMN(Rohdaten_tab6!C230)+(6*(Steuerung!$A$3-1)))</f>
        <v>1392.9747516556299</v>
      </c>
      <c r="E244" s="80">
        <f>INDEX(Rohdaten_tab6!$1:$1048576,ROW(Rohdaten_tab6!D230),COLUMN(Rohdaten_tab6!D230)+(6*(Steuerung!$A$3-1)))</f>
        <v>983.88849337748297</v>
      </c>
      <c r="F244" s="80">
        <f>INDEX(Rohdaten_tab6!$1:$1048576,ROW(Rohdaten_tab6!E230),COLUMN(Rohdaten_tab6!E230)+(6*(Steuerung!$A$3-1)))</f>
        <v>517.20186258278204</v>
      </c>
      <c r="G244" s="80">
        <f>INDEX(Rohdaten_tab6!$1:$1048576,ROW(Rohdaten_tab6!F230),COLUMN(Rohdaten_tab6!F230)+(6*(Steuerung!$A$3-1)))</f>
        <v>393.33079470198697</v>
      </c>
      <c r="H244" s="81">
        <f>INDEX(Rohdaten_tab6!$1:$1048576,ROW(Rohdaten_tab6!G230),COLUMN(Rohdaten_tab6!G230)+(6*(Steuerung!$A$3-1)))</f>
        <v>73.355836092715293</v>
      </c>
    </row>
    <row r="245" spans="1:8" ht="15" customHeight="1" x14ac:dyDescent="0.25">
      <c r="A245" s="63" t="s">
        <v>380</v>
      </c>
      <c r="B245" s="43"/>
      <c r="C245" s="79">
        <f>INDEX(Rohdaten_tab6!$1:$1048576,ROW(Rohdaten_tab6!B231),COLUMN(Rohdaten_tab6!B231)+(6*(Steuerung!$A$3-1)))</f>
        <v>2405.14751189961</v>
      </c>
      <c r="D245" s="80">
        <f>INDEX(Rohdaten_tab6!$1:$1048576,ROW(Rohdaten_tab6!C231),COLUMN(Rohdaten_tab6!C231)+(6*(Steuerung!$A$3-1)))</f>
        <v>1409.03197749892</v>
      </c>
      <c r="E245" s="80">
        <f>INDEX(Rohdaten_tab6!$1:$1048576,ROW(Rohdaten_tab6!D231),COLUMN(Rohdaten_tab6!D231)+(6*(Steuerung!$A$3-1)))</f>
        <v>996.11553440069201</v>
      </c>
      <c r="F245" s="80">
        <f>INDEX(Rohdaten_tab6!$1:$1048576,ROW(Rohdaten_tab6!E231),COLUMN(Rohdaten_tab6!E231)+(6*(Steuerung!$A$3-1)))</f>
        <v>523.60242319342296</v>
      </c>
      <c r="G245" s="80">
        <f>INDEX(Rohdaten_tab6!$1:$1048576,ROW(Rohdaten_tab6!F231),COLUMN(Rohdaten_tab6!F231)+(6*(Steuerung!$A$3-1)))</f>
        <v>398.34794461272202</v>
      </c>
      <c r="H245" s="81">
        <f>INDEX(Rohdaten_tab6!$1:$1048576,ROW(Rohdaten_tab6!G231),COLUMN(Rohdaten_tab6!G231)+(6*(Steuerung!$A$3-1)))</f>
        <v>74.165166594547799</v>
      </c>
    </row>
    <row r="246" spans="1:8" ht="15" customHeight="1" x14ac:dyDescent="0.25">
      <c r="A246" s="63" t="s">
        <v>381</v>
      </c>
      <c r="B246" s="43"/>
      <c r="C246" s="79">
        <f>INDEX(Rohdaten_tab6!$1:$1048576,ROW(Rohdaten_tab6!B232),COLUMN(Rohdaten_tab6!B232)+(6*(Steuerung!$A$3-1)))</f>
        <v>2383.823117338</v>
      </c>
      <c r="D246" s="80">
        <f>INDEX(Rohdaten_tab6!$1:$1048576,ROW(Rohdaten_tab6!C232),COLUMN(Rohdaten_tab6!C232)+(6*(Steuerung!$A$3-1)))</f>
        <v>1395.9752626970201</v>
      </c>
      <c r="E246" s="80">
        <f>INDEX(Rohdaten_tab6!$1:$1048576,ROW(Rohdaten_tab6!D232),COLUMN(Rohdaten_tab6!D232)+(6*(Steuerung!$A$3-1)))</f>
        <v>987.84785464098104</v>
      </c>
      <c r="F246" s="80">
        <f>INDEX(Rohdaten_tab6!$1:$1048576,ROW(Rohdaten_tab6!E232),COLUMN(Rohdaten_tab6!E232)+(6*(Steuerung!$A$3-1)))</f>
        <v>518.69408931698797</v>
      </c>
      <c r="G246" s="80">
        <f>INDEX(Rohdaten_tab6!$1:$1048576,ROW(Rohdaten_tab6!F232),COLUMN(Rohdaten_tab6!F232)+(6*(Steuerung!$A$3-1)))</f>
        <v>395.428633975482</v>
      </c>
      <c r="H246" s="81">
        <f>INDEX(Rohdaten_tab6!$1:$1048576,ROW(Rohdaten_tab6!G232),COLUMN(Rohdaten_tab6!G232)+(6*(Steuerung!$A$3-1)))</f>
        <v>73.725131348511397</v>
      </c>
    </row>
    <row r="247" spans="1:8" ht="15" customHeight="1" x14ac:dyDescent="0.25">
      <c r="A247" s="63" t="s">
        <v>382</v>
      </c>
      <c r="B247" s="43"/>
      <c r="C247" s="79">
        <f>INDEX(Rohdaten_tab6!$1:$1048576,ROW(Rohdaten_tab6!B233),COLUMN(Rohdaten_tab6!B233)+(6*(Steuerung!$A$3-1)))</f>
        <v>2383.32976744186</v>
      </c>
      <c r="D247" s="80">
        <f>INDEX(Rohdaten_tab6!$1:$1048576,ROW(Rohdaten_tab6!C233),COLUMN(Rohdaten_tab6!C233)+(6*(Steuerung!$A$3-1)))</f>
        <v>1397.1827061310801</v>
      </c>
      <c r="E247" s="80">
        <f>INDEX(Rohdaten_tab6!$1:$1048576,ROW(Rohdaten_tab6!D233),COLUMN(Rohdaten_tab6!D233)+(6*(Steuerung!$A$3-1)))</f>
        <v>986.14706131078196</v>
      </c>
      <c r="F247" s="80">
        <f>INDEX(Rohdaten_tab6!$1:$1048576,ROW(Rohdaten_tab6!E233),COLUMN(Rohdaten_tab6!E233)+(6*(Steuerung!$A$3-1)))</f>
        <v>518.05560253699798</v>
      </c>
      <c r="G247" s="80">
        <f>INDEX(Rohdaten_tab6!$1:$1048576,ROW(Rohdaten_tab6!F233),COLUMN(Rohdaten_tab6!F233)+(6*(Steuerung!$A$3-1)))</f>
        <v>394.51331923890098</v>
      </c>
      <c r="H247" s="81">
        <f>INDEX(Rohdaten_tab6!$1:$1048576,ROW(Rohdaten_tab6!G233),COLUMN(Rohdaten_tab6!G233)+(6*(Steuerung!$A$3-1)))</f>
        <v>73.578139534883803</v>
      </c>
    </row>
    <row r="248" spans="1:8" ht="15" customHeight="1" x14ac:dyDescent="0.25">
      <c r="A248" s="63" t="s">
        <v>383</v>
      </c>
      <c r="B248" s="43"/>
      <c r="C248" s="79">
        <f>INDEX(Rohdaten_tab6!$1:$1048576,ROW(Rohdaten_tab6!B234),COLUMN(Rohdaten_tab6!B234)+(6*(Steuerung!$A$3-1)))</f>
        <v>2344.73627684964</v>
      </c>
      <c r="D248" s="80">
        <f>INDEX(Rohdaten_tab6!$1:$1048576,ROW(Rohdaten_tab6!C234),COLUMN(Rohdaten_tab6!C234)+(6*(Steuerung!$A$3-1)))</f>
        <v>1377.33949880668</v>
      </c>
      <c r="E248" s="80">
        <f>INDEX(Rohdaten_tab6!$1:$1048576,ROW(Rohdaten_tab6!D234),COLUMN(Rohdaten_tab6!D234)+(6*(Steuerung!$A$3-1)))</f>
        <v>967.39677804296002</v>
      </c>
      <c r="F248" s="80">
        <f>INDEX(Rohdaten_tab6!$1:$1048576,ROW(Rohdaten_tab6!E234),COLUMN(Rohdaten_tab6!E234)+(6*(Steuerung!$A$3-1)))</f>
        <v>508.48675417661099</v>
      </c>
      <c r="G248" s="80">
        <f>INDEX(Rohdaten_tab6!$1:$1048576,ROW(Rohdaten_tab6!F234),COLUMN(Rohdaten_tab6!F234)+(6*(Steuerung!$A$3-1)))</f>
        <v>386.97231503580002</v>
      </c>
      <c r="H248" s="81">
        <f>INDEX(Rohdaten_tab6!$1:$1048576,ROW(Rohdaten_tab6!G234),COLUMN(Rohdaten_tab6!G234)+(6*(Steuerung!$A$3-1)))</f>
        <v>71.937708830548999</v>
      </c>
    </row>
    <row r="249" spans="1:8" ht="15" customHeight="1" x14ac:dyDescent="0.25">
      <c r="A249" s="63" t="s">
        <v>384</v>
      </c>
      <c r="B249" s="43"/>
      <c r="C249" s="79">
        <f>INDEX(Rohdaten_tab6!$1:$1048576,ROW(Rohdaten_tab6!B235),COLUMN(Rohdaten_tab6!B235)+(6*(Steuerung!$A$3-1)))</f>
        <v>2381.0666526845598</v>
      </c>
      <c r="D249" s="80">
        <f>INDEX(Rohdaten_tab6!$1:$1048576,ROW(Rohdaten_tab6!C235),COLUMN(Rohdaten_tab6!C235)+(6*(Steuerung!$A$3-1)))</f>
        <v>1398.49882550336</v>
      </c>
      <c r="E249" s="80">
        <f>INDEX(Rohdaten_tab6!$1:$1048576,ROW(Rohdaten_tab6!D235),COLUMN(Rohdaten_tab6!D235)+(6*(Steuerung!$A$3-1)))</f>
        <v>982.56782718120803</v>
      </c>
      <c r="F249" s="80">
        <f>INDEX(Rohdaten_tab6!$1:$1048576,ROW(Rohdaten_tab6!E235),COLUMN(Rohdaten_tab6!E235)+(6*(Steuerung!$A$3-1)))</f>
        <v>516.66795302013395</v>
      </c>
      <c r="G249" s="80">
        <f>INDEX(Rohdaten_tab6!$1:$1048576,ROW(Rohdaten_tab6!F235),COLUMN(Rohdaten_tab6!F235)+(6*(Steuerung!$A$3-1)))</f>
        <v>392.99307885906097</v>
      </c>
      <c r="H249" s="81">
        <f>INDEX(Rohdaten_tab6!$1:$1048576,ROW(Rohdaten_tab6!G235),COLUMN(Rohdaten_tab6!G235)+(6*(Steuerung!$A$3-1)))</f>
        <v>72.906795302013506</v>
      </c>
    </row>
    <row r="250" spans="1:8" ht="15" customHeight="1" x14ac:dyDescent="0.25">
      <c r="A250" s="63" t="s">
        <v>385</v>
      </c>
      <c r="B250" s="43"/>
      <c r="C250" s="79">
        <f>INDEX(Rohdaten_tab6!$1:$1048576,ROW(Rohdaten_tab6!B236),COLUMN(Rohdaten_tab6!B236)+(6*(Steuerung!$A$3-1)))</f>
        <v>2427.9210884353702</v>
      </c>
      <c r="D250" s="80">
        <f>INDEX(Rohdaten_tab6!$1:$1048576,ROW(Rohdaten_tab6!C236),COLUMN(Rohdaten_tab6!C236)+(6*(Steuerung!$A$3-1)))</f>
        <v>1426.3706122449</v>
      </c>
      <c r="E250" s="80">
        <f>INDEX(Rohdaten_tab6!$1:$1048576,ROW(Rohdaten_tab6!D236),COLUMN(Rohdaten_tab6!D236)+(6*(Steuerung!$A$3-1)))</f>
        <v>1001.55047619048</v>
      </c>
      <c r="F250" s="80">
        <f>INDEX(Rohdaten_tab6!$1:$1048576,ROW(Rohdaten_tab6!E236),COLUMN(Rohdaten_tab6!E236)+(6*(Steuerung!$A$3-1)))</f>
        <v>528.04272108843497</v>
      </c>
      <c r="G250" s="80">
        <f>INDEX(Rohdaten_tab6!$1:$1048576,ROW(Rohdaten_tab6!F236),COLUMN(Rohdaten_tab6!F236)+(6*(Steuerung!$A$3-1)))</f>
        <v>399.43877551020398</v>
      </c>
      <c r="H250" s="81">
        <f>INDEX(Rohdaten_tab6!$1:$1048576,ROW(Rohdaten_tab6!G236),COLUMN(Rohdaten_tab6!G236)+(6*(Steuerung!$A$3-1)))</f>
        <v>74.068979591836793</v>
      </c>
    </row>
    <row r="251" spans="1:8" ht="15" customHeight="1" x14ac:dyDescent="0.25">
      <c r="A251" s="63" t="s">
        <v>386</v>
      </c>
      <c r="B251" s="43"/>
      <c r="C251" s="79">
        <f>INDEX(Rohdaten_tab6!$1:$1048576,ROW(Rohdaten_tab6!B237),COLUMN(Rohdaten_tab6!B237)+(6*(Steuerung!$A$3-1)))</f>
        <v>2429.1944345503098</v>
      </c>
      <c r="D251" s="80">
        <f>INDEX(Rohdaten_tab6!$1:$1048576,ROW(Rohdaten_tab6!C237),COLUMN(Rohdaten_tab6!C237)+(6*(Steuerung!$A$3-1)))</f>
        <v>1427.80164737311</v>
      </c>
      <c r="E251" s="80">
        <f>INDEX(Rohdaten_tab6!$1:$1048576,ROW(Rohdaten_tab6!D237),COLUMN(Rohdaten_tab6!D237)+(6*(Steuerung!$A$3-1)))</f>
        <v>1001.3927871772</v>
      </c>
      <c r="F251" s="80">
        <f>INDEX(Rohdaten_tab6!$1:$1048576,ROW(Rohdaten_tab6!E237),COLUMN(Rohdaten_tab6!E237)+(6*(Steuerung!$A$3-1)))</f>
        <v>528.85204808548497</v>
      </c>
      <c r="G251" s="80">
        <f>INDEX(Rohdaten_tab6!$1:$1048576,ROW(Rohdaten_tab6!F237),COLUMN(Rohdaten_tab6!F237)+(6*(Steuerung!$A$3-1)))</f>
        <v>398.76878895814798</v>
      </c>
      <c r="H251" s="81">
        <f>INDEX(Rohdaten_tab6!$1:$1048576,ROW(Rohdaten_tab6!G237),COLUMN(Rohdaten_tab6!G237)+(6*(Steuerung!$A$3-1)))</f>
        <v>73.771950133570797</v>
      </c>
    </row>
    <row r="252" spans="1:8" ht="15" customHeight="1" x14ac:dyDescent="0.25">
      <c r="A252" s="63" t="s">
        <v>387</v>
      </c>
      <c r="B252" s="43"/>
      <c r="C252" s="79">
        <f>INDEX(Rohdaten_tab6!$1:$1048576,ROW(Rohdaten_tab6!B238),COLUMN(Rohdaten_tab6!B238)+(6*(Steuerung!$A$3-1)))</f>
        <v>2392.1512389752202</v>
      </c>
      <c r="D252" s="80">
        <f>INDEX(Rohdaten_tab6!$1:$1048576,ROW(Rohdaten_tab6!C238),COLUMN(Rohdaten_tab6!C238)+(6*(Steuerung!$A$3-1)))</f>
        <v>1406.97921041579</v>
      </c>
      <c r="E252" s="80">
        <f>INDEX(Rohdaten_tab6!$1:$1048576,ROW(Rohdaten_tab6!D238),COLUMN(Rohdaten_tab6!D238)+(6*(Steuerung!$A$3-1)))</f>
        <v>985.17202855942901</v>
      </c>
      <c r="F252" s="80">
        <f>INDEX(Rohdaten_tab6!$1:$1048576,ROW(Rohdaten_tab6!E238),COLUMN(Rohdaten_tab6!E238)+(6*(Steuerung!$A$3-1)))</f>
        <v>519.15170096598104</v>
      </c>
      <c r="G252" s="80">
        <f>INDEX(Rohdaten_tab6!$1:$1048576,ROW(Rohdaten_tab6!F238),COLUMN(Rohdaten_tab6!F238)+(6*(Steuerung!$A$3-1)))</f>
        <v>393.05367492650203</v>
      </c>
      <c r="H252" s="81">
        <f>INDEX(Rohdaten_tab6!$1:$1048576,ROW(Rohdaten_tab6!G238),COLUMN(Rohdaten_tab6!G238)+(6*(Steuerung!$A$3-1)))</f>
        <v>72.9666526669467</v>
      </c>
    </row>
    <row r="253" spans="1:8" ht="15" customHeight="1" x14ac:dyDescent="0.25">
      <c r="A253" s="63" t="s">
        <v>388</v>
      </c>
      <c r="B253" s="43"/>
      <c r="C253" s="79">
        <f>INDEX(Rohdaten_tab6!$1:$1048576,ROW(Rohdaten_tab6!B239),COLUMN(Rohdaten_tab6!B239)+(6*(Steuerung!$A$3-1)))</f>
        <v>2397.2673748649599</v>
      </c>
      <c r="D253" s="80">
        <f>INDEX(Rohdaten_tab6!$1:$1048576,ROW(Rohdaten_tab6!C239),COLUMN(Rohdaten_tab6!C239)+(6*(Steuerung!$A$3-1)))</f>
        <v>1407.4825711199101</v>
      </c>
      <c r="E253" s="80">
        <f>INDEX(Rohdaten_tab6!$1:$1048576,ROW(Rohdaten_tab6!D239),COLUMN(Rohdaten_tab6!D239)+(6*(Steuerung!$A$3-1)))</f>
        <v>989.78480374504795</v>
      </c>
      <c r="F253" s="80">
        <f>INDEX(Rohdaten_tab6!$1:$1048576,ROW(Rohdaten_tab6!E239),COLUMN(Rohdaten_tab6!E239)+(6*(Steuerung!$A$3-1)))</f>
        <v>514.943464169967</v>
      </c>
      <c r="G253" s="80">
        <f>INDEX(Rohdaten_tab6!$1:$1048576,ROW(Rohdaten_tab6!F239),COLUMN(Rohdaten_tab6!F239)+(6*(Steuerung!$A$3-1)))</f>
        <v>400.19589485055798</v>
      </c>
      <c r="H253" s="81">
        <f>INDEX(Rohdaten_tab6!$1:$1048576,ROW(Rohdaten_tab6!G239),COLUMN(Rohdaten_tab6!G239)+(6*(Steuerung!$A$3-1)))</f>
        <v>74.645444724522804</v>
      </c>
    </row>
    <row r="254" spans="1:8" ht="15" customHeight="1" x14ac:dyDescent="0.25">
      <c r="A254" s="63" t="s">
        <v>389</v>
      </c>
      <c r="B254" s="43"/>
      <c r="C254" s="79">
        <f>INDEX(Rohdaten_tab6!$1:$1048576,ROW(Rohdaten_tab6!B240),COLUMN(Rohdaten_tab6!B240)+(6*(Steuerung!$A$3-1)))</f>
        <v>2399.4759805752701</v>
      </c>
      <c r="D254" s="80">
        <f>INDEX(Rohdaten_tab6!$1:$1048576,ROW(Rohdaten_tab6!C240),COLUMN(Rohdaten_tab6!C240)+(6*(Steuerung!$A$3-1)))</f>
        <v>1408.6599178184499</v>
      </c>
      <c r="E254" s="80">
        <f>INDEX(Rohdaten_tab6!$1:$1048576,ROW(Rohdaten_tab6!D240),COLUMN(Rohdaten_tab6!D240)+(6*(Steuerung!$A$3-1)))</f>
        <v>990.81606275681804</v>
      </c>
      <c r="F254" s="80">
        <f>INDEX(Rohdaten_tab6!$1:$1048576,ROW(Rohdaten_tab6!E240),COLUMN(Rohdaten_tab6!E240)+(6*(Steuerung!$A$3-1)))</f>
        <v>515.02558834516299</v>
      </c>
      <c r="G254" s="80">
        <f>INDEX(Rohdaten_tab6!$1:$1048576,ROW(Rohdaten_tab6!F240),COLUMN(Rohdaten_tab6!F240)+(6*(Steuerung!$A$3-1)))</f>
        <v>401.02525214792701</v>
      </c>
      <c r="H254" s="81">
        <f>INDEX(Rohdaten_tab6!$1:$1048576,ROW(Rohdaten_tab6!G240),COLUMN(Rohdaten_tab6!G240)+(6*(Steuerung!$A$3-1)))</f>
        <v>74.765222263728006</v>
      </c>
    </row>
    <row r="255" spans="1:8" ht="15" customHeight="1" x14ac:dyDescent="0.25">
      <c r="A255" s="63" t="s">
        <v>390</v>
      </c>
      <c r="B255" s="43"/>
      <c r="C255" s="79">
        <f>INDEX(Rohdaten_tab6!$1:$1048576,ROW(Rohdaten_tab6!B241),COLUMN(Rohdaten_tab6!B241)+(6*(Steuerung!$A$3-1)))</f>
        <v>2422.5858974358998</v>
      </c>
      <c r="D255" s="80">
        <f>INDEX(Rohdaten_tab6!$1:$1048576,ROW(Rohdaten_tab6!C241),COLUMN(Rohdaten_tab6!C241)+(6*(Steuerung!$A$3-1)))</f>
        <v>1422.69836829837</v>
      </c>
      <c r="E255" s="80">
        <f>INDEX(Rohdaten_tab6!$1:$1048576,ROW(Rohdaten_tab6!D241),COLUMN(Rohdaten_tab6!D241)+(6*(Steuerung!$A$3-1)))</f>
        <v>999.88752913752899</v>
      </c>
      <c r="F255" s="80">
        <f>INDEX(Rohdaten_tab6!$1:$1048576,ROW(Rohdaten_tab6!E241),COLUMN(Rohdaten_tab6!E241)+(6*(Steuerung!$A$3-1)))</f>
        <v>520.91888111888102</v>
      </c>
      <c r="G255" s="80">
        <f>INDEX(Rohdaten_tab6!$1:$1048576,ROW(Rohdaten_tab6!F241),COLUMN(Rohdaten_tab6!F241)+(6*(Steuerung!$A$3-1)))</f>
        <v>403.654778554779</v>
      </c>
      <c r="H255" s="81">
        <f>INDEX(Rohdaten_tab6!$1:$1048576,ROW(Rohdaten_tab6!G241),COLUMN(Rohdaten_tab6!G241)+(6*(Steuerung!$A$3-1)))</f>
        <v>75.313869463869395</v>
      </c>
    </row>
    <row r="256" spans="1:8" ht="15" customHeight="1" x14ac:dyDescent="0.25">
      <c r="A256" s="63" t="s">
        <v>391</v>
      </c>
      <c r="B256" s="43"/>
      <c r="C256" s="79">
        <f>INDEX(Rohdaten_tab6!$1:$1048576,ROW(Rohdaten_tab6!B242),COLUMN(Rohdaten_tab6!B242)+(6*(Steuerung!$A$3-1)))</f>
        <v>2450.9331587429501</v>
      </c>
      <c r="D256" s="80">
        <f>INDEX(Rohdaten_tab6!$1:$1048576,ROW(Rohdaten_tab6!C242),COLUMN(Rohdaten_tab6!C242)+(6*(Steuerung!$A$3-1)))</f>
        <v>1440.2910556003201</v>
      </c>
      <c r="E256" s="80">
        <f>INDEX(Rohdaten_tab6!$1:$1048576,ROW(Rohdaten_tab6!D242),COLUMN(Rohdaten_tab6!D242)+(6*(Steuerung!$A$3-1)))</f>
        <v>1010.64210314263</v>
      </c>
      <c r="F256" s="80">
        <f>INDEX(Rohdaten_tab6!$1:$1048576,ROW(Rohdaten_tab6!E242),COLUMN(Rohdaten_tab6!E242)+(6*(Steuerung!$A$3-1)))</f>
        <v>527.17167606768703</v>
      </c>
      <c r="G256" s="80">
        <f>INDEX(Rohdaten_tab6!$1:$1048576,ROW(Rohdaten_tab6!F242),COLUMN(Rohdaten_tab6!F242)+(6*(Steuerung!$A$3-1)))</f>
        <v>407.50358581788902</v>
      </c>
      <c r="H256" s="81">
        <f>INDEX(Rohdaten_tab6!$1:$1048576,ROW(Rohdaten_tab6!G242),COLUMN(Rohdaten_tab6!G242)+(6*(Steuerung!$A$3-1)))</f>
        <v>75.966841257050703</v>
      </c>
    </row>
    <row r="257" spans="1:8" ht="15" customHeight="1" x14ac:dyDescent="0.25">
      <c r="A257" s="63" t="s">
        <v>392</v>
      </c>
      <c r="B257" s="43"/>
      <c r="C257" s="79">
        <f>INDEX(Rohdaten_tab6!$1:$1048576,ROW(Rohdaten_tab6!B243),COLUMN(Rohdaten_tab6!B243)+(6*(Steuerung!$A$3-1)))</f>
        <v>2457.20788278993</v>
      </c>
      <c r="D257" s="80">
        <f>INDEX(Rohdaten_tab6!$1:$1048576,ROW(Rohdaten_tab6!C243),COLUMN(Rohdaten_tab6!C243)+(6*(Steuerung!$A$3-1)))</f>
        <v>1444.3392901361899</v>
      </c>
      <c r="E257" s="80">
        <f>INDEX(Rohdaten_tab6!$1:$1048576,ROW(Rohdaten_tab6!D243),COLUMN(Rohdaten_tab6!D243)+(6*(Steuerung!$A$3-1)))</f>
        <v>1012.86859265373</v>
      </c>
      <c r="F257" s="80">
        <f>INDEX(Rohdaten_tab6!$1:$1048576,ROW(Rohdaten_tab6!E243),COLUMN(Rohdaten_tab6!E243)+(6*(Steuerung!$A$3-1)))</f>
        <v>529.36491952125505</v>
      </c>
      <c r="G257" s="80">
        <f>INDEX(Rohdaten_tab6!$1:$1048576,ROW(Rohdaten_tab6!F243),COLUMN(Rohdaten_tab6!F243)+(6*(Steuerung!$A$3-1)))</f>
        <v>407.44581097812602</v>
      </c>
      <c r="H257" s="81">
        <f>INDEX(Rohdaten_tab6!$1:$1048576,ROW(Rohdaten_tab6!G243),COLUMN(Rohdaten_tab6!G243)+(6*(Steuerung!$A$3-1)))</f>
        <v>76.057862154353998</v>
      </c>
    </row>
    <row r="258" spans="1:8" ht="15" customHeight="1" x14ac:dyDescent="0.25">
      <c r="A258" s="63" t="s">
        <v>393</v>
      </c>
      <c r="B258" s="43"/>
      <c r="C258" s="79">
        <f>INDEX(Rohdaten_tab6!$1:$1048576,ROW(Rohdaten_tab6!B244),COLUMN(Rohdaten_tab6!B244)+(6*(Steuerung!$A$3-1)))</f>
        <v>2499.8834309623398</v>
      </c>
      <c r="D258" s="80">
        <f>INDEX(Rohdaten_tab6!$1:$1048576,ROW(Rohdaten_tab6!C244),COLUMN(Rohdaten_tab6!C244)+(6*(Steuerung!$A$3-1)))</f>
        <v>1469.6710041841</v>
      </c>
      <c r="E258" s="80">
        <f>INDEX(Rohdaten_tab6!$1:$1048576,ROW(Rohdaten_tab6!D244),COLUMN(Rohdaten_tab6!D244)+(6*(Steuerung!$A$3-1)))</f>
        <v>1030.2124267782399</v>
      </c>
      <c r="F258" s="80">
        <f>INDEX(Rohdaten_tab6!$1:$1048576,ROW(Rohdaten_tab6!E244),COLUMN(Rohdaten_tab6!E244)+(6*(Steuerung!$A$3-1)))</f>
        <v>538.95489539748996</v>
      </c>
      <c r="G258" s="80">
        <f>INDEX(Rohdaten_tab6!$1:$1048576,ROW(Rohdaten_tab6!F244),COLUMN(Rohdaten_tab6!F244)+(6*(Steuerung!$A$3-1)))</f>
        <v>413.96535564853502</v>
      </c>
      <c r="H258" s="81">
        <f>INDEX(Rohdaten_tab6!$1:$1048576,ROW(Rohdaten_tab6!G244),COLUMN(Rohdaten_tab6!G244)+(6*(Steuerung!$A$3-1)))</f>
        <v>77.292175732217501</v>
      </c>
    </row>
    <row r="259" spans="1:8" ht="15" customHeight="1" x14ac:dyDescent="0.25">
      <c r="A259" s="63" t="s">
        <v>394</v>
      </c>
      <c r="B259" s="43"/>
      <c r="C259" s="79">
        <f>INDEX(Rohdaten_tab6!$1:$1048576,ROW(Rohdaten_tab6!B245),COLUMN(Rohdaten_tab6!B245)+(6*(Steuerung!$A$3-1)))</f>
        <v>2501.3047256708001</v>
      </c>
      <c r="D259" s="80">
        <f>INDEX(Rohdaten_tab6!$1:$1048576,ROW(Rohdaten_tab6!C245),COLUMN(Rohdaten_tab6!C245)+(6*(Steuerung!$A$3-1)))</f>
        <v>1468.15110132159</v>
      </c>
      <c r="E259" s="80">
        <f>INDEX(Rohdaten_tab6!$1:$1048576,ROW(Rohdaten_tab6!D245),COLUMN(Rohdaten_tab6!D245)+(6*(Steuerung!$A$3-1)))</f>
        <v>1033.1536243492201</v>
      </c>
      <c r="F259" s="80">
        <f>INDEX(Rohdaten_tab6!$1:$1048576,ROW(Rohdaten_tab6!E245),COLUMN(Rohdaten_tab6!E245)+(6*(Steuerung!$A$3-1)))</f>
        <v>537.14429315178199</v>
      </c>
      <c r="G259" s="80">
        <f>INDEX(Rohdaten_tab6!$1:$1048576,ROW(Rohdaten_tab6!F245),COLUMN(Rohdaten_tab6!F245)+(6*(Steuerung!$A$3-1)))</f>
        <v>413.51065278333999</v>
      </c>
      <c r="H259" s="81">
        <f>INDEX(Rohdaten_tab6!$1:$1048576,ROW(Rohdaten_tab6!G245),COLUMN(Rohdaten_tab6!G245)+(6*(Steuerung!$A$3-1)))</f>
        <v>82.498678414096901</v>
      </c>
    </row>
    <row r="260" spans="1:8" ht="15" customHeight="1" x14ac:dyDescent="0.25">
      <c r="A260" s="63" t="s">
        <v>395</v>
      </c>
      <c r="B260" s="43"/>
      <c r="C260" s="79">
        <f>INDEX(Rohdaten_tab6!$1:$1048576,ROW(Rohdaten_tab6!B246),COLUMN(Rohdaten_tab6!B246)+(6*(Steuerung!$A$3-1)))</f>
        <v>2470.60950954699</v>
      </c>
      <c r="D260" s="80">
        <f>INDEX(Rohdaten_tab6!$1:$1048576,ROW(Rohdaten_tab6!C246),COLUMN(Rohdaten_tab6!C246)+(6*(Steuerung!$A$3-1)))</f>
        <v>1450.9930737551499</v>
      </c>
      <c r="E260" s="80">
        <f>INDEX(Rohdaten_tab6!$1:$1048576,ROW(Rohdaten_tab6!D246),COLUMN(Rohdaten_tab6!D246)+(6*(Steuerung!$A$3-1)))</f>
        <v>1019.61643579184</v>
      </c>
      <c r="F260" s="80">
        <f>INDEX(Rohdaten_tab6!$1:$1048576,ROW(Rohdaten_tab6!E246),COLUMN(Rohdaten_tab6!E246)+(6*(Steuerung!$A$3-1)))</f>
        <v>529.81111943092503</v>
      </c>
      <c r="G260" s="80">
        <f>INDEX(Rohdaten_tab6!$1:$1048576,ROW(Rohdaten_tab6!F246),COLUMN(Rohdaten_tab6!F246)+(6*(Steuerung!$A$3-1)))</f>
        <v>407.74043429427201</v>
      </c>
      <c r="H260" s="81">
        <f>INDEX(Rohdaten_tab6!$1:$1048576,ROW(Rohdaten_tab6!G246),COLUMN(Rohdaten_tab6!G246)+(6*(Steuerung!$A$3-1)))</f>
        <v>82.064882066641601</v>
      </c>
    </row>
    <row r="261" spans="1:8" ht="15" customHeight="1" x14ac:dyDescent="0.25">
      <c r="A261" s="63" t="s">
        <v>396</v>
      </c>
      <c r="B261" s="43"/>
      <c r="C261" s="79">
        <f>INDEX(Rohdaten_tab6!$1:$1048576,ROW(Rohdaten_tab6!B247),COLUMN(Rohdaten_tab6!B247)+(6*(Steuerung!$A$3-1)))</f>
        <v>2522.1185386708098</v>
      </c>
      <c r="D261" s="80">
        <f>INDEX(Rohdaten_tab6!$1:$1048576,ROW(Rohdaten_tab6!C247),COLUMN(Rohdaten_tab6!C247)+(6*(Steuerung!$A$3-1)))</f>
        <v>1481.8583365720899</v>
      </c>
      <c r="E261" s="80">
        <f>INDEX(Rohdaten_tab6!$1:$1048576,ROW(Rohdaten_tab6!D247),COLUMN(Rohdaten_tab6!D247)+(6*(Steuerung!$A$3-1)))</f>
        <v>1040.2602020987199</v>
      </c>
      <c r="F261" s="80">
        <f>INDEX(Rohdaten_tab6!$1:$1048576,ROW(Rohdaten_tab6!E247),COLUMN(Rohdaten_tab6!E247)+(6*(Steuerung!$A$3-1)))</f>
        <v>540.76859696851898</v>
      </c>
      <c r="G261" s="80">
        <f>INDEX(Rohdaten_tab6!$1:$1048576,ROW(Rohdaten_tab6!F247),COLUMN(Rohdaten_tab6!F247)+(6*(Steuerung!$A$3-1)))</f>
        <v>415.34504469490798</v>
      </c>
      <c r="H261" s="81">
        <f>INDEX(Rohdaten_tab6!$1:$1048576,ROW(Rohdaten_tab6!G247),COLUMN(Rohdaten_tab6!G247)+(6*(Steuerung!$A$3-1)))</f>
        <v>84.146560435289501</v>
      </c>
    </row>
    <row r="262" spans="1:8" ht="15" customHeight="1" x14ac:dyDescent="0.25">
      <c r="A262" s="63" t="s">
        <v>397</v>
      </c>
      <c r="B262" s="43"/>
      <c r="C262" s="79">
        <f>INDEX(Rohdaten_tab6!$1:$1048576,ROW(Rohdaten_tab6!B248),COLUMN(Rohdaten_tab6!B248)+(6*(Steuerung!$A$3-1)))</f>
        <v>2539.8133495145598</v>
      </c>
      <c r="D262" s="80">
        <f>INDEX(Rohdaten_tab6!$1:$1048576,ROW(Rohdaten_tab6!C248),COLUMN(Rohdaten_tab6!C248)+(6*(Steuerung!$A$3-1)))</f>
        <v>1489.57196601942</v>
      </c>
      <c r="E262" s="80">
        <f>INDEX(Rohdaten_tab6!$1:$1048576,ROW(Rohdaten_tab6!D248),COLUMN(Rohdaten_tab6!D248)+(6*(Steuerung!$A$3-1)))</f>
        <v>1050.2413834951501</v>
      </c>
      <c r="F262" s="80">
        <f>INDEX(Rohdaten_tab6!$1:$1048576,ROW(Rohdaten_tab6!E248),COLUMN(Rohdaten_tab6!E248)+(6*(Steuerung!$A$3-1)))</f>
        <v>545.44041262135897</v>
      </c>
      <c r="G262" s="80">
        <f>INDEX(Rohdaten_tab6!$1:$1048576,ROW(Rohdaten_tab6!F248),COLUMN(Rohdaten_tab6!F248)+(6*(Steuerung!$A$3-1)))</f>
        <v>419.21686893203901</v>
      </c>
      <c r="H262" s="81">
        <f>INDEX(Rohdaten_tab6!$1:$1048576,ROW(Rohdaten_tab6!G248),COLUMN(Rohdaten_tab6!G248)+(6*(Steuerung!$A$3-1)))</f>
        <v>85.584101941747505</v>
      </c>
    </row>
    <row r="263" spans="1:8" ht="15" customHeight="1" x14ac:dyDescent="0.25">
      <c r="A263" s="63" t="s">
        <v>398</v>
      </c>
      <c r="B263" s="43"/>
      <c r="C263" s="79">
        <f>INDEX(Rohdaten_tab6!$1:$1048576,ROW(Rohdaten_tab6!B249),COLUMN(Rohdaten_tab6!B249)+(6*(Steuerung!$A$3-1)))</f>
        <v>2578.77320997587</v>
      </c>
      <c r="D263" s="80">
        <f>INDEX(Rohdaten_tab6!$1:$1048576,ROW(Rohdaten_tab6!C249),COLUMN(Rohdaten_tab6!C249)+(6*(Steuerung!$A$3-1)))</f>
        <v>1513.18962188254</v>
      </c>
      <c r="E263" s="80">
        <f>INDEX(Rohdaten_tab6!$1:$1048576,ROW(Rohdaten_tab6!D249),COLUMN(Rohdaten_tab6!D249)+(6*(Steuerung!$A$3-1)))</f>
        <v>1065.58358809332</v>
      </c>
      <c r="F263" s="80">
        <f>INDEX(Rohdaten_tab6!$1:$1048576,ROW(Rohdaten_tab6!E249),COLUMN(Rohdaten_tab6!E249)+(6*(Steuerung!$A$3-1)))</f>
        <v>554.500160901046</v>
      </c>
      <c r="G263" s="80">
        <f>INDEX(Rohdaten_tab6!$1:$1048576,ROW(Rohdaten_tab6!F249),COLUMN(Rohdaten_tab6!F249)+(6*(Steuerung!$A$3-1)))</f>
        <v>424.31826226870498</v>
      </c>
      <c r="H263" s="81">
        <f>INDEX(Rohdaten_tab6!$1:$1048576,ROW(Rohdaten_tab6!G249),COLUMN(Rohdaten_tab6!G249)+(6*(Steuerung!$A$3-1)))</f>
        <v>86.765164923571902</v>
      </c>
    </row>
    <row r="264" spans="1:8" ht="15" customHeight="1" x14ac:dyDescent="0.25">
      <c r="A264" s="63" t="s">
        <v>399</v>
      </c>
      <c r="B264" s="43"/>
      <c r="C264" s="79">
        <f>INDEX(Rohdaten_tab6!$1:$1048576,ROW(Rohdaten_tab6!B250),COLUMN(Rohdaten_tab6!B250)+(6*(Steuerung!$A$3-1)))</f>
        <v>2573.11834409419</v>
      </c>
      <c r="D264" s="80">
        <f>INDEX(Rohdaten_tab6!$1:$1048576,ROW(Rohdaten_tab6!C250),COLUMN(Rohdaten_tab6!C250)+(6*(Steuerung!$A$3-1)))</f>
        <v>1509.78663121914</v>
      </c>
      <c r="E264" s="80">
        <f>INDEX(Rohdaten_tab6!$1:$1048576,ROW(Rohdaten_tab6!D250),COLUMN(Rohdaten_tab6!D250)+(6*(Steuerung!$A$3-1)))</f>
        <v>1063.33171287505</v>
      </c>
      <c r="F264" s="80">
        <f>INDEX(Rohdaten_tab6!$1:$1048576,ROW(Rohdaten_tab6!E250),COLUMN(Rohdaten_tab6!E250)+(6*(Steuerung!$A$3-1)))</f>
        <v>552.76384352449702</v>
      </c>
      <c r="G264" s="80">
        <f>INDEX(Rohdaten_tab6!$1:$1048576,ROW(Rohdaten_tab6!F250),COLUMN(Rohdaten_tab6!F250)+(6*(Steuerung!$A$3-1)))</f>
        <v>423.60444360045602</v>
      </c>
      <c r="H264" s="81">
        <f>INDEX(Rohdaten_tab6!$1:$1048576,ROW(Rohdaten_tab6!G250),COLUMN(Rohdaten_tab6!G250)+(6*(Steuerung!$A$3-1)))</f>
        <v>86.9634257500948</v>
      </c>
    </row>
    <row r="265" spans="1:8" ht="15" customHeight="1" x14ac:dyDescent="0.25">
      <c r="A265" s="63" t="s">
        <v>400</v>
      </c>
      <c r="B265" s="43"/>
      <c r="C265" s="79">
        <f>INDEX(Rohdaten_tab6!$1:$1048576,ROW(Rohdaten_tab6!B251),COLUMN(Rohdaten_tab6!B251)+(6*(Steuerung!$A$3-1)))</f>
        <v>2587.9562479173601</v>
      </c>
      <c r="D265" s="80">
        <f>INDEX(Rohdaten_tab6!$1:$1048576,ROW(Rohdaten_tab6!C251),COLUMN(Rohdaten_tab6!C251)+(6*(Steuerung!$A$3-1)))</f>
        <v>1516.8180939686799</v>
      </c>
      <c r="E265" s="80">
        <f>INDEX(Rohdaten_tab6!$1:$1048576,ROW(Rohdaten_tab6!D251),COLUMN(Rohdaten_tab6!D251)+(6*(Steuerung!$A$3-1)))</f>
        <v>1071.1381539486799</v>
      </c>
      <c r="F265" s="80">
        <f>INDEX(Rohdaten_tab6!$1:$1048576,ROW(Rohdaten_tab6!E251),COLUMN(Rohdaten_tab6!E251)+(6*(Steuerung!$A$3-1)))</f>
        <v>551.67920693102303</v>
      </c>
      <c r="G265" s="80">
        <f>INDEX(Rohdaten_tab6!$1:$1048576,ROW(Rohdaten_tab6!F251),COLUMN(Rohdaten_tab6!F251)+(6*(Steuerung!$A$3-1)))</f>
        <v>430.97684105298202</v>
      </c>
      <c r="H265" s="81">
        <f>INDEX(Rohdaten_tab6!$1:$1048576,ROW(Rohdaten_tab6!G251),COLUMN(Rohdaten_tab6!G251)+(6*(Steuerung!$A$3-1)))</f>
        <v>88.482105964678496</v>
      </c>
    </row>
    <row r="266" spans="1:8" ht="15" customHeight="1" x14ac:dyDescent="0.25">
      <c r="A266" s="63" t="s">
        <v>401</v>
      </c>
      <c r="B266" s="43"/>
      <c r="C266" s="79">
        <f>INDEX(Rohdaten_tab6!$1:$1048576,ROW(Rohdaten_tab6!B252),COLUMN(Rohdaten_tab6!B252)+(6*(Steuerung!$A$3-1)))</f>
        <v>2586.0760185491899</v>
      </c>
      <c r="D266" s="80">
        <f>INDEX(Rohdaten_tab6!$1:$1048576,ROW(Rohdaten_tab6!C252),COLUMN(Rohdaten_tab6!C252)+(6*(Steuerung!$A$3-1)))</f>
        <v>1516.7014243126901</v>
      </c>
      <c r="E266" s="80">
        <f>INDEX(Rohdaten_tab6!$1:$1048576,ROW(Rohdaten_tab6!D252),COLUMN(Rohdaten_tab6!D252)+(6*(Steuerung!$A$3-1)))</f>
        <v>1069.3745942364999</v>
      </c>
      <c r="F266" s="80">
        <f>INDEX(Rohdaten_tab6!$1:$1048576,ROW(Rohdaten_tab6!E252),COLUMN(Rohdaten_tab6!E252)+(6*(Steuerung!$A$3-1)))</f>
        <v>550.99595892679702</v>
      </c>
      <c r="G266" s="80">
        <f>INDEX(Rohdaten_tab6!$1:$1048576,ROW(Rohdaten_tab6!F252),COLUMN(Rohdaten_tab6!F252)+(6*(Steuerung!$A$3-1)))</f>
        <v>430.07598542563801</v>
      </c>
      <c r="H266" s="81">
        <f>INDEX(Rohdaten_tab6!$1:$1048576,ROW(Rohdaten_tab6!G252),COLUMN(Rohdaten_tab6!G252)+(6*(Steuerung!$A$3-1)))</f>
        <v>88.302649884067606</v>
      </c>
    </row>
    <row r="267" spans="1:8" ht="15" customHeight="1" x14ac:dyDescent="0.25">
      <c r="A267" s="63" t="s">
        <v>402</v>
      </c>
      <c r="B267" s="43"/>
      <c r="C267" s="79">
        <f>INDEX(Rohdaten_tab6!$1:$1048576,ROW(Rohdaten_tab6!B253),COLUMN(Rohdaten_tab6!B253)+(6*(Steuerung!$A$3-1)))</f>
        <v>2590.4918752142598</v>
      </c>
      <c r="D267" s="80">
        <f>INDEX(Rohdaten_tab6!$1:$1048576,ROW(Rohdaten_tab6!C253),COLUMN(Rohdaten_tab6!C253)+(6*(Steuerung!$A$3-1)))</f>
        <v>1516.75896468975</v>
      </c>
      <c r="E267" s="80">
        <f>INDEX(Rohdaten_tab6!$1:$1048576,ROW(Rohdaten_tab6!D253),COLUMN(Rohdaten_tab6!D253)+(6*(Steuerung!$A$3-1)))</f>
        <v>1073.7329105245101</v>
      </c>
      <c r="F267" s="80">
        <f>INDEX(Rohdaten_tab6!$1:$1048576,ROW(Rohdaten_tab6!E253),COLUMN(Rohdaten_tab6!E253)+(6*(Steuerung!$A$3-1)))</f>
        <v>553.79804593760696</v>
      </c>
      <c r="G267" s="80">
        <f>INDEX(Rohdaten_tab6!$1:$1048576,ROW(Rohdaten_tab6!F253),COLUMN(Rohdaten_tab6!F253)+(6*(Steuerung!$A$3-1)))</f>
        <v>431.401028453891</v>
      </c>
      <c r="H267" s="81">
        <f>INDEX(Rohdaten_tab6!$1:$1048576,ROW(Rohdaten_tab6!G253),COLUMN(Rohdaten_tab6!G253)+(6*(Steuerung!$A$3-1)))</f>
        <v>88.533836133013395</v>
      </c>
    </row>
    <row r="268" spans="1:8" ht="15" customHeight="1" x14ac:dyDescent="0.25">
      <c r="A268" s="63" t="s">
        <v>403</v>
      </c>
      <c r="B268" s="43"/>
      <c r="C268" s="79">
        <f>INDEX(Rohdaten_tab6!$1:$1048576,ROW(Rohdaten_tab6!B254),COLUMN(Rohdaten_tab6!B254)+(6*(Steuerung!$A$3-1)))</f>
        <v>2613.2740182328198</v>
      </c>
      <c r="D268" s="80">
        <f>INDEX(Rohdaten_tab6!$1:$1048576,ROW(Rohdaten_tab6!C254),COLUMN(Rohdaten_tab6!C254)+(6*(Steuerung!$A$3-1)))</f>
        <v>1529.81360448808</v>
      </c>
      <c r="E268" s="80">
        <f>INDEX(Rohdaten_tab6!$1:$1048576,ROW(Rohdaten_tab6!D254),COLUMN(Rohdaten_tab6!D254)+(6*(Steuerung!$A$3-1)))</f>
        <v>1083.46041374474</v>
      </c>
      <c r="F268" s="80">
        <f>INDEX(Rohdaten_tab6!$1:$1048576,ROW(Rohdaten_tab6!E254),COLUMN(Rohdaten_tab6!E254)+(6*(Steuerung!$A$3-1)))</f>
        <v>558.28537868162698</v>
      </c>
      <c r="G268" s="80">
        <f>INDEX(Rohdaten_tab6!$1:$1048576,ROW(Rohdaten_tab6!F254),COLUMN(Rohdaten_tab6!F254)+(6*(Steuerung!$A$3-1)))</f>
        <v>435.573281907433</v>
      </c>
      <c r="H268" s="81">
        <f>INDEX(Rohdaten_tab6!$1:$1048576,ROW(Rohdaten_tab6!G254),COLUMN(Rohdaten_tab6!G254)+(6*(Steuerung!$A$3-1)))</f>
        <v>89.6017531556802</v>
      </c>
    </row>
    <row r="269" spans="1:8" ht="15" customHeight="1" x14ac:dyDescent="0.25">
      <c r="A269" s="63" t="s">
        <v>404</v>
      </c>
      <c r="B269" s="43"/>
      <c r="C269" s="79">
        <f>INDEX(Rohdaten_tab6!$1:$1048576,ROW(Rohdaten_tab6!B255),COLUMN(Rohdaten_tab6!B255)+(6*(Steuerung!$A$3-1)))</f>
        <v>2623.3383725008798</v>
      </c>
      <c r="D269" s="80">
        <f>INDEX(Rohdaten_tab6!$1:$1048576,ROW(Rohdaten_tab6!C255),COLUMN(Rohdaten_tab6!C255)+(6*(Steuerung!$A$3-1)))</f>
        <v>1535.9365485794499</v>
      </c>
      <c r="E269" s="80">
        <f>INDEX(Rohdaten_tab6!$1:$1048576,ROW(Rohdaten_tab6!D255),COLUMN(Rohdaten_tab6!D255)+(6*(Steuerung!$A$3-1)))</f>
        <v>1087.4018239214299</v>
      </c>
      <c r="F269" s="80">
        <f>INDEX(Rohdaten_tab6!$1:$1048576,ROW(Rohdaten_tab6!E255),COLUMN(Rohdaten_tab6!E255)+(6*(Steuerung!$A$3-1)))</f>
        <v>560.04907050157794</v>
      </c>
      <c r="G269" s="80">
        <f>INDEX(Rohdaten_tab6!$1:$1048576,ROW(Rohdaten_tab6!F255),COLUMN(Rohdaten_tab6!F255)+(6*(Steuerung!$A$3-1)))</f>
        <v>437.28519817607901</v>
      </c>
      <c r="H269" s="81">
        <f>INDEX(Rohdaten_tab6!$1:$1048576,ROW(Rohdaten_tab6!G255),COLUMN(Rohdaten_tab6!G255)+(6*(Steuerung!$A$3-1)))</f>
        <v>90.067555243774095</v>
      </c>
    </row>
    <row r="270" spans="1:8" ht="15" customHeight="1" x14ac:dyDescent="0.25">
      <c r="A270" s="63" t="s">
        <v>405</v>
      </c>
      <c r="B270" s="43"/>
      <c r="C270" s="79">
        <f>INDEX(Rohdaten_tab6!$1:$1048576,ROW(Rohdaten_tab6!B256),COLUMN(Rohdaten_tab6!B256)+(6*(Steuerung!$A$3-1)))</f>
        <v>2626.3675977653602</v>
      </c>
      <c r="D270" s="80">
        <f>INDEX(Rohdaten_tab6!$1:$1048576,ROW(Rohdaten_tab6!C256),COLUMN(Rohdaten_tab6!C256)+(6*(Steuerung!$A$3-1)))</f>
        <v>1539.01476955307</v>
      </c>
      <c r="E270" s="80">
        <f>INDEX(Rohdaten_tab6!$1:$1048576,ROW(Rohdaten_tab6!D256),COLUMN(Rohdaten_tab6!D256)+(6*(Steuerung!$A$3-1)))</f>
        <v>1087.35282821229</v>
      </c>
      <c r="F270" s="80">
        <f>INDEX(Rohdaten_tab6!$1:$1048576,ROW(Rohdaten_tab6!E256),COLUMN(Rohdaten_tab6!E256)+(6*(Steuerung!$A$3-1)))</f>
        <v>560.10314245810105</v>
      </c>
      <c r="G270" s="80">
        <f>INDEX(Rohdaten_tab6!$1:$1048576,ROW(Rohdaten_tab6!F256),COLUMN(Rohdaten_tab6!F256)+(6*(Steuerung!$A$3-1)))</f>
        <v>437.18945530726302</v>
      </c>
      <c r="H270" s="81">
        <f>INDEX(Rohdaten_tab6!$1:$1048576,ROW(Rohdaten_tab6!G256),COLUMN(Rohdaten_tab6!G256)+(6*(Steuerung!$A$3-1)))</f>
        <v>90.060230446927406</v>
      </c>
    </row>
    <row r="271" spans="1:8" ht="15" customHeight="1" x14ac:dyDescent="0.25">
      <c r="A271" s="63" t="s">
        <v>406</v>
      </c>
      <c r="B271" s="43"/>
      <c r="C271" s="79">
        <f>INDEX(Rohdaten_tab6!$1:$1048576,ROW(Rohdaten_tab6!B257),COLUMN(Rohdaten_tab6!B257)+(6*(Steuerung!$A$3-1)))</f>
        <v>2620.7380936454902</v>
      </c>
      <c r="D271" s="80">
        <f>INDEX(Rohdaten_tab6!$1:$1048576,ROW(Rohdaten_tab6!C257),COLUMN(Rohdaten_tab6!C257)+(6*(Steuerung!$A$3-1)))</f>
        <v>1535.43301003345</v>
      </c>
      <c r="E271" s="80">
        <f>INDEX(Rohdaten_tab6!$1:$1048576,ROW(Rohdaten_tab6!D257),COLUMN(Rohdaten_tab6!D257)+(6*(Steuerung!$A$3-1)))</f>
        <v>1085.3050836120401</v>
      </c>
      <c r="F271" s="80">
        <f>INDEX(Rohdaten_tab6!$1:$1048576,ROW(Rohdaten_tab6!E257),COLUMN(Rohdaten_tab6!E257)+(6*(Steuerung!$A$3-1)))</f>
        <v>559.20441471571905</v>
      </c>
      <c r="G271" s="80">
        <f>INDEX(Rohdaten_tab6!$1:$1048576,ROW(Rohdaten_tab6!F257),COLUMN(Rohdaten_tab6!F257)+(6*(Steuerung!$A$3-1)))</f>
        <v>436.232508361204</v>
      </c>
      <c r="H271" s="81">
        <f>INDEX(Rohdaten_tab6!$1:$1048576,ROW(Rohdaten_tab6!G257),COLUMN(Rohdaten_tab6!G257)+(6*(Steuerung!$A$3-1)))</f>
        <v>89.868160535117099</v>
      </c>
    </row>
    <row r="272" spans="1:8" ht="15" customHeight="1" x14ac:dyDescent="0.25">
      <c r="A272" s="63" t="s">
        <v>407</v>
      </c>
      <c r="B272" s="43"/>
      <c r="C272" s="79">
        <f>INDEX(Rohdaten_tab6!$1:$1048576,ROW(Rohdaten_tab6!B258),COLUMN(Rohdaten_tab6!B258)+(6*(Steuerung!$A$3-1)))</f>
        <v>2625.48441926346</v>
      </c>
      <c r="D272" s="80">
        <f>INDEX(Rohdaten_tab6!$1:$1048576,ROW(Rohdaten_tab6!C258),COLUMN(Rohdaten_tab6!C258)+(6*(Steuerung!$A$3-1)))</f>
        <v>1538.9750708215299</v>
      </c>
      <c r="E272" s="80">
        <f>INDEX(Rohdaten_tab6!$1:$1048576,ROW(Rohdaten_tab6!D258),COLUMN(Rohdaten_tab6!D258)+(6*(Steuerung!$A$3-1)))</f>
        <v>1086.5093484419299</v>
      </c>
      <c r="F272" s="80">
        <f>INDEX(Rohdaten_tab6!$1:$1048576,ROW(Rohdaten_tab6!E258),COLUMN(Rohdaten_tab6!E258)+(6*(Steuerung!$A$3-1)))</f>
        <v>560.27242681775294</v>
      </c>
      <c r="G272" s="80">
        <f>INDEX(Rohdaten_tab6!$1:$1048576,ROW(Rohdaten_tab6!F258),COLUMN(Rohdaten_tab6!F258)+(6*(Steuerung!$A$3-1)))</f>
        <v>436.40292728989601</v>
      </c>
      <c r="H272" s="81">
        <f>INDEX(Rohdaten_tab6!$1:$1048576,ROW(Rohdaten_tab6!G258),COLUMN(Rohdaten_tab6!G258)+(6*(Steuerung!$A$3-1)))</f>
        <v>89.833994334277605</v>
      </c>
    </row>
    <row r="273" spans="1:8" ht="15" customHeight="1" x14ac:dyDescent="0.25">
      <c r="A273" s="63" t="s">
        <v>408</v>
      </c>
      <c r="B273" s="43"/>
      <c r="C273" s="79">
        <f>INDEX(Rohdaten_tab6!$1:$1048576,ROW(Rohdaten_tab6!B259),COLUMN(Rohdaten_tab6!B259)+(6*(Steuerung!$A$3-1)))</f>
        <v>2648.5856643356701</v>
      </c>
      <c r="D273" s="80">
        <f>INDEX(Rohdaten_tab6!$1:$1048576,ROW(Rohdaten_tab6!C259),COLUMN(Rohdaten_tab6!C259)+(6*(Steuerung!$A$3-1)))</f>
        <v>1550.6609980928199</v>
      </c>
      <c r="E273" s="80">
        <f>INDEX(Rohdaten_tab6!$1:$1048576,ROW(Rohdaten_tab6!D259),COLUMN(Rohdaten_tab6!D259)+(6*(Steuerung!$A$3-1)))</f>
        <v>1097.92466624285</v>
      </c>
      <c r="F273" s="80">
        <f>INDEX(Rohdaten_tab6!$1:$1048576,ROW(Rohdaten_tab6!E259),COLUMN(Rohdaten_tab6!E259)+(6*(Steuerung!$A$3-1)))</f>
        <v>566.41182453909698</v>
      </c>
      <c r="G273" s="80">
        <f>INDEX(Rohdaten_tab6!$1:$1048576,ROW(Rohdaten_tab6!F259),COLUMN(Rohdaten_tab6!F259)+(6*(Steuerung!$A$3-1)))</f>
        <v>440.75988556897602</v>
      </c>
      <c r="H273" s="81">
        <f>INDEX(Rohdaten_tab6!$1:$1048576,ROW(Rohdaten_tab6!G259),COLUMN(Rohdaten_tab6!G259)+(6*(Steuerung!$A$3-1)))</f>
        <v>90.752956134774294</v>
      </c>
    </row>
    <row r="274" spans="1:8" ht="15" customHeight="1" x14ac:dyDescent="0.25">
      <c r="A274" s="63" t="s">
        <v>409</v>
      </c>
      <c r="B274" s="43"/>
      <c r="C274" s="79">
        <f>INDEX(Rohdaten_tab6!$1:$1048576,ROW(Rohdaten_tab6!B260),COLUMN(Rohdaten_tab6!B260)+(6*(Steuerung!$A$3-1)))</f>
        <v>2658.4573135292198</v>
      </c>
      <c r="D274" s="80">
        <f>INDEX(Rohdaten_tab6!$1:$1048576,ROW(Rohdaten_tab6!C260),COLUMN(Rohdaten_tab6!C260)+(6*(Steuerung!$A$3-1)))</f>
        <v>1555.4809170164699</v>
      </c>
      <c r="E274" s="80">
        <f>INDEX(Rohdaten_tab6!$1:$1048576,ROW(Rohdaten_tab6!D260),COLUMN(Rohdaten_tab6!D260)+(6*(Steuerung!$A$3-1)))</f>
        <v>1102.9763965127499</v>
      </c>
      <c r="F274" s="80">
        <f>INDEX(Rohdaten_tab6!$1:$1048576,ROW(Rohdaten_tab6!E260),COLUMN(Rohdaten_tab6!E260)+(6*(Steuerung!$A$3-1)))</f>
        <v>568.21210849208899</v>
      </c>
      <c r="G274" s="80">
        <f>INDEX(Rohdaten_tab6!$1:$1048576,ROW(Rohdaten_tab6!F260),COLUMN(Rohdaten_tab6!F260)+(6*(Steuerung!$A$3-1)))</f>
        <v>443.40871811430401</v>
      </c>
      <c r="H274" s="81">
        <f>INDEX(Rohdaten_tab6!$1:$1048576,ROW(Rohdaten_tab6!G260),COLUMN(Rohdaten_tab6!G260)+(6*(Steuerung!$A$3-1)))</f>
        <v>91.355569906360998</v>
      </c>
    </row>
    <row r="275" spans="1:8" ht="15" customHeight="1" x14ac:dyDescent="0.25">
      <c r="A275" s="63" t="s">
        <v>410</v>
      </c>
      <c r="B275" s="43"/>
      <c r="C275" s="79">
        <f>INDEX(Rohdaten_tab6!$1:$1048576,ROW(Rohdaten_tab6!B261),COLUMN(Rohdaten_tab6!B261)+(6*(Steuerung!$A$3-1)))</f>
        <v>2648.2460337687198</v>
      </c>
      <c r="D275" s="80">
        <f>INDEX(Rohdaten_tab6!$1:$1048576,ROW(Rohdaten_tab6!C261),COLUMN(Rohdaten_tab6!C261)+(6*(Steuerung!$A$3-1)))</f>
        <v>1550.53982159924</v>
      </c>
      <c r="E275" s="80">
        <f>INDEX(Rohdaten_tab6!$1:$1048576,ROW(Rohdaten_tab6!D261),COLUMN(Rohdaten_tab6!D261)+(6*(Steuerung!$A$3-1)))</f>
        <v>1097.7062121694801</v>
      </c>
      <c r="F275" s="80">
        <f>INDEX(Rohdaten_tab6!$1:$1048576,ROW(Rohdaten_tab6!E261),COLUMN(Rohdaten_tab6!E261)+(6*(Steuerung!$A$3-1)))</f>
        <v>564.59044281618401</v>
      </c>
      <c r="G275" s="80">
        <f>INDEX(Rohdaten_tab6!$1:$1048576,ROW(Rohdaten_tab6!F261),COLUMN(Rohdaten_tab6!F261)+(6*(Steuerung!$A$3-1)))</f>
        <v>442.02108951895502</v>
      </c>
      <c r="H275" s="81">
        <f>INDEX(Rohdaten_tab6!$1:$1048576,ROW(Rohdaten_tab6!G261),COLUMN(Rohdaten_tab6!G261)+(6*(Steuerung!$A$3-1)))</f>
        <v>91.094679834342202</v>
      </c>
    </row>
    <row r="276" spans="1:8" ht="15" customHeight="1" x14ac:dyDescent="0.25">
      <c r="A276" s="63" t="s">
        <v>411</v>
      </c>
      <c r="B276" s="43"/>
      <c r="C276" s="79">
        <f>INDEX(Rohdaten_tab6!$1:$1048576,ROW(Rohdaten_tab6!B262),COLUMN(Rohdaten_tab6!B262)+(6*(Steuerung!$A$3-1)))</f>
        <v>2642.6538461538498</v>
      </c>
      <c r="D276" s="80">
        <f>INDEX(Rohdaten_tab6!$1:$1048576,ROW(Rohdaten_tab6!C262),COLUMN(Rohdaten_tab6!C262)+(6*(Steuerung!$A$3-1)))</f>
        <v>1548.31990034257</v>
      </c>
      <c r="E276" s="80">
        <f>INDEX(Rohdaten_tab6!$1:$1048576,ROW(Rohdaten_tab6!D262),COLUMN(Rohdaten_tab6!D262)+(6*(Steuerung!$A$3-1)))</f>
        <v>1094.33394581127</v>
      </c>
      <c r="F276" s="80">
        <f>INDEX(Rohdaten_tab6!$1:$1048576,ROW(Rohdaten_tab6!E262),COLUMN(Rohdaten_tab6!E262)+(6*(Steuerung!$A$3-1)))</f>
        <v>562.39582684521997</v>
      </c>
      <c r="G276" s="80">
        <f>INDEX(Rohdaten_tab6!$1:$1048576,ROW(Rohdaten_tab6!F262),COLUMN(Rohdaten_tab6!F262)+(6*(Steuerung!$A$3-1)))</f>
        <v>441.019246340704</v>
      </c>
      <c r="H276" s="81">
        <f>INDEX(Rohdaten_tab6!$1:$1048576,ROW(Rohdaten_tab6!G262),COLUMN(Rohdaten_tab6!G262)+(6*(Steuerung!$A$3-1)))</f>
        <v>90.918872625350303</v>
      </c>
    </row>
    <row r="277" spans="1:8" ht="15" customHeight="1" x14ac:dyDescent="0.25">
      <c r="A277" s="63" t="s">
        <v>412</v>
      </c>
      <c r="B277" s="43"/>
      <c r="C277" s="79">
        <f>INDEX(Rohdaten_tab6!$1:$1048576,ROW(Rohdaten_tab6!B263),COLUMN(Rohdaten_tab6!B263)+(6*(Steuerung!$A$3-1)))</f>
        <v>2707.6461287693601</v>
      </c>
      <c r="D277" s="80">
        <f>INDEX(Rohdaten_tab6!$1:$1048576,ROW(Rohdaten_tab6!C263),COLUMN(Rohdaten_tab6!C263)+(6*(Steuerung!$A$3-1)))</f>
        <v>1573.1160554197199</v>
      </c>
      <c r="E277" s="80">
        <f>INDEX(Rohdaten_tab6!$1:$1048576,ROW(Rohdaten_tab6!D263),COLUMN(Rohdaten_tab6!D263)+(6*(Steuerung!$A$3-1)))</f>
        <v>1134.5300733496299</v>
      </c>
      <c r="F277" s="80">
        <f>INDEX(Rohdaten_tab6!$1:$1048576,ROW(Rohdaten_tab6!E263),COLUMN(Rohdaten_tab6!E263)+(6*(Steuerung!$A$3-1)))</f>
        <v>570.02485737571305</v>
      </c>
      <c r="G277" s="80">
        <f>INDEX(Rohdaten_tab6!$1:$1048576,ROW(Rohdaten_tab6!F263),COLUMN(Rohdaten_tab6!F263)+(6*(Steuerung!$A$3-1)))</f>
        <v>468.34335778321099</v>
      </c>
      <c r="H277" s="81">
        <f>INDEX(Rohdaten_tab6!$1:$1048576,ROW(Rohdaten_tab6!G263),COLUMN(Rohdaten_tab6!G263)+(6*(Steuerung!$A$3-1)))</f>
        <v>96.161858190708998</v>
      </c>
    </row>
    <row r="278" spans="1:8" ht="15" customHeight="1" x14ac:dyDescent="0.25">
      <c r="A278" s="63" t="s">
        <v>413</v>
      </c>
      <c r="B278" s="43"/>
      <c r="C278" s="79">
        <f>INDEX(Rohdaten_tab6!$1:$1048576,ROW(Rohdaten_tab6!B264),COLUMN(Rohdaten_tab6!B264)+(6*(Steuerung!$A$3-1)))</f>
        <v>2723.2742436631202</v>
      </c>
      <c r="D278" s="80">
        <f>INDEX(Rohdaten_tab6!$1:$1048576,ROW(Rohdaten_tab6!C264),COLUMN(Rohdaten_tab6!C264)+(6*(Steuerung!$A$3-1)))</f>
        <v>1578.5996729354099</v>
      </c>
      <c r="E278" s="80">
        <f>INDEX(Rohdaten_tab6!$1:$1048576,ROW(Rohdaten_tab6!D264),COLUMN(Rohdaten_tab6!D264)+(6*(Steuerung!$A$3-1)))</f>
        <v>1144.67457072772</v>
      </c>
      <c r="F278" s="80">
        <f>INDEX(Rohdaten_tab6!$1:$1048576,ROW(Rohdaten_tab6!E264),COLUMN(Rohdaten_tab6!E264)+(6*(Steuerung!$A$3-1)))</f>
        <v>573.03957481602595</v>
      </c>
      <c r="G278" s="80">
        <f>INDEX(Rohdaten_tab6!$1:$1048576,ROW(Rohdaten_tab6!F264),COLUMN(Rohdaten_tab6!F264)+(6*(Steuerung!$A$3-1)))</f>
        <v>474.55143090760401</v>
      </c>
      <c r="H278" s="81">
        <f>INDEX(Rohdaten_tab6!$1:$1048576,ROW(Rohdaten_tab6!G264),COLUMN(Rohdaten_tab6!G264)+(6*(Steuerung!$A$3-1)))</f>
        <v>97.0835650040882</v>
      </c>
    </row>
    <row r="279" spans="1:8" ht="15" customHeight="1" x14ac:dyDescent="0.25">
      <c r="A279" s="63" t="s">
        <v>414</v>
      </c>
      <c r="B279" s="43"/>
      <c r="C279" s="79">
        <f>INDEX(Rohdaten_tab6!$1:$1048576,ROW(Rohdaten_tab6!B265),COLUMN(Rohdaten_tab6!B265)+(6*(Steuerung!$A$3-1)))</f>
        <v>2755.1981085526299</v>
      </c>
      <c r="D279" s="80">
        <f>INDEX(Rohdaten_tab6!$1:$1048576,ROW(Rohdaten_tab6!C265),COLUMN(Rohdaten_tab6!C265)+(6*(Steuerung!$A$3-1)))</f>
        <v>1595.21981907895</v>
      </c>
      <c r="E279" s="80">
        <f>INDEX(Rohdaten_tab6!$1:$1048576,ROW(Rohdaten_tab6!D265),COLUMN(Rohdaten_tab6!D265)+(6*(Steuerung!$A$3-1)))</f>
        <v>1159.97828947368</v>
      </c>
      <c r="F279" s="80">
        <f>INDEX(Rohdaten_tab6!$1:$1048576,ROW(Rohdaten_tab6!E265),COLUMN(Rohdaten_tab6!E265)+(6*(Steuerung!$A$3-1)))</f>
        <v>581.513075657895</v>
      </c>
      <c r="G279" s="80">
        <f>INDEX(Rohdaten_tab6!$1:$1048576,ROW(Rohdaten_tab6!F265),COLUMN(Rohdaten_tab6!F265)+(6*(Steuerung!$A$3-1)))</f>
        <v>480.40962171052598</v>
      </c>
      <c r="H279" s="81">
        <f>INDEX(Rohdaten_tab6!$1:$1048576,ROW(Rohdaten_tab6!G265),COLUMN(Rohdaten_tab6!G265)+(6*(Steuerung!$A$3-1)))</f>
        <v>98.055592105263102</v>
      </c>
    </row>
    <row r="280" spans="1:8" ht="15" customHeight="1" x14ac:dyDescent="0.25">
      <c r="A280" s="63" t="s">
        <v>415</v>
      </c>
      <c r="B280" s="43"/>
      <c r="C280" s="79">
        <f>INDEX(Rohdaten_tab6!$1:$1048576,ROW(Rohdaten_tab6!B266),COLUMN(Rohdaten_tab6!B266)+(6*(Steuerung!$A$3-1)))</f>
        <v>2794.2061742317501</v>
      </c>
      <c r="D280" s="80">
        <f>INDEX(Rohdaten_tab6!$1:$1048576,ROW(Rohdaten_tab6!C266),COLUMN(Rohdaten_tab6!C266)+(6*(Steuerung!$A$3-1)))</f>
        <v>1619.4729912602199</v>
      </c>
      <c r="E280" s="80">
        <f>INDEX(Rohdaten_tab6!$1:$1048576,ROW(Rohdaten_tab6!D266),COLUMN(Rohdaten_tab6!D266)+(6*(Steuerung!$A$3-1)))</f>
        <v>1174.7331829715299</v>
      </c>
      <c r="F280" s="80">
        <f>INDEX(Rohdaten_tab6!$1:$1048576,ROW(Rohdaten_tab6!E266),COLUMN(Rohdaten_tab6!E266)+(6*(Steuerung!$A$3-1)))</f>
        <v>588.74784324781501</v>
      </c>
      <c r="G280" s="80">
        <f>INDEX(Rohdaten_tab6!$1:$1048576,ROW(Rohdaten_tab6!F266),COLUMN(Rohdaten_tab6!F266)+(6*(Steuerung!$A$3-1)))</f>
        <v>486.831660558218</v>
      </c>
      <c r="H280" s="81">
        <f>INDEX(Rohdaten_tab6!$1:$1048576,ROW(Rohdaten_tab6!G266),COLUMN(Rohdaten_tab6!G266)+(6*(Steuerung!$A$3-1)))</f>
        <v>99.153679165491894</v>
      </c>
    </row>
    <row r="281" spans="1:8" ht="15" customHeight="1" x14ac:dyDescent="0.25">
      <c r="A281" s="63" t="s">
        <v>416</v>
      </c>
      <c r="B281" s="43"/>
      <c r="C281" s="79">
        <f>INDEX(Rohdaten_tab6!$1:$1048576,ROW(Rohdaten_tab6!B267),COLUMN(Rohdaten_tab6!B267)+(6*(Steuerung!$A$3-1)))</f>
        <v>2852.6804850213998</v>
      </c>
      <c r="D281" s="80">
        <f>INDEX(Rohdaten_tab6!$1:$1048576,ROW(Rohdaten_tab6!C267),COLUMN(Rohdaten_tab6!C267)+(6*(Steuerung!$A$3-1)))</f>
        <v>1651.9884736091301</v>
      </c>
      <c r="E281" s="80">
        <f>INDEX(Rohdaten_tab6!$1:$1048576,ROW(Rohdaten_tab6!D267),COLUMN(Rohdaten_tab6!D267)+(6*(Steuerung!$A$3-1)))</f>
        <v>1200.6920114122699</v>
      </c>
      <c r="F281" s="80">
        <f>INDEX(Rohdaten_tab6!$1:$1048576,ROW(Rohdaten_tab6!E267),COLUMN(Rohdaten_tab6!E267)+(6*(Steuerung!$A$3-1)))</f>
        <v>602.38998573466495</v>
      </c>
      <c r="G281" s="80">
        <f>INDEX(Rohdaten_tab6!$1:$1048576,ROW(Rohdaten_tab6!F267),COLUMN(Rohdaten_tab6!F267)+(6*(Steuerung!$A$3-1)))</f>
        <v>497.27400855920098</v>
      </c>
      <c r="H281" s="81">
        <f>INDEX(Rohdaten_tab6!$1:$1048576,ROW(Rohdaten_tab6!G267),COLUMN(Rohdaten_tab6!G267)+(6*(Steuerung!$A$3-1)))</f>
        <v>101.028017118402</v>
      </c>
    </row>
    <row r="282" spans="1:8" ht="15" customHeight="1" x14ac:dyDescent="0.25">
      <c r="A282" s="63" t="s">
        <v>417</v>
      </c>
      <c r="B282" s="43"/>
      <c r="C282" s="79">
        <f>INDEX(Rohdaten_tab6!$1:$1048576,ROW(Rohdaten_tab6!B268),COLUMN(Rohdaten_tab6!B268)+(6*(Steuerung!$A$3-1)))</f>
        <v>2879.7043428895799</v>
      </c>
      <c r="D282" s="80">
        <f>INDEX(Rohdaten_tab6!$1:$1048576,ROW(Rohdaten_tab6!C268),COLUMN(Rohdaten_tab6!C268)+(6*(Steuerung!$A$3-1)))</f>
        <v>1665.7583025830299</v>
      </c>
      <c r="E282" s="80">
        <f>INDEX(Rohdaten_tab6!$1:$1048576,ROW(Rohdaten_tab6!D268),COLUMN(Rohdaten_tab6!D268)+(6*(Steuerung!$A$3-1)))</f>
        <v>1213.94604030656</v>
      </c>
      <c r="F282" s="80">
        <f>INDEX(Rohdaten_tab6!$1:$1048576,ROW(Rohdaten_tab6!E268),COLUMN(Rohdaten_tab6!E268)+(6*(Steuerung!$A$3-1)))</f>
        <v>609.05943797899499</v>
      </c>
      <c r="G282" s="80">
        <f>INDEX(Rohdaten_tab6!$1:$1048576,ROW(Rohdaten_tab6!F268),COLUMN(Rohdaten_tab6!F268)+(6*(Steuerung!$A$3-1)))</f>
        <v>502.86514334374101</v>
      </c>
      <c r="H282" s="81">
        <f>INDEX(Rohdaten_tab6!$1:$1048576,ROW(Rohdaten_tab6!G268),COLUMN(Rohdaten_tab6!G268)+(6*(Steuerung!$A$3-1)))</f>
        <v>102.02145898382</v>
      </c>
    </row>
    <row r="283" spans="1:8" ht="15" customHeight="1" x14ac:dyDescent="0.25">
      <c r="A283" s="63" t="s">
        <v>418</v>
      </c>
      <c r="B283" s="43"/>
      <c r="C283" s="79">
        <f>INDEX(Rohdaten_tab6!$1:$1048576,ROW(Rohdaten_tab6!B269),COLUMN(Rohdaten_tab6!B269)+(6*(Steuerung!$A$3-1)))</f>
        <v>2878.3964931211199</v>
      </c>
      <c r="D283" s="80">
        <f>INDEX(Rohdaten_tab6!$1:$1048576,ROW(Rohdaten_tab6!C269),COLUMN(Rohdaten_tab6!C269)+(6*(Steuerung!$A$3-1)))</f>
        <v>1660.8108443485301</v>
      </c>
      <c r="E283" s="80">
        <f>INDEX(Rohdaten_tab6!$1:$1048576,ROW(Rohdaten_tab6!D269),COLUMN(Rohdaten_tab6!D269)+(6*(Steuerung!$A$3-1)))</f>
        <v>1217.58564877259</v>
      </c>
      <c r="F283" s="80">
        <f>INDEX(Rohdaten_tab6!$1:$1048576,ROW(Rohdaten_tab6!E269),COLUMN(Rohdaten_tab6!E269)+(6*(Steuerung!$A$3-1)))</f>
        <v>606.032856757486</v>
      </c>
      <c r="G283" s="80">
        <f>INDEX(Rohdaten_tab6!$1:$1048576,ROW(Rohdaten_tab6!F269),COLUMN(Rohdaten_tab6!F269)+(6*(Steuerung!$A$3-1)))</f>
        <v>508.89476665767398</v>
      </c>
      <c r="H283" s="81">
        <f>INDEX(Rohdaten_tab6!$1:$1048576,ROW(Rohdaten_tab6!G269),COLUMN(Rohdaten_tab6!G269)+(6*(Steuerung!$A$3-1)))</f>
        <v>102.658025357432</v>
      </c>
    </row>
    <row r="284" spans="1:8" ht="15" customHeight="1" x14ac:dyDescent="0.25">
      <c r="A284" s="63" t="s">
        <v>419</v>
      </c>
      <c r="B284" s="43"/>
      <c r="C284" s="79">
        <f>INDEX(Rohdaten_tab6!$1:$1048576,ROW(Rohdaten_tab6!B270),COLUMN(Rohdaten_tab6!B270)+(6*(Steuerung!$A$3-1)))</f>
        <v>2861.1070324574998</v>
      </c>
      <c r="D284" s="80">
        <f>INDEX(Rohdaten_tab6!$1:$1048576,ROW(Rohdaten_tab6!C270),COLUMN(Rohdaten_tab6!C270)+(6*(Steuerung!$A$3-1)))</f>
        <v>1649.3389489953599</v>
      </c>
      <c r="E284" s="80">
        <f>INDEX(Rohdaten_tab6!$1:$1048576,ROW(Rohdaten_tab6!D270),COLUMN(Rohdaten_tab6!D270)+(6*(Steuerung!$A$3-1)))</f>
        <v>1211.7680834621301</v>
      </c>
      <c r="F284" s="80">
        <f>INDEX(Rohdaten_tab6!$1:$1048576,ROW(Rohdaten_tab6!E270),COLUMN(Rohdaten_tab6!E270)+(6*(Steuerung!$A$3-1)))</f>
        <v>601.95517774343102</v>
      </c>
      <c r="G284" s="80">
        <f>INDEX(Rohdaten_tab6!$1:$1048576,ROW(Rohdaten_tab6!F270),COLUMN(Rohdaten_tab6!F270)+(6*(Steuerung!$A$3-1)))</f>
        <v>507.73485316847001</v>
      </c>
      <c r="H284" s="81">
        <f>INDEX(Rohdaten_tab6!$1:$1048576,ROW(Rohdaten_tab6!G270),COLUMN(Rohdaten_tab6!G270)+(6*(Steuerung!$A$3-1)))</f>
        <v>102.078052550232</v>
      </c>
    </row>
    <row r="285" spans="1:8" ht="15" customHeight="1" x14ac:dyDescent="0.25">
      <c r="A285" s="63" t="s">
        <v>420</v>
      </c>
      <c r="B285" s="43"/>
      <c r="C285" s="79">
        <f>INDEX(Rohdaten_tab6!$1:$1048576,ROW(Rohdaten_tab6!B271),COLUMN(Rohdaten_tab6!B271)+(6*(Steuerung!$A$3-1)))</f>
        <v>2892.80400313972</v>
      </c>
      <c r="D285" s="80">
        <f>INDEX(Rohdaten_tab6!$1:$1048576,ROW(Rohdaten_tab6!C271),COLUMN(Rohdaten_tab6!C271)+(6*(Steuerung!$A$3-1)))</f>
        <v>1669.16373626374</v>
      </c>
      <c r="E285" s="80">
        <f>INDEX(Rohdaten_tab6!$1:$1048576,ROW(Rohdaten_tab6!D271),COLUMN(Rohdaten_tab6!D271)+(6*(Steuerung!$A$3-1)))</f>
        <v>1223.6402668759799</v>
      </c>
      <c r="F285" s="80">
        <f>INDEX(Rohdaten_tab6!$1:$1048576,ROW(Rohdaten_tab6!E271),COLUMN(Rohdaten_tab6!E271)+(6*(Steuerung!$A$3-1)))</f>
        <v>608.74866562009402</v>
      </c>
      <c r="G285" s="80">
        <f>INDEX(Rohdaten_tab6!$1:$1048576,ROW(Rohdaten_tab6!F271),COLUMN(Rohdaten_tab6!F271)+(6*(Steuerung!$A$3-1)))</f>
        <v>512.04827315541604</v>
      </c>
      <c r="H285" s="81">
        <f>INDEX(Rohdaten_tab6!$1:$1048576,ROW(Rohdaten_tab6!G271),COLUMN(Rohdaten_tab6!G271)+(6*(Steuerung!$A$3-1)))</f>
        <v>102.843328100471</v>
      </c>
    </row>
    <row r="286" spans="1:8" ht="15" customHeight="1" x14ac:dyDescent="0.25">
      <c r="A286" s="63" t="s">
        <v>421</v>
      </c>
      <c r="B286" s="43"/>
      <c r="C286" s="79">
        <f>INDEX(Rohdaten_tab6!$1:$1048576,ROW(Rohdaten_tab6!B272),COLUMN(Rohdaten_tab6!B272)+(6*(Steuerung!$A$3-1)))</f>
        <v>2956.8700753498401</v>
      </c>
      <c r="D286" s="80">
        <f>INDEX(Rohdaten_tab6!$1:$1048576,ROW(Rohdaten_tab6!C272),COLUMN(Rohdaten_tab6!C272)+(6*(Steuerung!$A$3-1)))</f>
        <v>1706.0639128094699</v>
      </c>
      <c r="E286" s="80">
        <f>INDEX(Rohdaten_tab6!$1:$1048576,ROW(Rohdaten_tab6!D272),COLUMN(Rohdaten_tab6!D272)+(6*(Steuerung!$A$3-1)))</f>
        <v>1250.80616254037</v>
      </c>
      <c r="F286" s="80">
        <f>INDEX(Rohdaten_tab6!$1:$1048576,ROW(Rohdaten_tab6!E272),COLUMN(Rohdaten_tab6!E272)+(6*(Steuerung!$A$3-1)))</f>
        <v>624.32082884822398</v>
      </c>
      <c r="G286" s="80">
        <f>INDEX(Rohdaten_tab6!$1:$1048576,ROW(Rohdaten_tab6!F272),COLUMN(Rohdaten_tab6!F272)+(6*(Steuerung!$A$3-1)))</f>
        <v>521.66673842841703</v>
      </c>
      <c r="H286" s="81">
        <f>INDEX(Rohdaten_tab6!$1:$1048576,ROW(Rohdaten_tab6!G272),COLUMN(Rohdaten_tab6!G272)+(6*(Steuerung!$A$3-1)))</f>
        <v>104.81859526372401</v>
      </c>
    </row>
    <row r="287" spans="1:8" ht="15" customHeight="1" x14ac:dyDescent="0.25">
      <c r="A287" s="63" t="s">
        <v>422</v>
      </c>
      <c r="B287" s="43"/>
      <c r="C287" s="79">
        <f>INDEX(Rohdaten_tab6!$1:$1048576,ROW(Rohdaten_tab6!B273),COLUMN(Rohdaten_tab6!B273)+(6*(Steuerung!$A$3-1)))</f>
        <v>2955.1057396927999</v>
      </c>
      <c r="D287" s="80">
        <f>INDEX(Rohdaten_tab6!$1:$1048576,ROW(Rohdaten_tab6!C273),COLUMN(Rohdaten_tab6!C273)+(6*(Steuerung!$A$3-1)))</f>
        <v>1705.8192400970099</v>
      </c>
      <c r="E287" s="80">
        <f>INDEX(Rohdaten_tab6!$1:$1048576,ROW(Rohdaten_tab6!D273),COLUMN(Rohdaten_tab6!D273)+(6*(Steuerung!$A$3-1)))</f>
        <v>1249.2864995958</v>
      </c>
      <c r="F287" s="80">
        <f>INDEX(Rohdaten_tab6!$1:$1048576,ROW(Rohdaten_tab6!E273),COLUMN(Rohdaten_tab6!E273)+(6*(Steuerung!$A$3-1)))</f>
        <v>623.30121261115596</v>
      </c>
      <c r="G287" s="80">
        <f>INDEX(Rohdaten_tab6!$1:$1048576,ROW(Rohdaten_tab6!F273),COLUMN(Rohdaten_tab6!F273)+(6*(Steuerung!$A$3-1)))</f>
        <v>521.34510913500401</v>
      </c>
      <c r="H287" s="81">
        <f>INDEX(Rohdaten_tab6!$1:$1048576,ROW(Rohdaten_tab6!G273),COLUMN(Rohdaten_tab6!G273)+(6*(Steuerung!$A$3-1)))</f>
        <v>104.640177849636</v>
      </c>
    </row>
    <row r="288" spans="1:8" ht="15" customHeight="1" x14ac:dyDescent="0.25">
      <c r="A288" s="63" t="s">
        <v>423</v>
      </c>
      <c r="B288" s="43"/>
      <c r="C288" s="79">
        <f>INDEX(Rohdaten_tab6!$1:$1048576,ROW(Rohdaten_tab6!B274),COLUMN(Rohdaten_tab6!B274)+(6*(Steuerung!$A$3-1)))</f>
        <v>2965.60635085893</v>
      </c>
      <c r="D288" s="80">
        <f>INDEX(Rohdaten_tab6!$1:$1048576,ROW(Rohdaten_tab6!C274),COLUMN(Rohdaten_tab6!C274)+(6*(Steuerung!$A$3-1)))</f>
        <v>1712.81946902655</v>
      </c>
      <c r="E288" s="80">
        <f>INDEX(Rohdaten_tab6!$1:$1048576,ROW(Rohdaten_tab6!D274),COLUMN(Rohdaten_tab6!D274)+(6*(Steuerung!$A$3-1)))</f>
        <v>1252.78688183238</v>
      </c>
      <c r="F288" s="80">
        <f>INDEX(Rohdaten_tab6!$1:$1048576,ROW(Rohdaten_tab6!E274),COLUMN(Rohdaten_tab6!E274)+(6*(Steuerung!$A$3-1)))</f>
        <v>625.51725663716797</v>
      </c>
      <c r="G288" s="80">
        <f>INDEX(Rohdaten_tab6!$1:$1048576,ROW(Rohdaten_tab6!F274),COLUMN(Rohdaten_tab6!F274)+(6*(Steuerung!$A$3-1)))</f>
        <v>522.34107235814599</v>
      </c>
      <c r="H288" s="81">
        <f>INDEX(Rohdaten_tab6!$1:$1048576,ROW(Rohdaten_tab6!G274),COLUMN(Rohdaten_tab6!G274)+(6*(Steuerung!$A$3-1)))</f>
        <v>104.928552837064</v>
      </c>
    </row>
    <row r="289" spans="1:8" ht="15" customHeight="1" x14ac:dyDescent="0.25">
      <c r="A289" s="63" t="s">
        <v>424</v>
      </c>
      <c r="B289" s="43"/>
      <c r="C289" s="79">
        <f>INDEX(Rohdaten_tab6!$1:$1048576,ROW(Rohdaten_tab6!B275),COLUMN(Rohdaten_tab6!B275)+(6*(Steuerung!$A$3-1)))</f>
        <v>2988.53054393305</v>
      </c>
      <c r="D289" s="80">
        <f>INDEX(Rohdaten_tab6!$1:$1048576,ROW(Rohdaten_tab6!C275),COLUMN(Rohdaten_tab6!C275)+(6*(Steuerung!$A$3-1)))</f>
        <v>1720.3439330543899</v>
      </c>
      <c r="E289" s="80">
        <f>INDEX(Rohdaten_tab6!$1:$1048576,ROW(Rohdaten_tab6!D275),COLUMN(Rohdaten_tab6!D275)+(6*(Steuerung!$A$3-1)))</f>
        <v>1268.1866108786601</v>
      </c>
      <c r="F289" s="80">
        <f>INDEX(Rohdaten_tab6!$1:$1048576,ROW(Rohdaten_tab6!E275),COLUMN(Rohdaten_tab6!E275)+(6*(Steuerung!$A$3-1)))</f>
        <v>626.74735006973503</v>
      </c>
      <c r="G289" s="80">
        <f>INDEX(Rohdaten_tab6!$1:$1048576,ROW(Rohdaten_tab6!F275),COLUMN(Rohdaten_tab6!F275)+(6*(Steuerung!$A$3-1)))</f>
        <v>534.24721059972103</v>
      </c>
      <c r="H289" s="81">
        <f>INDEX(Rohdaten_tab6!$1:$1048576,ROW(Rohdaten_tab6!G275),COLUMN(Rohdaten_tab6!G275)+(6*(Steuerung!$A$3-1)))</f>
        <v>107.19205020920499</v>
      </c>
    </row>
    <row r="290" spans="1:8" ht="15" customHeight="1" x14ac:dyDescent="0.25">
      <c r="A290" s="63" t="s">
        <v>425</v>
      </c>
      <c r="B290" s="43"/>
      <c r="C290" s="79">
        <f>INDEX(Rohdaten_tab6!$1:$1048576,ROW(Rohdaten_tab6!B276),COLUMN(Rohdaten_tab6!B276)+(6*(Steuerung!$A$3-1)))</f>
        <v>2988.7911988912001</v>
      </c>
      <c r="D290" s="80">
        <f>INDEX(Rohdaten_tab6!$1:$1048576,ROW(Rohdaten_tab6!C276),COLUMN(Rohdaten_tab6!C276)+(6*(Steuerung!$A$3-1)))</f>
        <v>1719.4400554400499</v>
      </c>
      <c r="E290" s="80">
        <f>INDEX(Rohdaten_tab6!$1:$1048576,ROW(Rohdaten_tab6!D276),COLUMN(Rohdaten_tab6!D276)+(6*(Steuerung!$A$3-1)))</f>
        <v>1269.3511434511399</v>
      </c>
      <c r="F290" s="80">
        <f>INDEX(Rohdaten_tab6!$1:$1048576,ROW(Rohdaten_tab6!E276),COLUMN(Rohdaten_tab6!E276)+(6*(Steuerung!$A$3-1)))</f>
        <v>626.87130977130903</v>
      </c>
      <c r="G290" s="80">
        <f>INDEX(Rohdaten_tab6!$1:$1048576,ROW(Rohdaten_tab6!F276),COLUMN(Rohdaten_tab6!F276)+(6*(Steuerung!$A$3-1)))</f>
        <v>535.27740817740801</v>
      </c>
      <c r="H290" s="81">
        <f>INDEX(Rohdaten_tab6!$1:$1048576,ROW(Rohdaten_tab6!G276),COLUMN(Rohdaten_tab6!G276)+(6*(Steuerung!$A$3-1)))</f>
        <v>107.202425502426</v>
      </c>
    </row>
    <row r="291" spans="1:8" ht="15" customHeight="1" x14ac:dyDescent="0.25">
      <c r="A291" s="63" t="s">
        <v>426</v>
      </c>
      <c r="B291" s="43"/>
      <c r="C291" s="79">
        <f>INDEX(Rohdaten_tab6!$1:$1048576,ROW(Rohdaten_tab6!B277),COLUMN(Rohdaten_tab6!B277)+(6*(Steuerung!$A$3-1)))</f>
        <v>2990.99424579683</v>
      </c>
      <c r="D291" s="80">
        <f>INDEX(Rohdaten_tab6!$1:$1048576,ROW(Rohdaten_tab6!C277),COLUMN(Rohdaten_tab6!C277)+(6*(Steuerung!$A$3-1)))</f>
        <v>1720.8792801326099</v>
      </c>
      <c r="E291" s="80">
        <f>INDEX(Rohdaten_tab6!$1:$1048576,ROW(Rohdaten_tab6!D277),COLUMN(Rohdaten_tab6!D277)+(6*(Steuerung!$A$3-1)))</f>
        <v>1270.1149656642201</v>
      </c>
      <c r="F291" s="80">
        <f>INDEX(Rohdaten_tab6!$1:$1048576,ROW(Rohdaten_tab6!E277),COLUMN(Rohdaten_tab6!E277)+(6*(Steuerung!$A$3-1)))</f>
        <v>627.81226616149604</v>
      </c>
      <c r="G291" s="80">
        <f>INDEX(Rohdaten_tab6!$1:$1048576,ROW(Rohdaten_tab6!F277),COLUMN(Rohdaten_tab6!F277)+(6*(Steuerung!$A$3-1)))</f>
        <v>535.18586313047604</v>
      </c>
      <c r="H291" s="81">
        <f>INDEX(Rohdaten_tab6!$1:$1048576,ROW(Rohdaten_tab6!G277),COLUMN(Rohdaten_tab6!G277)+(6*(Steuerung!$A$3-1)))</f>
        <v>107.11683637224699</v>
      </c>
    </row>
    <row r="292" spans="1:8" ht="15" customHeight="1" x14ac:dyDescent="0.25">
      <c r="A292" s="63" t="s">
        <v>427</v>
      </c>
      <c r="B292" s="43"/>
      <c r="C292" s="79">
        <f>INDEX(Rohdaten_tab6!$1:$1048576,ROW(Rohdaten_tab6!B278),COLUMN(Rohdaten_tab6!B278)+(6*(Steuerung!$A$3-1)))</f>
        <v>3006.0380312124898</v>
      </c>
      <c r="D292" s="80">
        <f>INDEX(Rohdaten_tab6!$1:$1048576,ROW(Rohdaten_tab6!C278),COLUMN(Rohdaten_tab6!C278)+(6*(Steuerung!$A$3-1)))</f>
        <v>1727.6440336134499</v>
      </c>
      <c r="E292" s="80">
        <f>INDEX(Rohdaten_tab6!$1:$1048576,ROW(Rohdaten_tab6!D278),COLUMN(Rohdaten_tab6!D278)+(6*(Steuerung!$A$3-1)))</f>
        <v>1278.3939975990399</v>
      </c>
      <c r="F292" s="80">
        <f>INDEX(Rohdaten_tab6!$1:$1048576,ROW(Rohdaten_tab6!E278),COLUMN(Rohdaten_tab6!E278)+(6*(Steuerung!$A$3-1)))</f>
        <v>631.90458583433394</v>
      </c>
      <c r="G292" s="80">
        <f>INDEX(Rohdaten_tab6!$1:$1048576,ROW(Rohdaten_tab6!F278),COLUMN(Rohdaten_tab6!F278)+(6*(Steuerung!$A$3-1)))</f>
        <v>538.68799519807897</v>
      </c>
      <c r="H292" s="81">
        <f>INDEX(Rohdaten_tab6!$1:$1048576,ROW(Rohdaten_tab6!G278),COLUMN(Rohdaten_tab6!G278)+(6*(Steuerung!$A$3-1)))</f>
        <v>107.801416566627</v>
      </c>
    </row>
    <row r="293" spans="1:8" ht="15" customHeight="1" x14ac:dyDescent="0.25">
      <c r="A293" s="63" t="s">
        <v>428</v>
      </c>
      <c r="B293" s="43"/>
      <c r="C293" s="79">
        <f>INDEX(Rohdaten_tab6!$1:$1048576,ROW(Rohdaten_tab6!B279),COLUMN(Rohdaten_tab6!B279)+(6*(Steuerung!$A$3-1)))</f>
        <v>3024.6121776504301</v>
      </c>
      <c r="D293" s="80">
        <f>INDEX(Rohdaten_tab6!$1:$1048576,ROW(Rohdaten_tab6!C279),COLUMN(Rohdaten_tab6!C279)+(6*(Steuerung!$A$3-1)))</f>
        <v>1740.09749283668</v>
      </c>
      <c r="E293" s="80">
        <f>INDEX(Rohdaten_tab6!$1:$1048576,ROW(Rohdaten_tab6!D279),COLUMN(Rohdaten_tab6!D279)+(6*(Steuerung!$A$3-1)))</f>
        <v>1284.5146848137499</v>
      </c>
      <c r="F293" s="80">
        <f>INDEX(Rohdaten_tab6!$1:$1048576,ROW(Rohdaten_tab6!E279),COLUMN(Rohdaten_tab6!E279)+(6*(Steuerung!$A$3-1)))</f>
        <v>635.87585959885405</v>
      </c>
      <c r="G293" s="80">
        <f>INDEX(Rohdaten_tab6!$1:$1048576,ROW(Rohdaten_tab6!F279),COLUMN(Rohdaten_tab6!F279)+(6*(Steuerung!$A$3-1)))</f>
        <v>540.46454154727803</v>
      </c>
      <c r="H293" s="81">
        <f>INDEX(Rohdaten_tab6!$1:$1048576,ROW(Rohdaten_tab6!G279),COLUMN(Rohdaten_tab6!G279)+(6*(Steuerung!$A$3-1)))</f>
        <v>108.17428366762201</v>
      </c>
    </row>
    <row r="294" spans="1:8" ht="15" customHeight="1" x14ac:dyDescent="0.25">
      <c r="A294" s="63" t="s">
        <v>429</v>
      </c>
      <c r="B294" s="43"/>
      <c r="C294" s="79">
        <f>INDEX(Rohdaten_tab6!$1:$1048576,ROW(Rohdaten_tab6!B280),COLUMN(Rohdaten_tab6!B280)+(6*(Steuerung!$A$3-1)))</f>
        <v>3035.0814210273602</v>
      </c>
      <c r="D294" s="80">
        <f>INDEX(Rohdaten_tab6!$1:$1048576,ROW(Rohdaten_tab6!C280),COLUMN(Rohdaten_tab6!C280)+(6*(Steuerung!$A$3-1)))</f>
        <v>1746.53641382621</v>
      </c>
      <c r="E294" s="80">
        <f>INDEX(Rohdaten_tab6!$1:$1048576,ROW(Rohdaten_tab6!D280),COLUMN(Rohdaten_tab6!D280)+(6*(Steuerung!$A$3-1)))</f>
        <v>1288.5450072011499</v>
      </c>
      <c r="F294" s="80">
        <f>INDEX(Rohdaten_tab6!$1:$1048576,ROW(Rohdaten_tab6!E280),COLUMN(Rohdaten_tab6!E280)+(6*(Steuerung!$A$3-1)))</f>
        <v>637.48473355736905</v>
      </c>
      <c r="G294" s="80">
        <f>INDEX(Rohdaten_tab6!$1:$1048576,ROW(Rohdaten_tab6!F280),COLUMN(Rohdaten_tab6!F280)+(6*(Steuerung!$A$3-1)))</f>
        <v>542.55079212674002</v>
      </c>
      <c r="H294" s="81">
        <f>INDEX(Rohdaten_tab6!$1:$1048576,ROW(Rohdaten_tab6!G280),COLUMN(Rohdaten_tab6!G280)+(6*(Steuerung!$A$3-1)))</f>
        <v>108.509481517043</v>
      </c>
    </row>
    <row r="295" spans="1:8" ht="15" customHeight="1" x14ac:dyDescent="0.25">
      <c r="A295" s="63" t="s">
        <v>430</v>
      </c>
      <c r="B295" s="43"/>
      <c r="C295" s="79">
        <f>INDEX(Rohdaten_tab6!$1:$1048576,ROW(Rohdaten_tab6!B281),COLUMN(Rohdaten_tab6!B281)+(6*(Steuerung!$A$3-1)))</f>
        <v>3026.7467213114801</v>
      </c>
      <c r="D295" s="80">
        <f>INDEX(Rohdaten_tab6!$1:$1048576,ROW(Rohdaten_tab6!C281),COLUMN(Rohdaten_tab6!C281)+(6*(Steuerung!$A$3-1)))</f>
        <v>1741.2462295082</v>
      </c>
      <c r="E295" s="80">
        <f>INDEX(Rohdaten_tab6!$1:$1048576,ROW(Rohdaten_tab6!D281),COLUMN(Rohdaten_tab6!D281)+(6*(Steuerung!$A$3-1)))</f>
        <v>1285.5004918032801</v>
      </c>
      <c r="F295" s="80">
        <f>INDEX(Rohdaten_tab6!$1:$1048576,ROW(Rohdaten_tab6!E281),COLUMN(Rohdaten_tab6!E281)+(6*(Steuerung!$A$3-1)))</f>
        <v>636.21597189695603</v>
      </c>
      <c r="G295" s="80">
        <f>INDEX(Rohdaten_tab6!$1:$1048576,ROW(Rohdaten_tab6!F281),COLUMN(Rohdaten_tab6!F281)+(6*(Steuerung!$A$3-1)))</f>
        <v>541.11281030445002</v>
      </c>
      <c r="H295" s="81">
        <f>INDEX(Rohdaten_tab6!$1:$1048576,ROW(Rohdaten_tab6!G281),COLUMN(Rohdaten_tab6!G281)+(6*(Steuerung!$A$3-1)))</f>
        <v>108.171709601874</v>
      </c>
    </row>
    <row r="296" spans="1:8" ht="15" customHeight="1" x14ac:dyDescent="0.25">
      <c r="A296" s="63" t="s">
        <v>431</v>
      </c>
      <c r="B296" s="43"/>
      <c r="C296" s="79">
        <f>INDEX(Rohdaten_tab6!$1:$1048576,ROW(Rohdaten_tab6!B282),COLUMN(Rohdaten_tab6!B282)+(6*(Steuerung!$A$3-1)))</f>
        <v>2999.2077611272598</v>
      </c>
      <c r="D296" s="80">
        <f>INDEX(Rohdaten_tab6!$1:$1048576,ROW(Rohdaten_tab6!C282),COLUMN(Rohdaten_tab6!C282)+(6*(Steuerung!$A$3-1)))</f>
        <v>1725.2911429210501</v>
      </c>
      <c r="E296" s="80">
        <f>INDEX(Rohdaten_tab6!$1:$1048576,ROW(Rohdaten_tab6!D282),COLUMN(Rohdaten_tab6!D282)+(6*(Steuerung!$A$3-1)))</f>
        <v>1273.9166182062199</v>
      </c>
      <c r="F296" s="80">
        <f>INDEX(Rohdaten_tab6!$1:$1048576,ROW(Rohdaten_tab6!E282),COLUMN(Rohdaten_tab6!E282)+(6*(Steuerung!$A$3-1)))</f>
        <v>630.51163050771595</v>
      </c>
      <c r="G296" s="80">
        <f>INDEX(Rohdaten_tab6!$1:$1048576,ROW(Rohdaten_tab6!F282),COLUMN(Rohdaten_tab6!F282)+(6*(Steuerung!$A$3-1)))</f>
        <v>536.1189219414</v>
      </c>
      <c r="H296" s="81">
        <f>INDEX(Rohdaten_tab6!$1:$1048576,ROW(Rohdaten_tab6!G282),COLUMN(Rohdaten_tab6!G282)+(6*(Steuerung!$A$3-1)))</f>
        <v>107.286065757101</v>
      </c>
    </row>
    <row r="297" spans="1:8" ht="11.25" customHeight="1" x14ac:dyDescent="0.25">
      <c r="A297" s="8"/>
      <c r="B297" s="8"/>
      <c r="C297" s="8"/>
      <c r="D297" s="53"/>
      <c r="E297" s="53"/>
      <c r="F297" s="53"/>
      <c r="G297" s="53"/>
      <c r="H297" s="9" t="s">
        <v>18</v>
      </c>
    </row>
    <row r="299" spans="1:8" x14ac:dyDescent="0.25">
      <c r="A299" s="82" t="s">
        <v>84</v>
      </c>
    </row>
    <row r="300" spans="1:8" x14ac:dyDescent="0.25">
      <c r="A300" s="86" t="s">
        <v>100</v>
      </c>
      <c r="B300" s="86"/>
      <c r="C300" s="86"/>
      <c r="D300" s="86"/>
      <c r="E300" s="86"/>
      <c r="F300" s="86"/>
      <c r="G300" s="86"/>
      <c r="H300" s="86"/>
    </row>
    <row r="301" spans="1:8" ht="38.25" customHeight="1" x14ac:dyDescent="0.25">
      <c r="A301" s="104" t="s">
        <v>101</v>
      </c>
      <c r="B301" s="104"/>
      <c r="C301" s="104"/>
      <c r="D301" s="104"/>
      <c r="E301" s="104"/>
      <c r="F301" s="104"/>
      <c r="G301" s="104"/>
      <c r="H301" s="104"/>
    </row>
  </sheetData>
  <autoFilter ref="A15:B15" xr:uid="{00000000-0001-0000-0800-000000000000}"/>
  <mergeCells count="10">
    <mergeCell ref="A301:H301"/>
    <mergeCell ref="D12:H12"/>
    <mergeCell ref="F13:H13"/>
    <mergeCell ref="A3:H3"/>
    <mergeCell ref="A7:H7"/>
    <mergeCell ref="A12:A14"/>
    <mergeCell ref="C12:C14"/>
    <mergeCell ref="D13:D14"/>
    <mergeCell ref="E13:E14"/>
    <mergeCell ref="A4:H4"/>
  </mergeCells>
  <hyperlinks>
    <hyperlink ref="A301" r:id="rId1" display="https://statistik.arbeitsagentur.de/DE/Navigation/Grundlagen/Methodik-Qualitaet/Methodenberichte/Uebergreifend/Methodenberichte-Uebergreifend-Nav.html" xr:uid="{00000000-0004-0000-0800-000000000000}"/>
  </hyperlinks>
  <printOptions horizontalCentered="1"/>
  <pageMargins left="0.70866141732283472" right="0.39370078740157483" top="0.39370078740157483" bottom="0.78740157480314965" header="0.51181102362204722" footer="0.51181102362204722"/>
  <pageSetup paperSize="9"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9457" r:id="rId5" name="Drop Down 1">
              <controlPr defaultSize="0" print="0" autoLine="0" autoPict="0">
                <anchor moveWithCells="1">
                  <from>
                    <xdr:col>6</xdr:col>
                    <xdr:colOff>165100</xdr:colOff>
                    <xdr:row>6</xdr:row>
                    <xdr:rowOff>152400</xdr:rowOff>
                  </from>
                  <to>
                    <xdr:col>8</xdr:col>
                    <xdr:colOff>12700</xdr:colOff>
                    <xdr:row>10</xdr:row>
                    <xdr:rowOff>31750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6C0AE-907D-4E45-A6E2-0FC74058AA0C}">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135" customWidth="1"/>
    <col min="2" max="2" width="87.453125" style="135" customWidth="1"/>
    <col min="3" max="6" width="11.453125" style="135"/>
    <col min="7" max="7" width="4.81640625" style="135" customWidth="1"/>
    <col min="8" max="16384" width="11.453125" style="135"/>
  </cols>
  <sheetData>
    <row r="1" spans="1:6" ht="39.75" customHeight="1" x14ac:dyDescent="0.25">
      <c r="A1" s="134" t="s">
        <v>633</v>
      </c>
      <c r="B1" s="134"/>
    </row>
    <row r="2" spans="1:6" ht="25.5" customHeight="1" x14ac:dyDescent="0.25">
      <c r="B2" s="136" t="s">
        <v>634</v>
      </c>
    </row>
    <row r="3" spans="1:6" ht="25" customHeight="1" x14ac:dyDescent="0.25">
      <c r="A3" s="137"/>
      <c r="B3" s="138" t="s">
        <v>635</v>
      </c>
    </row>
    <row r="4" spans="1:6" ht="25" customHeight="1" x14ac:dyDescent="0.25">
      <c r="A4" s="137"/>
      <c r="B4" s="139" t="s">
        <v>636</v>
      </c>
    </row>
    <row r="5" spans="1:6" s="142" customFormat="1" ht="138.75" customHeight="1" x14ac:dyDescent="0.25">
      <c r="A5" s="140"/>
      <c r="B5" s="141" t="s">
        <v>637</v>
      </c>
      <c r="C5" s="140"/>
      <c r="D5" s="140"/>
      <c r="E5" s="140"/>
      <c r="F5" s="140"/>
    </row>
    <row r="6" spans="1:6" x14ac:dyDescent="0.25">
      <c r="A6" s="137"/>
      <c r="B6" s="137"/>
      <c r="C6" s="137"/>
      <c r="D6" s="137"/>
      <c r="E6" s="137"/>
      <c r="F6" s="137"/>
    </row>
    <row r="7" spans="1:6" ht="40" customHeight="1" x14ac:dyDescent="0.25">
      <c r="A7" s="137"/>
      <c r="B7" s="137"/>
      <c r="C7" s="137"/>
      <c r="D7" s="137"/>
      <c r="E7" s="137"/>
      <c r="F7" s="137"/>
    </row>
    <row r="8" spans="1:6" ht="40" customHeight="1" x14ac:dyDescent="0.25">
      <c r="A8" s="137"/>
      <c r="B8" s="137"/>
      <c r="C8" s="137"/>
      <c r="D8" s="137"/>
      <c r="E8" s="137"/>
      <c r="F8" s="137"/>
    </row>
    <row r="9" spans="1:6" ht="40" customHeight="1" x14ac:dyDescent="0.25">
      <c r="A9" s="137"/>
      <c r="B9" s="137"/>
      <c r="C9" s="137"/>
      <c r="D9" s="137"/>
      <c r="E9" s="137"/>
      <c r="F9" s="137"/>
    </row>
    <row r="10" spans="1:6" ht="46" x14ac:dyDescent="0.25">
      <c r="A10" s="137"/>
      <c r="B10" s="141" t="s">
        <v>638</v>
      </c>
      <c r="C10" s="137"/>
      <c r="D10" s="137"/>
      <c r="E10" s="137"/>
      <c r="F10" s="137"/>
    </row>
    <row r="11" spans="1:6" x14ac:dyDescent="0.25">
      <c r="A11" s="137"/>
      <c r="B11" s="137"/>
      <c r="C11" s="137"/>
      <c r="D11" s="137"/>
      <c r="E11" s="137"/>
      <c r="F11" s="137"/>
    </row>
    <row r="12" spans="1:6" ht="182.25" customHeight="1" x14ac:dyDescent="0.25">
      <c r="A12" s="137"/>
      <c r="B12" s="143" t="s">
        <v>639</v>
      </c>
      <c r="C12" s="137"/>
      <c r="D12" s="137"/>
      <c r="E12" s="137"/>
      <c r="F12" s="137"/>
    </row>
    <row r="13" spans="1:6" ht="13.5" customHeight="1" x14ac:dyDescent="0.25">
      <c r="A13" s="137"/>
      <c r="B13" s="137"/>
      <c r="C13" s="137"/>
      <c r="D13" s="137"/>
      <c r="E13" s="137"/>
      <c r="F13" s="137"/>
    </row>
    <row r="14" spans="1:6" ht="61.5" customHeight="1" x14ac:dyDescent="0.25">
      <c r="A14" s="137"/>
      <c r="B14" s="143" t="s">
        <v>640</v>
      </c>
      <c r="C14" s="137"/>
      <c r="D14" s="137"/>
      <c r="E14" s="137"/>
      <c r="F14" s="137"/>
    </row>
    <row r="15" spans="1:6" x14ac:dyDescent="0.25">
      <c r="A15" s="137"/>
      <c r="B15" s="144"/>
      <c r="C15" s="137"/>
      <c r="D15" s="137"/>
      <c r="E15" s="137"/>
      <c r="F15" s="137"/>
    </row>
    <row r="16" spans="1:6" ht="92" x14ac:dyDescent="0.25">
      <c r="A16" s="137"/>
      <c r="B16" s="143" t="s">
        <v>641</v>
      </c>
      <c r="C16" s="137"/>
      <c r="D16" s="137"/>
      <c r="E16" s="137"/>
      <c r="F16" s="137"/>
    </row>
    <row r="17" spans="1:6" x14ac:dyDescent="0.25">
      <c r="A17" s="137"/>
      <c r="B17" s="143"/>
      <c r="C17" s="137"/>
      <c r="D17" s="137"/>
      <c r="E17" s="137"/>
      <c r="F17" s="137"/>
    </row>
    <row r="18" spans="1:6" ht="46" x14ac:dyDescent="0.25">
      <c r="A18" s="137"/>
      <c r="B18" s="143" t="s">
        <v>642</v>
      </c>
      <c r="C18" s="137"/>
      <c r="D18" s="137"/>
      <c r="E18" s="137"/>
      <c r="F18" s="137"/>
    </row>
    <row r="19" spans="1:6" x14ac:dyDescent="0.25">
      <c r="A19" s="137"/>
      <c r="B19" s="143"/>
      <c r="C19" s="137"/>
      <c r="D19" s="137"/>
      <c r="E19" s="137"/>
      <c r="F19" s="137"/>
    </row>
    <row r="20" spans="1:6" ht="35.15" customHeight="1" x14ac:dyDescent="0.25">
      <c r="A20" s="137"/>
      <c r="B20" s="145" t="s">
        <v>643</v>
      </c>
      <c r="C20" s="137"/>
      <c r="D20" s="137"/>
      <c r="E20" s="137"/>
      <c r="F20" s="137"/>
    </row>
    <row r="21" spans="1:6" ht="79.5" customHeight="1" x14ac:dyDescent="0.25">
      <c r="A21" s="137"/>
      <c r="B21" s="141" t="s">
        <v>644</v>
      </c>
      <c r="C21" s="137"/>
      <c r="D21" s="137"/>
      <c r="E21" s="137"/>
      <c r="F21" s="137"/>
    </row>
    <row r="22" spans="1:6" x14ac:dyDescent="0.25">
      <c r="A22" s="137"/>
      <c r="B22" s="141"/>
      <c r="C22" s="137"/>
      <c r="D22" s="137"/>
      <c r="E22" s="137"/>
      <c r="F22" s="137"/>
    </row>
    <row r="23" spans="1:6" ht="24.75" customHeight="1" x14ac:dyDescent="0.25">
      <c r="A23" s="137"/>
      <c r="B23" s="139" t="s">
        <v>645</v>
      </c>
      <c r="C23" s="137"/>
      <c r="D23" s="137"/>
      <c r="E23" s="137"/>
      <c r="F23" s="137"/>
    </row>
    <row r="24" spans="1:6" ht="23" x14ac:dyDescent="0.25">
      <c r="A24" s="146"/>
      <c r="B24" s="141" t="s">
        <v>646</v>
      </c>
      <c r="C24" s="146"/>
      <c r="D24" s="146"/>
      <c r="E24" s="146"/>
      <c r="F24" s="146"/>
    </row>
    <row r="25" spans="1:6" x14ac:dyDescent="0.25">
      <c r="A25" s="137"/>
      <c r="B25" s="147" t="s">
        <v>647</v>
      </c>
    </row>
    <row r="26" spans="1:6" x14ac:dyDescent="0.25">
      <c r="A26" s="137"/>
      <c r="B26" s="147" t="s">
        <v>648</v>
      </c>
    </row>
    <row r="27" spans="1:6" x14ac:dyDescent="0.25">
      <c r="A27" s="137"/>
      <c r="B27" s="147" t="s">
        <v>649</v>
      </c>
    </row>
    <row r="28" spans="1:6" x14ac:dyDescent="0.25">
      <c r="A28" s="137"/>
      <c r="B28" s="148" t="s">
        <v>650</v>
      </c>
      <c r="C28" s="137"/>
      <c r="D28" s="137"/>
      <c r="E28" s="137"/>
      <c r="F28" s="137"/>
    </row>
    <row r="29" spans="1:6" x14ac:dyDescent="0.25">
      <c r="A29" s="137"/>
      <c r="B29" s="149"/>
      <c r="C29" s="137"/>
      <c r="D29" s="137"/>
      <c r="E29" s="137"/>
      <c r="F29" s="137"/>
    </row>
    <row r="30" spans="1:6" ht="111.75" customHeight="1" x14ac:dyDescent="0.25">
      <c r="A30" s="137"/>
      <c r="B30" s="149" t="s">
        <v>651</v>
      </c>
      <c r="C30" s="137"/>
      <c r="D30" s="137"/>
      <c r="E30" s="137"/>
      <c r="F30" s="137"/>
    </row>
    <row r="31" spans="1:6" x14ac:dyDescent="0.25">
      <c r="A31" s="137"/>
      <c r="B31" s="137"/>
      <c r="C31" s="137"/>
      <c r="D31" s="137"/>
      <c r="E31" s="137"/>
      <c r="F31" s="137"/>
    </row>
    <row r="32" spans="1:6" x14ac:dyDescent="0.25">
      <c r="A32" s="137"/>
      <c r="B32" s="137"/>
      <c r="C32" s="137"/>
      <c r="D32" s="137"/>
      <c r="E32" s="137"/>
      <c r="F32" s="137"/>
    </row>
    <row r="33" spans="1:6" ht="13" x14ac:dyDescent="0.25">
      <c r="A33" s="150"/>
      <c r="B33" s="137"/>
      <c r="C33" s="137"/>
      <c r="D33" s="137"/>
      <c r="E33" s="137"/>
      <c r="F33" s="137"/>
    </row>
    <row r="34" spans="1:6" x14ac:dyDescent="0.25">
      <c r="A34" s="151"/>
      <c r="B34" s="137"/>
      <c r="C34" s="137"/>
      <c r="D34" s="137"/>
      <c r="E34" s="137"/>
      <c r="F34" s="137"/>
    </row>
    <row r="35" spans="1:6" x14ac:dyDescent="0.25">
      <c r="A35" s="137"/>
      <c r="B35" s="137"/>
      <c r="C35" s="137"/>
      <c r="D35" s="137"/>
      <c r="E35" s="137"/>
      <c r="F35" s="137"/>
    </row>
    <row r="36" spans="1:6" x14ac:dyDescent="0.25">
      <c r="A36" s="137"/>
      <c r="B36" s="137"/>
      <c r="C36" s="137"/>
      <c r="D36" s="137"/>
      <c r="E36" s="137"/>
      <c r="F36" s="137"/>
    </row>
    <row r="37" spans="1:6" x14ac:dyDescent="0.25">
      <c r="A37" s="137"/>
      <c r="B37" s="137"/>
      <c r="C37" s="137"/>
      <c r="D37" s="137"/>
      <c r="E37" s="137"/>
      <c r="F37" s="137"/>
    </row>
    <row r="38" spans="1:6" x14ac:dyDescent="0.25">
      <c r="A38" s="137"/>
      <c r="B38" s="137"/>
      <c r="C38" s="137"/>
      <c r="D38" s="137"/>
      <c r="E38" s="137"/>
      <c r="F38" s="137"/>
    </row>
    <row r="39" spans="1:6" x14ac:dyDescent="0.25">
      <c r="A39" s="137"/>
      <c r="B39" s="137"/>
      <c r="C39" s="137"/>
      <c r="D39" s="137"/>
      <c r="E39" s="137"/>
      <c r="F39" s="137"/>
    </row>
    <row r="40" spans="1:6" x14ac:dyDescent="0.25">
      <c r="A40" s="137"/>
      <c r="B40" s="137"/>
      <c r="C40" s="137"/>
      <c r="D40" s="137"/>
      <c r="E40" s="137"/>
      <c r="F40" s="137"/>
    </row>
    <row r="41" spans="1:6" x14ac:dyDescent="0.25">
      <c r="A41" s="137"/>
      <c r="B41" s="137"/>
      <c r="C41" s="137"/>
      <c r="D41" s="137"/>
      <c r="E41" s="137"/>
      <c r="F41" s="137"/>
    </row>
    <row r="42" spans="1:6" x14ac:dyDescent="0.25">
      <c r="A42" s="152"/>
      <c r="B42" s="152"/>
      <c r="C42" s="152"/>
      <c r="D42" s="152"/>
      <c r="E42" s="152"/>
      <c r="F42" s="152"/>
    </row>
    <row r="43" spans="1:6" x14ac:dyDescent="0.25">
      <c r="A43" s="137"/>
      <c r="B43" s="137"/>
      <c r="C43" s="137"/>
      <c r="D43" s="137"/>
      <c r="E43" s="137"/>
      <c r="F43" s="137"/>
    </row>
    <row r="44" spans="1:6" x14ac:dyDescent="0.25">
      <c r="A44" s="137"/>
      <c r="B44" s="137"/>
      <c r="C44" s="137"/>
      <c r="D44" s="137"/>
      <c r="E44" s="137"/>
      <c r="F44" s="137"/>
    </row>
    <row r="45" spans="1:6" ht="8.15" customHeight="1" x14ac:dyDescent="0.25">
      <c r="A45" s="137"/>
      <c r="B45" s="137"/>
      <c r="C45" s="137"/>
      <c r="D45" s="137"/>
      <c r="E45" s="137"/>
      <c r="F45" s="137"/>
    </row>
    <row r="46" spans="1:6" ht="13.5" customHeight="1" x14ac:dyDescent="0.25">
      <c r="A46" s="137"/>
      <c r="B46" s="137"/>
      <c r="C46" s="137"/>
      <c r="D46" s="137"/>
      <c r="E46" s="137"/>
      <c r="F46" s="137"/>
    </row>
    <row r="47" spans="1:6" x14ac:dyDescent="0.25">
      <c r="A47" s="137"/>
      <c r="B47" s="137"/>
      <c r="C47" s="137"/>
      <c r="D47" s="137"/>
      <c r="E47" s="137"/>
      <c r="F47" s="137"/>
    </row>
    <row r="48" spans="1:6" x14ac:dyDescent="0.25">
      <c r="A48" s="137"/>
      <c r="B48" s="137"/>
      <c r="C48" s="137"/>
      <c r="D48" s="137"/>
      <c r="E48" s="137"/>
      <c r="F48" s="137"/>
    </row>
    <row r="49" spans="1:6" x14ac:dyDescent="0.25">
      <c r="A49" s="137"/>
      <c r="B49" s="137"/>
      <c r="C49" s="137"/>
      <c r="D49" s="137"/>
      <c r="E49" s="137"/>
      <c r="F49" s="137"/>
    </row>
    <row r="50" spans="1:6" x14ac:dyDescent="0.25">
      <c r="A50" s="137"/>
      <c r="B50" s="137"/>
      <c r="C50" s="137"/>
      <c r="D50" s="137"/>
      <c r="E50" s="137"/>
      <c r="F50" s="137"/>
    </row>
    <row r="51" spans="1:6" x14ac:dyDescent="0.25">
      <c r="A51" s="137"/>
      <c r="B51" s="137"/>
      <c r="C51" s="137"/>
      <c r="D51" s="137"/>
      <c r="E51" s="137"/>
      <c r="F51" s="137"/>
    </row>
    <row r="52" spans="1:6" ht="33" customHeight="1" x14ac:dyDescent="0.25">
      <c r="A52" s="137"/>
      <c r="B52" s="137"/>
      <c r="C52" s="137"/>
      <c r="D52" s="137"/>
      <c r="E52" s="137"/>
      <c r="F52" s="137"/>
    </row>
    <row r="53" spans="1:6" ht="16.5" customHeight="1" x14ac:dyDescent="0.25">
      <c r="A53" s="137"/>
      <c r="B53" s="137"/>
      <c r="C53" s="137"/>
      <c r="D53" s="137"/>
      <c r="E53" s="137"/>
      <c r="F53" s="137"/>
    </row>
    <row r="54" spans="1:6" x14ac:dyDescent="0.25">
      <c r="A54" s="137"/>
      <c r="B54" s="137"/>
      <c r="C54" s="137"/>
      <c r="D54" s="137"/>
      <c r="E54" s="137"/>
      <c r="F54" s="137"/>
    </row>
    <row r="55" spans="1:6" x14ac:dyDescent="0.25">
      <c r="A55" s="137"/>
      <c r="B55" s="137"/>
      <c r="C55" s="137"/>
      <c r="D55" s="137"/>
      <c r="E55" s="137"/>
      <c r="F55" s="137"/>
    </row>
    <row r="56" spans="1:6" x14ac:dyDescent="0.25">
      <c r="A56" s="137"/>
      <c r="B56" s="137"/>
      <c r="C56" s="137"/>
      <c r="D56" s="137"/>
      <c r="E56" s="137"/>
      <c r="F56" s="137"/>
    </row>
    <row r="57" spans="1:6" x14ac:dyDescent="0.25">
      <c r="A57" s="137"/>
      <c r="B57" s="137"/>
      <c r="C57" s="137"/>
      <c r="D57" s="137"/>
      <c r="E57" s="137"/>
      <c r="F57" s="137"/>
    </row>
    <row r="58" spans="1:6" x14ac:dyDescent="0.25">
      <c r="A58" s="137"/>
      <c r="B58" s="137"/>
      <c r="C58" s="137"/>
      <c r="D58" s="137"/>
      <c r="E58" s="137"/>
      <c r="F58" s="137"/>
    </row>
    <row r="59" spans="1:6" x14ac:dyDescent="0.25">
      <c r="A59" s="137"/>
      <c r="B59" s="137"/>
      <c r="C59" s="137"/>
      <c r="D59" s="137"/>
      <c r="E59" s="137"/>
      <c r="F59" s="137"/>
    </row>
    <row r="60" spans="1:6" x14ac:dyDescent="0.25">
      <c r="A60" s="137"/>
      <c r="B60" s="137"/>
      <c r="C60" s="137"/>
      <c r="D60" s="137"/>
      <c r="E60" s="137"/>
      <c r="F60" s="137"/>
    </row>
    <row r="61" spans="1:6" x14ac:dyDescent="0.25">
      <c r="A61" s="137"/>
      <c r="B61" s="137"/>
      <c r="C61" s="137"/>
      <c r="D61" s="137"/>
      <c r="E61" s="137"/>
      <c r="F61" s="137"/>
    </row>
    <row r="62" spans="1:6" x14ac:dyDescent="0.25">
      <c r="A62" s="137"/>
      <c r="B62" s="137"/>
      <c r="C62" s="137"/>
      <c r="D62" s="137"/>
      <c r="E62" s="137"/>
      <c r="F62" s="137"/>
    </row>
    <row r="63" spans="1:6" x14ac:dyDescent="0.25">
      <c r="A63" s="137"/>
      <c r="B63" s="137"/>
      <c r="C63" s="137"/>
      <c r="D63" s="137"/>
      <c r="E63" s="137"/>
      <c r="F63" s="137"/>
    </row>
    <row r="64" spans="1:6" x14ac:dyDescent="0.25">
      <c r="A64" s="137"/>
      <c r="B64" s="137"/>
      <c r="C64" s="137"/>
      <c r="D64" s="137"/>
      <c r="E64" s="137"/>
      <c r="F64" s="137"/>
    </row>
    <row r="65" spans="1:6" x14ac:dyDescent="0.25">
      <c r="A65" s="137"/>
      <c r="B65" s="137"/>
      <c r="C65" s="137"/>
      <c r="D65" s="137"/>
      <c r="E65" s="137"/>
      <c r="F65" s="137"/>
    </row>
    <row r="66" spans="1:6" x14ac:dyDescent="0.25">
      <c r="A66" s="137"/>
      <c r="B66" s="137"/>
      <c r="C66" s="137"/>
      <c r="D66" s="137"/>
      <c r="E66" s="137"/>
      <c r="F66" s="137"/>
    </row>
    <row r="67" spans="1:6" x14ac:dyDescent="0.25">
      <c r="A67" s="137"/>
      <c r="B67" s="137"/>
      <c r="C67" s="137"/>
      <c r="D67" s="137"/>
      <c r="E67" s="137"/>
      <c r="F67" s="137"/>
    </row>
    <row r="68" spans="1:6" x14ac:dyDescent="0.25">
      <c r="A68" s="137"/>
      <c r="B68" s="137"/>
      <c r="C68" s="137"/>
      <c r="D68" s="137"/>
      <c r="E68" s="137"/>
      <c r="F68" s="137"/>
    </row>
    <row r="69" spans="1:6" x14ac:dyDescent="0.25">
      <c r="A69" s="137"/>
      <c r="B69" s="137"/>
      <c r="C69" s="137"/>
      <c r="D69" s="137"/>
      <c r="E69" s="137"/>
      <c r="F69" s="137"/>
    </row>
    <row r="70" spans="1:6" x14ac:dyDescent="0.25">
      <c r="A70" s="137"/>
      <c r="B70" s="137"/>
      <c r="C70" s="137"/>
      <c r="D70" s="137"/>
      <c r="E70" s="137"/>
      <c r="F70" s="137"/>
    </row>
    <row r="71" spans="1:6" x14ac:dyDescent="0.25">
      <c r="A71" s="137"/>
      <c r="B71" s="137"/>
      <c r="C71" s="137"/>
      <c r="D71" s="137"/>
      <c r="E71" s="137"/>
      <c r="F71" s="137"/>
    </row>
    <row r="72" spans="1:6" x14ac:dyDescent="0.25">
      <c r="A72" s="137"/>
      <c r="B72" s="137"/>
      <c r="C72" s="137"/>
      <c r="D72" s="137"/>
      <c r="E72" s="137"/>
      <c r="F72" s="137"/>
    </row>
    <row r="73" spans="1:6" x14ac:dyDescent="0.25">
      <c r="A73" s="137"/>
      <c r="B73" s="137"/>
      <c r="C73" s="137"/>
      <c r="D73" s="137"/>
      <c r="E73" s="137"/>
      <c r="F73" s="137"/>
    </row>
    <row r="74" spans="1:6" x14ac:dyDescent="0.25">
      <c r="A74" s="137"/>
      <c r="B74" s="137"/>
      <c r="C74" s="137"/>
      <c r="D74" s="137"/>
      <c r="E74" s="137"/>
      <c r="F74" s="137"/>
    </row>
    <row r="75" spans="1:6" x14ac:dyDescent="0.25">
      <c r="A75" s="137"/>
      <c r="B75" s="137"/>
      <c r="C75" s="137"/>
      <c r="D75" s="137"/>
      <c r="E75" s="137"/>
      <c r="F75" s="137"/>
    </row>
    <row r="76" spans="1:6" x14ac:dyDescent="0.25">
      <c r="A76" s="137"/>
      <c r="B76" s="137"/>
      <c r="C76" s="137"/>
      <c r="D76" s="137"/>
      <c r="E76" s="137"/>
      <c r="F76" s="137"/>
    </row>
    <row r="77" spans="1:6" x14ac:dyDescent="0.25">
      <c r="A77" s="137"/>
      <c r="B77" s="137"/>
      <c r="C77" s="137"/>
      <c r="D77" s="137"/>
      <c r="E77" s="137"/>
      <c r="F77" s="137"/>
    </row>
    <row r="78" spans="1:6" x14ac:dyDescent="0.25">
      <c r="A78" s="137"/>
      <c r="B78" s="137"/>
      <c r="C78" s="137"/>
      <c r="D78" s="137"/>
      <c r="E78" s="137"/>
      <c r="F78" s="137"/>
    </row>
    <row r="79" spans="1:6" x14ac:dyDescent="0.25">
      <c r="A79" s="137"/>
      <c r="B79" s="137"/>
      <c r="C79" s="137"/>
      <c r="D79" s="137"/>
      <c r="E79" s="137"/>
      <c r="F79" s="137"/>
    </row>
    <row r="80" spans="1:6" x14ac:dyDescent="0.25">
      <c r="A80" s="137"/>
      <c r="B80" s="137"/>
      <c r="C80" s="137"/>
      <c r="D80" s="137"/>
      <c r="E80" s="137"/>
      <c r="F80" s="137"/>
    </row>
    <row r="81" spans="1:6" x14ac:dyDescent="0.25">
      <c r="A81" s="137"/>
      <c r="B81" s="137"/>
      <c r="C81" s="137"/>
      <c r="D81" s="137"/>
      <c r="E81" s="137"/>
      <c r="F81" s="137"/>
    </row>
    <row r="82" spans="1:6" x14ac:dyDescent="0.25">
      <c r="A82" s="137"/>
      <c r="B82" s="137"/>
      <c r="C82" s="137"/>
      <c r="D82" s="137"/>
      <c r="E82" s="137"/>
      <c r="F82" s="137"/>
    </row>
    <row r="83" spans="1:6" x14ac:dyDescent="0.25">
      <c r="A83" s="137"/>
      <c r="B83" s="137"/>
      <c r="C83" s="137"/>
      <c r="D83" s="137"/>
      <c r="E83" s="137"/>
      <c r="F83" s="137"/>
    </row>
    <row r="84" spans="1:6" x14ac:dyDescent="0.25">
      <c r="A84" s="137"/>
      <c r="B84" s="137"/>
      <c r="C84" s="137"/>
      <c r="D84" s="137"/>
      <c r="E84" s="137"/>
      <c r="F84" s="137"/>
    </row>
    <row r="85" spans="1:6" x14ac:dyDescent="0.25">
      <c r="A85" s="137"/>
      <c r="B85" s="137"/>
      <c r="C85" s="137"/>
      <c r="D85" s="137"/>
      <c r="E85" s="137"/>
      <c r="F85" s="137"/>
    </row>
    <row r="86" spans="1:6" x14ac:dyDescent="0.25">
      <c r="A86" s="137"/>
      <c r="B86" s="137"/>
      <c r="C86" s="137"/>
      <c r="D86" s="137"/>
      <c r="E86" s="137"/>
      <c r="F86" s="137"/>
    </row>
    <row r="87" spans="1:6" x14ac:dyDescent="0.25">
      <c r="A87" s="137"/>
      <c r="B87" s="137"/>
      <c r="C87" s="137"/>
      <c r="D87" s="137"/>
      <c r="E87" s="137"/>
      <c r="F87" s="137"/>
    </row>
    <row r="88" spans="1:6" x14ac:dyDescent="0.25">
      <c r="A88" s="137"/>
      <c r="B88" s="137"/>
      <c r="C88" s="137"/>
      <c r="D88" s="137"/>
      <c r="E88" s="137"/>
      <c r="F88" s="137"/>
    </row>
    <row r="89" spans="1:6" x14ac:dyDescent="0.25">
      <c r="A89" s="137"/>
      <c r="B89" s="137"/>
      <c r="C89" s="137"/>
      <c r="D89" s="137"/>
      <c r="E89" s="137"/>
      <c r="F89" s="137"/>
    </row>
    <row r="90" spans="1:6" x14ac:dyDescent="0.25">
      <c r="A90" s="137"/>
      <c r="B90" s="137"/>
      <c r="C90" s="137"/>
      <c r="D90" s="137"/>
      <c r="E90" s="137"/>
      <c r="F90" s="137"/>
    </row>
    <row r="91" spans="1:6" x14ac:dyDescent="0.25">
      <c r="A91" s="137"/>
      <c r="B91" s="137"/>
      <c r="C91" s="137"/>
      <c r="D91" s="137"/>
      <c r="E91" s="137"/>
      <c r="F91" s="137"/>
    </row>
    <row r="92" spans="1:6" x14ac:dyDescent="0.25">
      <c r="A92" s="137"/>
      <c r="B92" s="137"/>
      <c r="C92" s="137"/>
      <c r="D92" s="137"/>
      <c r="E92" s="137"/>
      <c r="F92" s="137"/>
    </row>
    <row r="93" spans="1:6" x14ac:dyDescent="0.25">
      <c r="A93" s="137"/>
      <c r="B93" s="137"/>
      <c r="C93" s="137"/>
      <c r="D93" s="137"/>
      <c r="E93" s="137"/>
      <c r="F93" s="137"/>
    </row>
    <row r="94" spans="1:6" x14ac:dyDescent="0.25">
      <c r="A94" s="137"/>
      <c r="B94" s="137"/>
      <c r="C94" s="137"/>
      <c r="D94" s="137"/>
      <c r="E94" s="137"/>
      <c r="F94" s="137"/>
    </row>
    <row r="95" spans="1:6" x14ac:dyDescent="0.25">
      <c r="A95" s="137"/>
      <c r="B95" s="137"/>
      <c r="C95" s="137"/>
      <c r="D95" s="137"/>
      <c r="E95" s="137"/>
      <c r="F95" s="137"/>
    </row>
    <row r="96" spans="1:6" x14ac:dyDescent="0.25">
      <c r="A96" s="137"/>
      <c r="B96" s="137"/>
      <c r="C96" s="137"/>
      <c r="D96" s="137"/>
      <c r="E96" s="137"/>
      <c r="F96" s="137"/>
    </row>
    <row r="97" spans="1:6" x14ac:dyDescent="0.25">
      <c r="A97" s="137"/>
      <c r="B97" s="137"/>
      <c r="C97" s="137"/>
      <c r="D97" s="137"/>
      <c r="E97" s="137"/>
      <c r="F97" s="137"/>
    </row>
    <row r="98" spans="1:6" x14ac:dyDescent="0.25">
      <c r="A98" s="137"/>
      <c r="B98" s="137"/>
      <c r="C98" s="137"/>
      <c r="D98" s="137"/>
      <c r="E98" s="137"/>
      <c r="F98" s="137"/>
    </row>
    <row r="99" spans="1:6" x14ac:dyDescent="0.25">
      <c r="A99" s="137"/>
      <c r="B99" s="137"/>
      <c r="C99" s="137"/>
      <c r="D99" s="137"/>
      <c r="E99" s="137"/>
      <c r="F99" s="137"/>
    </row>
    <row r="100" spans="1:6" x14ac:dyDescent="0.25">
      <c r="A100" s="137"/>
      <c r="B100" s="137"/>
      <c r="C100" s="137"/>
      <c r="D100" s="137"/>
      <c r="E100" s="137"/>
      <c r="F100" s="137"/>
    </row>
    <row r="101" spans="1:6" x14ac:dyDescent="0.25">
      <c r="A101" s="137"/>
      <c r="B101" s="137"/>
      <c r="C101" s="137"/>
      <c r="D101" s="137"/>
      <c r="E101" s="137"/>
      <c r="F101" s="137"/>
    </row>
    <row r="102" spans="1:6" x14ac:dyDescent="0.25">
      <c r="A102" s="137"/>
      <c r="B102" s="137"/>
      <c r="C102" s="137"/>
      <c r="D102" s="137"/>
      <c r="E102" s="137"/>
      <c r="F102" s="137"/>
    </row>
    <row r="103" spans="1:6" x14ac:dyDescent="0.25">
      <c r="A103" s="137"/>
      <c r="B103" s="137"/>
      <c r="C103" s="137"/>
      <c r="D103" s="137"/>
      <c r="E103" s="137"/>
      <c r="F103" s="137"/>
    </row>
    <row r="104" spans="1:6" x14ac:dyDescent="0.25">
      <c r="A104" s="137"/>
      <c r="B104" s="137"/>
      <c r="C104" s="137"/>
      <c r="D104" s="137"/>
      <c r="E104" s="137"/>
      <c r="F104" s="137"/>
    </row>
    <row r="105" spans="1:6" x14ac:dyDescent="0.25">
      <c r="A105" s="137"/>
      <c r="B105" s="137"/>
      <c r="C105" s="137"/>
      <c r="D105" s="137"/>
      <c r="E105" s="137"/>
      <c r="F105" s="137"/>
    </row>
    <row r="106" spans="1:6" x14ac:dyDescent="0.25">
      <c r="A106" s="137"/>
      <c r="B106" s="137"/>
      <c r="C106" s="137"/>
      <c r="D106" s="137"/>
      <c r="E106" s="137"/>
      <c r="F106" s="137"/>
    </row>
    <row r="107" spans="1:6" x14ac:dyDescent="0.25">
      <c r="A107" s="137"/>
      <c r="B107" s="137"/>
      <c r="C107" s="137"/>
      <c r="D107" s="137"/>
      <c r="E107" s="137"/>
      <c r="F107" s="137"/>
    </row>
    <row r="108" spans="1:6" x14ac:dyDescent="0.25">
      <c r="A108" s="137"/>
      <c r="B108" s="137"/>
      <c r="C108" s="137"/>
      <c r="D108" s="137"/>
      <c r="E108" s="137"/>
      <c r="F108" s="137"/>
    </row>
    <row r="109" spans="1:6" x14ac:dyDescent="0.25">
      <c r="A109" s="137"/>
      <c r="B109" s="137"/>
      <c r="C109" s="137"/>
      <c r="D109" s="137"/>
      <c r="E109" s="137"/>
      <c r="F109" s="137"/>
    </row>
    <row r="110" spans="1:6" x14ac:dyDescent="0.25">
      <c r="A110" s="137"/>
      <c r="B110" s="137"/>
      <c r="C110" s="137"/>
      <c r="D110" s="137"/>
      <c r="E110" s="137"/>
      <c r="F110" s="137"/>
    </row>
    <row r="111" spans="1:6" x14ac:dyDescent="0.25">
      <c r="A111" s="137"/>
      <c r="B111" s="137"/>
      <c r="C111" s="137"/>
      <c r="D111" s="137"/>
      <c r="E111" s="137"/>
      <c r="F111" s="137"/>
    </row>
    <row r="112" spans="1:6" x14ac:dyDescent="0.25">
      <c r="A112" s="137"/>
      <c r="B112" s="137"/>
      <c r="C112" s="137"/>
      <c r="D112" s="137"/>
      <c r="E112" s="137"/>
      <c r="F112" s="137"/>
    </row>
    <row r="113" spans="1:6" x14ac:dyDescent="0.25">
      <c r="A113" s="137"/>
      <c r="B113" s="137"/>
      <c r="C113" s="137"/>
      <c r="D113" s="137"/>
      <c r="E113" s="137"/>
      <c r="F113" s="137"/>
    </row>
    <row r="114" spans="1:6" x14ac:dyDescent="0.25">
      <c r="A114" s="137"/>
      <c r="B114" s="137"/>
      <c r="C114" s="137"/>
      <c r="D114" s="137"/>
      <c r="E114" s="137"/>
      <c r="F114" s="137"/>
    </row>
    <row r="115" spans="1:6" x14ac:dyDescent="0.25">
      <c r="A115" s="137"/>
      <c r="B115" s="137"/>
      <c r="C115" s="137"/>
      <c r="D115" s="137"/>
      <c r="E115" s="137"/>
      <c r="F115" s="137"/>
    </row>
    <row r="116" spans="1:6" x14ac:dyDescent="0.25">
      <c r="A116" s="137"/>
      <c r="B116" s="137"/>
      <c r="C116" s="137"/>
      <c r="D116" s="137"/>
      <c r="E116" s="137"/>
      <c r="F116" s="137"/>
    </row>
    <row r="117" spans="1:6" x14ac:dyDescent="0.25">
      <c r="A117" s="137"/>
      <c r="B117" s="137"/>
      <c r="C117" s="137"/>
      <c r="D117" s="137"/>
      <c r="E117" s="137"/>
      <c r="F117" s="137"/>
    </row>
    <row r="118" spans="1:6" x14ac:dyDescent="0.25">
      <c r="A118" s="137"/>
      <c r="B118" s="137"/>
      <c r="C118" s="137"/>
      <c r="D118" s="137"/>
      <c r="E118" s="137"/>
      <c r="F118" s="137"/>
    </row>
    <row r="119" spans="1:6" x14ac:dyDescent="0.25">
      <c r="A119" s="137"/>
      <c r="B119" s="137"/>
      <c r="C119" s="137"/>
      <c r="D119" s="137"/>
      <c r="E119" s="137"/>
      <c r="F119" s="137"/>
    </row>
    <row r="120" spans="1:6" x14ac:dyDescent="0.25">
      <c r="A120" s="137"/>
      <c r="B120" s="137"/>
      <c r="C120" s="137"/>
      <c r="D120" s="137"/>
      <c r="E120" s="137"/>
      <c r="F120" s="137"/>
    </row>
    <row r="121" spans="1:6" x14ac:dyDescent="0.25">
      <c r="A121" s="137"/>
      <c r="B121" s="137"/>
      <c r="C121" s="137"/>
      <c r="D121" s="137"/>
      <c r="E121" s="137"/>
      <c r="F121" s="137"/>
    </row>
    <row r="122" spans="1:6" x14ac:dyDescent="0.25">
      <c r="A122" s="137"/>
      <c r="B122" s="137"/>
      <c r="C122" s="137"/>
      <c r="D122" s="137"/>
      <c r="E122" s="137"/>
      <c r="F122" s="137"/>
    </row>
    <row r="123" spans="1:6" x14ac:dyDescent="0.25">
      <c r="A123" s="137"/>
      <c r="B123" s="137"/>
      <c r="C123" s="137"/>
      <c r="D123" s="137"/>
      <c r="E123" s="137"/>
      <c r="F123" s="137"/>
    </row>
    <row r="124" spans="1:6" x14ac:dyDescent="0.25">
      <c r="A124" s="137"/>
      <c r="B124" s="137"/>
      <c r="C124" s="137"/>
      <c r="D124" s="137"/>
      <c r="E124" s="137"/>
      <c r="F124" s="137"/>
    </row>
    <row r="125" spans="1:6" x14ac:dyDescent="0.25">
      <c r="A125" s="137"/>
      <c r="B125" s="137"/>
      <c r="C125" s="137"/>
      <c r="D125" s="137"/>
      <c r="E125" s="137"/>
      <c r="F125" s="137"/>
    </row>
    <row r="126" spans="1:6" x14ac:dyDescent="0.25">
      <c r="A126" s="137"/>
      <c r="B126" s="137"/>
      <c r="C126" s="137"/>
      <c r="D126" s="137"/>
      <c r="E126" s="137"/>
      <c r="F126" s="137"/>
    </row>
    <row r="127" spans="1:6" x14ac:dyDescent="0.25">
      <c r="A127" s="137"/>
      <c r="B127" s="137"/>
      <c r="C127" s="137"/>
      <c r="D127" s="137"/>
      <c r="E127" s="137"/>
      <c r="F127" s="137"/>
    </row>
    <row r="128" spans="1:6" x14ac:dyDescent="0.25">
      <c r="A128" s="137"/>
      <c r="B128" s="137"/>
      <c r="C128" s="137"/>
      <c r="D128" s="137"/>
      <c r="E128" s="137"/>
      <c r="F128" s="137"/>
    </row>
    <row r="129" spans="1:6" x14ac:dyDescent="0.25">
      <c r="A129" s="137"/>
      <c r="B129" s="137"/>
      <c r="C129" s="137"/>
      <c r="D129" s="137"/>
      <c r="E129" s="137"/>
      <c r="F129" s="137"/>
    </row>
    <row r="130" spans="1:6" x14ac:dyDescent="0.25">
      <c r="A130" s="137"/>
      <c r="B130" s="137"/>
      <c r="C130" s="137"/>
      <c r="D130" s="137"/>
      <c r="E130" s="137"/>
      <c r="F130" s="137"/>
    </row>
    <row r="131" spans="1:6" x14ac:dyDescent="0.25">
      <c r="A131" s="137"/>
      <c r="B131" s="137"/>
      <c r="C131" s="137"/>
      <c r="D131" s="137"/>
      <c r="E131" s="137"/>
      <c r="F131" s="137"/>
    </row>
    <row r="132" spans="1:6" x14ac:dyDescent="0.25">
      <c r="A132" s="137"/>
      <c r="B132" s="137"/>
      <c r="C132" s="137"/>
      <c r="D132" s="137"/>
      <c r="E132" s="137"/>
      <c r="F132" s="137"/>
    </row>
    <row r="133" spans="1:6" x14ac:dyDescent="0.25">
      <c r="A133" s="137"/>
      <c r="B133" s="137"/>
      <c r="C133" s="137"/>
      <c r="D133" s="137"/>
      <c r="E133" s="137"/>
      <c r="F133" s="137"/>
    </row>
    <row r="134" spans="1:6" x14ac:dyDescent="0.25">
      <c r="A134" s="137"/>
      <c r="B134" s="137"/>
      <c r="C134" s="137"/>
      <c r="D134" s="137"/>
      <c r="E134" s="137"/>
      <c r="F134" s="137"/>
    </row>
    <row r="135" spans="1:6" x14ac:dyDescent="0.25">
      <c r="A135" s="137"/>
      <c r="B135" s="137"/>
      <c r="C135" s="137"/>
      <c r="D135" s="137"/>
      <c r="E135" s="137"/>
      <c r="F135" s="137"/>
    </row>
    <row r="136" spans="1:6" x14ac:dyDescent="0.25">
      <c r="A136" s="137"/>
      <c r="B136" s="137"/>
      <c r="C136" s="137"/>
      <c r="D136" s="137"/>
      <c r="E136" s="137"/>
      <c r="F136" s="137"/>
    </row>
    <row r="137" spans="1:6" x14ac:dyDescent="0.25">
      <c r="A137" s="137"/>
      <c r="B137" s="137"/>
      <c r="C137" s="137"/>
      <c r="D137" s="137"/>
      <c r="E137" s="137"/>
      <c r="F137" s="137"/>
    </row>
    <row r="138" spans="1:6" x14ac:dyDescent="0.25">
      <c r="A138" s="137"/>
      <c r="B138" s="137"/>
      <c r="C138" s="137"/>
      <c r="D138" s="137"/>
      <c r="E138" s="137"/>
      <c r="F138" s="137"/>
    </row>
    <row r="139" spans="1:6" x14ac:dyDescent="0.25">
      <c r="A139" s="137"/>
      <c r="B139" s="137"/>
      <c r="C139" s="137"/>
      <c r="D139" s="137"/>
      <c r="E139" s="137"/>
      <c r="F139" s="137"/>
    </row>
    <row r="140" spans="1:6" x14ac:dyDescent="0.25">
      <c r="A140" s="137"/>
      <c r="B140" s="137"/>
      <c r="C140" s="137"/>
      <c r="D140" s="137"/>
      <c r="E140" s="137"/>
      <c r="F140" s="137"/>
    </row>
    <row r="141" spans="1:6" x14ac:dyDescent="0.25">
      <c r="A141" s="137"/>
      <c r="B141" s="137"/>
      <c r="C141" s="137"/>
      <c r="D141" s="137"/>
      <c r="E141" s="137"/>
      <c r="F141" s="137"/>
    </row>
    <row r="142" spans="1:6" x14ac:dyDescent="0.25">
      <c r="A142" s="137"/>
      <c r="B142" s="137"/>
      <c r="C142" s="137"/>
      <c r="D142" s="137"/>
      <c r="E142" s="137"/>
      <c r="F142" s="137"/>
    </row>
    <row r="143" spans="1:6" x14ac:dyDescent="0.25">
      <c r="A143" s="137"/>
      <c r="B143" s="137"/>
      <c r="C143" s="137"/>
      <c r="D143" s="137"/>
      <c r="E143" s="137"/>
      <c r="F143" s="137"/>
    </row>
    <row r="144" spans="1:6" x14ac:dyDescent="0.25">
      <c r="A144" s="137"/>
      <c r="B144" s="137"/>
      <c r="C144" s="137"/>
      <c r="D144" s="137"/>
      <c r="E144" s="137"/>
      <c r="F144" s="137"/>
    </row>
    <row r="145" spans="1:6" x14ac:dyDescent="0.25">
      <c r="A145" s="137"/>
      <c r="B145" s="137"/>
      <c r="C145" s="137"/>
      <c r="D145" s="137"/>
      <c r="E145" s="137"/>
      <c r="F145" s="137"/>
    </row>
    <row r="146" spans="1:6" x14ac:dyDescent="0.25">
      <c r="A146" s="137"/>
      <c r="B146" s="137"/>
      <c r="C146" s="137"/>
      <c r="D146" s="137"/>
      <c r="E146" s="137"/>
      <c r="F146" s="137"/>
    </row>
    <row r="147" spans="1:6" x14ac:dyDescent="0.25">
      <c r="A147" s="137"/>
      <c r="B147" s="137"/>
      <c r="C147" s="137"/>
      <c r="D147" s="137"/>
      <c r="E147" s="137"/>
      <c r="F147" s="137"/>
    </row>
    <row r="148" spans="1:6" x14ac:dyDescent="0.25">
      <c r="A148" s="137"/>
      <c r="B148" s="137"/>
      <c r="C148" s="137"/>
      <c r="D148" s="137"/>
      <c r="E148" s="137"/>
      <c r="F148" s="137"/>
    </row>
    <row r="149" spans="1:6" x14ac:dyDescent="0.25">
      <c r="A149" s="137"/>
      <c r="B149" s="137"/>
      <c r="C149" s="137"/>
      <c r="D149" s="137"/>
      <c r="E149" s="137"/>
      <c r="F149" s="137"/>
    </row>
    <row r="150" spans="1:6" x14ac:dyDescent="0.25">
      <c r="A150" s="137"/>
      <c r="B150" s="137"/>
      <c r="C150" s="137"/>
      <c r="D150" s="137"/>
      <c r="E150" s="137"/>
      <c r="F150" s="137"/>
    </row>
    <row r="151" spans="1:6" x14ac:dyDescent="0.25">
      <c r="A151" s="137"/>
      <c r="B151" s="137"/>
      <c r="C151" s="137"/>
      <c r="D151" s="137"/>
      <c r="E151" s="137"/>
      <c r="F151" s="137"/>
    </row>
    <row r="152" spans="1:6" x14ac:dyDescent="0.25">
      <c r="A152" s="137"/>
      <c r="B152" s="137"/>
      <c r="C152" s="137"/>
      <c r="D152" s="137"/>
      <c r="E152" s="137"/>
      <c r="F152" s="137"/>
    </row>
    <row r="153" spans="1:6" x14ac:dyDescent="0.25">
      <c r="A153" s="137"/>
      <c r="B153" s="137"/>
      <c r="C153" s="137"/>
      <c r="D153" s="137"/>
      <c r="E153" s="137"/>
      <c r="F153" s="137"/>
    </row>
    <row r="154" spans="1:6" x14ac:dyDescent="0.25">
      <c r="A154" s="137"/>
      <c r="B154" s="137"/>
      <c r="C154" s="137"/>
      <c r="D154" s="137"/>
      <c r="E154" s="137"/>
      <c r="F154" s="137"/>
    </row>
    <row r="155" spans="1:6" x14ac:dyDescent="0.25">
      <c r="A155" s="137"/>
      <c r="B155" s="137"/>
      <c r="C155" s="137"/>
      <c r="D155" s="137"/>
      <c r="E155" s="137"/>
      <c r="F155" s="137"/>
    </row>
    <row r="156" spans="1:6" x14ac:dyDescent="0.25">
      <c r="A156" s="137"/>
      <c r="B156" s="137"/>
      <c r="C156" s="137"/>
      <c r="D156" s="137"/>
      <c r="E156" s="137"/>
      <c r="F156" s="137"/>
    </row>
    <row r="157" spans="1:6" x14ac:dyDescent="0.25">
      <c r="A157" s="137"/>
      <c r="B157" s="137"/>
      <c r="C157" s="137"/>
      <c r="D157" s="137"/>
      <c r="E157" s="137"/>
      <c r="F157" s="137"/>
    </row>
    <row r="158" spans="1:6" x14ac:dyDescent="0.25">
      <c r="A158" s="137"/>
      <c r="B158" s="137"/>
      <c r="C158" s="137"/>
      <c r="D158" s="137"/>
      <c r="E158" s="137"/>
      <c r="F158" s="137"/>
    </row>
    <row r="159" spans="1:6" x14ac:dyDescent="0.25">
      <c r="A159" s="137"/>
      <c r="B159" s="137"/>
      <c r="C159" s="137"/>
      <c r="D159" s="137"/>
      <c r="E159" s="137"/>
      <c r="F159" s="137"/>
    </row>
    <row r="160" spans="1:6" x14ac:dyDescent="0.25">
      <c r="A160" s="137"/>
      <c r="B160" s="137"/>
      <c r="C160" s="137"/>
      <c r="D160" s="137"/>
      <c r="E160" s="137"/>
      <c r="F160" s="137"/>
    </row>
    <row r="161" spans="1:6" x14ac:dyDescent="0.25">
      <c r="A161" s="137"/>
      <c r="B161" s="137"/>
      <c r="C161" s="137"/>
      <c r="D161" s="137"/>
      <c r="E161" s="137"/>
      <c r="F161" s="137"/>
    </row>
    <row r="162" spans="1:6" x14ac:dyDescent="0.25">
      <c r="A162" s="137"/>
      <c r="B162" s="137"/>
      <c r="C162" s="137"/>
      <c r="D162" s="137"/>
      <c r="E162" s="137"/>
      <c r="F162" s="137"/>
    </row>
    <row r="163" spans="1:6" x14ac:dyDescent="0.25">
      <c r="A163" s="137"/>
      <c r="B163" s="137"/>
      <c r="C163" s="137"/>
      <c r="D163" s="137"/>
      <c r="E163" s="137"/>
      <c r="F163" s="137"/>
    </row>
    <row r="164" spans="1:6" x14ac:dyDescent="0.25">
      <c r="A164" s="137"/>
      <c r="B164" s="137"/>
      <c r="C164" s="137"/>
      <c r="D164" s="137"/>
      <c r="E164" s="137"/>
      <c r="F164" s="137"/>
    </row>
    <row r="165" spans="1:6" x14ac:dyDescent="0.25">
      <c r="A165" s="137"/>
      <c r="B165" s="137"/>
      <c r="C165" s="137"/>
      <c r="D165" s="137"/>
      <c r="E165" s="137"/>
      <c r="F165" s="137"/>
    </row>
    <row r="166" spans="1:6" x14ac:dyDescent="0.25">
      <c r="A166" s="137"/>
      <c r="B166" s="137"/>
      <c r="C166" s="137"/>
      <c r="D166" s="137"/>
      <c r="E166" s="137"/>
      <c r="F166" s="137"/>
    </row>
    <row r="167" spans="1:6" x14ac:dyDescent="0.25">
      <c r="A167" s="137"/>
      <c r="B167" s="137"/>
      <c r="C167" s="137"/>
      <c r="D167" s="137"/>
      <c r="E167" s="137"/>
      <c r="F167" s="137"/>
    </row>
    <row r="168" spans="1:6" x14ac:dyDescent="0.25">
      <c r="A168" s="137"/>
      <c r="B168" s="137"/>
      <c r="C168" s="137"/>
      <c r="D168" s="137"/>
      <c r="E168" s="137"/>
      <c r="F168" s="137"/>
    </row>
    <row r="169" spans="1:6" x14ac:dyDescent="0.25">
      <c r="A169" s="137"/>
      <c r="B169" s="137"/>
      <c r="C169" s="137"/>
      <c r="D169" s="137"/>
      <c r="E169" s="137"/>
      <c r="F169" s="137"/>
    </row>
    <row r="170" spans="1:6" x14ac:dyDescent="0.25">
      <c r="A170" s="137"/>
      <c r="B170" s="137"/>
      <c r="C170" s="137"/>
      <c r="D170" s="137"/>
      <c r="E170" s="137"/>
      <c r="F170" s="137"/>
    </row>
    <row r="171" spans="1:6" x14ac:dyDescent="0.25">
      <c r="A171" s="137"/>
      <c r="B171" s="137"/>
      <c r="C171" s="137"/>
      <c r="D171" s="137"/>
      <c r="E171" s="137"/>
      <c r="F171" s="137"/>
    </row>
    <row r="172" spans="1:6" x14ac:dyDescent="0.25">
      <c r="A172" s="137"/>
      <c r="B172" s="137"/>
      <c r="C172" s="137"/>
      <c r="D172" s="137"/>
      <c r="E172" s="137"/>
      <c r="F172" s="137"/>
    </row>
    <row r="173" spans="1:6" x14ac:dyDescent="0.25">
      <c r="A173" s="137"/>
      <c r="B173" s="137"/>
      <c r="C173" s="137"/>
      <c r="D173" s="137"/>
      <c r="E173" s="137"/>
      <c r="F173" s="137"/>
    </row>
    <row r="174" spans="1:6" x14ac:dyDescent="0.25">
      <c r="A174" s="137"/>
      <c r="B174" s="137"/>
      <c r="C174" s="137"/>
      <c r="D174" s="137"/>
      <c r="E174" s="137"/>
      <c r="F174" s="137"/>
    </row>
    <row r="175" spans="1:6" x14ac:dyDescent="0.25">
      <c r="A175" s="137"/>
      <c r="B175" s="137"/>
      <c r="C175" s="137"/>
      <c r="D175" s="137"/>
      <c r="E175" s="137"/>
      <c r="F175" s="137"/>
    </row>
    <row r="176" spans="1:6" x14ac:dyDescent="0.25">
      <c r="A176" s="137"/>
      <c r="B176" s="137"/>
      <c r="C176" s="137"/>
      <c r="D176" s="137"/>
      <c r="E176" s="137"/>
      <c r="F176" s="137"/>
    </row>
    <row r="177" spans="1:6" x14ac:dyDescent="0.25">
      <c r="A177" s="137"/>
      <c r="B177" s="137"/>
      <c r="C177" s="137"/>
      <c r="D177" s="137"/>
      <c r="E177" s="137"/>
      <c r="F177" s="137"/>
    </row>
    <row r="178" spans="1:6" x14ac:dyDescent="0.25">
      <c r="A178" s="137"/>
      <c r="B178" s="137"/>
      <c r="C178" s="137"/>
      <c r="D178" s="137"/>
      <c r="E178" s="137"/>
      <c r="F178" s="137"/>
    </row>
    <row r="179" spans="1:6" x14ac:dyDescent="0.25">
      <c r="A179" s="137"/>
      <c r="B179" s="137"/>
      <c r="C179" s="137"/>
      <c r="D179" s="137"/>
      <c r="E179" s="137"/>
      <c r="F179" s="137"/>
    </row>
    <row r="180" spans="1:6" x14ac:dyDescent="0.25">
      <c r="A180" s="137"/>
      <c r="B180" s="137"/>
      <c r="C180" s="137"/>
      <c r="D180" s="137"/>
      <c r="E180" s="137"/>
      <c r="F180" s="137"/>
    </row>
    <row r="181" spans="1:6" x14ac:dyDescent="0.25">
      <c r="A181" s="137"/>
      <c r="B181" s="137"/>
      <c r="C181" s="137"/>
      <c r="D181" s="137"/>
      <c r="E181" s="137"/>
      <c r="F181" s="137"/>
    </row>
    <row r="182" spans="1:6" x14ac:dyDescent="0.25">
      <c r="A182" s="137"/>
      <c r="B182" s="137"/>
      <c r="C182" s="137"/>
      <c r="D182" s="137"/>
      <c r="E182" s="137"/>
      <c r="F182" s="137"/>
    </row>
    <row r="183" spans="1:6" x14ac:dyDescent="0.25">
      <c r="A183" s="137"/>
      <c r="B183" s="137"/>
      <c r="C183" s="137"/>
      <c r="D183" s="137"/>
      <c r="E183" s="137"/>
      <c r="F183" s="137"/>
    </row>
    <row r="184" spans="1:6" x14ac:dyDescent="0.25">
      <c r="A184" s="137"/>
      <c r="B184" s="137"/>
      <c r="C184" s="137"/>
      <c r="D184" s="137"/>
      <c r="E184" s="137"/>
      <c r="F184" s="137"/>
    </row>
    <row r="185" spans="1:6" x14ac:dyDescent="0.25">
      <c r="A185" s="137"/>
      <c r="B185" s="137"/>
      <c r="C185" s="137"/>
      <c r="D185" s="137"/>
      <c r="E185" s="137"/>
      <c r="F185" s="137"/>
    </row>
    <row r="186" spans="1:6" x14ac:dyDescent="0.25">
      <c r="A186" s="137"/>
      <c r="B186" s="137"/>
      <c r="C186" s="137"/>
      <c r="D186" s="137"/>
      <c r="E186" s="137"/>
      <c r="F186" s="137"/>
    </row>
    <row r="187" spans="1:6" x14ac:dyDescent="0.25">
      <c r="A187" s="137"/>
      <c r="B187" s="137"/>
      <c r="C187" s="137"/>
      <c r="D187" s="137"/>
      <c r="E187" s="137"/>
      <c r="F187" s="137"/>
    </row>
    <row r="188" spans="1:6" x14ac:dyDescent="0.25">
      <c r="A188" s="137"/>
      <c r="B188" s="137"/>
      <c r="C188" s="137"/>
      <c r="D188" s="137"/>
      <c r="E188" s="137"/>
      <c r="F188" s="137"/>
    </row>
    <row r="189" spans="1:6" x14ac:dyDescent="0.25">
      <c r="A189" s="137"/>
      <c r="B189" s="137"/>
      <c r="C189" s="137"/>
      <c r="D189" s="137"/>
      <c r="E189" s="137"/>
      <c r="F189" s="137"/>
    </row>
    <row r="190" spans="1:6" x14ac:dyDescent="0.25">
      <c r="A190" s="137"/>
      <c r="B190" s="137"/>
      <c r="C190" s="137"/>
      <c r="D190" s="137"/>
      <c r="E190" s="137"/>
      <c r="F190" s="137"/>
    </row>
    <row r="191" spans="1:6" x14ac:dyDescent="0.25">
      <c r="A191" s="137"/>
      <c r="B191" s="137"/>
      <c r="C191" s="137"/>
      <c r="D191" s="137"/>
      <c r="E191" s="137"/>
      <c r="F191" s="137"/>
    </row>
    <row r="192" spans="1:6" x14ac:dyDescent="0.25">
      <c r="A192" s="137"/>
      <c r="B192" s="137"/>
      <c r="C192" s="137"/>
      <c r="D192" s="137"/>
      <c r="E192" s="137"/>
      <c r="F192" s="137"/>
    </row>
    <row r="193" spans="1:6" x14ac:dyDescent="0.25">
      <c r="A193" s="137"/>
      <c r="B193" s="137"/>
      <c r="C193" s="137"/>
      <c r="D193" s="137"/>
      <c r="E193" s="137"/>
      <c r="F193" s="137"/>
    </row>
    <row r="194" spans="1:6" x14ac:dyDescent="0.25">
      <c r="A194" s="137"/>
      <c r="B194" s="137"/>
      <c r="C194" s="137"/>
      <c r="D194" s="137"/>
      <c r="E194" s="137"/>
      <c r="F194" s="137"/>
    </row>
    <row r="195" spans="1:6" x14ac:dyDescent="0.25">
      <c r="A195" s="137"/>
      <c r="B195" s="137"/>
      <c r="C195" s="137"/>
      <c r="D195" s="137"/>
      <c r="E195" s="137"/>
      <c r="F195" s="137"/>
    </row>
    <row r="196" spans="1:6" x14ac:dyDescent="0.25">
      <c r="A196" s="137"/>
      <c r="B196" s="137"/>
      <c r="C196" s="137"/>
      <c r="D196" s="137"/>
      <c r="E196" s="137"/>
      <c r="F196" s="137"/>
    </row>
    <row r="197" spans="1:6" x14ac:dyDescent="0.25">
      <c r="A197" s="137"/>
      <c r="B197" s="137"/>
      <c r="C197" s="137"/>
      <c r="D197" s="137"/>
      <c r="E197" s="137"/>
      <c r="F197" s="137"/>
    </row>
    <row r="198" spans="1:6" x14ac:dyDescent="0.25">
      <c r="A198" s="137"/>
      <c r="B198" s="137"/>
      <c r="C198" s="137"/>
      <c r="D198" s="137"/>
      <c r="E198" s="137"/>
      <c r="F198" s="137"/>
    </row>
    <row r="199" spans="1:6" x14ac:dyDescent="0.25">
      <c r="A199" s="137"/>
      <c r="B199" s="137"/>
      <c r="C199" s="137"/>
      <c r="D199" s="137"/>
      <c r="E199" s="137"/>
      <c r="F199" s="137"/>
    </row>
    <row r="200" spans="1:6" x14ac:dyDescent="0.25">
      <c r="A200" s="137"/>
      <c r="B200" s="137"/>
      <c r="C200" s="137"/>
      <c r="D200" s="137"/>
      <c r="E200" s="137"/>
      <c r="F200" s="137"/>
    </row>
    <row r="201" spans="1:6" x14ac:dyDescent="0.25">
      <c r="A201" s="137"/>
      <c r="B201" s="137"/>
      <c r="C201" s="137"/>
      <c r="D201" s="137"/>
      <c r="E201" s="137"/>
      <c r="F201" s="137"/>
    </row>
    <row r="202" spans="1:6" x14ac:dyDescent="0.25">
      <c r="A202" s="137"/>
      <c r="B202" s="137"/>
      <c r="C202" s="137"/>
      <c r="D202" s="137"/>
      <c r="E202" s="137"/>
      <c r="F202" s="137"/>
    </row>
    <row r="203" spans="1:6" x14ac:dyDescent="0.25">
      <c r="A203" s="137"/>
      <c r="B203" s="137"/>
      <c r="C203" s="137"/>
      <c r="D203" s="137"/>
      <c r="E203" s="137"/>
      <c r="F203" s="137"/>
    </row>
    <row r="204" spans="1:6" x14ac:dyDescent="0.25">
      <c r="A204" s="137"/>
      <c r="B204" s="137"/>
      <c r="C204" s="137"/>
      <c r="D204" s="137"/>
      <c r="E204" s="137"/>
      <c r="F204" s="137"/>
    </row>
    <row r="205" spans="1:6" x14ac:dyDescent="0.25">
      <c r="A205" s="137"/>
      <c r="B205" s="137"/>
      <c r="C205" s="137"/>
      <c r="D205" s="137"/>
      <c r="E205" s="137"/>
      <c r="F205" s="137"/>
    </row>
    <row r="206" spans="1:6" x14ac:dyDescent="0.25">
      <c r="A206" s="137"/>
      <c r="B206" s="137"/>
      <c r="C206" s="137"/>
      <c r="D206" s="137"/>
      <c r="E206" s="137"/>
      <c r="F206" s="137"/>
    </row>
    <row r="207" spans="1:6" x14ac:dyDescent="0.25">
      <c r="A207" s="137"/>
      <c r="B207" s="137"/>
      <c r="C207" s="137"/>
      <c r="D207" s="137"/>
      <c r="E207" s="137"/>
      <c r="F207" s="137"/>
    </row>
    <row r="208" spans="1:6" x14ac:dyDescent="0.25">
      <c r="A208" s="137"/>
      <c r="B208" s="137"/>
      <c r="C208" s="137"/>
      <c r="D208" s="137"/>
      <c r="E208" s="137"/>
      <c r="F208" s="137"/>
    </row>
    <row r="209" spans="1:6" x14ac:dyDescent="0.25">
      <c r="A209" s="137"/>
      <c r="B209" s="137"/>
      <c r="C209" s="137"/>
      <c r="D209" s="137"/>
      <c r="E209" s="137"/>
      <c r="F209" s="137"/>
    </row>
    <row r="210" spans="1:6" x14ac:dyDescent="0.25">
      <c r="A210" s="137"/>
      <c r="B210" s="137"/>
      <c r="C210" s="137"/>
      <c r="D210" s="137"/>
      <c r="E210" s="137"/>
      <c r="F210" s="137"/>
    </row>
    <row r="211" spans="1:6" x14ac:dyDescent="0.25">
      <c r="A211" s="137"/>
      <c r="B211" s="137"/>
      <c r="C211" s="137"/>
      <c r="D211" s="137"/>
      <c r="E211" s="137"/>
      <c r="F211" s="137"/>
    </row>
    <row r="212" spans="1:6" x14ac:dyDescent="0.25">
      <c r="A212" s="137"/>
      <c r="B212" s="137"/>
      <c r="C212" s="137"/>
      <c r="D212" s="137"/>
      <c r="E212" s="137"/>
      <c r="F212" s="137"/>
    </row>
    <row r="213" spans="1:6" x14ac:dyDescent="0.25">
      <c r="A213" s="137"/>
      <c r="B213" s="137"/>
      <c r="C213" s="137"/>
      <c r="D213" s="137"/>
      <c r="E213" s="137"/>
      <c r="F213" s="137"/>
    </row>
    <row r="214" spans="1:6" x14ac:dyDescent="0.25">
      <c r="A214" s="137"/>
      <c r="B214" s="137"/>
      <c r="C214" s="137"/>
      <c r="D214" s="137"/>
      <c r="E214" s="137"/>
      <c r="F214" s="137"/>
    </row>
    <row r="215" spans="1:6" x14ac:dyDescent="0.25">
      <c r="A215" s="137"/>
      <c r="B215" s="137"/>
      <c r="C215" s="137"/>
      <c r="D215" s="137"/>
      <c r="E215" s="137"/>
      <c r="F215" s="137"/>
    </row>
    <row r="216" spans="1:6" x14ac:dyDescent="0.25">
      <c r="A216" s="137"/>
      <c r="B216" s="137"/>
      <c r="C216" s="137"/>
      <c r="D216" s="137"/>
      <c r="E216" s="137"/>
      <c r="F216" s="137"/>
    </row>
    <row r="217" spans="1:6" x14ac:dyDescent="0.25">
      <c r="A217" s="137"/>
      <c r="B217" s="137"/>
      <c r="C217" s="137"/>
      <c r="D217" s="137"/>
      <c r="E217" s="137"/>
      <c r="F217" s="137"/>
    </row>
    <row r="218" spans="1:6" x14ac:dyDescent="0.25">
      <c r="A218" s="137"/>
      <c r="B218" s="137"/>
      <c r="C218" s="137"/>
      <c r="D218" s="137"/>
      <c r="E218" s="137"/>
      <c r="F218" s="137"/>
    </row>
    <row r="219" spans="1:6" x14ac:dyDescent="0.25">
      <c r="A219" s="137"/>
      <c r="B219" s="137"/>
      <c r="C219" s="137"/>
      <c r="D219" s="137"/>
      <c r="E219" s="137"/>
      <c r="F219" s="137"/>
    </row>
    <row r="220" spans="1:6" x14ac:dyDescent="0.25">
      <c r="A220" s="137"/>
      <c r="B220" s="137"/>
      <c r="C220" s="137"/>
      <c r="D220" s="137"/>
      <c r="E220" s="137"/>
      <c r="F220" s="137"/>
    </row>
    <row r="221" spans="1:6" x14ac:dyDescent="0.25">
      <c r="A221" s="137"/>
      <c r="B221" s="137"/>
      <c r="C221" s="137"/>
      <c r="D221" s="137"/>
      <c r="E221" s="137"/>
      <c r="F221" s="137"/>
    </row>
    <row r="222" spans="1:6" x14ac:dyDescent="0.25">
      <c r="A222" s="137"/>
      <c r="B222" s="137"/>
      <c r="C222" s="137"/>
      <c r="D222" s="137"/>
      <c r="E222" s="137"/>
      <c r="F222" s="137"/>
    </row>
    <row r="223" spans="1:6" x14ac:dyDescent="0.25">
      <c r="A223" s="137"/>
      <c r="B223" s="137"/>
      <c r="C223" s="137"/>
      <c r="D223" s="137"/>
      <c r="E223" s="137"/>
      <c r="F223" s="137"/>
    </row>
    <row r="224" spans="1:6" x14ac:dyDescent="0.25">
      <c r="A224" s="137"/>
      <c r="B224" s="137"/>
      <c r="C224" s="137"/>
      <c r="D224" s="137"/>
      <c r="E224" s="137"/>
      <c r="F224" s="137"/>
    </row>
    <row r="225" spans="1:6" x14ac:dyDescent="0.25">
      <c r="A225" s="137"/>
      <c r="B225" s="137"/>
      <c r="C225" s="137"/>
      <c r="D225" s="137"/>
      <c r="E225" s="137"/>
      <c r="F225" s="137"/>
    </row>
    <row r="226" spans="1:6" x14ac:dyDescent="0.25">
      <c r="A226" s="137"/>
      <c r="B226" s="137"/>
      <c r="C226" s="137"/>
      <c r="D226" s="137"/>
      <c r="E226" s="137"/>
      <c r="F226" s="137"/>
    </row>
    <row r="227" spans="1:6" x14ac:dyDescent="0.25">
      <c r="A227" s="137"/>
      <c r="B227" s="137"/>
      <c r="C227" s="137"/>
      <c r="D227" s="137"/>
      <c r="E227" s="137"/>
      <c r="F227" s="137"/>
    </row>
    <row r="228" spans="1:6" x14ac:dyDescent="0.25">
      <c r="A228" s="137"/>
      <c r="B228" s="137"/>
      <c r="C228" s="137"/>
      <c r="D228" s="137"/>
      <c r="E228" s="137"/>
      <c r="F228" s="137"/>
    </row>
    <row r="229" spans="1:6" x14ac:dyDescent="0.25">
      <c r="A229" s="137"/>
      <c r="B229" s="137"/>
      <c r="C229" s="137"/>
      <c r="D229" s="137"/>
      <c r="E229" s="137"/>
      <c r="F229" s="137"/>
    </row>
    <row r="230" spans="1:6" x14ac:dyDescent="0.25">
      <c r="A230" s="137"/>
      <c r="B230" s="137"/>
      <c r="C230" s="137"/>
      <c r="D230" s="137"/>
      <c r="E230" s="137"/>
      <c r="F230" s="137"/>
    </row>
    <row r="231" spans="1:6" x14ac:dyDescent="0.25">
      <c r="A231" s="137"/>
      <c r="B231" s="137"/>
      <c r="C231" s="137"/>
      <c r="D231" s="137"/>
      <c r="E231" s="137"/>
      <c r="F231" s="137"/>
    </row>
    <row r="232" spans="1:6" x14ac:dyDescent="0.25">
      <c r="A232" s="137"/>
      <c r="B232" s="137"/>
      <c r="C232" s="137"/>
      <c r="D232" s="137"/>
      <c r="E232" s="137"/>
      <c r="F232" s="137"/>
    </row>
    <row r="233" spans="1:6" x14ac:dyDescent="0.25">
      <c r="A233" s="137"/>
      <c r="B233" s="137"/>
      <c r="C233" s="137"/>
      <c r="D233" s="137"/>
      <c r="E233" s="137"/>
      <c r="F233" s="137"/>
    </row>
    <row r="234" spans="1:6" x14ac:dyDescent="0.25">
      <c r="A234" s="137"/>
      <c r="B234" s="137"/>
      <c r="C234" s="137"/>
      <c r="D234" s="137"/>
      <c r="E234" s="137"/>
      <c r="F234" s="137"/>
    </row>
    <row r="235" spans="1:6" x14ac:dyDescent="0.25">
      <c r="A235" s="137"/>
      <c r="B235" s="137"/>
      <c r="C235" s="137"/>
      <c r="D235" s="137"/>
      <c r="E235" s="137"/>
      <c r="F235" s="137"/>
    </row>
    <row r="236" spans="1:6" x14ac:dyDescent="0.25">
      <c r="A236" s="137"/>
      <c r="B236" s="137"/>
      <c r="C236" s="137"/>
      <c r="D236" s="137"/>
      <c r="E236" s="137"/>
      <c r="F236" s="137"/>
    </row>
    <row r="237" spans="1:6" x14ac:dyDescent="0.25">
      <c r="A237" s="137"/>
      <c r="B237" s="137"/>
      <c r="C237" s="137"/>
      <c r="D237" s="137"/>
      <c r="E237" s="137"/>
      <c r="F237" s="137"/>
    </row>
    <row r="238" spans="1:6" x14ac:dyDescent="0.25">
      <c r="A238" s="137"/>
      <c r="B238" s="137"/>
      <c r="C238" s="137"/>
      <c r="D238" s="137"/>
      <c r="E238" s="137"/>
      <c r="F238" s="137"/>
    </row>
    <row r="239" spans="1:6" x14ac:dyDescent="0.25">
      <c r="A239" s="137"/>
      <c r="B239" s="137"/>
      <c r="C239" s="137"/>
      <c r="D239" s="137"/>
      <c r="E239" s="137"/>
      <c r="F239" s="137"/>
    </row>
    <row r="240" spans="1:6" x14ac:dyDescent="0.25">
      <c r="A240" s="137"/>
      <c r="B240" s="137"/>
      <c r="C240" s="137"/>
      <c r="D240" s="137"/>
      <c r="E240" s="137"/>
      <c r="F240" s="137"/>
    </row>
    <row r="241" spans="1:6" x14ac:dyDescent="0.25">
      <c r="A241" s="137"/>
      <c r="B241" s="137"/>
      <c r="C241" s="137"/>
      <c r="D241" s="137"/>
      <c r="E241" s="137"/>
      <c r="F241" s="137"/>
    </row>
    <row r="242" spans="1:6" x14ac:dyDescent="0.25">
      <c r="A242" s="137"/>
      <c r="B242" s="137"/>
      <c r="C242" s="137"/>
      <c r="D242" s="137"/>
      <c r="E242" s="137"/>
      <c r="F242" s="137"/>
    </row>
    <row r="243" spans="1:6" x14ac:dyDescent="0.25">
      <c r="A243" s="137"/>
      <c r="B243" s="137"/>
      <c r="C243" s="137"/>
      <c r="D243" s="137"/>
      <c r="E243" s="137"/>
      <c r="F243" s="137"/>
    </row>
    <row r="244" spans="1:6" x14ac:dyDescent="0.25">
      <c r="A244" s="137"/>
      <c r="B244" s="137"/>
      <c r="C244" s="137"/>
      <c r="D244" s="137"/>
      <c r="E244" s="137"/>
      <c r="F244" s="137"/>
    </row>
    <row r="245" spans="1:6" x14ac:dyDescent="0.25">
      <c r="A245" s="137"/>
      <c r="B245" s="137"/>
      <c r="C245" s="137"/>
      <c r="D245" s="137"/>
      <c r="E245" s="137"/>
      <c r="F245" s="137"/>
    </row>
    <row r="246" spans="1:6" x14ac:dyDescent="0.25">
      <c r="A246" s="137"/>
      <c r="B246" s="137"/>
      <c r="C246" s="137"/>
      <c r="D246" s="137"/>
      <c r="E246" s="137"/>
      <c r="F246" s="137"/>
    </row>
    <row r="247" spans="1:6" x14ac:dyDescent="0.25">
      <c r="A247" s="137"/>
      <c r="B247" s="137"/>
      <c r="C247" s="137"/>
      <c r="D247" s="137"/>
      <c r="E247" s="137"/>
      <c r="F247" s="137"/>
    </row>
    <row r="248" spans="1:6" x14ac:dyDescent="0.25">
      <c r="A248" s="137"/>
      <c r="B248" s="137"/>
      <c r="C248" s="137"/>
      <c r="D248" s="137"/>
      <c r="E248" s="137"/>
      <c r="F248" s="137"/>
    </row>
    <row r="249" spans="1:6" x14ac:dyDescent="0.25">
      <c r="A249" s="137"/>
      <c r="B249" s="137"/>
      <c r="C249" s="137"/>
      <c r="D249" s="137"/>
      <c r="E249" s="137"/>
      <c r="F249" s="137"/>
    </row>
    <row r="250" spans="1:6" x14ac:dyDescent="0.25">
      <c r="A250" s="137"/>
      <c r="B250" s="137"/>
      <c r="C250" s="137"/>
      <c r="D250" s="137"/>
      <c r="E250" s="137"/>
      <c r="F250" s="137"/>
    </row>
    <row r="251" spans="1:6" x14ac:dyDescent="0.25">
      <c r="A251" s="137"/>
      <c r="B251" s="137"/>
      <c r="C251" s="137"/>
      <c r="D251" s="137"/>
      <c r="E251" s="137"/>
      <c r="F251" s="137"/>
    </row>
    <row r="252" spans="1:6" x14ac:dyDescent="0.25">
      <c r="A252" s="137"/>
      <c r="B252" s="137"/>
      <c r="C252" s="137"/>
      <c r="D252" s="137"/>
      <c r="E252" s="137"/>
      <c r="F252" s="137"/>
    </row>
    <row r="253" spans="1:6" x14ac:dyDescent="0.25">
      <c r="A253" s="137"/>
      <c r="B253" s="137"/>
      <c r="C253" s="137"/>
      <c r="D253" s="137"/>
      <c r="E253" s="137"/>
      <c r="F253" s="137"/>
    </row>
    <row r="254" spans="1:6" x14ac:dyDescent="0.25">
      <c r="A254" s="137"/>
      <c r="B254" s="137"/>
      <c r="C254" s="137"/>
      <c r="D254" s="137"/>
      <c r="E254" s="137"/>
      <c r="F254" s="137"/>
    </row>
    <row r="255" spans="1:6" x14ac:dyDescent="0.25">
      <c r="A255" s="137"/>
      <c r="B255" s="137"/>
      <c r="C255" s="137"/>
      <c r="D255" s="137"/>
      <c r="E255" s="137"/>
      <c r="F255" s="137"/>
    </row>
    <row r="256" spans="1:6" x14ac:dyDescent="0.25">
      <c r="A256" s="137"/>
      <c r="B256" s="137"/>
      <c r="C256" s="137"/>
      <c r="D256" s="137"/>
      <c r="E256" s="137"/>
      <c r="F256" s="137"/>
    </row>
    <row r="257" spans="1:6" x14ac:dyDescent="0.25">
      <c r="A257" s="137"/>
      <c r="B257" s="137"/>
      <c r="C257" s="137"/>
      <c r="D257" s="137"/>
      <c r="E257" s="137"/>
      <c r="F257" s="137"/>
    </row>
    <row r="258" spans="1:6" x14ac:dyDescent="0.25">
      <c r="A258" s="137"/>
      <c r="B258" s="137"/>
      <c r="C258" s="137"/>
      <c r="D258" s="137"/>
      <c r="E258" s="137"/>
      <c r="F258" s="137"/>
    </row>
    <row r="259" spans="1:6" x14ac:dyDescent="0.25">
      <c r="A259" s="137"/>
      <c r="B259" s="137"/>
      <c r="C259" s="137"/>
      <c r="D259" s="137"/>
      <c r="E259" s="137"/>
      <c r="F259" s="137"/>
    </row>
    <row r="260" spans="1:6" x14ac:dyDescent="0.25">
      <c r="A260" s="137"/>
      <c r="B260" s="137"/>
      <c r="C260" s="137"/>
      <c r="D260" s="137"/>
      <c r="E260" s="137"/>
      <c r="F260" s="137"/>
    </row>
    <row r="261" spans="1:6" x14ac:dyDescent="0.25">
      <c r="A261" s="137"/>
      <c r="B261" s="137"/>
      <c r="C261" s="137"/>
      <c r="D261" s="137"/>
      <c r="E261" s="137"/>
      <c r="F261" s="137"/>
    </row>
    <row r="262" spans="1:6" x14ac:dyDescent="0.25">
      <c r="A262" s="137"/>
      <c r="B262" s="137"/>
      <c r="C262" s="137"/>
      <c r="D262" s="137"/>
      <c r="E262" s="137"/>
      <c r="F262" s="137"/>
    </row>
    <row r="263" spans="1:6" x14ac:dyDescent="0.25">
      <c r="A263" s="137"/>
      <c r="B263" s="137"/>
      <c r="C263" s="137"/>
      <c r="D263" s="137"/>
      <c r="E263" s="137"/>
      <c r="F263" s="137"/>
    </row>
    <row r="264" spans="1:6" x14ac:dyDescent="0.25">
      <c r="A264" s="137"/>
      <c r="B264" s="137"/>
      <c r="C264" s="137"/>
      <c r="D264" s="137"/>
      <c r="E264" s="137"/>
      <c r="F264" s="137"/>
    </row>
    <row r="265" spans="1:6" x14ac:dyDescent="0.25">
      <c r="A265" s="137"/>
      <c r="B265" s="137"/>
      <c r="C265" s="137"/>
      <c r="D265" s="137"/>
      <c r="E265" s="137"/>
      <c r="F265" s="137"/>
    </row>
    <row r="266" spans="1:6" x14ac:dyDescent="0.25">
      <c r="A266" s="137"/>
      <c r="B266" s="137"/>
      <c r="C266" s="137"/>
      <c r="D266" s="137"/>
      <c r="E266" s="137"/>
      <c r="F266" s="137"/>
    </row>
    <row r="267" spans="1:6" x14ac:dyDescent="0.25">
      <c r="A267" s="137"/>
      <c r="B267" s="137"/>
      <c r="C267" s="137"/>
      <c r="D267" s="137"/>
      <c r="E267" s="137"/>
      <c r="F267" s="137"/>
    </row>
    <row r="268" spans="1:6" x14ac:dyDescent="0.25">
      <c r="A268" s="137"/>
      <c r="B268" s="137"/>
      <c r="C268" s="137"/>
      <c r="D268" s="137"/>
      <c r="E268" s="137"/>
      <c r="F268" s="137"/>
    </row>
    <row r="269" spans="1:6" x14ac:dyDescent="0.25">
      <c r="A269" s="137"/>
      <c r="B269" s="137"/>
      <c r="C269" s="137"/>
      <c r="D269" s="137"/>
      <c r="E269" s="137"/>
      <c r="F269" s="137"/>
    </row>
    <row r="270" spans="1:6" x14ac:dyDescent="0.25">
      <c r="A270" s="137"/>
      <c r="B270" s="137"/>
      <c r="C270" s="137"/>
      <c r="D270" s="137"/>
      <c r="E270" s="137"/>
      <c r="F270" s="137"/>
    </row>
    <row r="271" spans="1:6" x14ac:dyDescent="0.25">
      <c r="A271" s="137"/>
      <c r="B271" s="137"/>
      <c r="C271" s="137"/>
      <c r="D271" s="137"/>
      <c r="E271" s="137"/>
      <c r="F271" s="137"/>
    </row>
    <row r="272" spans="1:6" x14ac:dyDescent="0.25">
      <c r="A272" s="137"/>
      <c r="B272" s="137"/>
      <c r="C272" s="137"/>
      <c r="D272" s="137"/>
      <c r="E272" s="137"/>
      <c r="F272" s="137"/>
    </row>
    <row r="273" spans="1:6" x14ac:dyDescent="0.25">
      <c r="A273" s="137"/>
      <c r="B273" s="137"/>
      <c r="C273" s="137"/>
      <c r="D273" s="137"/>
      <c r="E273" s="137"/>
      <c r="F273" s="137"/>
    </row>
    <row r="274" spans="1:6" x14ac:dyDescent="0.25">
      <c r="A274" s="137"/>
      <c r="B274" s="137"/>
      <c r="C274" s="137"/>
      <c r="D274" s="137"/>
      <c r="E274" s="137"/>
      <c r="F274" s="137"/>
    </row>
    <row r="275" spans="1:6" x14ac:dyDescent="0.25">
      <c r="A275" s="137"/>
      <c r="B275" s="137"/>
      <c r="C275" s="137"/>
      <c r="D275" s="137"/>
      <c r="E275" s="137"/>
      <c r="F275" s="137"/>
    </row>
    <row r="276" spans="1:6" x14ac:dyDescent="0.25">
      <c r="A276" s="137"/>
      <c r="B276" s="137"/>
      <c r="C276" s="137"/>
      <c r="D276" s="137"/>
      <c r="E276" s="137"/>
      <c r="F276" s="137"/>
    </row>
    <row r="277" spans="1:6" x14ac:dyDescent="0.25">
      <c r="A277" s="137"/>
      <c r="B277" s="137"/>
      <c r="C277" s="137"/>
      <c r="D277" s="137"/>
      <c r="E277" s="137"/>
      <c r="F277" s="137"/>
    </row>
    <row r="278" spans="1:6" x14ac:dyDescent="0.25">
      <c r="A278" s="137"/>
      <c r="B278" s="137"/>
      <c r="C278" s="137"/>
      <c r="D278" s="137"/>
      <c r="E278" s="137"/>
      <c r="F278" s="137"/>
    </row>
    <row r="279" spans="1:6" x14ac:dyDescent="0.25">
      <c r="A279" s="137"/>
      <c r="B279" s="137"/>
      <c r="C279" s="137"/>
      <c r="D279" s="137"/>
      <c r="E279" s="137"/>
      <c r="F279" s="137"/>
    </row>
    <row r="280" spans="1:6" x14ac:dyDescent="0.25">
      <c r="A280" s="137"/>
      <c r="B280" s="137"/>
      <c r="C280" s="137"/>
      <c r="D280" s="137"/>
      <c r="E280" s="137"/>
      <c r="F280" s="137"/>
    </row>
    <row r="281" spans="1:6" x14ac:dyDescent="0.25">
      <c r="A281" s="137"/>
      <c r="B281" s="137"/>
      <c r="C281" s="137"/>
      <c r="D281" s="137"/>
      <c r="E281" s="137"/>
      <c r="F281" s="137"/>
    </row>
    <row r="282" spans="1:6" x14ac:dyDescent="0.25">
      <c r="A282" s="137"/>
      <c r="B282" s="137"/>
      <c r="C282" s="137"/>
      <c r="D282" s="137"/>
      <c r="E282" s="137"/>
      <c r="F282" s="137"/>
    </row>
    <row r="283" spans="1:6" x14ac:dyDescent="0.25">
      <c r="A283" s="137"/>
      <c r="B283" s="137"/>
      <c r="C283" s="137"/>
      <c r="D283" s="137"/>
      <c r="E283" s="137"/>
      <c r="F283" s="137"/>
    </row>
    <row r="284" spans="1:6" x14ac:dyDescent="0.25">
      <c r="A284" s="137"/>
      <c r="B284" s="137"/>
      <c r="C284" s="137"/>
      <c r="D284" s="137"/>
      <c r="E284" s="137"/>
      <c r="F284" s="137"/>
    </row>
    <row r="285" spans="1:6" x14ac:dyDescent="0.25">
      <c r="A285" s="137"/>
      <c r="B285" s="137"/>
      <c r="C285" s="137"/>
      <c r="D285" s="137"/>
      <c r="E285" s="137"/>
      <c r="F285" s="137"/>
    </row>
    <row r="286" spans="1:6" x14ac:dyDescent="0.25">
      <c r="A286" s="137"/>
      <c r="B286" s="137"/>
      <c r="C286" s="137"/>
      <c r="D286" s="137"/>
      <c r="E286" s="137"/>
      <c r="F286" s="137"/>
    </row>
    <row r="287" spans="1:6" x14ac:dyDescent="0.25">
      <c r="A287" s="137"/>
      <c r="B287" s="137"/>
      <c r="C287" s="137"/>
      <c r="D287" s="137"/>
      <c r="E287" s="137"/>
      <c r="F287" s="137"/>
    </row>
    <row r="288" spans="1:6" x14ac:dyDescent="0.25">
      <c r="A288" s="137"/>
      <c r="B288" s="137"/>
      <c r="C288" s="137"/>
      <c r="D288" s="137"/>
      <c r="E288" s="137"/>
      <c r="F288" s="137"/>
    </row>
    <row r="289" spans="1:6" x14ac:dyDescent="0.25">
      <c r="A289" s="137"/>
      <c r="B289" s="137"/>
      <c r="C289" s="137"/>
      <c r="D289" s="137"/>
      <c r="E289" s="137"/>
      <c r="F289" s="137"/>
    </row>
    <row r="290" spans="1:6" x14ac:dyDescent="0.25">
      <c r="A290" s="137"/>
      <c r="B290" s="137"/>
      <c r="C290" s="137"/>
      <c r="D290" s="137"/>
      <c r="E290" s="137"/>
      <c r="F290" s="137"/>
    </row>
    <row r="291" spans="1:6" x14ac:dyDescent="0.25">
      <c r="A291" s="137"/>
      <c r="B291" s="137"/>
      <c r="C291" s="137"/>
      <c r="D291" s="137"/>
      <c r="E291" s="137"/>
      <c r="F291" s="137"/>
    </row>
    <row r="292" spans="1:6" x14ac:dyDescent="0.25">
      <c r="A292" s="137"/>
      <c r="B292" s="137"/>
      <c r="C292" s="137"/>
      <c r="D292" s="137"/>
      <c r="E292" s="137"/>
      <c r="F292" s="137"/>
    </row>
    <row r="293" spans="1:6" x14ac:dyDescent="0.25">
      <c r="A293" s="137"/>
      <c r="B293" s="137"/>
      <c r="C293" s="137"/>
      <c r="D293" s="137"/>
      <c r="E293" s="137"/>
      <c r="F293" s="137"/>
    </row>
    <row r="294" spans="1:6" x14ac:dyDescent="0.25">
      <c r="A294" s="137"/>
      <c r="B294" s="137"/>
      <c r="C294" s="137"/>
      <c r="D294" s="137"/>
      <c r="E294" s="137"/>
      <c r="F294" s="137"/>
    </row>
    <row r="295" spans="1:6" x14ac:dyDescent="0.25">
      <c r="A295" s="137"/>
      <c r="B295" s="137"/>
      <c r="C295" s="137"/>
      <c r="D295" s="137"/>
      <c r="E295" s="137"/>
      <c r="F295" s="137"/>
    </row>
    <row r="296" spans="1:6" x14ac:dyDescent="0.25">
      <c r="A296" s="137"/>
      <c r="B296" s="137"/>
      <c r="C296" s="137"/>
      <c r="D296" s="137"/>
      <c r="E296" s="137"/>
      <c r="F296" s="137"/>
    </row>
    <row r="297" spans="1:6" x14ac:dyDescent="0.25">
      <c r="A297" s="137"/>
      <c r="B297" s="137"/>
      <c r="C297" s="137"/>
      <c r="D297" s="137"/>
      <c r="E297" s="137"/>
      <c r="F297" s="137"/>
    </row>
    <row r="298" spans="1:6" x14ac:dyDescent="0.25">
      <c r="A298" s="137"/>
      <c r="B298" s="137"/>
      <c r="C298" s="137"/>
      <c r="D298" s="137"/>
      <c r="E298" s="137"/>
      <c r="F298" s="137"/>
    </row>
  </sheetData>
  <mergeCells count="1">
    <mergeCell ref="A1:B1"/>
  </mergeCells>
  <hyperlinks>
    <hyperlink ref="B27" r:id="rId1" xr:uid="{39E3EF1C-EE6B-4BF0-A932-30222DDB6A83}"/>
    <hyperlink ref="B28" r:id="rId2" xr:uid="{15368A7A-46D2-4D17-8DF5-3485A1AFD490}"/>
    <hyperlink ref="B25" r:id="rId3" xr:uid="{F4FDCAFF-68B2-44FA-B7E5-A273608DB190}"/>
    <hyperlink ref="B26" r:id="rId4" xr:uid="{0BE0D3A5-1C96-4C99-888C-F9EB469B64A9}"/>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42EC6-79FF-4BCC-A3EA-2BFF71139136}">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135" customWidth="1"/>
    <col min="2" max="2" width="85" style="135" customWidth="1"/>
    <col min="3" max="6" width="12.54296875" style="135" customWidth="1"/>
    <col min="7" max="7" width="5.08984375" style="135" customWidth="1"/>
    <col min="8" max="16384" width="12.1796875" style="135"/>
  </cols>
  <sheetData>
    <row r="1" spans="1:4" ht="39.75" customHeight="1" x14ac:dyDescent="0.25">
      <c r="A1" s="134" t="s">
        <v>633</v>
      </c>
      <c r="B1" s="134"/>
    </row>
    <row r="2" spans="1:4" ht="25.5" customHeight="1" x14ac:dyDescent="0.25">
      <c r="B2" s="136" t="s">
        <v>634</v>
      </c>
    </row>
    <row r="3" spans="1:4" ht="36.75" customHeight="1" x14ac:dyDescent="0.25">
      <c r="A3" s="137"/>
      <c r="B3" s="153" t="s">
        <v>652</v>
      </c>
    </row>
    <row r="4" spans="1:4" ht="25" customHeight="1" x14ac:dyDescent="0.25">
      <c r="A4" s="137"/>
      <c r="B4" s="139" t="s">
        <v>636</v>
      </c>
    </row>
    <row r="5" spans="1:4" s="142" customFormat="1" ht="159" customHeight="1" x14ac:dyDescent="0.25">
      <c r="A5" s="140"/>
      <c r="B5" s="141" t="s">
        <v>653</v>
      </c>
      <c r="C5" s="140"/>
      <c r="D5" s="140"/>
    </row>
    <row r="6" spans="1:4" ht="8.25" customHeight="1" x14ac:dyDescent="0.25">
      <c r="A6" s="137"/>
      <c r="B6" s="137"/>
      <c r="C6" s="137"/>
      <c r="D6" s="137"/>
    </row>
    <row r="7" spans="1:4" ht="46" x14ac:dyDescent="0.25">
      <c r="A7" s="137"/>
      <c r="B7" s="141" t="s">
        <v>654</v>
      </c>
      <c r="C7" s="137"/>
      <c r="D7" s="137"/>
    </row>
    <row r="8" spans="1:4" ht="9" customHeight="1" x14ac:dyDescent="0.25">
      <c r="A8" s="137"/>
      <c r="B8" s="137"/>
      <c r="C8" s="137"/>
      <c r="D8" s="137"/>
    </row>
    <row r="9" spans="1:4" x14ac:dyDescent="0.25">
      <c r="A9" s="137"/>
      <c r="B9" s="137" t="s">
        <v>655</v>
      </c>
      <c r="C9" s="137"/>
      <c r="D9" s="137"/>
    </row>
    <row r="10" spans="1:4" ht="24" customHeight="1" x14ac:dyDescent="0.25">
      <c r="A10" s="137"/>
      <c r="B10" s="141"/>
      <c r="C10" s="137"/>
      <c r="D10" s="137"/>
    </row>
    <row r="11" spans="1:4" ht="24" customHeight="1" x14ac:dyDescent="0.25">
      <c r="A11" s="137"/>
      <c r="B11" s="137"/>
      <c r="C11" s="137"/>
      <c r="D11" s="137"/>
    </row>
    <row r="12" spans="1:4" ht="24" customHeight="1" x14ac:dyDescent="0.25">
      <c r="A12" s="137"/>
      <c r="B12" s="143"/>
      <c r="C12" s="137"/>
      <c r="D12" s="137"/>
    </row>
    <row r="13" spans="1:4" ht="24" customHeight="1" x14ac:dyDescent="0.25">
      <c r="A13" s="137"/>
      <c r="B13" s="137"/>
      <c r="C13" s="137"/>
      <c r="D13" s="137"/>
    </row>
    <row r="14" spans="1:4" ht="24" customHeight="1" x14ac:dyDescent="0.25">
      <c r="A14" s="137"/>
      <c r="B14" s="141"/>
      <c r="C14" s="137"/>
      <c r="D14" s="137"/>
    </row>
    <row r="15" spans="1:4" ht="24" customHeight="1" x14ac:dyDescent="0.25">
      <c r="A15" s="137"/>
      <c r="B15" s="144"/>
      <c r="C15" s="137"/>
      <c r="D15" s="137"/>
    </row>
    <row r="16" spans="1:4" ht="24" customHeight="1" x14ac:dyDescent="0.25">
      <c r="A16" s="137"/>
      <c r="B16" s="141"/>
      <c r="C16" s="137"/>
      <c r="D16" s="137"/>
    </row>
    <row r="17" spans="1:4" ht="24" customHeight="1" x14ac:dyDescent="0.25">
      <c r="A17" s="137"/>
      <c r="B17" s="143"/>
      <c r="C17" s="137"/>
      <c r="D17" s="137"/>
    </row>
    <row r="18" spans="1:4" ht="24" customHeight="1" x14ac:dyDescent="0.25">
      <c r="A18" s="137"/>
      <c r="B18" s="141"/>
      <c r="C18" s="137"/>
      <c r="D18" s="137"/>
    </row>
    <row r="19" spans="1:4" ht="24" customHeight="1" x14ac:dyDescent="0.25">
      <c r="A19" s="137"/>
      <c r="B19" s="143"/>
      <c r="C19" s="137"/>
      <c r="D19" s="137"/>
    </row>
    <row r="20" spans="1:4" ht="24" customHeight="1" x14ac:dyDescent="0.25">
      <c r="A20" s="137"/>
      <c r="B20" s="141"/>
      <c r="C20" s="137"/>
      <c r="D20" s="137"/>
    </row>
    <row r="21" spans="1:4" x14ac:dyDescent="0.25">
      <c r="A21" s="137"/>
      <c r="B21" s="141"/>
      <c r="C21" s="137"/>
      <c r="D21" s="137"/>
    </row>
    <row r="22" spans="1:4" ht="12.75" customHeight="1" x14ac:dyDescent="0.25">
      <c r="A22" s="137"/>
      <c r="B22" s="141"/>
      <c r="C22" s="137"/>
      <c r="D22" s="137"/>
    </row>
    <row r="23" spans="1:4" ht="12.75" customHeight="1" x14ac:dyDescent="0.25">
      <c r="A23" s="137"/>
      <c r="B23" s="139" t="s">
        <v>645</v>
      </c>
      <c r="C23" s="137"/>
      <c r="D23" s="137"/>
    </row>
    <row r="24" spans="1:4" ht="23" x14ac:dyDescent="0.25">
      <c r="A24" s="146"/>
      <c r="B24" s="141" t="s">
        <v>646</v>
      </c>
      <c r="C24" s="146"/>
      <c r="D24" s="146"/>
    </row>
    <row r="25" spans="1:4" ht="12.75" customHeight="1" x14ac:dyDescent="0.25">
      <c r="A25" s="137"/>
      <c r="B25" s="154" t="s">
        <v>647</v>
      </c>
    </row>
    <row r="26" spans="1:4" ht="6" customHeight="1" x14ac:dyDescent="0.25">
      <c r="A26" s="137"/>
      <c r="B26" s="155"/>
    </row>
    <row r="27" spans="1:4" ht="12.75" customHeight="1" x14ac:dyDescent="0.25">
      <c r="A27" s="137"/>
      <c r="B27" s="154" t="s">
        <v>648</v>
      </c>
    </row>
    <row r="28" spans="1:4" ht="6" customHeight="1" x14ac:dyDescent="0.25">
      <c r="A28" s="137"/>
      <c r="B28" s="154"/>
    </row>
    <row r="29" spans="1:4" ht="12.75" customHeight="1" x14ac:dyDescent="0.25">
      <c r="A29" s="137"/>
      <c r="B29" s="154" t="s">
        <v>649</v>
      </c>
    </row>
    <row r="30" spans="1:4" ht="6" customHeight="1" x14ac:dyDescent="0.25">
      <c r="A30" s="137"/>
      <c r="B30" s="155"/>
    </row>
    <row r="31" spans="1:4" ht="12.75" customHeight="1" x14ac:dyDescent="0.25">
      <c r="A31" s="137"/>
      <c r="B31" s="156" t="s">
        <v>650</v>
      </c>
      <c r="C31" s="137"/>
      <c r="D31" s="137"/>
    </row>
    <row r="32" spans="1:4" ht="6" customHeight="1" x14ac:dyDescent="0.25">
      <c r="A32" s="137"/>
      <c r="B32" s="149"/>
      <c r="C32" s="137"/>
      <c r="D32" s="137"/>
    </row>
    <row r="33" spans="1:4" x14ac:dyDescent="0.25">
      <c r="A33" s="137"/>
      <c r="B33" s="149"/>
      <c r="C33" s="137"/>
      <c r="D33" s="137"/>
    </row>
    <row r="34" spans="1:4" x14ac:dyDescent="0.25">
      <c r="A34" s="137"/>
      <c r="B34" s="137"/>
      <c r="C34" s="137"/>
      <c r="D34" s="137"/>
    </row>
    <row r="35" spans="1:4" x14ac:dyDescent="0.25">
      <c r="A35" s="137"/>
      <c r="B35" s="137"/>
      <c r="C35" s="137"/>
      <c r="D35" s="137"/>
    </row>
    <row r="36" spans="1:4" ht="13" x14ac:dyDescent="0.25">
      <c r="A36" s="150"/>
      <c r="B36" s="137"/>
      <c r="C36" s="137"/>
      <c r="D36" s="137"/>
    </row>
    <row r="37" spans="1:4" x14ac:dyDescent="0.25">
      <c r="A37" s="151"/>
      <c r="B37" s="137"/>
      <c r="C37" s="137"/>
      <c r="D37" s="137"/>
    </row>
    <row r="38" spans="1:4" x14ac:dyDescent="0.25">
      <c r="A38" s="137"/>
      <c r="B38" s="137"/>
      <c r="C38" s="137"/>
      <c r="D38" s="137"/>
    </row>
    <row r="39" spans="1:4" x14ac:dyDescent="0.25">
      <c r="A39" s="137"/>
      <c r="B39" s="137"/>
      <c r="C39" s="137"/>
      <c r="D39" s="137"/>
    </row>
    <row r="40" spans="1:4" x14ac:dyDescent="0.25">
      <c r="A40" s="137"/>
      <c r="B40" s="137"/>
      <c r="C40" s="137"/>
      <c r="D40" s="137"/>
    </row>
    <row r="41" spans="1:4" x14ac:dyDescent="0.25">
      <c r="A41" s="137"/>
      <c r="B41" s="137"/>
      <c r="C41" s="137"/>
      <c r="D41" s="137"/>
    </row>
    <row r="42" spans="1:4" x14ac:dyDescent="0.25">
      <c r="A42" s="137"/>
      <c r="B42" s="137"/>
      <c r="C42" s="137"/>
      <c r="D42" s="137"/>
    </row>
    <row r="43" spans="1:4" x14ac:dyDescent="0.25">
      <c r="A43" s="137"/>
      <c r="B43" s="137"/>
      <c r="C43" s="137"/>
      <c r="D43" s="137"/>
    </row>
    <row r="44" spans="1:4" x14ac:dyDescent="0.25">
      <c r="A44" s="137"/>
      <c r="B44" s="137"/>
      <c r="C44" s="137"/>
      <c r="D44" s="137"/>
    </row>
    <row r="45" spans="1:4" x14ac:dyDescent="0.25">
      <c r="A45" s="152"/>
      <c r="B45" s="152"/>
      <c r="C45" s="152"/>
      <c r="D45" s="152"/>
    </row>
    <row r="46" spans="1:4" x14ac:dyDescent="0.25">
      <c r="A46" s="137"/>
      <c r="B46" s="137"/>
      <c r="C46" s="137"/>
      <c r="D46" s="137"/>
    </row>
    <row r="47" spans="1:4" x14ac:dyDescent="0.25">
      <c r="A47" s="137"/>
      <c r="B47" s="137"/>
      <c r="C47" s="137"/>
      <c r="D47" s="137"/>
    </row>
    <row r="48" spans="1:4" ht="8.15" customHeight="1" x14ac:dyDescent="0.25">
      <c r="A48" s="137"/>
      <c r="B48" s="137"/>
      <c r="C48" s="137"/>
      <c r="D48" s="137"/>
    </row>
    <row r="49" spans="1:4" ht="13.5" customHeight="1" x14ac:dyDescent="0.25">
      <c r="A49" s="137"/>
      <c r="B49" s="137"/>
      <c r="C49" s="137"/>
      <c r="D49" s="137"/>
    </row>
    <row r="50" spans="1:4" x14ac:dyDescent="0.25">
      <c r="A50" s="137"/>
      <c r="B50" s="137"/>
      <c r="C50" s="137"/>
      <c r="D50" s="137"/>
    </row>
    <row r="51" spans="1:4" x14ac:dyDescent="0.25">
      <c r="A51" s="137"/>
      <c r="B51" s="137"/>
      <c r="C51" s="137"/>
      <c r="D51" s="137"/>
    </row>
    <row r="52" spans="1:4" x14ac:dyDescent="0.25">
      <c r="A52" s="137"/>
      <c r="B52" s="137"/>
      <c r="C52" s="137"/>
      <c r="D52" s="137"/>
    </row>
    <row r="53" spans="1:4" x14ac:dyDescent="0.25">
      <c r="A53" s="137"/>
      <c r="B53" s="137"/>
      <c r="C53" s="137"/>
      <c r="D53" s="137"/>
    </row>
    <row r="54" spans="1:4" x14ac:dyDescent="0.25">
      <c r="A54" s="137"/>
      <c r="B54" s="137"/>
      <c r="C54" s="137"/>
      <c r="D54" s="137"/>
    </row>
    <row r="55" spans="1:4" ht="33" customHeight="1" x14ac:dyDescent="0.25">
      <c r="A55" s="137"/>
      <c r="B55" s="137"/>
      <c r="C55" s="137"/>
      <c r="D55" s="137"/>
    </row>
    <row r="56" spans="1:4" ht="16.5" customHeight="1" x14ac:dyDescent="0.25">
      <c r="A56" s="137"/>
      <c r="B56" s="137"/>
      <c r="C56" s="137"/>
      <c r="D56" s="137"/>
    </row>
    <row r="57" spans="1:4" x14ac:dyDescent="0.25">
      <c r="A57" s="137"/>
      <c r="B57" s="137"/>
      <c r="C57" s="137"/>
      <c r="D57" s="137"/>
    </row>
    <row r="58" spans="1:4" x14ac:dyDescent="0.25">
      <c r="A58" s="137"/>
      <c r="B58" s="137"/>
      <c r="C58" s="137"/>
      <c r="D58" s="137"/>
    </row>
    <row r="59" spans="1:4" x14ac:dyDescent="0.25">
      <c r="A59" s="137"/>
      <c r="B59" s="137"/>
      <c r="C59" s="137"/>
      <c r="D59" s="137"/>
    </row>
    <row r="60" spans="1:4" x14ac:dyDescent="0.25">
      <c r="A60" s="137"/>
      <c r="B60" s="137"/>
      <c r="C60" s="137"/>
      <c r="D60" s="137"/>
    </row>
    <row r="61" spans="1:4" x14ac:dyDescent="0.25">
      <c r="A61" s="137"/>
      <c r="B61" s="137"/>
      <c r="C61" s="137"/>
      <c r="D61" s="137"/>
    </row>
    <row r="62" spans="1:4" x14ac:dyDescent="0.25">
      <c r="A62" s="137"/>
      <c r="B62" s="137"/>
      <c r="C62" s="137"/>
      <c r="D62" s="137"/>
    </row>
    <row r="63" spans="1:4" x14ac:dyDescent="0.25">
      <c r="A63" s="137"/>
      <c r="B63" s="137"/>
      <c r="C63" s="137"/>
      <c r="D63" s="137"/>
    </row>
    <row r="64" spans="1:4" x14ac:dyDescent="0.25">
      <c r="A64" s="137"/>
      <c r="B64" s="137"/>
      <c r="C64" s="137"/>
      <c r="D64" s="137"/>
    </row>
    <row r="65" spans="1:4" x14ac:dyDescent="0.25">
      <c r="A65" s="137"/>
      <c r="B65" s="137"/>
      <c r="C65" s="137"/>
      <c r="D65" s="137"/>
    </row>
    <row r="66" spans="1:4" x14ac:dyDescent="0.25">
      <c r="A66" s="137"/>
      <c r="B66" s="137"/>
      <c r="C66" s="137"/>
      <c r="D66" s="137"/>
    </row>
    <row r="67" spans="1:4" x14ac:dyDescent="0.25">
      <c r="A67" s="137"/>
      <c r="B67" s="137"/>
      <c r="C67" s="137"/>
      <c r="D67" s="137"/>
    </row>
    <row r="68" spans="1:4" x14ac:dyDescent="0.25">
      <c r="A68" s="137"/>
      <c r="B68" s="137"/>
      <c r="C68" s="137"/>
      <c r="D68" s="137"/>
    </row>
    <row r="69" spans="1:4" x14ac:dyDescent="0.25">
      <c r="A69" s="137"/>
      <c r="B69" s="137"/>
      <c r="C69" s="137"/>
      <c r="D69" s="137"/>
    </row>
    <row r="70" spans="1:4" x14ac:dyDescent="0.25">
      <c r="A70" s="137"/>
      <c r="B70" s="137"/>
      <c r="C70" s="137"/>
      <c r="D70" s="137"/>
    </row>
    <row r="71" spans="1:4" x14ac:dyDescent="0.25">
      <c r="A71" s="137"/>
      <c r="B71" s="137"/>
      <c r="C71" s="137"/>
      <c r="D71" s="137"/>
    </row>
    <row r="72" spans="1:4" x14ac:dyDescent="0.25">
      <c r="A72" s="137"/>
      <c r="B72" s="137"/>
      <c r="C72" s="137"/>
      <c r="D72" s="137"/>
    </row>
    <row r="73" spans="1:4" x14ac:dyDescent="0.25">
      <c r="A73" s="137"/>
      <c r="B73" s="137"/>
      <c r="C73" s="137"/>
      <c r="D73" s="137"/>
    </row>
    <row r="74" spans="1:4" x14ac:dyDescent="0.25">
      <c r="A74" s="137"/>
      <c r="B74" s="137"/>
      <c r="C74" s="137"/>
      <c r="D74" s="137"/>
    </row>
    <row r="75" spans="1:4" x14ac:dyDescent="0.25">
      <c r="A75" s="137"/>
      <c r="B75" s="137"/>
      <c r="C75" s="137"/>
      <c r="D75" s="137"/>
    </row>
    <row r="76" spans="1:4" x14ac:dyDescent="0.25">
      <c r="A76" s="137"/>
      <c r="B76" s="137"/>
      <c r="C76" s="137"/>
      <c r="D76" s="137"/>
    </row>
    <row r="77" spans="1:4" x14ac:dyDescent="0.25">
      <c r="A77" s="137"/>
      <c r="B77" s="137"/>
      <c r="C77" s="137"/>
      <c r="D77" s="137"/>
    </row>
    <row r="78" spans="1:4" x14ac:dyDescent="0.25">
      <c r="A78" s="137"/>
      <c r="B78" s="137"/>
      <c r="C78" s="137"/>
      <c r="D78" s="137"/>
    </row>
    <row r="79" spans="1:4" x14ac:dyDescent="0.25">
      <c r="A79" s="137"/>
      <c r="B79" s="137"/>
      <c r="C79" s="137"/>
      <c r="D79" s="137"/>
    </row>
    <row r="80" spans="1:4" x14ac:dyDescent="0.25">
      <c r="A80" s="137"/>
      <c r="B80" s="137"/>
      <c r="C80" s="137"/>
      <c r="D80" s="137"/>
    </row>
    <row r="81" spans="1:4" x14ac:dyDescent="0.25">
      <c r="A81" s="137"/>
      <c r="B81" s="137"/>
      <c r="C81" s="137"/>
      <c r="D81" s="137"/>
    </row>
    <row r="82" spans="1:4" x14ac:dyDescent="0.25">
      <c r="A82" s="137"/>
      <c r="B82" s="137"/>
      <c r="C82" s="137"/>
      <c r="D82" s="137"/>
    </row>
    <row r="83" spans="1:4" x14ac:dyDescent="0.25">
      <c r="A83" s="137"/>
      <c r="B83" s="137"/>
      <c r="C83" s="137"/>
      <c r="D83" s="137"/>
    </row>
    <row r="84" spans="1:4" x14ac:dyDescent="0.25">
      <c r="A84" s="137"/>
      <c r="B84" s="137"/>
      <c r="C84" s="137"/>
      <c r="D84" s="137"/>
    </row>
    <row r="85" spans="1:4" x14ac:dyDescent="0.25">
      <c r="A85" s="137"/>
      <c r="B85" s="137"/>
      <c r="C85" s="137"/>
      <c r="D85" s="137"/>
    </row>
    <row r="86" spans="1:4" x14ac:dyDescent="0.25">
      <c r="A86" s="137"/>
      <c r="B86" s="137"/>
      <c r="C86" s="137"/>
      <c r="D86" s="137"/>
    </row>
    <row r="87" spans="1:4" x14ac:dyDescent="0.25">
      <c r="A87" s="137"/>
      <c r="B87" s="137"/>
      <c r="C87" s="137"/>
      <c r="D87" s="137"/>
    </row>
    <row r="88" spans="1:4" x14ac:dyDescent="0.25">
      <c r="A88" s="137"/>
      <c r="B88" s="137"/>
      <c r="C88" s="137"/>
      <c r="D88" s="137"/>
    </row>
    <row r="89" spans="1:4" x14ac:dyDescent="0.25">
      <c r="A89" s="137"/>
      <c r="B89" s="137"/>
      <c r="C89" s="137"/>
      <c r="D89" s="137"/>
    </row>
    <row r="90" spans="1:4" x14ac:dyDescent="0.25">
      <c r="A90" s="137"/>
      <c r="B90" s="137"/>
      <c r="C90" s="137"/>
      <c r="D90" s="137"/>
    </row>
    <row r="91" spans="1:4" x14ac:dyDescent="0.25">
      <c r="A91" s="137"/>
      <c r="B91" s="137"/>
      <c r="C91" s="137"/>
      <c r="D91" s="137"/>
    </row>
    <row r="92" spans="1:4" x14ac:dyDescent="0.25">
      <c r="A92" s="137"/>
      <c r="B92" s="137"/>
      <c r="C92" s="137"/>
      <c r="D92" s="137"/>
    </row>
    <row r="93" spans="1:4" x14ac:dyDescent="0.25">
      <c r="A93" s="137"/>
      <c r="B93" s="137"/>
      <c r="C93" s="137"/>
      <c r="D93" s="137"/>
    </row>
    <row r="94" spans="1:4" x14ac:dyDescent="0.25">
      <c r="A94" s="137"/>
      <c r="B94" s="137"/>
      <c r="C94" s="137"/>
      <c r="D94" s="137"/>
    </row>
    <row r="95" spans="1:4" x14ac:dyDescent="0.25">
      <c r="A95" s="137"/>
      <c r="B95" s="137"/>
      <c r="C95" s="137"/>
      <c r="D95" s="137"/>
    </row>
    <row r="96" spans="1:4" x14ac:dyDescent="0.25">
      <c r="A96" s="137"/>
      <c r="B96" s="137"/>
      <c r="C96" s="137"/>
      <c r="D96" s="137"/>
    </row>
    <row r="97" spans="1:4" x14ac:dyDescent="0.25">
      <c r="A97" s="137"/>
      <c r="B97" s="137"/>
      <c r="C97" s="137"/>
      <c r="D97" s="137"/>
    </row>
    <row r="98" spans="1:4" x14ac:dyDescent="0.25">
      <c r="A98" s="137"/>
      <c r="B98" s="137"/>
      <c r="C98" s="137"/>
      <c r="D98" s="137"/>
    </row>
    <row r="99" spans="1:4" x14ac:dyDescent="0.25">
      <c r="A99" s="137"/>
      <c r="B99" s="137"/>
      <c r="C99" s="137"/>
      <c r="D99" s="137"/>
    </row>
    <row r="100" spans="1:4" x14ac:dyDescent="0.25">
      <c r="A100" s="137"/>
      <c r="B100" s="137"/>
      <c r="C100" s="137"/>
      <c r="D100" s="137"/>
    </row>
    <row r="101" spans="1:4" x14ac:dyDescent="0.25">
      <c r="A101" s="137"/>
      <c r="B101" s="137"/>
      <c r="C101" s="137"/>
      <c r="D101" s="137"/>
    </row>
    <row r="102" spans="1:4" x14ac:dyDescent="0.25">
      <c r="A102" s="137"/>
      <c r="B102" s="137"/>
      <c r="C102" s="137"/>
      <c r="D102" s="137"/>
    </row>
    <row r="103" spans="1:4" x14ac:dyDescent="0.25">
      <c r="A103" s="137"/>
      <c r="B103" s="137"/>
      <c r="C103" s="137"/>
      <c r="D103" s="137"/>
    </row>
    <row r="104" spans="1:4" x14ac:dyDescent="0.25">
      <c r="A104" s="137"/>
      <c r="B104" s="137"/>
      <c r="C104" s="137"/>
      <c r="D104" s="137"/>
    </row>
    <row r="105" spans="1:4" x14ac:dyDescent="0.25">
      <c r="A105" s="137"/>
      <c r="B105" s="137"/>
      <c r="C105" s="137"/>
      <c r="D105" s="137"/>
    </row>
    <row r="106" spans="1:4" x14ac:dyDescent="0.25">
      <c r="A106" s="137"/>
      <c r="B106" s="137"/>
      <c r="C106" s="137"/>
      <c r="D106" s="137"/>
    </row>
    <row r="107" spans="1:4" x14ac:dyDescent="0.25">
      <c r="A107" s="137"/>
      <c r="B107" s="137"/>
      <c r="C107" s="137"/>
      <c r="D107" s="137"/>
    </row>
    <row r="108" spans="1:4" x14ac:dyDescent="0.25">
      <c r="A108" s="137"/>
      <c r="B108" s="137"/>
      <c r="C108" s="137"/>
      <c r="D108" s="137"/>
    </row>
    <row r="109" spans="1:4" x14ac:dyDescent="0.25">
      <c r="A109" s="137"/>
      <c r="B109" s="137"/>
      <c r="C109" s="137"/>
      <c r="D109" s="137"/>
    </row>
    <row r="110" spans="1:4" x14ac:dyDescent="0.25">
      <c r="A110" s="137"/>
      <c r="B110" s="137"/>
      <c r="C110" s="137"/>
      <c r="D110" s="137"/>
    </row>
    <row r="111" spans="1:4" x14ac:dyDescent="0.25">
      <c r="A111" s="137"/>
      <c r="B111" s="137"/>
      <c r="C111" s="137"/>
      <c r="D111" s="137"/>
    </row>
    <row r="112" spans="1:4" x14ac:dyDescent="0.25">
      <c r="A112" s="137"/>
      <c r="B112" s="137"/>
      <c r="C112" s="137"/>
      <c r="D112" s="137"/>
    </row>
    <row r="113" spans="1:4" x14ac:dyDescent="0.25">
      <c r="A113" s="137"/>
      <c r="B113" s="137"/>
      <c r="C113" s="137"/>
      <c r="D113" s="137"/>
    </row>
    <row r="114" spans="1:4" x14ac:dyDescent="0.25">
      <c r="A114" s="137"/>
      <c r="B114" s="137"/>
      <c r="C114" s="137"/>
      <c r="D114" s="137"/>
    </row>
    <row r="115" spans="1:4" x14ac:dyDescent="0.25">
      <c r="A115" s="137"/>
      <c r="B115" s="137"/>
      <c r="C115" s="137"/>
      <c r="D115" s="137"/>
    </row>
    <row r="116" spans="1:4" x14ac:dyDescent="0.25">
      <c r="A116" s="137"/>
      <c r="B116" s="137"/>
      <c r="C116" s="137"/>
      <c r="D116" s="137"/>
    </row>
    <row r="117" spans="1:4" x14ac:dyDescent="0.25">
      <c r="A117" s="137"/>
      <c r="B117" s="137"/>
      <c r="C117" s="137"/>
      <c r="D117" s="137"/>
    </row>
    <row r="118" spans="1:4" x14ac:dyDescent="0.25">
      <c r="A118" s="137"/>
      <c r="B118" s="137"/>
      <c r="C118" s="137"/>
      <c r="D118" s="137"/>
    </row>
    <row r="119" spans="1:4" x14ac:dyDescent="0.25">
      <c r="A119" s="137"/>
      <c r="B119" s="137"/>
      <c r="C119" s="137"/>
      <c r="D119" s="137"/>
    </row>
    <row r="120" spans="1:4" x14ac:dyDescent="0.25">
      <c r="A120" s="137"/>
      <c r="B120" s="137"/>
      <c r="C120" s="137"/>
      <c r="D120" s="137"/>
    </row>
    <row r="121" spans="1:4" x14ac:dyDescent="0.25">
      <c r="A121" s="137"/>
      <c r="B121" s="137"/>
      <c r="C121" s="137"/>
      <c r="D121" s="137"/>
    </row>
    <row r="122" spans="1:4" x14ac:dyDescent="0.25">
      <c r="A122" s="137"/>
      <c r="B122" s="137"/>
      <c r="C122" s="137"/>
      <c r="D122" s="137"/>
    </row>
    <row r="123" spans="1:4" x14ac:dyDescent="0.25">
      <c r="A123" s="137"/>
      <c r="B123" s="137"/>
      <c r="C123" s="137"/>
      <c r="D123" s="137"/>
    </row>
    <row r="124" spans="1:4" x14ac:dyDescent="0.25">
      <c r="A124" s="137"/>
      <c r="B124" s="137"/>
      <c r="C124" s="137"/>
      <c r="D124" s="137"/>
    </row>
    <row r="125" spans="1:4" x14ac:dyDescent="0.25">
      <c r="A125" s="137"/>
      <c r="B125" s="137"/>
      <c r="C125" s="137"/>
      <c r="D125" s="137"/>
    </row>
    <row r="126" spans="1:4" x14ac:dyDescent="0.25">
      <c r="A126" s="137"/>
      <c r="B126" s="137"/>
      <c r="C126" s="137"/>
      <c r="D126" s="137"/>
    </row>
    <row r="127" spans="1:4" x14ac:dyDescent="0.25">
      <c r="A127" s="137"/>
      <c r="B127" s="137"/>
      <c r="C127" s="137"/>
      <c r="D127" s="137"/>
    </row>
    <row r="128" spans="1:4" x14ac:dyDescent="0.25">
      <c r="A128" s="137"/>
      <c r="B128" s="137"/>
      <c r="C128" s="137"/>
      <c r="D128" s="137"/>
    </row>
    <row r="129" spans="1:4" x14ac:dyDescent="0.25">
      <c r="A129" s="137"/>
      <c r="B129" s="137"/>
      <c r="C129" s="137"/>
      <c r="D129" s="137"/>
    </row>
    <row r="130" spans="1:4" x14ac:dyDescent="0.25">
      <c r="A130" s="137"/>
      <c r="B130" s="137"/>
      <c r="C130" s="137"/>
      <c r="D130" s="137"/>
    </row>
    <row r="131" spans="1:4" x14ac:dyDescent="0.25">
      <c r="A131" s="137"/>
      <c r="B131" s="137"/>
      <c r="C131" s="137"/>
      <c r="D131" s="137"/>
    </row>
    <row r="132" spans="1:4" x14ac:dyDescent="0.25">
      <c r="A132" s="137"/>
      <c r="B132" s="137"/>
      <c r="C132" s="137"/>
      <c r="D132" s="137"/>
    </row>
    <row r="133" spans="1:4" x14ac:dyDescent="0.25">
      <c r="A133" s="137"/>
      <c r="B133" s="137"/>
      <c r="C133" s="137"/>
      <c r="D133" s="137"/>
    </row>
    <row r="134" spans="1:4" x14ac:dyDescent="0.25">
      <c r="A134" s="137"/>
      <c r="B134" s="137"/>
      <c r="C134" s="137"/>
      <c r="D134" s="137"/>
    </row>
    <row r="135" spans="1:4" x14ac:dyDescent="0.25">
      <c r="A135" s="137"/>
      <c r="B135" s="137"/>
      <c r="C135" s="137"/>
      <c r="D135" s="137"/>
    </row>
    <row r="136" spans="1:4" x14ac:dyDescent="0.25">
      <c r="A136" s="137"/>
      <c r="B136" s="137"/>
      <c r="C136" s="137"/>
      <c r="D136" s="137"/>
    </row>
    <row r="137" spans="1:4" x14ac:dyDescent="0.25">
      <c r="A137" s="137"/>
      <c r="B137" s="137"/>
      <c r="C137" s="137"/>
      <c r="D137" s="137"/>
    </row>
    <row r="138" spans="1:4" x14ac:dyDescent="0.25">
      <c r="A138" s="137"/>
      <c r="B138" s="137"/>
      <c r="C138" s="137"/>
      <c r="D138" s="137"/>
    </row>
    <row r="139" spans="1:4" x14ac:dyDescent="0.25">
      <c r="A139" s="137"/>
      <c r="B139" s="137"/>
      <c r="C139" s="137"/>
      <c r="D139" s="137"/>
    </row>
    <row r="140" spans="1:4" x14ac:dyDescent="0.25">
      <c r="A140" s="137"/>
      <c r="B140" s="137"/>
      <c r="C140" s="137"/>
      <c r="D140" s="137"/>
    </row>
    <row r="141" spans="1:4" x14ac:dyDescent="0.25">
      <c r="A141" s="137"/>
      <c r="B141" s="137"/>
      <c r="C141" s="137"/>
      <c r="D141" s="137"/>
    </row>
    <row r="142" spans="1:4" x14ac:dyDescent="0.25">
      <c r="A142" s="137"/>
      <c r="B142" s="137"/>
      <c r="C142" s="137"/>
      <c r="D142" s="137"/>
    </row>
    <row r="143" spans="1:4" x14ac:dyDescent="0.25">
      <c r="A143" s="137"/>
      <c r="B143" s="137"/>
      <c r="C143" s="137"/>
      <c r="D143" s="137"/>
    </row>
    <row r="144" spans="1:4" x14ac:dyDescent="0.25">
      <c r="A144" s="137"/>
      <c r="B144" s="137"/>
      <c r="C144" s="137"/>
      <c r="D144" s="137"/>
    </row>
    <row r="145" spans="1:4" x14ac:dyDescent="0.25">
      <c r="A145" s="137"/>
      <c r="B145" s="137"/>
      <c r="C145" s="137"/>
      <c r="D145" s="137"/>
    </row>
    <row r="146" spans="1:4" x14ac:dyDescent="0.25">
      <c r="A146" s="137"/>
      <c r="B146" s="137"/>
      <c r="C146" s="137"/>
      <c r="D146" s="137"/>
    </row>
    <row r="147" spans="1:4" x14ac:dyDescent="0.25">
      <c r="A147" s="137"/>
      <c r="B147" s="137"/>
      <c r="C147" s="137"/>
      <c r="D147" s="137"/>
    </row>
    <row r="148" spans="1:4" x14ac:dyDescent="0.25">
      <c r="A148" s="137"/>
      <c r="B148" s="137"/>
      <c r="C148" s="137"/>
      <c r="D148" s="137"/>
    </row>
    <row r="149" spans="1:4" x14ac:dyDescent="0.25">
      <c r="A149" s="137"/>
      <c r="B149" s="137"/>
      <c r="C149" s="137"/>
      <c r="D149" s="137"/>
    </row>
    <row r="150" spans="1:4" x14ac:dyDescent="0.25">
      <c r="A150" s="137"/>
      <c r="B150" s="137"/>
      <c r="C150" s="137"/>
      <c r="D150" s="137"/>
    </row>
    <row r="151" spans="1:4" x14ac:dyDescent="0.25">
      <c r="A151" s="137"/>
      <c r="B151" s="137"/>
      <c r="C151" s="137"/>
      <c r="D151" s="137"/>
    </row>
    <row r="152" spans="1:4" x14ac:dyDescent="0.25">
      <c r="A152" s="137"/>
      <c r="B152" s="137"/>
      <c r="C152" s="137"/>
      <c r="D152" s="137"/>
    </row>
    <row r="153" spans="1:4" x14ac:dyDescent="0.25">
      <c r="A153" s="137"/>
      <c r="B153" s="137"/>
      <c r="C153" s="137"/>
      <c r="D153" s="137"/>
    </row>
    <row r="154" spans="1:4" x14ac:dyDescent="0.25">
      <c r="A154" s="137"/>
      <c r="B154" s="137"/>
      <c r="C154" s="137"/>
      <c r="D154" s="137"/>
    </row>
    <row r="155" spans="1:4" x14ac:dyDescent="0.25">
      <c r="A155" s="137"/>
      <c r="B155" s="137"/>
      <c r="C155" s="137"/>
      <c r="D155" s="137"/>
    </row>
    <row r="156" spans="1:4" x14ac:dyDescent="0.25">
      <c r="A156" s="137"/>
      <c r="B156" s="137"/>
      <c r="C156" s="137"/>
      <c r="D156" s="137"/>
    </row>
    <row r="157" spans="1:4" x14ac:dyDescent="0.25">
      <c r="A157" s="137"/>
      <c r="B157" s="137"/>
      <c r="C157" s="137"/>
      <c r="D157" s="137"/>
    </row>
    <row r="158" spans="1:4" x14ac:dyDescent="0.25">
      <c r="A158" s="137"/>
      <c r="B158" s="137"/>
      <c r="C158" s="137"/>
      <c r="D158" s="137"/>
    </row>
    <row r="159" spans="1:4" x14ac:dyDescent="0.25">
      <c r="A159" s="137"/>
      <c r="B159" s="137"/>
      <c r="C159" s="137"/>
      <c r="D159" s="137"/>
    </row>
    <row r="160" spans="1:4" x14ac:dyDescent="0.25">
      <c r="A160" s="137"/>
      <c r="B160" s="137"/>
      <c r="C160" s="137"/>
      <c r="D160" s="137"/>
    </row>
    <row r="161" spans="1:4" x14ac:dyDescent="0.25">
      <c r="A161" s="137"/>
      <c r="B161" s="137"/>
      <c r="C161" s="137"/>
      <c r="D161" s="137"/>
    </row>
    <row r="162" spans="1:4" x14ac:dyDescent="0.25">
      <c r="A162" s="137"/>
      <c r="B162" s="137"/>
      <c r="C162" s="137"/>
      <c r="D162" s="137"/>
    </row>
    <row r="163" spans="1:4" x14ac:dyDescent="0.25">
      <c r="A163" s="137"/>
      <c r="B163" s="137"/>
      <c r="C163" s="137"/>
      <c r="D163" s="137"/>
    </row>
    <row r="164" spans="1:4" x14ac:dyDescent="0.25">
      <c r="A164" s="137"/>
      <c r="B164" s="137"/>
      <c r="C164" s="137"/>
      <c r="D164" s="137"/>
    </row>
    <row r="165" spans="1:4" x14ac:dyDescent="0.25">
      <c r="A165" s="137"/>
      <c r="B165" s="137"/>
      <c r="C165" s="137"/>
      <c r="D165" s="137"/>
    </row>
    <row r="166" spans="1:4" x14ac:dyDescent="0.25">
      <c r="A166" s="137"/>
      <c r="B166" s="137"/>
      <c r="C166" s="137"/>
      <c r="D166" s="137"/>
    </row>
    <row r="167" spans="1:4" x14ac:dyDescent="0.25">
      <c r="A167" s="137"/>
      <c r="B167" s="137"/>
      <c r="C167" s="137"/>
      <c r="D167" s="137"/>
    </row>
    <row r="168" spans="1:4" x14ac:dyDescent="0.25">
      <c r="A168" s="137"/>
      <c r="B168" s="137"/>
      <c r="C168" s="137"/>
      <c r="D168" s="137"/>
    </row>
    <row r="169" spans="1:4" x14ac:dyDescent="0.25">
      <c r="A169" s="137"/>
      <c r="B169" s="137"/>
      <c r="C169" s="137"/>
      <c r="D169" s="137"/>
    </row>
    <row r="170" spans="1:4" x14ac:dyDescent="0.25">
      <c r="A170" s="137"/>
      <c r="B170" s="137"/>
      <c r="C170" s="137"/>
      <c r="D170" s="137"/>
    </row>
    <row r="171" spans="1:4" x14ac:dyDescent="0.25">
      <c r="A171" s="137"/>
      <c r="B171" s="137"/>
      <c r="C171" s="137"/>
      <c r="D171" s="137"/>
    </row>
    <row r="172" spans="1:4" x14ac:dyDescent="0.25">
      <c r="A172" s="137"/>
      <c r="B172" s="137"/>
      <c r="C172" s="137"/>
      <c r="D172" s="137"/>
    </row>
    <row r="173" spans="1:4" x14ac:dyDescent="0.25">
      <c r="A173" s="137"/>
      <c r="B173" s="137"/>
      <c r="C173" s="137"/>
      <c r="D173" s="137"/>
    </row>
    <row r="174" spans="1:4" x14ac:dyDescent="0.25">
      <c r="A174" s="137"/>
      <c r="B174" s="137"/>
      <c r="C174" s="137"/>
      <c r="D174" s="137"/>
    </row>
    <row r="175" spans="1:4" x14ac:dyDescent="0.25">
      <c r="A175" s="137"/>
      <c r="B175" s="137"/>
      <c r="C175" s="137"/>
      <c r="D175" s="137"/>
    </row>
    <row r="176" spans="1:4" x14ac:dyDescent="0.25">
      <c r="A176" s="137"/>
      <c r="B176" s="137"/>
      <c r="C176" s="137"/>
      <c r="D176" s="137"/>
    </row>
    <row r="177" spans="1:4" x14ac:dyDescent="0.25">
      <c r="A177" s="137"/>
      <c r="B177" s="137"/>
      <c r="C177" s="137"/>
      <c r="D177" s="137"/>
    </row>
    <row r="178" spans="1:4" x14ac:dyDescent="0.25">
      <c r="A178" s="137"/>
      <c r="B178" s="137"/>
      <c r="C178" s="137"/>
      <c r="D178" s="137"/>
    </row>
    <row r="179" spans="1:4" x14ac:dyDescent="0.25">
      <c r="A179" s="137"/>
      <c r="B179" s="137"/>
      <c r="C179" s="137"/>
      <c r="D179" s="137"/>
    </row>
    <row r="180" spans="1:4" x14ac:dyDescent="0.25">
      <c r="A180" s="137"/>
      <c r="B180" s="137"/>
      <c r="C180" s="137"/>
      <c r="D180" s="137"/>
    </row>
    <row r="181" spans="1:4" x14ac:dyDescent="0.25">
      <c r="A181" s="137"/>
      <c r="B181" s="137"/>
      <c r="C181" s="137"/>
      <c r="D181" s="137"/>
    </row>
    <row r="182" spans="1:4" x14ac:dyDescent="0.25">
      <c r="A182" s="137"/>
      <c r="B182" s="137"/>
      <c r="C182" s="137"/>
      <c r="D182" s="137"/>
    </row>
    <row r="183" spans="1:4" x14ac:dyDescent="0.25">
      <c r="A183" s="137"/>
      <c r="B183" s="137"/>
      <c r="C183" s="137"/>
      <c r="D183" s="137"/>
    </row>
    <row r="184" spans="1:4" x14ac:dyDescent="0.25">
      <c r="A184" s="137"/>
      <c r="B184" s="137"/>
      <c r="C184" s="137"/>
      <c r="D184" s="137"/>
    </row>
    <row r="185" spans="1:4" x14ac:dyDescent="0.25">
      <c r="A185" s="137"/>
      <c r="B185" s="137"/>
      <c r="C185" s="137"/>
      <c r="D185" s="137"/>
    </row>
    <row r="186" spans="1:4" x14ac:dyDescent="0.25">
      <c r="A186" s="137"/>
      <c r="B186" s="137"/>
      <c r="C186" s="137"/>
      <c r="D186" s="137"/>
    </row>
    <row r="187" spans="1:4" x14ac:dyDescent="0.25">
      <c r="A187" s="137"/>
      <c r="B187" s="137"/>
      <c r="C187" s="137"/>
      <c r="D187" s="137"/>
    </row>
    <row r="188" spans="1:4" x14ac:dyDescent="0.25">
      <c r="A188" s="137"/>
      <c r="B188" s="137"/>
      <c r="C188" s="137"/>
      <c r="D188" s="137"/>
    </row>
    <row r="189" spans="1:4" x14ac:dyDescent="0.25">
      <c r="A189" s="137"/>
      <c r="B189" s="137"/>
      <c r="C189" s="137"/>
      <c r="D189" s="137"/>
    </row>
    <row r="190" spans="1:4" x14ac:dyDescent="0.25">
      <c r="A190" s="137"/>
      <c r="B190" s="137"/>
      <c r="C190" s="137"/>
      <c r="D190" s="137"/>
    </row>
    <row r="191" spans="1:4" x14ac:dyDescent="0.25">
      <c r="A191" s="137"/>
      <c r="B191" s="137"/>
      <c r="C191" s="137"/>
      <c r="D191" s="137"/>
    </row>
    <row r="192" spans="1:4" x14ac:dyDescent="0.25">
      <c r="A192" s="137"/>
      <c r="B192" s="137"/>
      <c r="C192" s="137"/>
      <c r="D192" s="137"/>
    </row>
    <row r="193" spans="1:4" x14ac:dyDescent="0.25">
      <c r="A193" s="137"/>
      <c r="B193" s="137"/>
      <c r="C193" s="137"/>
      <c r="D193" s="137"/>
    </row>
    <row r="194" spans="1:4" x14ac:dyDescent="0.25">
      <c r="A194" s="137"/>
      <c r="B194" s="137"/>
      <c r="C194" s="137"/>
      <c r="D194" s="137"/>
    </row>
    <row r="195" spans="1:4" x14ac:dyDescent="0.25">
      <c r="A195" s="137"/>
      <c r="B195" s="137"/>
      <c r="C195" s="137"/>
      <c r="D195" s="137"/>
    </row>
    <row r="196" spans="1:4" x14ac:dyDescent="0.25">
      <c r="A196" s="137"/>
      <c r="B196" s="137"/>
      <c r="C196" s="137"/>
      <c r="D196" s="137"/>
    </row>
    <row r="197" spans="1:4" x14ac:dyDescent="0.25">
      <c r="A197" s="137"/>
      <c r="B197" s="137"/>
      <c r="C197" s="137"/>
      <c r="D197" s="137"/>
    </row>
    <row r="198" spans="1:4" x14ac:dyDescent="0.25">
      <c r="A198" s="137"/>
      <c r="B198" s="137"/>
      <c r="C198" s="137"/>
      <c r="D198" s="137"/>
    </row>
    <row r="199" spans="1:4" x14ac:dyDescent="0.25">
      <c r="A199" s="137"/>
      <c r="B199" s="137"/>
      <c r="C199" s="137"/>
      <c r="D199" s="137"/>
    </row>
    <row r="200" spans="1:4" x14ac:dyDescent="0.25">
      <c r="A200" s="137"/>
      <c r="B200" s="137"/>
      <c r="C200" s="137"/>
      <c r="D200" s="137"/>
    </row>
    <row r="201" spans="1:4" x14ac:dyDescent="0.25">
      <c r="A201" s="137"/>
      <c r="B201" s="137"/>
      <c r="C201" s="137"/>
      <c r="D201" s="137"/>
    </row>
    <row r="202" spans="1:4" x14ac:dyDescent="0.25">
      <c r="A202" s="137"/>
      <c r="B202" s="137"/>
      <c r="C202" s="137"/>
      <c r="D202" s="137"/>
    </row>
    <row r="203" spans="1:4" x14ac:dyDescent="0.25">
      <c r="A203" s="137"/>
      <c r="B203" s="137"/>
      <c r="C203" s="137"/>
      <c r="D203" s="137"/>
    </row>
    <row r="204" spans="1:4" x14ac:dyDescent="0.25">
      <c r="A204" s="137"/>
      <c r="B204" s="137"/>
      <c r="C204" s="137"/>
      <c r="D204" s="137"/>
    </row>
    <row r="205" spans="1:4" x14ac:dyDescent="0.25">
      <c r="A205" s="137"/>
      <c r="B205" s="137"/>
      <c r="C205" s="137"/>
      <c r="D205" s="137"/>
    </row>
    <row r="206" spans="1:4" x14ac:dyDescent="0.25">
      <c r="A206" s="137"/>
      <c r="B206" s="137"/>
      <c r="C206" s="137"/>
      <c r="D206" s="137"/>
    </row>
    <row r="207" spans="1:4" x14ac:dyDescent="0.25">
      <c r="A207" s="137"/>
      <c r="B207" s="137"/>
      <c r="C207" s="137"/>
      <c r="D207" s="137"/>
    </row>
    <row r="208" spans="1:4" x14ac:dyDescent="0.25">
      <c r="A208" s="137"/>
      <c r="B208" s="137"/>
      <c r="C208" s="137"/>
      <c r="D208" s="137"/>
    </row>
    <row r="209" spans="1:4" x14ac:dyDescent="0.25">
      <c r="A209" s="137"/>
      <c r="B209" s="137"/>
      <c r="C209" s="137"/>
      <c r="D209" s="137"/>
    </row>
    <row r="210" spans="1:4" x14ac:dyDescent="0.25">
      <c r="A210" s="137"/>
      <c r="B210" s="137"/>
      <c r="C210" s="137"/>
      <c r="D210" s="137"/>
    </row>
    <row r="211" spans="1:4" x14ac:dyDescent="0.25">
      <c r="A211" s="137"/>
      <c r="B211" s="137"/>
      <c r="C211" s="137"/>
      <c r="D211" s="137"/>
    </row>
    <row r="212" spans="1:4" x14ac:dyDescent="0.25">
      <c r="A212" s="137"/>
      <c r="B212" s="137"/>
      <c r="C212" s="137"/>
      <c r="D212" s="137"/>
    </row>
    <row r="213" spans="1:4" x14ac:dyDescent="0.25">
      <c r="A213" s="137"/>
      <c r="B213" s="137"/>
      <c r="C213" s="137"/>
      <c r="D213" s="137"/>
    </row>
    <row r="214" spans="1:4" x14ac:dyDescent="0.25">
      <c r="A214" s="137"/>
      <c r="B214" s="137"/>
      <c r="C214" s="137"/>
      <c r="D214" s="137"/>
    </row>
    <row r="215" spans="1:4" x14ac:dyDescent="0.25">
      <c r="A215" s="137"/>
      <c r="B215" s="137"/>
      <c r="C215" s="137"/>
      <c r="D215" s="137"/>
    </row>
    <row r="216" spans="1:4" x14ac:dyDescent="0.25">
      <c r="A216" s="137"/>
      <c r="B216" s="137"/>
      <c r="C216" s="137"/>
      <c r="D216" s="137"/>
    </row>
    <row r="217" spans="1:4" x14ac:dyDescent="0.25">
      <c r="A217" s="137"/>
      <c r="B217" s="137"/>
      <c r="C217" s="137"/>
      <c r="D217" s="137"/>
    </row>
    <row r="218" spans="1:4" x14ac:dyDescent="0.25">
      <c r="A218" s="137"/>
      <c r="B218" s="137"/>
      <c r="C218" s="137"/>
      <c r="D218" s="137"/>
    </row>
    <row r="219" spans="1:4" x14ac:dyDescent="0.25">
      <c r="A219" s="137"/>
      <c r="B219" s="137"/>
      <c r="C219" s="137"/>
      <c r="D219" s="137"/>
    </row>
    <row r="220" spans="1:4" x14ac:dyDescent="0.25">
      <c r="A220" s="137"/>
      <c r="B220" s="137"/>
      <c r="C220" s="137"/>
      <c r="D220" s="137"/>
    </row>
    <row r="221" spans="1:4" x14ac:dyDescent="0.25">
      <c r="A221" s="137"/>
      <c r="B221" s="137"/>
      <c r="C221" s="137"/>
      <c r="D221" s="137"/>
    </row>
    <row r="222" spans="1:4" x14ac:dyDescent="0.25">
      <c r="A222" s="137"/>
      <c r="B222" s="137"/>
      <c r="C222" s="137"/>
      <c r="D222" s="137"/>
    </row>
    <row r="223" spans="1:4" x14ac:dyDescent="0.25">
      <c r="A223" s="137"/>
      <c r="B223" s="137"/>
      <c r="C223" s="137"/>
      <c r="D223" s="137"/>
    </row>
    <row r="224" spans="1:4" x14ac:dyDescent="0.25">
      <c r="A224" s="137"/>
      <c r="B224" s="137"/>
      <c r="C224" s="137"/>
      <c r="D224" s="137"/>
    </row>
    <row r="225" spans="1:4" x14ac:dyDescent="0.25">
      <c r="A225" s="137"/>
      <c r="B225" s="137"/>
      <c r="C225" s="137"/>
      <c r="D225" s="137"/>
    </row>
    <row r="226" spans="1:4" x14ac:dyDescent="0.25">
      <c r="A226" s="137"/>
      <c r="B226" s="137"/>
      <c r="C226" s="137"/>
      <c r="D226" s="137"/>
    </row>
    <row r="227" spans="1:4" x14ac:dyDescent="0.25">
      <c r="A227" s="137"/>
      <c r="B227" s="137"/>
      <c r="C227" s="137"/>
      <c r="D227" s="137"/>
    </row>
    <row r="228" spans="1:4" x14ac:dyDescent="0.25">
      <c r="A228" s="137"/>
      <c r="B228" s="137"/>
      <c r="C228" s="137"/>
      <c r="D228" s="137"/>
    </row>
    <row r="229" spans="1:4" x14ac:dyDescent="0.25">
      <c r="A229" s="137"/>
      <c r="B229" s="137"/>
      <c r="C229" s="137"/>
      <c r="D229" s="137"/>
    </row>
    <row r="230" spans="1:4" x14ac:dyDescent="0.25">
      <c r="A230" s="137"/>
      <c r="B230" s="137"/>
      <c r="C230" s="137"/>
      <c r="D230" s="137"/>
    </row>
    <row r="231" spans="1:4" x14ac:dyDescent="0.25">
      <c r="A231" s="137"/>
      <c r="B231" s="137"/>
      <c r="C231" s="137"/>
      <c r="D231" s="137"/>
    </row>
    <row r="232" spans="1:4" x14ac:dyDescent="0.25">
      <c r="A232" s="137"/>
      <c r="B232" s="137"/>
      <c r="C232" s="137"/>
      <c r="D232" s="137"/>
    </row>
    <row r="233" spans="1:4" x14ac:dyDescent="0.25">
      <c r="A233" s="137"/>
      <c r="B233" s="137"/>
      <c r="C233" s="137"/>
      <c r="D233" s="137"/>
    </row>
    <row r="234" spans="1:4" x14ac:dyDescent="0.25">
      <c r="A234" s="137"/>
      <c r="B234" s="137"/>
      <c r="C234" s="137"/>
      <c r="D234" s="137"/>
    </row>
    <row r="235" spans="1:4" x14ac:dyDescent="0.25">
      <c r="A235" s="137"/>
      <c r="B235" s="137"/>
      <c r="C235" s="137"/>
      <c r="D235" s="137"/>
    </row>
    <row r="236" spans="1:4" x14ac:dyDescent="0.25">
      <c r="A236" s="137"/>
      <c r="B236" s="137"/>
      <c r="C236" s="137"/>
      <c r="D236" s="137"/>
    </row>
    <row r="237" spans="1:4" x14ac:dyDescent="0.25">
      <c r="A237" s="137"/>
      <c r="B237" s="137"/>
      <c r="C237" s="137"/>
      <c r="D237" s="137"/>
    </row>
    <row r="238" spans="1:4" x14ac:dyDescent="0.25">
      <c r="A238" s="137"/>
      <c r="B238" s="137"/>
      <c r="C238" s="137"/>
      <c r="D238" s="137"/>
    </row>
    <row r="239" spans="1:4" x14ac:dyDescent="0.25">
      <c r="A239" s="137"/>
      <c r="B239" s="137"/>
      <c r="C239" s="137"/>
      <c r="D239" s="137"/>
    </row>
    <row r="240" spans="1:4" x14ac:dyDescent="0.25">
      <c r="A240" s="137"/>
      <c r="B240" s="137"/>
      <c r="C240" s="137"/>
      <c r="D240" s="137"/>
    </row>
    <row r="241" spans="1:4" x14ac:dyDescent="0.25">
      <c r="A241" s="137"/>
      <c r="B241" s="137"/>
      <c r="C241" s="137"/>
      <c r="D241" s="137"/>
    </row>
    <row r="242" spans="1:4" x14ac:dyDescent="0.25">
      <c r="A242" s="137"/>
      <c r="B242" s="137"/>
      <c r="C242" s="137"/>
      <c r="D242" s="137"/>
    </row>
    <row r="243" spans="1:4" x14ac:dyDescent="0.25">
      <c r="A243" s="137"/>
      <c r="B243" s="137"/>
      <c r="C243" s="137"/>
      <c r="D243" s="137"/>
    </row>
    <row r="244" spans="1:4" x14ac:dyDescent="0.25">
      <c r="A244" s="137"/>
      <c r="B244" s="137"/>
      <c r="C244" s="137"/>
      <c r="D244" s="137"/>
    </row>
    <row r="245" spans="1:4" x14ac:dyDescent="0.25">
      <c r="A245" s="137"/>
      <c r="B245" s="137"/>
      <c r="C245" s="137"/>
      <c r="D245" s="137"/>
    </row>
    <row r="246" spans="1:4" x14ac:dyDescent="0.25">
      <c r="A246" s="137"/>
      <c r="B246" s="137"/>
      <c r="C246" s="137"/>
      <c r="D246" s="137"/>
    </row>
    <row r="247" spans="1:4" x14ac:dyDescent="0.25">
      <c r="A247" s="137"/>
      <c r="B247" s="137"/>
      <c r="C247" s="137"/>
      <c r="D247" s="137"/>
    </row>
    <row r="248" spans="1:4" x14ac:dyDescent="0.25">
      <c r="A248" s="137"/>
      <c r="B248" s="137"/>
      <c r="C248" s="137"/>
      <c r="D248" s="137"/>
    </row>
    <row r="249" spans="1:4" x14ac:dyDescent="0.25">
      <c r="A249" s="137"/>
      <c r="B249" s="137"/>
      <c r="C249" s="137"/>
      <c r="D249" s="137"/>
    </row>
    <row r="250" spans="1:4" x14ac:dyDescent="0.25">
      <c r="A250" s="137"/>
      <c r="B250" s="137"/>
      <c r="C250" s="137"/>
      <c r="D250" s="137"/>
    </row>
    <row r="251" spans="1:4" x14ac:dyDescent="0.25">
      <c r="A251" s="137"/>
      <c r="B251" s="137"/>
      <c r="C251" s="137"/>
      <c r="D251" s="137"/>
    </row>
    <row r="252" spans="1:4" x14ac:dyDescent="0.25">
      <c r="A252" s="137"/>
      <c r="B252" s="137"/>
      <c r="C252" s="137"/>
      <c r="D252" s="137"/>
    </row>
    <row r="253" spans="1:4" x14ac:dyDescent="0.25">
      <c r="A253" s="137"/>
      <c r="B253" s="137"/>
      <c r="C253" s="137"/>
      <c r="D253" s="137"/>
    </row>
    <row r="254" spans="1:4" x14ac:dyDescent="0.25">
      <c r="A254" s="137"/>
      <c r="B254" s="137"/>
      <c r="C254" s="137"/>
      <c r="D254" s="137"/>
    </row>
    <row r="255" spans="1:4" x14ac:dyDescent="0.25">
      <c r="A255" s="137"/>
      <c r="B255" s="137"/>
      <c r="C255" s="137"/>
      <c r="D255" s="137"/>
    </row>
    <row r="256" spans="1:4" x14ac:dyDescent="0.25">
      <c r="A256" s="137"/>
      <c r="B256" s="137"/>
      <c r="C256" s="137"/>
      <c r="D256" s="137"/>
    </row>
    <row r="257" spans="1:4" x14ac:dyDescent="0.25">
      <c r="A257" s="137"/>
      <c r="B257" s="137"/>
      <c r="C257" s="137"/>
      <c r="D257" s="137"/>
    </row>
    <row r="258" spans="1:4" x14ac:dyDescent="0.25">
      <c r="A258" s="137"/>
      <c r="B258" s="137"/>
      <c r="C258" s="137"/>
      <c r="D258" s="137"/>
    </row>
    <row r="259" spans="1:4" x14ac:dyDescent="0.25">
      <c r="A259" s="137"/>
      <c r="B259" s="137"/>
      <c r="C259" s="137"/>
      <c r="D259" s="137"/>
    </row>
    <row r="260" spans="1:4" x14ac:dyDescent="0.25">
      <c r="A260" s="137"/>
      <c r="B260" s="137"/>
      <c r="C260" s="137"/>
      <c r="D260" s="137"/>
    </row>
    <row r="261" spans="1:4" x14ac:dyDescent="0.25">
      <c r="A261" s="137"/>
      <c r="B261" s="137"/>
      <c r="C261" s="137"/>
      <c r="D261" s="137"/>
    </row>
    <row r="262" spans="1:4" x14ac:dyDescent="0.25">
      <c r="A262" s="137"/>
      <c r="B262" s="137"/>
      <c r="C262" s="137"/>
      <c r="D262" s="137"/>
    </row>
    <row r="263" spans="1:4" x14ac:dyDescent="0.25">
      <c r="A263" s="137"/>
      <c r="B263" s="137"/>
      <c r="C263" s="137"/>
      <c r="D263" s="137"/>
    </row>
    <row r="264" spans="1:4" x14ac:dyDescent="0.25">
      <c r="A264" s="137"/>
      <c r="B264" s="137"/>
      <c r="C264" s="137"/>
      <c r="D264" s="137"/>
    </row>
    <row r="265" spans="1:4" x14ac:dyDescent="0.25">
      <c r="A265" s="137"/>
      <c r="B265" s="137"/>
      <c r="C265" s="137"/>
      <c r="D265" s="137"/>
    </row>
    <row r="266" spans="1:4" x14ac:dyDescent="0.25">
      <c r="A266" s="137"/>
      <c r="B266" s="137"/>
      <c r="C266" s="137"/>
      <c r="D266" s="137"/>
    </row>
    <row r="267" spans="1:4" x14ac:dyDescent="0.25">
      <c r="A267" s="137"/>
      <c r="B267" s="137"/>
      <c r="C267" s="137"/>
      <c r="D267" s="137"/>
    </row>
    <row r="268" spans="1:4" x14ac:dyDescent="0.25">
      <c r="A268" s="137"/>
      <c r="B268" s="137"/>
      <c r="C268" s="137"/>
      <c r="D268" s="137"/>
    </row>
    <row r="269" spans="1:4" x14ac:dyDescent="0.25">
      <c r="A269" s="137"/>
      <c r="B269" s="137"/>
      <c r="C269" s="137"/>
      <c r="D269" s="137"/>
    </row>
    <row r="270" spans="1:4" x14ac:dyDescent="0.25">
      <c r="A270" s="137"/>
      <c r="B270" s="137"/>
      <c r="C270" s="137"/>
      <c r="D270" s="137"/>
    </row>
    <row r="271" spans="1:4" x14ac:dyDescent="0.25">
      <c r="A271" s="137"/>
      <c r="B271" s="137"/>
      <c r="C271" s="137"/>
      <c r="D271" s="137"/>
    </row>
    <row r="272" spans="1:4" x14ac:dyDescent="0.25">
      <c r="A272" s="137"/>
      <c r="B272" s="137"/>
      <c r="C272" s="137"/>
      <c r="D272" s="137"/>
    </row>
    <row r="273" spans="1:4" x14ac:dyDescent="0.25">
      <c r="A273" s="137"/>
      <c r="B273" s="137"/>
      <c r="C273" s="137"/>
      <c r="D273" s="137"/>
    </row>
    <row r="274" spans="1:4" x14ac:dyDescent="0.25">
      <c r="A274" s="137"/>
      <c r="B274" s="137"/>
      <c r="C274" s="137"/>
      <c r="D274" s="137"/>
    </row>
    <row r="275" spans="1:4" x14ac:dyDescent="0.25">
      <c r="A275" s="137"/>
      <c r="B275" s="137"/>
      <c r="C275" s="137"/>
      <c r="D275" s="137"/>
    </row>
    <row r="276" spans="1:4" x14ac:dyDescent="0.25">
      <c r="A276" s="137"/>
      <c r="B276" s="137"/>
      <c r="C276" s="137"/>
      <c r="D276" s="137"/>
    </row>
    <row r="277" spans="1:4" x14ac:dyDescent="0.25">
      <c r="A277" s="137"/>
      <c r="B277" s="137"/>
      <c r="C277" s="137"/>
      <c r="D277" s="137"/>
    </row>
    <row r="278" spans="1:4" x14ac:dyDescent="0.25">
      <c r="A278" s="137"/>
      <c r="B278" s="137"/>
      <c r="C278" s="137"/>
      <c r="D278" s="137"/>
    </row>
    <row r="279" spans="1:4" x14ac:dyDescent="0.25">
      <c r="A279" s="137"/>
      <c r="B279" s="137"/>
      <c r="C279" s="137"/>
      <c r="D279" s="137"/>
    </row>
    <row r="280" spans="1:4" x14ac:dyDescent="0.25">
      <c r="A280" s="137"/>
      <c r="B280" s="137"/>
      <c r="C280" s="137"/>
      <c r="D280" s="137"/>
    </row>
    <row r="281" spans="1:4" x14ac:dyDescent="0.25">
      <c r="A281" s="137"/>
      <c r="B281" s="137"/>
      <c r="C281" s="137"/>
      <c r="D281" s="137"/>
    </row>
    <row r="282" spans="1:4" x14ac:dyDescent="0.25">
      <c r="A282" s="137"/>
      <c r="B282" s="137"/>
      <c r="C282" s="137"/>
      <c r="D282" s="137"/>
    </row>
    <row r="283" spans="1:4" x14ac:dyDescent="0.25">
      <c r="A283" s="137"/>
      <c r="B283" s="137"/>
      <c r="C283" s="137"/>
      <c r="D283" s="137"/>
    </row>
    <row r="284" spans="1:4" x14ac:dyDescent="0.25">
      <c r="A284" s="137"/>
      <c r="B284" s="137"/>
      <c r="C284" s="137"/>
      <c r="D284" s="137"/>
    </row>
    <row r="285" spans="1:4" x14ac:dyDescent="0.25">
      <c r="A285" s="137"/>
      <c r="B285" s="137"/>
      <c r="C285" s="137"/>
      <c r="D285" s="137"/>
    </row>
    <row r="286" spans="1:4" x14ac:dyDescent="0.25">
      <c r="A286" s="137"/>
      <c r="B286" s="137"/>
      <c r="C286" s="137"/>
      <c r="D286" s="137"/>
    </row>
    <row r="287" spans="1:4" x14ac:dyDescent="0.25">
      <c r="A287" s="137"/>
      <c r="B287" s="137"/>
      <c r="C287" s="137"/>
      <c r="D287" s="137"/>
    </row>
    <row r="288" spans="1:4" x14ac:dyDescent="0.25">
      <c r="A288" s="137"/>
      <c r="B288" s="137"/>
      <c r="C288" s="137"/>
      <c r="D288" s="137"/>
    </row>
    <row r="289" spans="1:4" x14ac:dyDescent="0.25">
      <c r="A289" s="137"/>
      <c r="B289" s="137"/>
      <c r="C289" s="137"/>
      <c r="D289" s="137"/>
    </row>
    <row r="290" spans="1:4" x14ac:dyDescent="0.25">
      <c r="A290" s="137"/>
      <c r="B290" s="137"/>
      <c r="C290" s="137"/>
      <c r="D290" s="137"/>
    </row>
    <row r="291" spans="1:4" x14ac:dyDescent="0.25">
      <c r="A291" s="137"/>
      <c r="B291" s="137"/>
      <c r="C291" s="137"/>
      <c r="D291" s="137"/>
    </row>
    <row r="292" spans="1:4" x14ac:dyDescent="0.25">
      <c r="A292" s="137"/>
      <c r="B292" s="137"/>
      <c r="C292" s="137"/>
      <c r="D292" s="137"/>
    </row>
    <row r="293" spans="1:4" x14ac:dyDescent="0.25">
      <c r="A293" s="137"/>
      <c r="B293" s="137"/>
      <c r="C293" s="137"/>
      <c r="D293" s="137"/>
    </row>
    <row r="294" spans="1:4" x14ac:dyDescent="0.25">
      <c r="A294" s="137"/>
      <c r="B294" s="137"/>
      <c r="C294" s="137"/>
      <c r="D294" s="137"/>
    </row>
    <row r="295" spans="1:4" x14ac:dyDescent="0.25">
      <c r="A295" s="137"/>
      <c r="B295" s="137"/>
      <c r="C295" s="137"/>
      <c r="D295" s="137"/>
    </row>
    <row r="296" spans="1:4" x14ac:dyDescent="0.25">
      <c r="A296" s="137"/>
      <c r="B296" s="137"/>
      <c r="C296" s="137"/>
      <c r="D296" s="137"/>
    </row>
    <row r="297" spans="1:4" x14ac:dyDescent="0.25">
      <c r="A297" s="137"/>
      <c r="B297" s="137"/>
      <c r="C297" s="137"/>
      <c r="D297" s="137"/>
    </row>
    <row r="298" spans="1:4" x14ac:dyDescent="0.25">
      <c r="A298" s="137"/>
      <c r="B298" s="137"/>
      <c r="C298" s="137"/>
      <c r="D298" s="137"/>
    </row>
    <row r="299" spans="1:4" x14ac:dyDescent="0.25">
      <c r="A299" s="137"/>
      <c r="B299" s="137"/>
      <c r="C299" s="137"/>
      <c r="D299" s="137"/>
    </row>
    <row r="300" spans="1:4" x14ac:dyDescent="0.25">
      <c r="A300" s="137"/>
      <c r="B300" s="137"/>
      <c r="C300" s="137"/>
      <c r="D300" s="137"/>
    </row>
    <row r="301" spans="1:4" x14ac:dyDescent="0.25">
      <c r="A301" s="137"/>
      <c r="B301" s="137"/>
      <c r="C301" s="137"/>
      <c r="D301" s="137"/>
    </row>
  </sheetData>
  <mergeCells count="1">
    <mergeCell ref="A1:B1"/>
  </mergeCells>
  <hyperlinks>
    <hyperlink ref="B25" r:id="rId1" xr:uid="{BA43D0D1-13DD-4A76-921A-618E890E7C67}"/>
    <hyperlink ref="B27" r:id="rId2" xr:uid="{BA772374-1962-4E53-917F-509A0B793776}"/>
    <hyperlink ref="B29" r:id="rId3" xr:uid="{76C58133-0824-4690-B983-1BA37C0E3570}"/>
    <hyperlink ref="B31" r:id="rId4" xr:uid="{D2EFFA2F-6B2D-4D96-98EB-5746AA1EECEC}"/>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EC56F-6972-4D3B-94D8-E2EC57F6FC2E}">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135" customWidth="1"/>
    <col min="2" max="2" width="85" style="135" customWidth="1"/>
    <col min="3" max="6" width="12.54296875" style="135" customWidth="1"/>
    <col min="7" max="7" width="5.08984375" style="135" customWidth="1"/>
    <col min="8" max="16384" width="12.1796875" style="135"/>
  </cols>
  <sheetData>
    <row r="1" spans="1:4" ht="39.75" customHeight="1" x14ac:dyDescent="0.25">
      <c r="A1" s="134" t="s">
        <v>633</v>
      </c>
      <c r="B1" s="134"/>
    </row>
    <row r="2" spans="1:4" ht="25.5" customHeight="1" x14ac:dyDescent="0.25">
      <c r="B2" s="136" t="s">
        <v>634</v>
      </c>
    </row>
    <row r="3" spans="1:4" ht="40.5" customHeight="1" x14ac:dyDescent="0.25">
      <c r="A3" s="137"/>
      <c r="B3" s="153" t="s">
        <v>656</v>
      </c>
    </row>
    <row r="4" spans="1:4" ht="25" customHeight="1" x14ac:dyDescent="0.25">
      <c r="A4" s="137"/>
      <c r="B4" s="139" t="s">
        <v>636</v>
      </c>
    </row>
    <row r="5" spans="1:4" s="142" customFormat="1" ht="264.5" x14ac:dyDescent="0.25">
      <c r="A5" s="140"/>
      <c r="B5" s="141" t="s">
        <v>657</v>
      </c>
      <c r="C5" s="140"/>
      <c r="D5" s="140"/>
    </row>
    <row r="6" spans="1:4" ht="8.25" customHeight="1" x14ac:dyDescent="0.25">
      <c r="A6" s="137"/>
      <c r="B6" s="137"/>
      <c r="C6" s="137"/>
      <c r="D6" s="137"/>
    </row>
    <row r="7" spans="1:4" ht="114" customHeight="1" x14ac:dyDescent="0.25">
      <c r="A7" s="137"/>
      <c r="B7" s="141" t="s">
        <v>658</v>
      </c>
      <c r="C7" s="137"/>
      <c r="D7" s="137"/>
    </row>
    <row r="8" spans="1:4" ht="70" customHeight="1" x14ac:dyDescent="0.25">
      <c r="A8" s="137"/>
      <c r="B8" s="137"/>
      <c r="C8" s="137"/>
      <c r="D8" s="137"/>
    </row>
    <row r="9" spans="1:4" ht="70" customHeight="1" x14ac:dyDescent="0.25">
      <c r="A9" s="137"/>
      <c r="B9" s="137"/>
      <c r="C9" s="137"/>
      <c r="D9" s="137"/>
    </row>
    <row r="10" spans="1:4" ht="70" customHeight="1" x14ac:dyDescent="0.25">
      <c r="A10" s="137"/>
      <c r="B10" s="141"/>
      <c r="C10" s="137"/>
      <c r="D10" s="137"/>
    </row>
    <row r="11" spans="1:4" ht="12" customHeight="1" x14ac:dyDescent="0.25">
      <c r="A11" s="137"/>
      <c r="B11" s="137"/>
      <c r="C11" s="137"/>
      <c r="D11" s="137"/>
    </row>
    <row r="12" spans="1:4" ht="12" customHeight="1" x14ac:dyDescent="0.25">
      <c r="A12" s="137"/>
      <c r="B12" s="143"/>
      <c r="C12" s="137"/>
      <c r="D12" s="137"/>
    </row>
    <row r="13" spans="1:4" ht="12.75" customHeight="1" x14ac:dyDescent="0.25">
      <c r="A13" s="137"/>
      <c r="B13" s="137"/>
      <c r="C13" s="137"/>
      <c r="D13" s="137"/>
    </row>
    <row r="14" spans="1:4" ht="115" x14ac:dyDescent="0.25">
      <c r="A14" s="137"/>
      <c r="B14" s="141" t="s">
        <v>659</v>
      </c>
      <c r="C14" s="137"/>
      <c r="D14" s="137"/>
    </row>
    <row r="15" spans="1:4" ht="12.75" customHeight="1" x14ac:dyDescent="0.25">
      <c r="A15" s="137"/>
      <c r="B15" s="144"/>
      <c r="C15" s="137"/>
      <c r="D15" s="137"/>
    </row>
    <row r="16" spans="1:4" ht="57.5" x14ac:dyDescent="0.25">
      <c r="A16" s="137"/>
      <c r="B16" s="141" t="s">
        <v>660</v>
      </c>
      <c r="C16" s="137"/>
      <c r="D16" s="137"/>
    </row>
    <row r="17" spans="1:4" ht="12.75" customHeight="1" x14ac:dyDescent="0.25">
      <c r="A17" s="137"/>
      <c r="B17" s="143"/>
      <c r="C17" s="137"/>
      <c r="D17" s="137"/>
    </row>
    <row r="18" spans="1:4" ht="46" x14ac:dyDescent="0.25">
      <c r="A18" s="137"/>
      <c r="B18" s="141" t="s">
        <v>661</v>
      </c>
      <c r="C18" s="137"/>
      <c r="D18" s="137"/>
    </row>
    <row r="19" spans="1:4" ht="12.75" customHeight="1" x14ac:dyDescent="0.25">
      <c r="A19" s="137"/>
      <c r="B19" s="143"/>
      <c r="C19" s="137"/>
      <c r="D19" s="137"/>
    </row>
    <row r="20" spans="1:4" ht="99.75" customHeight="1" x14ac:dyDescent="0.25">
      <c r="A20" s="137"/>
      <c r="B20" s="141" t="s">
        <v>662</v>
      </c>
      <c r="C20" s="137"/>
      <c r="D20" s="137"/>
    </row>
    <row r="21" spans="1:4" ht="12.75" customHeight="1" x14ac:dyDescent="0.25">
      <c r="A21" s="137"/>
      <c r="B21" s="141"/>
      <c r="C21" s="137"/>
      <c r="D21" s="137"/>
    </row>
    <row r="22" spans="1:4" ht="12.75" customHeight="1" x14ac:dyDescent="0.25">
      <c r="A22" s="137"/>
      <c r="B22" s="141"/>
      <c r="C22" s="137"/>
      <c r="D22" s="137"/>
    </row>
    <row r="23" spans="1:4" ht="12.75" customHeight="1" x14ac:dyDescent="0.25">
      <c r="A23" s="137"/>
      <c r="B23" s="139" t="s">
        <v>645</v>
      </c>
      <c r="C23" s="137"/>
      <c r="D23" s="137"/>
    </row>
    <row r="24" spans="1:4" ht="34.5" x14ac:dyDescent="0.25">
      <c r="A24" s="146"/>
      <c r="B24" s="141" t="s">
        <v>663</v>
      </c>
      <c r="C24" s="146"/>
      <c r="D24" s="146"/>
    </row>
    <row r="25" spans="1:4" ht="12.75" customHeight="1" x14ac:dyDescent="0.25">
      <c r="A25" s="137"/>
      <c r="B25" s="154" t="s">
        <v>647</v>
      </c>
    </row>
    <row r="26" spans="1:4" ht="6" customHeight="1" x14ac:dyDescent="0.25">
      <c r="A26" s="137"/>
      <c r="B26" s="155"/>
    </row>
    <row r="27" spans="1:4" ht="12.75" customHeight="1" x14ac:dyDescent="0.25">
      <c r="A27" s="137"/>
      <c r="B27" s="154" t="s">
        <v>648</v>
      </c>
    </row>
    <row r="28" spans="1:4" ht="6" customHeight="1" x14ac:dyDescent="0.25">
      <c r="A28" s="137"/>
      <c r="B28" s="154"/>
    </row>
    <row r="29" spans="1:4" ht="12.75" customHeight="1" x14ac:dyDescent="0.25">
      <c r="A29" s="137"/>
      <c r="B29" s="154" t="s">
        <v>649</v>
      </c>
    </row>
    <row r="30" spans="1:4" ht="6" customHeight="1" x14ac:dyDescent="0.25">
      <c r="A30" s="137"/>
      <c r="B30" s="155"/>
    </row>
    <row r="31" spans="1:4" ht="12.75" customHeight="1" x14ac:dyDescent="0.25">
      <c r="A31" s="137"/>
      <c r="B31" s="156" t="s">
        <v>650</v>
      </c>
      <c r="C31" s="137"/>
      <c r="D31" s="137"/>
    </row>
    <row r="32" spans="1:4" ht="4.5" customHeight="1" x14ac:dyDescent="0.25">
      <c r="A32" s="137"/>
      <c r="B32" s="149"/>
      <c r="C32" s="137"/>
      <c r="D32" s="137"/>
    </row>
    <row r="33" spans="1:4" x14ac:dyDescent="0.25">
      <c r="A33" s="137"/>
      <c r="B33" s="157" t="s">
        <v>664</v>
      </c>
      <c r="C33" s="137"/>
      <c r="D33" s="137"/>
    </row>
    <row r="34" spans="1:4" x14ac:dyDescent="0.25">
      <c r="A34" s="137"/>
      <c r="B34" s="137"/>
      <c r="C34" s="137"/>
      <c r="D34" s="137"/>
    </row>
    <row r="35" spans="1:4" x14ac:dyDescent="0.25">
      <c r="A35" s="137"/>
      <c r="B35" s="137"/>
      <c r="C35" s="137"/>
      <c r="D35" s="137"/>
    </row>
    <row r="36" spans="1:4" ht="13" x14ac:dyDescent="0.25">
      <c r="A36" s="150"/>
      <c r="B36" s="137"/>
      <c r="C36" s="137"/>
      <c r="D36" s="137"/>
    </row>
    <row r="37" spans="1:4" x14ac:dyDescent="0.25">
      <c r="A37" s="151"/>
      <c r="B37" s="137"/>
      <c r="C37" s="137"/>
      <c r="D37" s="137"/>
    </row>
    <row r="38" spans="1:4" x14ac:dyDescent="0.25">
      <c r="A38" s="137"/>
      <c r="B38" s="137"/>
      <c r="C38" s="137"/>
      <c r="D38" s="137"/>
    </row>
    <row r="39" spans="1:4" x14ac:dyDescent="0.25">
      <c r="A39" s="137"/>
      <c r="B39" s="137"/>
      <c r="C39" s="137"/>
      <c r="D39" s="137"/>
    </row>
    <row r="40" spans="1:4" x14ac:dyDescent="0.25">
      <c r="A40" s="137"/>
      <c r="B40" s="137"/>
      <c r="C40" s="137"/>
      <c r="D40" s="137"/>
    </row>
    <row r="41" spans="1:4" x14ac:dyDescent="0.25">
      <c r="A41" s="137"/>
      <c r="B41" s="137"/>
      <c r="C41" s="137"/>
      <c r="D41" s="137"/>
    </row>
    <row r="42" spans="1:4" x14ac:dyDescent="0.25">
      <c r="A42" s="137"/>
      <c r="B42" s="137"/>
      <c r="C42" s="137"/>
      <c r="D42" s="137"/>
    </row>
    <row r="43" spans="1:4" x14ac:dyDescent="0.25">
      <c r="A43" s="137"/>
      <c r="B43" s="137"/>
      <c r="C43" s="137"/>
      <c r="D43" s="137"/>
    </row>
    <row r="44" spans="1:4" x14ac:dyDescent="0.25">
      <c r="A44" s="137"/>
      <c r="B44" s="137"/>
      <c r="C44" s="137"/>
      <c r="D44" s="137"/>
    </row>
    <row r="45" spans="1:4" x14ac:dyDescent="0.25">
      <c r="A45" s="152"/>
      <c r="B45" s="152"/>
      <c r="C45" s="152"/>
      <c r="D45" s="152"/>
    </row>
    <row r="46" spans="1:4" x14ac:dyDescent="0.25">
      <c r="A46" s="137"/>
      <c r="B46" s="137"/>
      <c r="C46" s="137"/>
      <c r="D46" s="137"/>
    </row>
    <row r="47" spans="1:4" x14ac:dyDescent="0.25">
      <c r="A47" s="137"/>
      <c r="B47" s="137"/>
      <c r="C47" s="137"/>
      <c r="D47" s="137"/>
    </row>
    <row r="48" spans="1:4" ht="8.15" customHeight="1" x14ac:dyDescent="0.25">
      <c r="A48" s="137"/>
      <c r="B48" s="137"/>
      <c r="C48" s="137"/>
      <c r="D48" s="137"/>
    </row>
    <row r="49" spans="1:4" ht="13.5" customHeight="1" x14ac:dyDescent="0.25">
      <c r="A49" s="137"/>
      <c r="B49" s="137"/>
      <c r="C49" s="137"/>
      <c r="D49" s="137"/>
    </row>
    <row r="50" spans="1:4" x14ac:dyDescent="0.25">
      <c r="A50" s="137"/>
      <c r="B50" s="137"/>
      <c r="C50" s="137"/>
      <c r="D50" s="137"/>
    </row>
    <row r="51" spans="1:4" x14ac:dyDescent="0.25">
      <c r="A51" s="137"/>
      <c r="B51" s="137"/>
      <c r="C51" s="137"/>
      <c r="D51" s="137"/>
    </row>
    <row r="52" spans="1:4" x14ac:dyDescent="0.25">
      <c r="A52" s="137"/>
      <c r="B52" s="137"/>
      <c r="C52" s="137"/>
      <c r="D52" s="137"/>
    </row>
    <row r="53" spans="1:4" x14ac:dyDescent="0.25">
      <c r="A53" s="137"/>
      <c r="B53" s="137"/>
      <c r="C53" s="137"/>
      <c r="D53" s="137"/>
    </row>
    <row r="54" spans="1:4" x14ac:dyDescent="0.25">
      <c r="A54" s="137"/>
      <c r="B54" s="137"/>
      <c r="C54" s="137"/>
      <c r="D54" s="137"/>
    </row>
    <row r="55" spans="1:4" ht="33" customHeight="1" x14ac:dyDescent="0.25">
      <c r="A55" s="137"/>
      <c r="B55" s="137"/>
      <c r="C55" s="137"/>
      <c r="D55" s="137"/>
    </row>
    <row r="56" spans="1:4" ht="16.5" customHeight="1" x14ac:dyDescent="0.25">
      <c r="A56" s="137"/>
      <c r="B56" s="137"/>
      <c r="C56" s="137"/>
      <c r="D56" s="137"/>
    </row>
    <row r="57" spans="1:4" x14ac:dyDescent="0.25">
      <c r="A57" s="137"/>
      <c r="B57" s="137"/>
      <c r="C57" s="137"/>
      <c r="D57" s="137"/>
    </row>
    <row r="58" spans="1:4" x14ac:dyDescent="0.25">
      <c r="A58" s="137"/>
      <c r="B58" s="137"/>
      <c r="C58" s="137"/>
      <c r="D58" s="137"/>
    </row>
    <row r="59" spans="1:4" x14ac:dyDescent="0.25">
      <c r="A59" s="137"/>
      <c r="B59" s="137"/>
      <c r="C59" s="137"/>
      <c r="D59" s="137"/>
    </row>
    <row r="60" spans="1:4" x14ac:dyDescent="0.25">
      <c r="A60" s="137"/>
      <c r="B60" s="137"/>
      <c r="C60" s="137"/>
      <c r="D60" s="137"/>
    </row>
    <row r="61" spans="1:4" x14ac:dyDescent="0.25">
      <c r="A61" s="137"/>
      <c r="B61" s="137"/>
      <c r="C61" s="137"/>
      <c r="D61" s="137"/>
    </row>
    <row r="62" spans="1:4" x14ac:dyDescent="0.25">
      <c r="A62" s="137"/>
      <c r="B62" s="137"/>
      <c r="C62" s="137"/>
      <c r="D62" s="137"/>
    </row>
    <row r="63" spans="1:4" x14ac:dyDescent="0.25">
      <c r="A63" s="137"/>
      <c r="B63" s="137"/>
      <c r="C63" s="137"/>
      <c r="D63" s="137"/>
    </row>
    <row r="64" spans="1:4" x14ac:dyDescent="0.25">
      <c r="A64" s="137"/>
      <c r="B64" s="137"/>
      <c r="C64" s="137"/>
      <c r="D64" s="137"/>
    </row>
    <row r="65" spans="1:4" x14ac:dyDescent="0.25">
      <c r="A65" s="137"/>
      <c r="B65" s="137"/>
      <c r="C65" s="137"/>
      <c r="D65" s="137"/>
    </row>
    <row r="66" spans="1:4" x14ac:dyDescent="0.25">
      <c r="A66" s="137"/>
      <c r="B66" s="137"/>
      <c r="C66" s="137"/>
      <c r="D66" s="137"/>
    </row>
    <row r="67" spans="1:4" x14ac:dyDescent="0.25">
      <c r="A67" s="137"/>
      <c r="B67" s="137"/>
      <c r="C67" s="137"/>
      <c r="D67" s="137"/>
    </row>
    <row r="68" spans="1:4" x14ac:dyDescent="0.25">
      <c r="A68" s="137"/>
      <c r="B68" s="137"/>
      <c r="C68" s="137"/>
      <c r="D68" s="137"/>
    </row>
    <row r="69" spans="1:4" x14ac:dyDescent="0.25">
      <c r="A69" s="137"/>
      <c r="B69" s="137"/>
      <c r="C69" s="137"/>
      <c r="D69" s="137"/>
    </row>
    <row r="70" spans="1:4" x14ac:dyDescent="0.25">
      <c r="A70" s="137"/>
      <c r="B70" s="137"/>
      <c r="C70" s="137"/>
      <c r="D70" s="137"/>
    </row>
    <row r="71" spans="1:4" x14ac:dyDescent="0.25">
      <c r="A71" s="137"/>
      <c r="B71" s="137"/>
      <c r="C71" s="137"/>
      <c r="D71" s="137"/>
    </row>
    <row r="72" spans="1:4" x14ac:dyDescent="0.25">
      <c r="A72" s="137"/>
      <c r="B72" s="137"/>
      <c r="C72" s="137"/>
      <c r="D72" s="137"/>
    </row>
    <row r="73" spans="1:4" x14ac:dyDescent="0.25">
      <c r="A73" s="137"/>
      <c r="B73" s="137"/>
      <c r="C73" s="137"/>
      <c r="D73" s="137"/>
    </row>
    <row r="74" spans="1:4" x14ac:dyDescent="0.25">
      <c r="A74" s="137"/>
      <c r="B74" s="137"/>
      <c r="C74" s="137"/>
      <c r="D74" s="137"/>
    </row>
    <row r="75" spans="1:4" x14ac:dyDescent="0.25">
      <c r="A75" s="137"/>
      <c r="B75" s="137"/>
      <c r="C75" s="137"/>
      <c r="D75" s="137"/>
    </row>
    <row r="76" spans="1:4" x14ac:dyDescent="0.25">
      <c r="A76" s="137"/>
      <c r="B76" s="137"/>
      <c r="C76" s="137"/>
      <c r="D76" s="137"/>
    </row>
    <row r="77" spans="1:4" x14ac:dyDescent="0.25">
      <c r="A77" s="137"/>
      <c r="B77" s="137"/>
      <c r="C77" s="137"/>
      <c r="D77" s="137"/>
    </row>
    <row r="78" spans="1:4" x14ac:dyDescent="0.25">
      <c r="A78" s="137"/>
      <c r="B78" s="137"/>
      <c r="C78" s="137"/>
      <c r="D78" s="137"/>
    </row>
    <row r="79" spans="1:4" x14ac:dyDescent="0.25">
      <c r="A79" s="137"/>
      <c r="B79" s="137"/>
      <c r="C79" s="137"/>
      <c r="D79" s="137"/>
    </row>
    <row r="80" spans="1:4" x14ac:dyDescent="0.25">
      <c r="A80" s="137"/>
      <c r="B80" s="137"/>
      <c r="C80" s="137"/>
      <c r="D80" s="137"/>
    </row>
    <row r="81" spans="1:4" x14ac:dyDescent="0.25">
      <c r="A81" s="137"/>
      <c r="B81" s="137"/>
      <c r="C81" s="137"/>
      <c r="D81" s="137"/>
    </row>
    <row r="82" spans="1:4" x14ac:dyDescent="0.25">
      <c r="A82" s="137"/>
      <c r="B82" s="137"/>
      <c r="C82" s="137"/>
      <c r="D82" s="137"/>
    </row>
    <row r="83" spans="1:4" x14ac:dyDescent="0.25">
      <c r="A83" s="137"/>
      <c r="B83" s="137"/>
      <c r="C83" s="137"/>
      <c r="D83" s="137"/>
    </row>
    <row r="84" spans="1:4" x14ac:dyDescent="0.25">
      <c r="A84" s="137"/>
      <c r="B84" s="137"/>
      <c r="C84" s="137"/>
      <c r="D84" s="137"/>
    </row>
    <row r="85" spans="1:4" x14ac:dyDescent="0.25">
      <c r="A85" s="137"/>
      <c r="B85" s="137"/>
      <c r="C85" s="137"/>
      <c r="D85" s="137"/>
    </row>
    <row r="86" spans="1:4" x14ac:dyDescent="0.25">
      <c r="A86" s="137"/>
      <c r="B86" s="137"/>
      <c r="C86" s="137"/>
      <c r="D86" s="137"/>
    </row>
    <row r="87" spans="1:4" x14ac:dyDescent="0.25">
      <c r="A87" s="137"/>
      <c r="B87" s="137"/>
      <c r="C87" s="137"/>
      <c r="D87" s="137"/>
    </row>
    <row r="88" spans="1:4" x14ac:dyDescent="0.25">
      <c r="A88" s="137"/>
      <c r="B88" s="137"/>
      <c r="C88" s="137"/>
      <c r="D88" s="137"/>
    </row>
    <row r="89" spans="1:4" x14ac:dyDescent="0.25">
      <c r="A89" s="137"/>
      <c r="B89" s="137"/>
      <c r="C89" s="137"/>
      <c r="D89" s="137"/>
    </row>
    <row r="90" spans="1:4" x14ac:dyDescent="0.25">
      <c r="A90" s="137"/>
      <c r="B90" s="137"/>
      <c r="C90" s="137"/>
      <c r="D90" s="137"/>
    </row>
    <row r="91" spans="1:4" x14ac:dyDescent="0.25">
      <c r="A91" s="137"/>
      <c r="B91" s="137"/>
      <c r="C91" s="137"/>
      <c r="D91" s="137"/>
    </row>
    <row r="92" spans="1:4" x14ac:dyDescent="0.25">
      <c r="A92" s="137"/>
      <c r="B92" s="137"/>
      <c r="C92" s="137"/>
      <c r="D92" s="137"/>
    </row>
    <row r="93" spans="1:4" x14ac:dyDescent="0.25">
      <c r="A93" s="137"/>
      <c r="B93" s="137"/>
      <c r="C93" s="137"/>
      <c r="D93" s="137"/>
    </row>
    <row r="94" spans="1:4" x14ac:dyDescent="0.25">
      <c r="A94" s="137"/>
      <c r="B94" s="137"/>
      <c r="C94" s="137"/>
      <c r="D94" s="137"/>
    </row>
    <row r="95" spans="1:4" x14ac:dyDescent="0.25">
      <c r="A95" s="137"/>
      <c r="B95" s="137"/>
      <c r="C95" s="137"/>
      <c r="D95" s="137"/>
    </row>
    <row r="96" spans="1:4" x14ac:dyDescent="0.25">
      <c r="A96" s="137"/>
      <c r="B96" s="137"/>
      <c r="C96" s="137"/>
      <c r="D96" s="137"/>
    </row>
    <row r="97" spans="1:4" x14ac:dyDescent="0.25">
      <c r="A97" s="137"/>
      <c r="B97" s="137"/>
      <c r="C97" s="137"/>
      <c r="D97" s="137"/>
    </row>
    <row r="98" spans="1:4" x14ac:dyDescent="0.25">
      <c r="A98" s="137"/>
      <c r="B98" s="137"/>
      <c r="C98" s="137"/>
      <c r="D98" s="137"/>
    </row>
    <row r="99" spans="1:4" x14ac:dyDescent="0.25">
      <c r="A99" s="137"/>
      <c r="B99" s="137"/>
      <c r="C99" s="137"/>
      <c r="D99" s="137"/>
    </row>
    <row r="100" spans="1:4" x14ac:dyDescent="0.25">
      <c r="A100" s="137"/>
      <c r="B100" s="137"/>
      <c r="C100" s="137"/>
      <c r="D100" s="137"/>
    </row>
    <row r="101" spans="1:4" x14ac:dyDescent="0.25">
      <c r="A101" s="137"/>
      <c r="B101" s="137"/>
      <c r="C101" s="137"/>
      <c r="D101" s="137"/>
    </row>
    <row r="102" spans="1:4" x14ac:dyDescent="0.25">
      <c r="A102" s="137"/>
      <c r="B102" s="137"/>
      <c r="C102" s="137"/>
      <c r="D102" s="137"/>
    </row>
    <row r="103" spans="1:4" x14ac:dyDescent="0.25">
      <c r="A103" s="137"/>
      <c r="B103" s="137"/>
      <c r="C103" s="137"/>
      <c r="D103" s="137"/>
    </row>
    <row r="104" spans="1:4" x14ac:dyDescent="0.25">
      <c r="A104" s="137"/>
      <c r="B104" s="137"/>
      <c r="C104" s="137"/>
      <c r="D104" s="137"/>
    </row>
    <row r="105" spans="1:4" x14ac:dyDescent="0.25">
      <c r="A105" s="137"/>
      <c r="B105" s="137"/>
      <c r="C105" s="137"/>
      <c r="D105" s="137"/>
    </row>
    <row r="106" spans="1:4" x14ac:dyDescent="0.25">
      <c r="A106" s="137"/>
      <c r="B106" s="137"/>
      <c r="C106" s="137"/>
      <c r="D106" s="137"/>
    </row>
    <row r="107" spans="1:4" x14ac:dyDescent="0.25">
      <c r="A107" s="137"/>
      <c r="B107" s="137"/>
      <c r="C107" s="137"/>
      <c r="D107" s="137"/>
    </row>
    <row r="108" spans="1:4" x14ac:dyDescent="0.25">
      <c r="A108" s="137"/>
      <c r="B108" s="137"/>
      <c r="C108" s="137"/>
      <c r="D108" s="137"/>
    </row>
    <row r="109" spans="1:4" x14ac:dyDescent="0.25">
      <c r="A109" s="137"/>
      <c r="B109" s="137"/>
      <c r="C109" s="137"/>
      <c r="D109" s="137"/>
    </row>
    <row r="110" spans="1:4" x14ac:dyDescent="0.25">
      <c r="A110" s="137"/>
      <c r="B110" s="137"/>
      <c r="C110" s="137"/>
      <c r="D110" s="137"/>
    </row>
    <row r="111" spans="1:4" x14ac:dyDescent="0.25">
      <c r="A111" s="137"/>
      <c r="B111" s="137"/>
      <c r="C111" s="137"/>
      <c r="D111" s="137"/>
    </row>
    <row r="112" spans="1:4" x14ac:dyDescent="0.25">
      <c r="A112" s="137"/>
      <c r="B112" s="137"/>
      <c r="C112" s="137"/>
      <c r="D112" s="137"/>
    </row>
    <row r="113" spans="1:4" x14ac:dyDescent="0.25">
      <c r="A113" s="137"/>
      <c r="B113" s="137"/>
      <c r="C113" s="137"/>
      <c r="D113" s="137"/>
    </row>
    <row r="114" spans="1:4" x14ac:dyDescent="0.25">
      <c r="A114" s="137"/>
      <c r="B114" s="137"/>
      <c r="C114" s="137"/>
      <c r="D114" s="137"/>
    </row>
    <row r="115" spans="1:4" x14ac:dyDescent="0.25">
      <c r="A115" s="137"/>
      <c r="B115" s="137"/>
      <c r="C115" s="137"/>
      <c r="D115" s="137"/>
    </row>
    <row r="116" spans="1:4" x14ac:dyDescent="0.25">
      <c r="A116" s="137"/>
      <c r="B116" s="137"/>
      <c r="C116" s="137"/>
      <c r="D116" s="137"/>
    </row>
    <row r="117" spans="1:4" x14ac:dyDescent="0.25">
      <c r="A117" s="137"/>
      <c r="B117" s="137"/>
      <c r="C117" s="137"/>
      <c r="D117" s="137"/>
    </row>
    <row r="118" spans="1:4" x14ac:dyDescent="0.25">
      <c r="A118" s="137"/>
      <c r="B118" s="137"/>
      <c r="C118" s="137"/>
      <c r="D118" s="137"/>
    </row>
    <row r="119" spans="1:4" x14ac:dyDescent="0.25">
      <c r="A119" s="137"/>
      <c r="B119" s="137"/>
      <c r="C119" s="137"/>
      <c r="D119" s="137"/>
    </row>
    <row r="120" spans="1:4" x14ac:dyDescent="0.25">
      <c r="A120" s="137"/>
      <c r="B120" s="137"/>
      <c r="C120" s="137"/>
      <c r="D120" s="137"/>
    </row>
    <row r="121" spans="1:4" x14ac:dyDescent="0.25">
      <c r="A121" s="137"/>
      <c r="B121" s="137"/>
      <c r="C121" s="137"/>
      <c r="D121" s="137"/>
    </row>
    <row r="122" spans="1:4" x14ac:dyDescent="0.25">
      <c r="A122" s="137"/>
      <c r="B122" s="137"/>
      <c r="C122" s="137"/>
      <c r="D122" s="137"/>
    </row>
    <row r="123" spans="1:4" x14ac:dyDescent="0.25">
      <c r="A123" s="137"/>
      <c r="B123" s="137"/>
      <c r="C123" s="137"/>
      <c r="D123" s="137"/>
    </row>
    <row r="124" spans="1:4" x14ac:dyDescent="0.25">
      <c r="A124" s="137"/>
      <c r="B124" s="137"/>
      <c r="C124" s="137"/>
      <c r="D124" s="137"/>
    </row>
    <row r="125" spans="1:4" x14ac:dyDescent="0.25">
      <c r="A125" s="137"/>
      <c r="B125" s="137"/>
      <c r="C125" s="137"/>
      <c r="D125" s="137"/>
    </row>
    <row r="126" spans="1:4" x14ac:dyDescent="0.25">
      <c r="A126" s="137"/>
      <c r="B126" s="137"/>
      <c r="C126" s="137"/>
      <c r="D126" s="137"/>
    </row>
    <row r="127" spans="1:4" x14ac:dyDescent="0.25">
      <c r="A127" s="137"/>
      <c r="B127" s="137"/>
      <c r="C127" s="137"/>
      <c r="D127" s="137"/>
    </row>
    <row r="128" spans="1:4" x14ac:dyDescent="0.25">
      <c r="A128" s="137"/>
      <c r="B128" s="137"/>
      <c r="C128" s="137"/>
      <c r="D128" s="137"/>
    </row>
    <row r="129" spans="1:4" x14ac:dyDescent="0.25">
      <c r="A129" s="137"/>
      <c r="B129" s="137"/>
      <c r="C129" s="137"/>
      <c r="D129" s="137"/>
    </row>
    <row r="130" spans="1:4" x14ac:dyDescent="0.25">
      <c r="A130" s="137"/>
      <c r="B130" s="137"/>
      <c r="C130" s="137"/>
      <c r="D130" s="137"/>
    </row>
    <row r="131" spans="1:4" x14ac:dyDescent="0.25">
      <c r="A131" s="137"/>
      <c r="B131" s="137"/>
      <c r="C131" s="137"/>
      <c r="D131" s="137"/>
    </row>
    <row r="132" spans="1:4" x14ac:dyDescent="0.25">
      <c r="A132" s="137"/>
      <c r="B132" s="137"/>
      <c r="C132" s="137"/>
      <c r="D132" s="137"/>
    </row>
    <row r="133" spans="1:4" x14ac:dyDescent="0.25">
      <c r="A133" s="137"/>
      <c r="B133" s="137"/>
      <c r="C133" s="137"/>
      <c r="D133" s="137"/>
    </row>
    <row r="134" spans="1:4" x14ac:dyDescent="0.25">
      <c r="A134" s="137"/>
      <c r="B134" s="137"/>
      <c r="C134" s="137"/>
      <c r="D134" s="137"/>
    </row>
    <row r="135" spans="1:4" x14ac:dyDescent="0.25">
      <c r="A135" s="137"/>
      <c r="B135" s="137"/>
      <c r="C135" s="137"/>
      <c r="D135" s="137"/>
    </row>
    <row r="136" spans="1:4" x14ac:dyDescent="0.25">
      <c r="A136" s="137"/>
      <c r="B136" s="137"/>
      <c r="C136" s="137"/>
      <c r="D136" s="137"/>
    </row>
    <row r="137" spans="1:4" x14ac:dyDescent="0.25">
      <c r="A137" s="137"/>
      <c r="B137" s="137"/>
      <c r="C137" s="137"/>
      <c r="D137" s="137"/>
    </row>
    <row r="138" spans="1:4" x14ac:dyDescent="0.25">
      <c r="A138" s="137"/>
      <c r="B138" s="137"/>
      <c r="C138" s="137"/>
      <c r="D138" s="137"/>
    </row>
    <row r="139" spans="1:4" x14ac:dyDescent="0.25">
      <c r="A139" s="137"/>
      <c r="B139" s="137"/>
      <c r="C139" s="137"/>
      <c r="D139" s="137"/>
    </row>
    <row r="140" spans="1:4" x14ac:dyDescent="0.25">
      <c r="A140" s="137"/>
      <c r="B140" s="137"/>
      <c r="C140" s="137"/>
      <c r="D140" s="137"/>
    </row>
    <row r="141" spans="1:4" x14ac:dyDescent="0.25">
      <c r="A141" s="137"/>
      <c r="B141" s="137"/>
      <c r="C141" s="137"/>
      <c r="D141" s="137"/>
    </row>
    <row r="142" spans="1:4" x14ac:dyDescent="0.25">
      <c r="A142" s="137"/>
      <c r="B142" s="137"/>
      <c r="C142" s="137"/>
      <c r="D142" s="137"/>
    </row>
    <row r="143" spans="1:4" x14ac:dyDescent="0.25">
      <c r="A143" s="137"/>
      <c r="B143" s="137"/>
      <c r="C143" s="137"/>
      <c r="D143" s="137"/>
    </row>
    <row r="144" spans="1:4" x14ac:dyDescent="0.25">
      <c r="A144" s="137"/>
      <c r="B144" s="137"/>
      <c r="C144" s="137"/>
      <c r="D144" s="137"/>
    </row>
    <row r="145" spans="1:4" x14ac:dyDescent="0.25">
      <c r="A145" s="137"/>
      <c r="B145" s="137"/>
      <c r="C145" s="137"/>
      <c r="D145" s="137"/>
    </row>
    <row r="146" spans="1:4" x14ac:dyDescent="0.25">
      <c r="A146" s="137"/>
      <c r="B146" s="137"/>
      <c r="C146" s="137"/>
      <c r="D146" s="137"/>
    </row>
    <row r="147" spans="1:4" x14ac:dyDescent="0.25">
      <c r="A147" s="137"/>
      <c r="B147" s="137"/>
      <c r="C147" s="137"/>
      <c r="D147" s="137"/>
    </row>
    <row r="148" spans="1:4" x14ac:dyDescent="0.25">
      <c r="A148" s="137"/>
      <c r="B148" s="137"/>
      <c r="C148" s="137"/>
      <c r="D148" s="137"/>
    </row>
    <row r="149" spans="1:4" x14ac:dyDescent="0.25">
      <c r="A149" s="137"/>
      <c r="B149" s="137"/>
      <c r="C149" s="137"/>
      <c r="D149" s="137"/>
    </row>
    <row r="150" spans="1:4" x14ac:dyDescent="0.25">
      <c r="A150" s="137"/>
      <c r="B150" s="137"/>
      <c r="C150" s="137"/>
      <c r="D150" s="137"/>
    </row>
    <row r="151" spans="1:4" x14ac:dyDescent="0.25">
      <c r="A151" s="137"/>
      <c r="B151" s="137"/>
      <c r="C151" s="137"/>
      <c r="D151" s="137"/>
    </row>
    <row r="152" spans="1:4" x14ac:dyDescent="0.25">
      <c r="A152" s="137"/>
      <c r="B152" s="137"/>
      <c r="C152" s="137"/>
      <c r="D152" s="137"/>
    </row>
    <row r="153" spans="1:4" x14ac:dyDescent="0.25">
      <c r="A153" s="137"/>
      <c r="B153" s="137"/>
      <c r="C153" s="137"/>
      <c r="D153" s="137"/>
    </row>
    <row r="154" spans="1:4" x14ac:dyDescent="0.25">
      <c r="A154" s="137"/>
      <c r="B154" s="137"/>
      <c r="C154" s="137"/>
      <c r="D154" s="137"/>
    </row>
    <row r="155" spans="1:4" x14ac:dyDescent="0.25">
      <c r="A155" s="137"/>
      <c r="B155" s="137"/>
      <c r="C155" s="137"/>
      <c r="D155" s="137"/>
    </row>
    <row r="156" spans="1:4" x14ac:dyDescent="0.25">
      <c r="A156" s="137"/>
      <c r="B156" s="137"/>
      <c r="C156" s="137"/>
      <c r="D156" s="137"/>
    </row>
    <row r="157" spans="1:4" x14ac:dyDescent="0.25">
      <c r="A157" s="137"/>
      <c r="B157" s="137"/>
      <c r="C157" s="137"/>
      <c r="D157" s="137"/>
    </row>
    <row r="158" spans="1:4" x14ac:dyDescent="0.25">
      <c r="A158" s="137"/>
      <c r="B158" s="137"/>
      <c r="C158" s="137"/>
      <c r="D158" s="137"/>
    </row>
    <row r="159" spans="1:4" x14ac:dyDescent="0.25">
      <c r="A159" s="137"/>
      <c r="B159" s="137"/>
      <c r="C159" s="137"/>
      <c r="D159" s="137"/>
    </row>
    <row r="160" spans="1:4" x14ac:dyDescent="0.25">
      <c r="A160" s="137"/>
      <c r="B160" s="137"/>
      <c r="C160" s="137"/>
      <c r="D160" s="137"/>
    </row>
    <row r="161" spans="1:4" x14ac:dyDescent="0.25">
      <c r="A161" s="137"/>
      <c r="B161" s="137"/>
      <c r="C161" s="137"/>
      <c r="D161" s="137"/>
    </row>
    <row r="162" spans="1:4" x14ac:dyDescent="0.25">
      <c r="A162" s="137"/>
      <c r="B162" s="137"/>
      <c r="C162" s="137"/>
      <c r="D162" s="137"/>
    </row>
    <row r="163" spans="1:4" x14ac:dyDescent="0.25">
      <c r="A163" s="137"/>
      <c r="B163" s="137"/>
      <c r="C163" s="137"/>
      <c r="D163" s="137"/>
    </row>
    <row r="164" spans="1:4" x14ac:dyDescent="0.25">
      <c r="A164" s="137"/>
      <c r="B164" s="137"/>
      <c r="C164" s="137"/>
      <c r="D164" s="137"/>
    </row>
    <row r="165" spans="1:4" x14ac:dyDescent="0.25">
      <c r="A165" s="137"/>
      <c r="B165" s="137"/>
      <c r="C165" s="137"/>
      <c r="D165" s="137"/>
    </row>
    <row r="166" spans="1:4" x14ac:dyDescent="0.25">
      <c r="A166" s="137"/>
      <c r="B166" s="137"/>
      <c r="C166" s="137"/>
      <c r="D166" s="137"/>
    </row>
    <row r="167" spans="1:4" x14ac:dyDescent="0.25">
      <c r="A167" s="137"/>
      <c r="B167" s="137"/>
      <c r="C167" s="137"/>
      <c r="D167" s="137"/>
    </row>
    <row r="168" spans="1:4" x14ac:dyDescent="0.25">
      <c r="A168" s="137"/>
      <c r="B168" s="137"/>
      <c r="C168" s="137"/>
      <c r="D168" s="137"/>
    </row>
    <row r="169" spans="1:4" x14ac:dyDescent="0.25">
      <c r="A169" s="137"/>
      <c r="B169" s="137"/>
      <c r="C169" s="137"/>
      <c r="D169" s="137"/>
    </row>
    <row r="170" spans="1:4" x14ac:dyDescent="0.25">
      <c r="A170" s="137"/>
      <c r="B170" s="137"/>
      <c r="C170" s="137"/>
      <c r="D170" s="137"/>
    </row>
    <row r="171" spans="1:4" x14ac:dyDescent="0.25">
      <c r="A171" s="137"/>
      <c r="B171" s="137"/>
      <c r="C171" s="137"/>
      <c r="D171" s="137"/>
    </row>
    <row r="172" spans="1:4" x14ac:dyDescent="0.25">
      <c r="A172" s="137"/>
      <c r="B172" s="137"/>
      <c r="C172" s="137"/>
      <c r="D172" s="137"/>
    </row>
    <row r="173" spans="1:4" x14ac:dyDescent="0.25">
      <c r="A173" s="137"/>
      <c r="B173" s="137"/>
      <c r="C173" s="137"/>
      <c r="D173" s="137"/>
    </row>
    <row r="174" spans="1:4" x14ac:dyDescent="0.25">
      <c r="A174" s="137"/>
      <c r="B174" s="137"/>
      <c r="C174" s="137"/>
      <c r="D174" s="137"/>
    </row>
    <row r="175" spans="1:4" x14ac:dyDescent="0.25">
      <c r="A175" s="137"/>
      <c r="B175" s="137"/>
      <c r="C175" s="137"/>
      <c r="D175" s="137"/>
    </row>
    <row r="176" spans="1:4" x14ac:dyDescent="0.25">
      <c r="A176" s="137"/>
      <c r="B176" s="137"/>
      <c r="C176" s="137"/>
      <c r="D176" s="137"/>
    </row>
    <row r="177" spans="1:4" x14ac:dyDescent="0.25">
      <c r="A177" s="137"/>
      <c r="B177" s="137"/>
      <c r="C177" s="137"/>
      <c r="D177" s="137"/>
    </row>
    <row r="178" spans="1:4" x14ac:dyDescent="0.25">
      <c r="A178" s="137"/>
      <c r="B178" s="137"/>
      <c r="C178" s="137"/>
      <c r="D178" s="137"/>
    </row>
    <row r="179" spans="1:4" x14ac:dyDescent="0.25">
      <c r="A179" s="137"/>
      <c r="B179" s="137"/>
      <c r="C179" s="137"/>
      <c r="D179" s="137"/>
    </row>
    <row r="180" spans="1:4" x14ac:dyDescent="0.25">
      <c r="A180" s="137"/>
      <c r="B180" s="137"/>
      <c r="C180" s="137"/>
      <c r="D180" s="137"/>
    </row>
    <row r="181" spans="1:4" x14ac:dyDescent="0.25">
      <c r="A181" s="137"/>
      <c r="B181" s="137"/>
      <c r="C181" s="137"/>
      <c r="D181" s="137"/>
    </row>
    <row r="182" spans="1:4" x14ac:dyDescent="0.25">
      <c r="A182" s="137"/>
      <c r="B182" s="137"/>
      <c r="C182" s="137"/>
      <c r="D182" s="137"/>
    </row>
    <row r="183" spans="1:4" x14ac:dyDescent="0.25">
      <c r="A183" s="137"/>
      <c r="B183" s="137"/>
      <c r="C183" s="137"/>
      <c r="D183" s="137"/>
    </row>
    <row r="184" spans="1:4" x14ac:dyDescent="0.25">
      <c r="A184" s="137"/>
      <c r="B184" s="137"/>
      <c r="C184" s="137"/>
      <c r="D184" s="137"/>
    </row>
    <row r="185" spans="1:4" x14ac:dyDescent="0.25">
      <c r="A185" s="137"/>
      <c r="B185" s="137"/>
      <c r="C185" s="137"/>
      <c r="D185" s="137"/>
    </row>
    <row r="186" spans="1:4" x14ac:dyDescent="0.25">
      <c r="A186" s="137"/>
      <c r="B186" s="137"/>
      <c r="C186" s="137"/>
      <c r="D186" s="137"/>
    </row>
    <row r="187" spans="1:4" x14ac:dyDescent="0.25">
      <c r="A187" s="137"/>
      <c r="B187" s="137"/>
      <c r="C187" s="137"/>
      <c r="D187" s="137"/>
    </row>
    <row r="188" spans="1:4" x14ac:dyDescent="0.25">
      <c r="A188" s="137"/>
      <c r="B188" s="137"/>
      <c r="C188" s="137"/>
      <c r="D188" s="137"/>
    </row>
    <row r="189" spans="1:4" x14ac:dyDescent="0.25">
      <c r="A189" s="137"/>
      <c r="B189" s="137"/>
      <c r="C189" s="137"/>
      <c r="D189" s="137"/>
    </row>
    <row r="190" spans="1:4" x14ac:dyDescent="0.25">
      <c r="A190" s="137"/>
      <c r="B190" s="137"/>
      <c r="C190" s="137"/>
      <c r="D190" s="137"/>
    </row>
    <row r="191" spans="1:4" x14ac:dyDescent="0.25">
      <c r="A191" s="137"/>
      <c r="B191" s="137"/>
      <c r="C191" s="137"/>
      <c r="D191" s="137"/>
    </row>
    <row r="192" spans="1:4" x14ac:dyDescent="0.25">
      <c r="A192" s="137"/>
      <c r="B192" s="137"/>
      <c r="C192" s="137"/>
      <c r="D192" s="137"/>
    </row>
    <row r="193" spans="1:4" x14ac:dyDescent="0.25">
      <c r="A193" s="137"/>
      <c r="B193" s="137"/>
      <c r="C193" s="137"/>
      <c r="D193" s="137"/>
    </row>
    <row r="194" spans="1:4" x14ac:dyDescent="0.25">
      <c r="A194" s="137"/>
      <c r="B194" s="137"/>
      <c r="C194" s="137"/>
      <c r="D194" s="137"/>
    </row>
    <row r="195" spans="1:4" x14ac:dyDescent="0.25">
      <c r="A195" s="137"/>
      <c r="B195" s="137"/>
      <c r="C195" s="137"/>
      <c r="D195" s="137"/>
    </row>
    <row r="196" spans="1:4" x14ac:dyDescent="0.25">
      <c r="A196" s="137"/>
      <c r="B196" s="137"/>
      <c r="C196" s="137"/>
      <c r="D196" s="137"/>
    </row>
    <row r="197" spans="1:4" x14ac:dyDescent="0.25">
      <c r="A197" s="137"/>
      <c r="B197" s="137"/>
      <c r="C197" s="137"/>
      <c r="D197" s="137"/>
    </row>
    <row r="198" spans="1:4" x14ac:dyDescent="0.25">
      <c r="A198" s="137"/>
      <c r="B198" s="137"/>
      <c r="C198" s="137"/>
      <c r="D198" s="137"/>
    </row>
    <row r="199" spans="1:4" x14ac:dyDescent="0.25">
      <c r="A199" s="137"/>
      <c r="B199" s="137"/>
      <c r="C199" s="137"/>
      <c r="D199" s="137"/>
    </row>
    <row r="200" spans="1:4" x14ac:dyDescent="0.25">
      <c r="A200" s="137"/>
      <c r="B200" s="137"/>
      <c r="C200" s="137"/>
      <c r="D200" s="137"/>
    </row>
    <row r="201" spans="1:4" x14ac:dyDescent="0.25">
      <c r="A201" s="137"/>
      <c r="B201" s="137"/>
      <c r="C201" s="137"/>
      <c r="D201" s="137"/>
    </row>
    <row r="202" spans="1:4" x14ac:dyDescent="0.25">
      <c r="A202" s="137"/>
      <c r="B202" s="137"/>
      <c r="C202" s="137"/>
      <c r="D202" s="137"/>
    </row>
    <row r="203" spans="1:4" x14ac:dyDescent="0.25">
      <c r="A203" s="137"/>
      <c r="B203" s="137"/>
      <c r="C203" s="137"/>
      <c r="D203" s="137"/>
    </row>
    <row r="204" spans="1:4" x14ac:dyDescent="0.25">
      <c r="A204" s="137"/>
      <c r="B204" s="137"/>
      <c r="C204" s="137"/>
      <c r="D204" s="137"/>
    </row>
    <row r="205" spans="1:4" x14ac:dyDescent="0.25">
      <c r="A205" s="137"/>
      <c r="B205" s="137"/>
      <c r="C205" s="137"/>
      <c r="D205" s="137"/>
    </row>
    <row r="206" spans="1:4" x14ac:dyDescent="0.25">
      <c r="A206" s="137"/>
      <c r="B206" s="137"/>
      <c r="C206" s="137"/>
      <c r="D206" s="137"/>
    </row>
    <row r="207" spans="1:4" x14ac:dyDescent="0.25">
      <c r="A207" s="137"/>
      <c r="B207" s="137"/>
      <c r="C207" s="137"/>
      <c r="D207" s="137"/>
    </row>
    <row r="208" spans="1:4" x14ac:dyDescent="0.25">
      <c r="A208" s="137"/>
      <c r="B208" s="137"/>
      <c r="C208" s="137"/>
      <c r="D208" s="137"/>
    </row>
    <row r="209" spans="1:4" x14ac:dyDescent="0.25">
      <c r="A209" s="137"/>
      <c r="B209" s="137"/>
      <c r="C209" s="137"/>
      <c r="D209" s="137"/>
    </row>
    <row r="210" spans="1:4" x14ac:dyDescent="0.25">
      <c r="A210" s="137"/>
      <c r="B210" s="137"/>
      <c r="C210" s="137"/>
      <c r="D210" s="137"/>
    </row>
    <row r="211" spans="1:4" x14ac:dyDescent="0.25">
      <c r="A211" s="137"/>
      <c r="B211" s="137"/>
      <c r="C211" s="137"/>
      <c r="D211" s="137"/>
    </row>
    <row r="212" spans="1:4" x14ac:dyDescent="0.25">
      <c r="A212" s="137"/>
      <c r="B212" s="137"/>
      <c r="C212" s="137"/>
      <c r="D212" s="137"/>
    </row>
    <row r="213" spans="1:4" x14ac:dyDescent="0.25">
      <c r="A213" s="137"/>
      <c r="B213" s="137"/>
      <c r="C213" s="137"/>
      <c r="D213" s="137"/>
    </row>
    <row r="214" spans="1:4" x14ac:dyDescent="0.25">
      <c r="A214" s="137"/>
      <c r="B214" s="137"/>
      <c r="C214" s="137"/>
      <c r="D214" s="137"/>
    </row>
    <row r="215" spans="1:4" x14ac:dyDescent="0.25">
      <c r="A215" s="137"/>
      <c r="B215" s="137"/>
      <c r="C215" s="137"/>
      <c r="D215" s="137"/>
    </row>
    <row r="216" spans="1:4" x14ac:dyDescent="0.25">
      <c r="A216" s="137"/>
      <c r="B216" s="137"/>
      <c r="C216" s="137"/>
      <c r="D216" s="137"/>
    </row>
    <row r="217" spans="1:4" x14ac:dyDescent="0.25">
      <c r="A217" s="137"/>
      <c r="B217" s="137"/>
      <c r="C217" s="137"/>
      <c r="D217" s="137"/>
    </row>
    <row r="218" spans="1:4" x14ac:dyDescent="0.25">
      <c r="A218" s="137"/>
      <c r="B218" s="137"/>
      <c r="C218" s="137"/>
      <c r="D218" s="137"/>
    </row>
    <row r="219" spans="1:4" x14ac:dyDescent="0.25">
      <c r="A219" s="137"/>
      <c r="B219" s="137"/>
      <c r="C219" s="137"/>
      <c r="D219" s="137"/>
    </row>
    <row r="220" spans="1:4" x14ac:dyDescent="0.25">
      <c r="A220" s="137"/>
      <c r="B220" s="137"/>
      <c r="C220" s="137"/>
      <c r="D220" s="137"/>
    </row>
    <row r="221" spans="1:4" x14ac:dyDescent="0.25">
      <c r="A221" s="137"/>
      <c r="B221" s="137"/>
      <c r="C221" s="137"/>
      <c r="D221" s="137"/>
    </row>
    <row r="222" spans="1:4" x14ac:dyDescent="0.25">
      <c r="A222" s="137"/>
      <c r="B222" s="137"/>
      <c r="C222" s="137"/>
      <c r="D222" s="137"/>
    </row>
    <row r="223" spans="1:4" x14ac:dyDescent="0.25">
      <c r="A223" s="137"/>
      <c r="B223" s="137"/>
      <c r="C223" s="137"/>
      <c r="D223" s="137"/>
    </row>
    <row r="224" spans="1:4" x14ac:dyDescent="0.25">
      <c r="A224" s="137"/>
      <c r="B224" s="137"/>
      <c r="C224" s="137"/>
      <c r="D224" s="137"/>
    </row>
    <row r="225" spans="1:4" x14ac:dyDescent="0.25">
      <c r="A225" s="137"/>
      <c r="B225" s="137"/>
      <c r="C225" s="137"/>
      <c r="D225" s="137"/>
    </row>
    <row r="226" spans="1:4" x14ac:dyDescent="0.25">
      <c r="A226" s="137"/>
      <c r="B226" s="137"/>
      <c r="C226" s="137"/>
      <c r="D226" s="137"/>
    </row>
    <row r="227" spans="1:4" x14ac:dyDescent="0.25">
      <c r="A227" s="137"/>
      <c r="B227" s="137"/>
      <c r="C227" s="137"/>
      <c r="D227" s="137"/>
    </row>
    <row r="228" spans="1:4" x14ac:dyDescent="0.25">
      <c r="A228" s="137"/>
      <c r="B228" s="137"/>
      <c r="C228" s="137"/>
      <c r="D228" s="137"/>
    </row>
    <row r="229" spans="1:4" x14ac:dyDescent="0.25">
      <c r="A229" s="137"/>
      <c r="B229" s="137"/>
      <c r="C229" s="137"/>
      <c r="D229" s="137"/>
    </row>
    <row r="230" spans="1:4" x14ac:dyDescent="0.25">
      <c r="A230" s="137"/>
      <c r="B230" s="137"/>
      <c r="C230" s="137"/>
      <c r="D230" s="137"/>
    </row>
    <row r="231" spans="1:4" x14ac:dyDescent="0.25">
      <c r="A231" s="137"/>
      <c r="B231" s="137"/>
      <c r="C231" s="137"/>
      <c r="D231" s="137"/>
    </row>
    <row r="232" spans="1:4" x14ac:dyDescent="0.25">
      <c r="A232" s="137"/>
      <c r="B232" s="137"/>
      <c r="C232" s="137"/>
      <c r="D232" s="137"/>
    </row>
    <row r="233" spans="1:4" x14ac:dyDescent="0.25">
      <c r="A233" s="137"/>
      <c r="B233" s="137"/>
      <c r="C233" s="137"/>
      <c r="D233" s="137"/>
    </row>
    <row r="234" spans="1:4" x14ac:dyDescent="0.25">
      <c r="A234" s="137"/>
      <c r="B234" s="137"/>
      <c r="C234" s="137"/>
      <c r="D234" s="137"/>
    </row>
    <row r="235" spans="1:4" x14ac:dyDescent="0.25">
      <c r="A235" s="137"/>
      <c r="B235" s="137"/>
      <c r="C235" s="137"/>
      <c r="D235" s="137"/>
    </row>
    <row r="236" spans="1:4" x14ac:dyDescent="0.25">
      <c r="A236" s="137"/>
      <c r="B236" s="137"/>
      <c r="C236" s="137"/>
      <c r="D236" s="137"/>
    </row>
    <row r="237" spans="1:4" x14ac:dyDescent="0.25">
      <c r="A237" s="137"/>
      <c r="B237" s="137"/>
      <c r="C237" s="137"/>
      <c r="D237" s="137"/>
    </row>
    <row r="238" spans="1:4" x14ac:dyDescent="0.25">
      <c r="A238" s="137"/>
      <c r="B238" s="137"/>
      <c r="C238" s="137"/>
      <c r="D238" s="137"/>
    </row>
    <row r="239" spans="1:4" x14ac:dyDescent="0.25">
      <c r="A239" s="137"/>
      <c r="B239" s="137"/>
      <c r="C239" s="137"/>
      <c r="D239" s="137"/>
    </row>
    <row r="240" spans="1:4" x14ac:dyDescent="0.25">
      <c r="A240" s="137"/>
      <c r="B240" s="137"/>
      <c r="C240" s="137"/>
      <c r="D240" s="137"/>
    </row>
    <row r="241" spans="1:4" x14ac:dyDescent="0.25">
      <c r="A241" s="137"/>
      <c r="B241" s="137"/>
      <c r="C241" s="137"/>
      <c r="D241" s="137"/>
    </row>
    <row r="242" spans="1:4" x14ac:dyDescent="0.25">
      <c r="A242" s="137"/>
      <c r="B242" s="137"/>
      <c r="C242" s="137"/>
      <c r="D242" s="137"/>
    </row>
    <row r="243" spans="1:4" x14ac:dyDescent="0.25">
      <c r="A243" s="137"/>
      <c r="B243" s="137"/>
      <c r="C243" s="137"/>
      <c r="D243" s="137"/>
    </row>
    <row r="244" spans="1:4" x14ac:dyDescent="0.25">
      <c r="A244" s="137"/>
      <c r="B244" s="137"/>
      <c r="C244" s="137"/>
      <c r="D244" s="137"/>
    </row>
    <row r="245" spans="1:4" x14ac:dyDescent="0.25">
      <c r="A245" s="137"/>
      <c r="B245" s="137"/>
      <c r="C245" s="137"/>
      <c r="D245" s="137"/>
    </row>
    <row r="246" spans="1:4" x14ac:dyDescent="0.25">
      <c r="A246" s="137"/>
      <c r="B246" s="137"/>
      <c r="C246" s="137"/>
      <c r="D246" s="137"/>
    </row>
    <row r="247" spans="1:4" x14ac:dyDescent="0.25">
      <c r="A247" s="137"/>
      <c r="B247" s="137"/>
      <c r="C247" s="137"/>
      <c r="D247" s="137"/>
    </row>
    <row r="248" spans="1:4" x14ac:dyDescent="0.25">
      <c r="A248" s="137"/>
      <c r="B248" s="137"/>
      <c r="C248" s="137"/>
      <c r="D248" s="137"/>
    </row>
    <row r="249" spans="1:4" x14ac:dyDescent="0.25">
      <c r="A249" s="137"/>
      <c r="B249" s="137"/>
      <c r="C249" s="137"/>
      <c r="D249" s="137"/>
    </row>
    <row r="250" spans="1:4" x14ac:dyDescent="0.25">
      <c r="A250" s="137"/>
      <c r="B250" s="137"/>
      <c r="C250" s="137"/>
      <c r="D250" s="137"/>
    </row>
    <row r="251" spans="1:4" x14ac:dyDescent="0.25">
      <c r="A251" s="137"/>
      <c r="B251" s="137"/>
      <c r="C251" s="137"/>
      <c r="D251" s="137"/>
    </row>
    <row r="252" spans="1:4" x14ac:dyDescent="0.25">
      <c r="A252" s="137"/>
      <c r="B252" s="137"/>
      <c r="C252" s="137"/>
      <c r="D252" s="137"/>
    </row>
    <row r="253" spans="1:4" x14ac:dyDescent="0.25">
      <c r="A253" s="137"/>
      <c r="B253" s="137"/>
      <c r="C253" s="137"/>
      <c r="D253" s="137"/>
    </row>
    <row r="254" spans="1:4" x14ac:dyDescent="0.25">
      <c r="A254" s="137"/>
      <c r="B254" s="137"/>
      <c r="C254" s="137"/>
      <c r="D254" s="137"/>
    </row>
    <row r="255" spans="1:4" x14ac:dyDescent="0.25">
      <c r="A255" s="137"/>
      <c r="B255" s="137"/>
      <c r="C255" s="137"/>
      <c r="D255" s="137"/>
    </row>
    <row r="256" spans="1:4" x14ac:dyDescent="0.25">
      <c r="A256" s="137"/>
      <c r="B256" s="137"/>
      <c r="C256" s="137"/>
      <c r="D256" s="137"/>
    </row>
    <row r="257" spans="1:4" x14ac:dyDescent="0.25">
      <c r="A257" s="137"/>
      <c r="B257" s="137"/>
      <c r="C257" s="137"/>
      <c r="D257" s="137"/>
    </row>
    <row r="258" spans="1:4" x14ac:dyDescent="0.25">
      <c r="A258" s="137"/>
      <c r="B258" s="137"/>
      <c r="C258" s="137"/>
      <c r="D258" s="137"/>
    </row>
    <row r="259" spans="1:4" x14ac:dyDescent="0.25">
      <c r="A259" s="137"/>
      <c r="B259" s="137"/>
      <c r="C259" s="137"/>
      <c r="D259" s="137"/>
    </row>
    <row r="260" spans="1:4" x14ac:dyDescent="0.25">
      <c r="A260" s="137"/>
      <c r="B260" s="137"/>
      <c r="C260" s="137"/>
      <c r="D260" s="137"/>
    </row>
    <row r="261" spans="1:4" x14ac:dyDescent="0.25">
      <c r="A261" s="137"/>
      <c r="B261" s="137"/>
      <c r="C261" s="137"/>
      <c r="D261" s="137"/>
    </row>
    <row r="262" spans="1:4" x14ac:dyDescent="0.25">
      <c r="A262" s="137"/>
      <c r="B262" s="137"/>
      <c r="C262" s="137"/>
      <c r="D262" s="137"/>
    </row>
    <row r="263" spans="1:4" x14ac:dyDescent="0.25">
      <c r="A263" s="137"/>
      <c r="B263" s="137"/>
      <c r="C263" s="137"/>
      <c r="D263" s="137"/>
    </row>
    <row r="264" spans="1:4" x14ac:dyDescent="0.25">
      <c r="A264" s="137"/>
      <c r="B264" s="137"/>
      <c r="C264" s="137"/>
      <c r="D264" s="137"/>
    </row>
    <row r="265" spans="1:4" x14ac:dyDescent="0.25">
      <c r="A265" s="137"/>
      <c r="B265" s="137"/>
      <c r="C265" s="137"/>
      <c r="D265" s="137"/>
    </row>
    <row r="266" spans="1:4" x14ac:dyDescent="0.25">
      <c r="A266" s="137"/>
      <c r="B266" s="137"/>
      <c r="C266" s="137"/>
      <c r="D266" s="137"/>
    </row>
    <row r="267" spans="1:4" x14ac:dyDescent="0.25">
      <c r="A267" s="137"/>
      <c r="B267" s="137"/>
      <c r="C267" s="137"/>
      <c r="D267" s="137"/>
    </row>
    <row r="268" spans="1:4" x14ac:dyDescent="0.25">
      <c r="A268" s="137"/>
      <c r="B268" s="137"/>
      <c r="C268" s="137"/>
      <c r="D268" s="137"/>
    </row>
    <row r="269" spans="1:4" x14ac:dyDescent="0.25">
      <c r="A269" s="137"/>
      <c r="B269" s="137"/>
      <c r="C269" s="137"/>
      <c r="D269" s="137"/>
    </row>
    <row r="270" spans="1:4" x14ac:dyDescent="0.25">
      <c r="A270" s="137"/>
      <c r="B270" s="137"/>
      <c r="C270" s="137"/>
      <c r="D270" s="137"/>
    </row>
    <row r="271" spans="1:4" x14ac:dyDescent="0.25">
      <c r="A271" s="137"/>
      <c r="B271" s="137"/>
      <c r="C271" s="137"/>
      <c r="D271" s="137"/>
    </row>
    <row r="272" spans="1:4" x14ac:dyDescent="0.25">
      <c r="A272" s="137"/>
      <c r="B272" s="137"/>
      <c r="C272" s="137"/>
      <c r="D272" s="137"/>
    </row>
    <row r="273" spans="1:4" x14ac:dyDescent="0.25">
      <c r="A273" s="137"/>
      <c r="B273" s="137"/>
      <c r="C273" s="137"/>
      <c r="D273" s="137"/>
    </row>
    <row r="274" spans="1:4" x14ac:dyDescent="0.25">
      <c r="A274" s="137"/>
      <c r="B274" s="137"/>
      <c r="C274" s="137"/>
      <c r="D274" s="137"/>
    </row>
    <row r="275" spans="1:4" x14ac:dyDescent="0.25">
      <c r="A275" s="137"/>
      <c r="B275" s="137"/>
      <c r="C275" s="137"/>
      <c r="D275" s="137"/>
    </row>
    <row r="276" spans="1:4" x14ac:dyDescent="0.25">
      <c r="A276" s="137"/>
      <c r="B276" s="137"/>
      <c r="C276" s="137"/>
      <c r="D276" s="137"/>
    </row>
    <row r="277" spans="1:4" x14ac:dyDescent="0.25">
      <c r="A277" s="137"/>
      <c r="B277" s="137"/>
      <c r="C277" s="137"/>
      <c r="D277" s="137"/>
    </row>
    <row r="278" spans="1:4" x14ac:dyDescent="0.25">
      <c r="A278" s="137"/>
      <c r="B278" s="137"/>
      <c r="C278" s="137"/>
      <c r="D278" s="137"/>
    </row>
    <row r="279" spans="1:4" x14ac:dyDescent="0.25">
      <c r="A279" s="137"/>
      <c r="B279" s="137"/>
      <c r="C279" s="137"/>
      <c r="D279" s="137"/>
    </row>
    <row r="280" spans="1:4" x14ac:dyDescent="0.25">
      <c r="A280" s="137"/>
      <c r="B280" s="137"/>
      <c r="C280" s="137"/>
      <c r="D280" s="137"/>
    </row>
    <row r="281" spans="1:4" x14ac:dyDescent="0.25">
      <c r="A281" s="137"/>
      <c r="B281" s="137"/>
      <c r="C281" s="137"/>
      <c r="D281" s="137"/>
    </row>
    <row r="282" spans="1:4" x14ac:dyDescent="0.25">
      <c r="A282" s="137"/>
      <c r="B282" s="137"/>
      <c r="C282" s="137"/>
      <c r="D282" s="137"/>
    </row>
    <row r="283" spans="1:4" x14ac:dyDescent="0.25">
      <c r="A283" s="137"/>
      <c r="B283" s="137"/>
      <c r="C283" s="137"/>
      <c r="D283" s="137"/>
    </row>
    <row r="284" spans="1:4" x14ac:dyDescent="0.25">
      <c r="A284" s="137"/>
      <c r="B284" s="137"/>
      <c r="C284" s="137"/>
      <c r="D284" s="137"/>
    </row>
    <row r="285" spans="1:4" x14ac:dyDescent="0.25">
      <c r="A285" s="137"/>
      <c r="B285" s="137"/>
      <c r="C285" s="137"/>
      <c r="D285" s="137"/>
    </row>
    <row r="286" spans="1:4" x14ac:dyDescent="0.25">
      <c r="A286" s="137"/>
      <c r="B286" s="137"/>
      <c r="C286" s="137"/>
      <c r="D286" s="137"/>
    </row>
    <row r="287" spans="1:4" x14ac:dyDescent="0.25">
      <c r="A287" s="137"/>
      <c r="B287" s="137"/>
      <c r="C287" s="137"/>
      <c r="D287" s="137"/>
    </row>
    <row r="288" spans="1:4" x14ac:dyDescent="0.25">
      <c r="A288" s="137"/>
      <c r="B288" s="137"/>
      <c r="C288" s="137"/>
      <c r="D288" s="137"/>
    </row>
    <row r="289" spans="1:4" x14ac:dyDescent="0.25">
      <c r="A289" s="137"/>
      <c r="B289" s="137"/>
      <c r="C289" s="137"/>
      <c r="D289" s="137"/>
    </row>
    <row r="290" spans="1:4" x14ac:dyDescent="0.25">
      <c r="A290" s="137"/>
      <c r="B290" s="137"/>
      <c r="C290" s="137"/>
      <c r="D290" s="137"/>
    </row>
    <row r="291" spans="1:4" x14ac:dyDescent="0.25">
      <c r="A291" s="137"/>
      <c r="B291" s="137"/>
      <c r="C291" s="137"/>
      <c r="D291" s="137"/>
    </row>
    <row r="292" spans="1:4" x14ac:dyDescent="0.25">
      <c r="A292" s="137"/>
      <c r="B292" s="137"/>
      <c r="C292" s="137"/>
      <c r="D292" s="137"/>
    </row>
    <row r="293" spans="1:4" x14ac:dyDescent="0.25">
      <c r="A293" s="137"/>
      <c r="B293" s="137"/>
      <c r="C293" s="137"/>
      <c r="D293" s="137"/>
    </row>
    <row r="294" spans="1:4" x14ac:dyDescent="0.25">
      <c r="A294" s="137"/>
      <c r="B294" s="137"/>
      <c r="C294" s="137"/>
      <c r="D294" s="137"/>
    </row>
    <row r="295" spans="1:4" x14ac:dyDescent="0.25">
      <c r="A295" s="137"/>
      <c r="B295" s="137"/>
      <c r="C295" s="137"/>
      <c r="D295" s="137"/>
    </row>
    <row r="296" spans="1:4" x14ac:dyDescent="0.25">
      <c r="A296" s="137"/>
      <c r="B296" s="137"/>
      <c r="C296" s="137"/>
      <c r="D296" s="137"/>
    </row>
    <row r="297" spans="1:4" x14ac:dyDescent="0.25">
      <c r="A297" s="137"/>
      <c r="B297" s="137"/>
      <c r="C297" s="137"/>
      <c r="D297" s="137"/>
    </row>
    <row r="298" spans="1:4" x14ac:dyDescent="0.25">
      <c r="A298" s="137"/>
      <c r="B298" s="137"/>
      <c r="C298" s="137"/>
      <c r="D298" s="137"/>
    </row>
    <row r="299" spans="1:4" x14ac:dyDescent="0.25">
      <c r="A299" s="137"/>
      <c r="B299" s="137"/>
      <c r="C299" s="137"/>
      <c r="D299" s="137"/>
    </row>
    <row r="300" spans="1:4" x14ac:dyDescent="0.25">
      <c r="A300" s="137"/>
      <c r="B300" s="137"/>
      <c r="C300" s="137"/>
      <c r="D300" s="137"/>
    </row>
    <row r="301" spans="1:4" x14ac:dyDescent="0.25">
      <c r="A301" s="137"/>
      <c r="B301" s="137"/>
      <c r="C301" s="137"/>
      <c r="D301" s="137"/>
    </row>
  </sheetData>
  <mergeCells count="1">
    <mergeCell ref="A1:B1"/>
  </mergeCells>
  <hyperlinks>
    <hyperlink ref="B25" r:id="rId1" xr:uid="{A23EA1C0-F0D6-4BC5-9646-0CBB80BBC2EF}"/>
    <hyperlink ref="B27" r:id="rId2" xr:uid="{18463984-286A-43E8-B4B9-473E8C324384}"/>
    <hyperlink ref="B29" r:id="rId3" xr:uid="{993D7C06-473A-4F3A-9517-F59962EA3E9D}"/>
    <hyperlink ref="B31" r:id="rId4" xr:uid="{B47BCA60-A4CA-4C8D-A905-7B0F99F56E96}"/>
    <hyperlink ref="B33" r:id="rId5" display="Dauern in der Arbeitslosengeldstatistik" xr:uid="{1CC90667-1184-426D-A2CC-9DB32D354E62}"/>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88491-2540-42DF-8403-09CCD425ECFB}">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197" customWidth="1"/>
    <col min="2" max="2" width="17.36328125" style="197" customWidth="1"/>
    <col min="3" max="3" width="23.36328125" style="197" customWidth="1"/>
    <col min="4" max="5" width="11.453125" style="197" customWidth="1"/>
    <col min="6" max="8" width="10.90625" style="197"/>
    <col min="9" max="9" width="15.6328125" style="197" customWidth="1"/>
    <col min="10" max="256" width="10.90625" style="197"/>
    <col min="257" max="257" width="2.6328125" style="197" customWidth="1"/>
    <col min="258" max="258" width="17.36328125" style="197" customWidth="1"/>
    <col min="259" max="259" width="23.36328125" style="197" customWidth="1"/>
    <col min="260" max="261" width="11.453125" style="197" customWidth="1"/>
    <col min="262" max="264" width="10.90625" style="197"/>
    <col min="265" max="265" width="15.6328125" style="197" customWidth="1"/>
    <col min="266" max="512" width="10.90625" style="197"/>
    <col min="513" max="513" width="2.6328125" style="197" customWidth="1"/>
    <col min="514" max="514" width="17.36328125" style="197" customWidth="1"/>
    <col min="515" max="515" width="23.36328125" style="197" customWidth="1"/>
    <col min="516" max="517" width="11.453125" style="197" customWidth="1"/>
    <col min="518" max="520" width="10.90625" style="197"/>
    <col min="521" max="521" width="15.6328125" style="197" customWidth="1"/>
    <col min="522" max="768" width="10.90625" style="197"/>
    <col min="769" max="769" width="2.6328125" style="197" customWidth="1"/>
    <col min="770" max="770" width="17.36328125" style="197" customWidth="1"/>
    <col min="771" max="771" width="23.36328125" style="197" customWidth="1"/>
    <col min="772" max="773" width="11.453125" style="197" customWidth="1"/>
    <col min="774" max="776" width="10.90625" style="197"/>
    <col min="777" max="777" width="15.6328125" style="197" customWidth="1"/>
    <col min="778" max="1024" width="10.90625" style="197"/>
    <col min="1025" max="1025" width="2.6328125" style="197" customWidth="1"/>
    <col min="1026" max="1026" width="17.36328125" style="197" customWidth="1"/>
    <col min="1027" max="1027" width="23.36328125" style="197" customWidth="1"/>
    <col min="1028" max="1029" width="11.453125" style="197" customWidth="1"/>
    <col min="1030" max="1032" width="10.90625" style="197"/>
    <col min="1033" max="1033" width="15.6328125" style="197" customWidth="1"/>
    <col min="1034" max="1280" width="10.90625" style="197"/>
    <col min="1281" max="1281" width="2.6328125" style="197" customWidth="1"/>
    <col min="1282" max="1282" width="17.36328125" style="197" customWidth="1"/>
    <col min="1283" max="1283" width="23.36328125" style="197" customWidth="1"/>
    <col min="1284" max="1285" width="11.453125" style="197" customWidth="1"/>
    <col min="1286" max="1288" width="10.90625" style="197"/>
    <col min="1289" max="1289" width="15.6328125" style="197" customWidth="1"/>
    <col min="1290" max="1536" width="10.90625" style="197"/>
    <col min="1537" max="1537" width="2.6328125" style="197" customWidth="1"/>
    <col min="1538" max="1538" width="17.36328125" style="197" customWidth="1"/>
    <col min="1539" max="1539" width="23.36328125" style="197" customWidth="1"/>
    <col min="1540" max="1541" width="11.453125" style="197" customWidth="1"/>
    <col min="1542" max="1544" width="10.90625" style="197"/>
    <col min="1545" max="1545" width="15.6328125" style="197" customWidth="1"/>
    <col min="1546" max="1792" width="10.90625" style="197"/>
    <col min="1793" max="1793" width="2.6328125" style="197" customWidth="1"/>
    <col min="1794" max="1794" width="17.36328125" style="197" customWidth="1"/>
    <col min="1795" max="1795" width="23.36328125" style="197" customWidth="1"/>
    <col min="1796" max="1797" width="11.453125" style="197" customWidth="1"/>
    <col min="1798" max="1800" width="10.90625" style="197"/>
    <col min="1801" max="1801" width="15.6328125" style="197" customWidth="1"/>
    <col min="1802" max="2048" width="10.90625" style="197"/>
    <col min="2049" max="2049" width="2.6328125" style="197" customWidth="1"/>
    <col min="2050" max="2050" width="17.36328125" style="197" customWidth="1"/>
    <col min="2051" max="2051" width="23.36328125" style="197" customWidth="1"/>
    <col min="2052" max="2053" width="11.453125" style="197" customWidth="1"/>
    <col min="2054" max="2056" width="10.90625" style="197"/>
    <col min="2057" max="2057" width="15.6328125" style="197" customWidth="1"/>
    <col min="2058" max="2304" width="10.90625" style="197"/>
    <col min="2305" max="2305" width="2.6328125" style="197" customWidth="1"/>
    <col min="2306" max="2306" width="17.36328125" style="197" customWidth="1"/>
    <col min="2307" max="2307" width="23.36328125" style="197" customWidth="1"/>
    <col min="2308" max="2309" width="11.453125" style="197" customWidth="1"/>
    <col min="2310" max="2312" width="10.90625" style="197"/>
    <col min="2313" max="2313" width="15.6328125" style="197" customWidth="1"/>
    <col min="2314" max="2560" width="10.90625" style="197"/>
    <col min="2561" max="2561" width="2.6328125" style="197" customWidth="1"/>
    <col min="2562" max="2562" width="17.36328125" style="197" customWidth="1"/>
    <col min="2563" max="2563" width="23.36328125" style="197" customWidth="1"/>
    <col min="2564" max="2565" width="11.453125" style="197" customWidth="1"/>
    <col min="2566" max="2568" width="10.90625" style="197"/>
    <col min="2569" max="2569" width="15.6328125" style="197" customWidth="1"/>
    <col min="2570" max="2816" width="10.90625" style="197"/>
    <col min="2817" max="2817" width="2.6328125" style="197" customWidth="1"/>
    <col min="2818" max="2818" width="17.36328125" style="197" customWidth="1"/>
    <col min="2819" max="2819" width="23.36328125" style="197" customWidth="1"/>
    <col min="2820" max="2821" width="11.453125" style="197" customWidth="1"/>
    <col min="2822" max="2824" width="10.90625" style="197"/>
    <col min="2825" max="2825" width="15.6328125" style="197" customWidth="1"/>
    <col min="2826" max="3072" width="10.90625" style="197"/>
    <col min="3073" max="3073" width="2.6328125" style="197" customWidth="1"/>
    <col min="3074" max="3074" width="17.36328125" style="197" customWidth="1"/>
    <col min="3075" max="3075" width="23.36328125" style="197" customWidth="1"/>
    <col min="3076" max="3077" width="11.453125" style="197" customWidth="1"/>
    <col min="3078" max="3080" width="10.90625" style="197"/>
    <col min="3081" max="3081" width="15.6328125" style="197" customWidth="1"/>
    <col min="3082" max="3328" width="10.90625" style="197"/>
    <col min="3329" max="3329" width="2.6328125" style="197" customWidth="1"/>
    <col min="3330" max="3330" width="17.36328125" style="197" customWidth="1"/>
    <col min="3331" max="3331" width="23.36328125" style="197" customWidth="1"/>
    <col min="3332" max="3333" width="11.453125" style="197" customWidth="1"/>
    <col min="3334" max="3336" width="10.90625" style="197"/>
    <col min="3337" max="3337" width="15.6328125" style="197" customWidth="1"/>
    <col min="3338" max="3584" width="10.90625" style="197"/>
    <col min="3585" max="3585" width="2.6328125" style="197" customWidth="1"/>
    <col min="3586" max="3586" width="17.36328125" style="197" customWidth="1"/>
    <col min="3587" max="3587" width="23.36328125" style="197" customWidth="1"/>
    <col min="3588" max="3589" width="11.453125" style="197" customWidth="1"/>
    <col min="3590" max="3592" width="10.90625" style="197"/>
    <col min="3593" max="3593" width="15.6328125" style="197" customWidth="1"/>
    <col min="3594" max="3840" width="10.90625" style="197"/>
    <col min="3841" max="3841" width="2.6328125" style="197" customWidth="1"/>
    <col min="3842" max="3842" width="17.36328125" style="197" customWidth="1"/>
    <col min="3843" max="3843" width="23.36328125" style="197" customWidth="1"/>
    <col min="3844" max="3845" width="11.453125" style="197" customWidth="1"/>
    <col min="3846" max="3848" width="10.90625" style="197"/>
    <col min="3849" max="3849" width="15.6328125" style="197" customWidth="1"/>
    <col min="3850" max="4096" width="10.90625" style="197"/>
    <col min="4097" max="4097" width="2.6328125" style="197" customWidth="1"/>
    <col min="4098" max="4098" width="17.36328125" style="197" customWidth="1"/>
    <col min="4099" max="4099" width="23.36328125" style="197" customWidth="1"/>
    <col min="4100" max="4101" width="11.453125" style="197" customWidth="1"/>
    <col min="4102" max="4104" width="10.90625" style="197"/>
    <col min="4105" max="4105" width="15.6328125" style="197" customWidth="1"/>
    <col min="4106" max="4352" width="10.90625" style="197"/>
    <col min="4353" max="4353" width="2.6328125" style="197" customWidth="1"/>
    <col min="4354" max="4354" width="17.36328125" style="197" customWidth="1"/>
    <col min="4355" max="4355" width="23.36328125" style="197" customWidth="1"/>
    <col min="4356" max="4357" width="11.453125" style="197" customWidth="1"/>
    <col min="4358" max="4360" width="10.90625" style="197"/>
    <col min="4361" max="4361" width="15.6328125" style="197" customWidth="1"/>
    <col min="4362" max="4608" width="10.90625" style="197"/>
    <col min="4609" max="4609" width="2.6328125" style="197" customWidth="1"/>
    <col min="4610" max="4610" width="17.36328125" style="197" customWidth="1"/>
    <col min="4611" max="4611" width="23.36328125" style="197" customWidth="1"/>
    <col min="4612" max="4613" width="11.453125" style="197" customWidth="1"/>
    <col min="4614" max="4616" width="10.90625" style="197"/>
    <col min="4617" max="4617" width="15.6328125" style="197" customWidth="1"/>
    <col min="4618" max="4864" width="10.90625" style="197"/>
    <col min="4865" max="4865" width="2.6328125" style="197" customWidth="1"/>
    <col min="4866" max="4866" width="17.36328125" style="197" customWidth="1"/>
    <col min="4867" max="4867" width="23.36328125" style="197" customWidth="1"/>
    <col min="4868" max="4869" width="11.453125" style="197" customWidth="1"/>
    <col min="4870" max="4872" width="10.90625" style="197"/>
    <col min="4873" max="4873" width="15.6328125" style="197" customWidth="1"/>
    <col min="4874" max="5120" width="10.90625" style="197"/>
    <col min="5121" max="5121" width="2.6328125" style="197" customWidth="1"/>
    <col min="5122" max="5122" width="17.36328125" style="197" customWidth="1"/>
    <col min="5123" max="5123" width="23.36328125" style="197" customWidth="1"/>
    <col min="5124" max="5125" width="11.453125" style="197" customWidth="1"/>
    <col min="5126" max="5128" width="10.90625" style="197"/>
    <col min="5129" max="5129" width="15.6328125" style="197" customWidth="1"/>
    <col min="5130" max="5376" width="10.90625" style="197"/>
    <col min="5377" max="5377" width="2.6328125" style="197" customWidth="1"/>
    <col min="5378" max="5378" width="17.36328125" style="197" customWidth="1"/>
    <col min="5379" max="5379" width="23.36328125" style="197" customWidth="1"/>
    <col min="5380" max="5381" width="11.453125" style="197" customWidth="1"/>
    <col min="5382" max="5384" width="10.90625" style="197"/>
    <col min="5385" max="5385" width="15.6328125" style="197" customWidth="1"/>
    <col min="5386" max="5632" width="10.90625" style="197"/>
    <col min="5633" max="5633" width="2.6328125" style="197" customWidth="1"/>
    <col min="5634" max="5634" width="17.36328125" style="197" customWidth="1"/>
    <col min="5635" max="5635" width="23.36328125" style="197" customWidth="1"/>
    <col min="5636" max="5637" width="11.453125" style="197" customWidth="1"/>
    <col min="5638" max="5640" width="10.90625" style="197"/>
    <col min="5641" max="5641" width="15.6328125" style="197" customWidth="1"/>
    <col min="5642" max="5888" width="10.90625" style="197"/>
    <col min="5889" max="5889" width="2.6328125" style="197" customWidth="1"/>
    <col min="5890" max="5890" width="17.36328125" style="197" customWidth="1"/>
    <col min="5891" max="5891" width="23.36328125" style="197" customWidth="1"/>
    <col min="5892" max="5893" width="11.453125" style="197" customWidth="1"/>
    <col min="5894" max="5896" width="10.90625" style="197"/>
    <col min="5897" max="5897" width="15.6328125" style="197" customWidth="1"/>
    <col min="5898" max="6144" width="10.90625" style="197"/>
    <col min="6145" max="6145" width="2.6328125" style="197" customWidth="1"/>
    <col min="6146" max="6146" width="17.36328125" style="197" customWidth="1"/>
    <col min="6147" max="6147" width="23.36328125" style="197" customWidth="1"/>
    <col min="6148" max="6149" width="11.453125" style="197" customWidth="1"/>
    <col min="6150" max="6152" width="10.90625" style="197"/>
    <col min="6153" max="6153" width="15.6328125" style="197" customWidth="1"/>
    <col min="6154" max="6400" width="10.90625" style="197"/>
    <col min="6401" max="6401" width="2.6328125" style="197" customWidth="1"/>
    <col min="6402" max="6402" width="17.36328125" style="197" customWidth="1"/>
    <col min="6403" max="6403" width="23.36328125" style="197" customWidth="1"/>
    <col min="6404" max="6405" width="11.453125" style="197" customWidth="1"/>
    <col min="6406" max="6408" width="10.90625" style="197"/>
    <col min="6409" max="6409" width="15.6328125" style="197" customWidth="1"/>
    <col min="6410" max="6656" width="10.90625" style="197"/>
    <col min="6657" max="6657" width="2.6328125" style="197" customWidth="1"/>
    <col min="6658" max="6658" width="17.36328125" style="197" customWidth="1"/>
    <col min="6659" max="6659" width="23.36328125" style="197" customWidth="1"/>
    <col min="6660" max="6661" width="11.453125" style="197" customWidth="1"/>
    <col min="6662" max="6664" width="10.90625" style="197"/>
    <col min="6665" max="6665" width="15.6328125" style="197" customWidth="1"/>
    <col min="6666" max="6912" width="10.90625" style="197"/>
    <col min="6913" max="6913" width="2.6328125" style="197" customWidth="1"/>
    <col min="6914" max="6914" width="17.36328125" style="197" customWidth="1"/>
    <col min="6915" max="6915" width="23.36328125" style="197" customWidth="1"/>
    <col min="6916" max="6917" width="11.453125" style="197" customWidth="1"/>
    <col min="6918" max="6920" width="10.90625" style="197"/>
    <col min="6921" max="6921" width="15.6328125" style="197" customWidth="1"/>
    <col min="6922" max="7168" width="10.90625" style="197"/>
    <col min="7169" max="7169" width="2.6328125" style="197" customWidth="1"/>
    <col min="7170" max="7170" width="17.36328125" style="197" customWidth="1"/>
    <col min="7171" max="7171" width="23.36328125" style="197" customWidth="1"/>
    <col min="7172" max="7173" width="11.453125" style="197" customWidth="1"/>
    <col min="7174" max="7176" width="10.90625" style="197"/>
    <col min="7177" max="7177" width="15.6328125" style="197" customWidth="1"/>
    <col min="7178" max="7424" width="10.90625" style="197"/>
    <col min="7425" max="7425" width="2.6328125" style="197" customWidth="1"/>
    <col min="7426" max="7426" width="17.36328125" style="197" customWidth="1"/>
    <col min="7427" max="7427" width="23.36328125" style="197" customWidth="1"/>
    <col min="7428" max="7429" width="11.453125" style="197" customWidth="1"/>
    <col min="7430" max="7432" width="10.90625" style="197"/>
    <col min="7433" max="7433" width="15.6328125" style="197" customWidth="1"/>
    <col min="7434" max="7680" width="10.90625" style="197"/>
    <col min="7681" max="7681" width="2.6328125" style="197" customWidth="1"/>
    <col min="7682" max="7682" width="17.36328125" style="197" customWidth="1"/>
    <col min="7683" max="7683" width="23.36328125" style="197" customWidth="1"/>
    <col min="7684" max="7685" width="11.453125" style="197" customWidth="1"/>
    <col min="7686" max="7688" width="10.90625" style="197"/>
    <col min="7689" max="7689" width="15.6328125" style="197" customWidth="1"/>
    <col min="7690" max="7936" width="10.90625" style="197"/>
    <col min="7937" max="7937" width="2.6328125" style="197" customWidth="1"/>
    <col min="7938" max="7938" width="17.36328125" style="197" customWidth="1"/>
    <col min="7939" max="7939" width="23.36328125" style="197" customWidth="1"/>
    <col min="7940" max="7941" width="11.453125" style="197" customWidth="1"/>
    <col min="7942" max="7944" width="10.90625" style="197"/>
    <col min="7945" max="7945" width="15.6328125" style="197" customWidth="1"/>
    <col min="7946" max="8192" width="10.90625" style="197"/>
    <col min="8193" max="8193" width="2.6328125" style="197" customWidth="1"/>
    <col min="8194" max="8194" width="17.36328125" style="197" customWidth="1"/>
    <col min="8195" max="8195" width="23.36328125" style="197" customWidth="1"/>
    <col min="8196" max="8197" width="11.453125" style="197" customWidth="1"/>
    <col min="8198" max="8200" width="10.90625" style="197"/>
    <col min="8201" max="8201" width="15.6328125" style="197" customWidth="1"/>
    <col min="8202" max="8448" width="10.90625" style="197"/>
    <col min="8449" max="8449" width="2.6328125" style="197" customWidth="1"/>
    <col min="8450" max="8450" width="17.36328125" style="197" customWidth="1"/>
    <col min="8451" max="8451" width="23.36328125" style="197" customWidth="1"/>
    <col min="8452" max="8453" width="11.453125" style="197" customWidth="1"/>
    <col min="8454" max="8456" width="10.90625" style="197"/>
    <col min="8457" max="8457" width="15.6328125" style="197" customWidth="1"/>
    <col min="8458" max="8704" width="10.90625" style="197"/>
    <col min="8705" max="8705" width="2.6328125" style="197" customWidth="1"/>
    <col min="8706" max="8706" width="17.36328125" style="197" customWidth="1"/>
    <col min="8707" max="8707" width="23.36328125" style="197" customWidth="1"/>
    <col min="8708" max="8709" width="11.453125" style="197" customWidth="1"/>
    <col min="8710" max="8712" width="10.90625" style="197"/>
    <col min="8713" max="8713" width="15.6328125" style="197" customWidth="1"/>
    <col min="8714" max="8960" width="10.90625" style="197"/>
    <col min="8961" max="8961" width="2.6328125" style="197" customWidth="1"/>
    <col min="8962" max="8962" width="17.36328125" style="197" customWidth="1"/>
    <col min="8963" max="8963" width="23.36328125" style="197" customWidth="1"/>
    <col min="8964" max="8965" width="11.453125" style="197" customWidth="1"/>
    <col min="8966" max="8968" width="10.90625" style="197"/>
    <col min="8969" max="8969" width="15.6328125" style="197" customWidth="1"/>
    <col min="8970" max="9216" width="10.90625" style="197"/>
    <col min="9217" max="9217" width="2.6328125" style="197" customWidth="1"/>
    <col min="9218" max="9218" width="17.36328125" style="197" customWidth="1"/>
    <col min="9219" max="9219" width="23.36328125" style="197" customWidth="1"/>
    <col min="9220" max="9221" width="11.453125" style="197" customWidth="1"/>
    <col min="9222" max="9224" width="10.90625" style="197"/>
    <col min="9225" max="9225" width="15.6328125" style="197" customWidth="1"/>
    <col min="9226" max="9472" width="10.90625" style="197"/>
    <col min="9473" max="9473" width="2.6328125" style="197" customWidth="1"/>
    <col min="9474" max="9474" width="17.36328125" style="197" customWidth="1"/>
    <col min="9475" max="9475" width="23.36328125" style="197" customWidth="1"/>
    <col min="9476" max="9477" width="11.453125" style="197" customWidth="1"/>
    <col min="9478" max="9480" width="10.90625" style="197"/>
    <col min="9481" max="9481" width="15.6328125" style="197" customWidth="1"/>
    <col min="9482" max="9728" width="10.90625" style="197"/>
    <col min="9729" max="9729" width="2.6328125" style="197" customWidth="1"/>
    <col min="9730" max="9730" width="17.36328125" style="197" customWidth="1"/>
    <col min="9731" max="9731" width="23.36328125" style="197" customWidth="1"/>
    <col min="9732" max="9733" width="11.453125" style="197" customWidth="1"/>
    <col min="9734" max="9736" width="10.90625" style="197"/>
    <col min="9737" max="9737" width="15.6328125" style="197" customWidth="1"/>
    <col min="9738" max="9984" width="10.90625" style="197"/>
    <col min="9985" max="9985" width="2.6328125" style="197" customWidth="1"/>
    <col min="9986" max="9986" width="17.36328125" style="197" customWidth="1"/>
    <col min="9987" max="9987" width="23.36328125" style="197" customWidth="1"/>
    <col min="9988" max="9989" width="11.453125" style="197" customWidth="1"/>
    <col min="9990" max="9992" width="10.90625" style="197"/>
    <col min="9993" max="9993" width="15.6328125" style="197" customWidth="1"/>
    <col min="9994" max="10240" width="10.90625" style="197"/>
    <col min="10241" max="10241" width="2.6328125" style="197" customWidth="1"/>
    <col min="10242" max="10242" width="17.36328125" style="197" customWidth="1"/>
    <col min="10243" max="10243" width="23.36328125" style="197" customWidth="1"/>
    <col min="10244" max="10245" width="11.453125" style="197" customWidth="1"/>
    <col min="10246" max="10248" width="10.90625" style="197"/>
    <col min="10249" max="10249" width="15.6328125" style="197" customWidth="1"/>
    <col min="10250" max="10496" width="10.90625" style="197"/>
    <col min="10497" max="10497" width="2.6328125" style="197" customWidth="1"/>
    <col min="10498" max="10498" width="17.36328125" style="197" customWidth="1"/>
    <col min="10499" max="10499" width="23.36328125" style="197" customWidth="1"/>
    <col min="10500" max="10501" width="11.453125" style="197" customWidth="1"/>
    <col min="10502" max="10504" width="10.90625" style="197"/>
    <col min="10505" max="10505" width="15.6328125" style="197" customWidth="1"/>
    <col min="10506" max="10752" width="10.90625" style="197"/>
    <col min="10753" max="10753" width="2.6328125" style="197" customWidth="1"/>
    <col min="10754" max="10754" width="17.36328125" style="197" customWidth="1"/>
    <col min="10755" max="10755" width="23.36328125" style="197" customWidth="1"/>
    <col min="10756" max="10757" width="11.453125" style="197" customWidth="1"/>
    <col min="10758" max="10760" width="10.90625" style="197"/>
    <col min="10761" max="10761" width="15.6328125" style="197" customWidth="1"/>
    <col min="10762" max="11008" width="10.90625" style="197"/>
    <col min="11009" max="11009" width="2.6328125" style="197" customWidth="1"/>
    <col min="11010" max="11010" width="17.36328125" style="197" customWidth="1"/>
    <col min="11011" max="11011" width="23.36328125" style="197" customWidth="1"/>
    <col min="11012" max="11013" width="11.453125" style="197" customWidth="1"/>
    <col min="11014" max="11016" width="10.90625" style="197"/>
    <col min="11017" max="11017" width="15.6328125" style="197" customWidth="1"/>
    <col min="11018" max="11264" width="10.90625" style="197"/>
    <col min="11265" max="11265" width="2.6328125" style="197" customWidth="1"/>
    <col min="11266" max="11266" width="17.36328125" style="197" customWidth="1"/>
    <col min="11267" max="11267" width="23.36328125" style="197" customWidth="1"/>
    <col min="11268" max="11269" width="11.453125" style="197" customWidth="1"/>
    <col min="11270" max="11272" width="10.90625" style="197"/>
    <col min="11273" max="11273" width="15.6328125" style="197" customWidth="1"/>
    <col min="11274" max="11520" width="10.90625" style="197"/>
    <col min="11521" max="11521" width="2.6328125" style="197" customWidth="1"/>
    <col min="11522" max="11522" width="17.36328125" style="197" customWidth="1"/>
    <col min="11523" max="11523" width="23.36328125" style="197" customWidth="1"/>
    <col min="11524" max="11525" width="11.453125" style="197" customWidth="1"/>
    <col min="11526" max="11528" width="10.90625" style="197"/>
    <col min="11529" max="11529" width="15.6328125" style="197" customWidth="1"/>
    <col min="11530" max="11776" width="10.90625" style="197"/>
    <col min="11777" max="11777" width="2.6328125" style="197" customWidth="1"/>
    <col min="11778" max="11778" width="17.36328125" style="197" customWidth="1"/>
    <col min="11779" max="11779" width="23.36328125" style="197" customWidth="1"/>
    <col min="11780" max="11781" width="11.453125" style="197" customWidth="1"/>
    <col min="11782" max="11784" width="10.90625" style="197"/>
    <col min="11785" max="11785" width="15.6328125" style="197" customWidth="1"/>
    <col min="11786" max="12032" width="10.90625" style="197"/>
    <col min="12033" max="12033" width="2.6328125" style="197" customWidth="1"/>
    <col min="12034" max="12034" width="17.36328125" style="197" customWidth="1"/>
    <col min="12035" max="12035" width="23.36328125" style="197" customWidth="1"/>
    <col min="12036" max="12037" width="11.453125" style="197" customWidth="1"/>
    <col min="12038" max="12040" width="10.90625" style="197"/>
    <col min="12041" max="12041" width="15.6328125" style="197" customWidth="1"/>
    <col min="12042" max="12288" width="10.90625" style="197"/>
    <col min="12289" max="12289" width="2.6328125" style="197" customWidth="1"/>
    <col min="12290" max="12290" width="17.36328125" style="197" customWidth="1"/>
    <col min="12291" max="12291" width="23.36328125" style="197" customWidth="1"/>
    <col min="12292" max="12293" width="11.453125" style="197" customWidth="1"/>
    <col min="12294" max="12296" width="10.90625" style="197"/>
    <col min="12297" max="12297" width="15.6328125" style="197" customWidth="1"/>
    <col min="12298" max="12544" width="10.90625" style="197"/>
    <col min="12545" max="12545" width="2.6328125" style="197" customWidth="1"/>
    <col min="12546" max="12546" width="17.36328125" style="197" customWidth="1"/>
    <col min="12547" max="12547" width="23.36328125" style="197" customWidth="1"/>
    <col min="12548" max="12549" width="11.453125" style="197" customWidth="1"/>
    <col min="12550" max="12552" width="10.90625" style="197"/>
    <col min="12553" max="12553" width="15.6328125" style="197" customWidth="1"/>
    <col min="12554" max="12800" width="10.90625" style="197"/>
    <col min="12801" max="12801" width="2.6328125" style="197" customWidth="1"/>
    <col min="12802" max="12802" width="17.36328125" style="197" customWidth="1"/>
    <col min="12803" max="12803" width="23.36328125" style="197" customWidth="1"/>
    <col min="12804" max="12805" width="11.453125" style="197" customWidth="1"/>
    <col min="12806" max="12808" width="10.90625" style="197"/>
    <col min="12809" max="12809" width="15.6328125" style="197" customWidth="1"/>
    <col min="12810" max="13056" width="10.90625" style="197"/>
    <col min="13057" max="13057" width="2.6328125" style="197" customWidth="1"/>
    <col min="13058" max="13058" width="17.36328125" style="197" customWidth="1"/>
    <col min="13059" max="13059" width="23.36328125" style="197" customWidth="1"/>
    <col min="13060" max="13061" width="11.453125" style="197" customWidth="1"/>
    <col min="13062" max="13064" width="10.90625" style="197"/>
    <col min="13065" max="13065" width="15.6328125" style="197" customWidth="1"/>
    <col min="13066" max="13312" width="10.90625" style="197"/>
    <col min="13313" max="13313" width="2.6328125" style="197" customWidth="1"/>
    <col min="13314" max="13314" width="17.36328125" style="197" customWidth="1"/>
    <col min="13315" max="13315" width="23.36328125" style="197" customWidth="1"/>
    <col min="13316" max="13317" width="11.453125" style="197" customWidth="1"/>
    <col min="13318" max="13320" width="10.90625" style="197"/>
    <col min="13321" max="13321" width="15.6328125" style="197" customWidth="1"/>
    <col min="13322" max="13568" width="10.90625" style="197"/>
    <col min="13569" max="13569" width="2.6328125" style="197" customWidth="1"/>
    <col min="13570" max="13570" width="17.36328125" style="197" customWidth="1"/>
    <col min="13571" max="13571" width="23.36328125" style="197" customWidth="1"/>
    <col min="13572" max="13573" width="11.453125" style="197" customWidth="1"/>
    <col min="13574" max="13576" width="10.90625" style="197"/>
    <col min="13577" max="13577" width="15.6328125" style="197" customWidth="1"/>
    <col min="13578" max="13824" width="10.90625" style="197"/>
    <col min="13825" max="13825" width="2.6328125" style="197" customWidth="1"/>
    <col min="13826" max="13826" width="17.36328125" style="197" customWidth="1"/>
    <col min="13827" max="13827" width="23.36328125" style="197" customWidth="1"/>
    <col min="13828" max="13829" width="11.453125" style="197" customWidth="1"/>
    <col min="13830" max="13832" width="10.90625" style="197"/>
    <col min="13833" max="13833" width="15.6328125" style="197" customWidth="1"/>
    <col min="13834" max="14080" width="10.90625" style="197"/>
    <col min="14081" max="14081" width="2.6328125" style="197" customWidth="1"/>
    <col min="14082" max="14082" width="17.36328125" style="197" customWidth="1"/>
    <col min="14083" max="14083" width="23.36328125" style="197" customWidth="1"/>
    <col min="14084" max="14085" width="11.453125" style="197" customWidth="1"/>
    <col min="14086" max="14088" width="10.90625" style="197"/>
    <col min="14089" max="14089" width="15.6328125" style="197" customWidth="1"/>
    <col min="14090" max="14336" width="10.90625" style="197"/>
    <col min="14337" max="14337" width="2.6328125" style="197" customWidth="1"/>
    <col min="14338" max="14338" width="17.36328125" style="197" customWidth="1"/>
    <col min="14339" max="14339" width="23.36328125" style="197" customWidth="1"/>
    <col min="14340" max="14341" width="11.453125" style="197" customWidth="1"/>
    <col min="14342" max="14344" width="10.90625" style="197"/>
    <col min="14345" max="14345" width="15.6328125" style="197" customWidth="1"/>
    <col min="14346" max="14592" width="10.90625" style="197"/>
    <col min="14593" max="14593" width="2.6328125" style="197" customWidth="1"/>
    <col min="14594" max="14594" width="17.36328125" style="197" customWidth="1"/>
    <col min="14595" max="14595" width="23.36328125" style="197" customWidth="1"/>
    <col min="14596" max="14597" width="11.453125" style="197" customWidth="1"/>
    <col min="14598" max="14600" width="10.90625" style="197"/>
    <col min="14601" max="14601" width="15.6328125" style="197" customWidth="1"/>
    <col min="14602" max="14848" width="10.90625" style="197"/>
    <col min="14849" max="14849" width="2.6328125" style="197" customWidth="1"/>
    <col min="14850" max="14850" width="17.36328125" style="197" customWidth="1"/>
    <col min="14851" max="14851" width="23.36328125" style="197" customWidth="1"/>
    <col min="14852" max="14853" width="11.453125" style="197" customWidth="1"/>
    <col min="14854" max="14856" width="10.90625" style="197"/>
    <col min="14857" max="14857" width="15.6328125" style="197" customWidth="1"/>
    <col min="14858" max="15104" width="10.90625" style="197"/>
    <col min="15105" max="15105" width="2.6328125" style="197" customWidth="1"/>
    <col min="15106" max="15106" width="17.36328125" style="197" customWidth="1"/>
    <col min="15107" max="15107" width="23.36328125" style="197" customWidth="1"/>
    <col min="15108" max="15109" width="11.453125" style="197" customWidth="1"/>
    <col min="15110" max="15112" width="10.90625" style="197"/>
    <col min="15113" max="15113" width="15.6328125" style="197" customWidth="1"/>
    <col min="15114" max="15360" width="10.90625" style="197"/>
    <col min="15361" max="15361" width="2.6328125" style="197" customWidth="1"/>
    <col min="15362" max="15362" width="17.36328125" style="197" customWidth="1"/>
    <col min="15363" max="15363" width="23.36328125" style="197" customWidth="1"/>
    <col min="15364" max="15365" width="11.453125" style="197" customWidth="1"/>
    <col min="15366" max="15368" width="10.90625" style="197"/>
    <col min="15369" max="15369" width="15.6328125" style="197" customWidth="1"/>
    <col min="15370" max="15616" width="10.90625" style="197"/>
    <col min="15617" max="15617" width="2.6328125" style="197" customWidth="1"/>
    <col min="15618" max="15618" width="17.36328125" style="197" customWidth="1"/>
    <col min="15619" max="15619" width="23.36328125" style="197" customWidth="1"/>
    <col min="15620" max="15621" width="11.453125" style="197" customWidth="1"/>
    <col min="15622" max="15624" width="10.90625" style="197"/>
    <col min="15625" max="15625" width="15.6328125" style="197" customWidth="1"/>
    <col min="15626" max="15872" width="10.90625" style="197"/>
    <col min="15873" max="15873" width="2.6328125" style="197" customWidth="1"/>
    <col min="15874" max="15874" width="17.36328125" style="197" customWidth="1"/>
    <col min="15875" max="15875" width="23.36328125" style="197" customWidth="1"/>
    <col min="15876" max="15877" width="11.453125" style="197" customWidth="1"/>
    <col min="15878" max="15880" width="10.90625" style="197"/>
    <col min="15881" max="15881" width="15.6328125" style="197" customWidth="1"/>
    <col min="15882" max="16128" width="10.90625" style="197"/>
    <col min="16129" max="16129" width="2.6328125" style="197" customWidth="1"/>
    <col min="16130" max="16130" width="17.36328125" style="197" customWidth="1"/>
    <col min="16131" max="16131" width="23.36328125" style="197" customWidth="1"/>
    <col min="16132" max="16133" width="11.453125" style="197" customWidth="1"/>
    <col min="16134" max="16136" width="10.90625" style="197"/>
    <col min="16137" max="16137" width="15.6328125" style="197" customWidth="1"/>
    <col min="16138" max="16384" width="10.90625" style="197"/>
  </cols>
  <sheetData>
    <row r="1" spans="1:11" s="159" customFormat="1" ht="32.25" customHeight="1" x14ac:dyDescent="0.25">
      <c r="A1" s="158"/>
      <c r="B1" s="158"/>
      <c r="C1" s="158"/>
      <c r="D1" s="158"/>
      <c r="E1" s="158"/>
      <c r="F1" s="158"/>
      <c r="G1" s="158"/>
      <c r="I1" s="160"/>
    </row>
    <row r="2" spans="1:11" s="162" customFormat="1" ht="13.25" customHeight="1" x14ac:dyDescent="0.25">
      <c r="A2" s="161"/>
      <c r="G2" s="163" t="s">
        <v>665</v>
      </c>
      <c r="H2" s="164"/>
      <c r="I2" s="164"/>
      <c r="K2" s="160"/>
    </row>
    <row r="3" spans="1:11" s="159" customFormat="1" ht="19.5" customHeight="1" x14ac:dyDescent="0.4">
      <c r="A3" s="165" t="s">
        <v>666</v>
      </c>
      <c r="D3" s="166"/>
    </row>
    <row r="4" spans="1:11" s="162" customFormat="1" ht="19.5" customHeight="1" x14ac:dyDescent="0.25">
      <c r="A4" s="161"/>
      <c r="G4" s="167"/>
      <c r="H4" s="164"/>
      <c r="I4" s="164"/>
    </row>
    <row r="5" spans="1:11" s="162" customFormat="1" ht="13.25" customHeight="1" x14ac:dyDescent="0.25">
      <c r="A5" s="161"/>
      <c r="G5" s="167"/>
      <c r="H5" s="164"/>
      <c r="I5" s="164"/>
    </row>
    <row r="6" spans="1:11" s="162" customFormat="1" ht="13.25" customHeight="1" x14ac:dyDescent="0.3">
      <c r="A6" s="168" t="s">
        <v>667</v>
      </c>
      <c r="B6" s="169"/>
      <c r="C6" s="169"/>
      <c r="D6" s="169"/>
      <c r="E6" s="169"/>
      <c r="F6" s="168"/>
      <c r="G6" s="168"/>
      <c r="H6" s="164"/>
      <c r="I6" s="164"/>
    </row>
    <row r="7" spans="1:11" s="162" customFormat="1" ht="13.25" customHeight="1" x14ac:dyDescent="0.25">
      <c r="A7" s="161"/>
      <c r="G7" s="167"/>
      <c r="H7" s="164"/>
      <c r="I7" s="164"/>
    </row>
    <row r="8" spans="1:11" s="167" customFormat="1" ht="13.25" customHeight="1" x14ac:dyDescent="0.3">
      <c r="B8" s="170" t="s">
        <v>668</v>
      </c>
      <c r="C8" s="171"/>
      <c r="D8" s="171"/>
      <c r="E8" s="172"/>
      <c r="F8" s="173"/>
      <c r="G8" s="173"/>
      <c r="H8" s="164"/>
      <c r="I8" s="164"/>
    </row>
    <row r="9" spans="1:11" s="167" customFormat="1" ht="13.25" customHeight="1" x14ac:dyDescent="0.25">
      <c r="A9" s="174"/>
      <c r="B9" s="175" t="s">
        <v>669</v>
      </c>
      <c r="C9" s="175"/>
      <c r="D9" s="176"/>
      <c r="E9" s="135"/>
      <c r="F9" s="135"/>
      <c r="H9" s="164"/>
      <c r="I9" s="164"/>
    </row>
    <row r="10" spans="1:11" s="167" customFormat="1" ht="13.25" customHeight="1" x14ac:dyDescent="0.25">
      <c r="A10" s="174"/>
      <c r="B10" s="177" t="s">
        <v>670</v>
      </c>
      <c r="C10" s="177"/>
      <c r="D10" s="178"/>
      <c r="E10" s="179"/>
      <c r="G10" s="180"/>
      <c r="H10" s="164"/>
      <c r="I10" s="164"/>
    </row>
    <row r="11" spans="1:11" s="167" customFormat="1" ht="13.25" customHeight="1" x14ac:dyDescent="0.25">
      <c r="A11" s="174"/>
      <c r="B11" s="181" t="s">
        <v>671</v>
      </c>
      <c r="C11" s="175"/>
      <c r="D11" s="178"/>
      <c r="E11" s="179"/>
      <c r="G11" s="180"/>
      <c r="H11" s="145"/>
      <c r="I11" s="145"/>
    </row>
    <row r="12" spans="1:11" s="167" customFormat="1" ht="13.25" customHeight="1" x14ac:dyDescent="0.25">
      <c r="A12" s="174"/>
      <c r="B12" s="182" t="s">
        <v>672</v>
      </c>
      <c r="C12" s="182"/>
      <c r="D12" s="178"/>
      <c r="E12" s="179"/>
      <c r="G12" s="180"/>
      <c r="H12" s="145"/>
      <c r="I12" s="145"/>
    </row>
    <row r="13" spans="1:11" s="167" customFormat="1" ht="13.25" customHeight="1" x14ac:dyDescent="0.25">
      <c r="A13" s="174"/>
      <c r="B13" s="182" t="s">
        <v>673</v>
      </c>
      <c r="C13" s="182"/>
      <c r="D13" s="178"/>
      <c r="E13" s="179"/>
      <c r="G13" s="180"/>
    </row>
    <row r="14" spans="1:11" s="167" customFormat="1" ht="13.25" customHeight="1" x14ac:dyDescent="0.25">
      <c r="A14" s="174"/>
      <c r="B14" s="182" t="s">
        <v>674</v>
      </c>
      <c r="C14" s="182"/>
      <c r="D14" s="178"/>
      <c r="E14" s="179"/>
      <c r="G14" s="180"/>
    </row>
    <row r="15" spans="1:11" s="167" customFormat="1" ht="13.25" customHeight="1" x14ac:dyDescent="0.25">
      <c r="A15" s="174"/>
      <c r="B15" s="182" t="s">
        <v>675</v>
      </c>
      <c r="C15" s="182"/>
      <c r="D15" s="178"/>
      <c r="E15" s="179"/>
      <c r="G15" s="180"/>
    </row>
    <row r="16" spans="1:11" s="167" customFormat="1" ht="13.25" customHeight="1" x14ac:dyDescent="0.25">
      <c r="A16" s="174"/>
      <c r="B16" s="183" t="s">
        <v>676</v>
      </c>
      <c r="C16" s="183"/>
      <c r="D16" s="178"/>
      <c r="E16" s="179"/>
      <c r="G16" s="180"/>
    </row>
    <row r="17" spans="1:7" s="167" customFormat="1" ht="13.25" customHeight="1" x14ac:dyDescent="0.25">
      <c r="A17" s="174"/>
      <c r="B17" s="183"/>
      <c r="C17" s="183"/>
      <c r="D17" s="178"/>
      <c r="E17" s="179"/>
      <c r="G17" s="180"/>
    </row>
    <row r="18" spans="1:7" s="167" customFormat="1" ht="13.25" customHeight="1" x14ac:dyDescent="0.25">
      <c r="B18" s="170" t="s">
        <v>677</v>
      </c>
      <c r="C18" s="184"/>
      <c r="D18" s="178"/>
      <c r="E18" s="179"/>
      <c r="G18" s="180"/>
    </row>
    <row r="19" spans="1:7" s="167" customFormat="1" ht="13.25" customHeight="1" x14ac:dyDescent="0.25">
      <c r="A19" s="174"/>
      <c r="B19" s="181" t="s">
        <v>678</v>
      </c>
      <c r="C19" s="175"/>
      <c r="D19" s="178"/>
      <c r="E19" s="179"/>
      <c r="G19" s="180"/>
    </row>
    <row r="20" spans="1:7" s="167" customFormat="1" ht="13.25" customHeight="1" x14ac:dyDescent="0.25">
      <c r="A20" s="174"/>
      <c r="B20" s="183" t="s">
        <v>679</v>
      </c>
      <c r="C20" s="183"/>
      <c r="D20" s="178"/>
      <c r="E20" s="179"/>
      <c r="G20" s="180"/>
    </row>
    <row r="21" spans="1:7" s="167" customFormat="1" ht="13.25" customHeight="1" x14ac:dyDescent="0.25">
      <c r="A21" s="174"/>
      <c r="B21" s="182" t="s">
        <v>680</v>
      </c>
      <c r="C21" s="182"/>
      <c r="D21" s="178"/>
      <c r="E21" s="179"/>
      <c r="G21" s="180"/>
    </row>
    <row r="22" spans="1:7" s="167" customFormat="1" ht="13.25" customHeight="1" x14ac:dyDescent="0.25">
      <c r="A22" s="174"/>
      <c r="B22" s="182" t="s">
        <v>681</v>
      </c>
      <c r="C22" s="182"/>
      <c r="D22" s="178"/>
      <c r="E22" s="179"/>
      <c r="G22" s="180"/>
    </row>
    <row r="23" spans="1:7" s="167" customFormat="1" ht="13.25" customHeight="1" x14ac:dyDescent="0.25">
      <c r="A23" s="174"/>
      <c r="B23" s="182" t="s">
        <v>682</v>
      </c>
      <c r="C23" s="182"/>
      <c r="D23" s="178"/>
      <c r="E23" s="179"/>
      <c r="G23" s="180"/>
    </row>
    <row r="24" spans="1:7" s="167" customFormat="1" ht="13.25" customHeight="1" x14ac:dyDescent="0.25">
      <c r="A24" s="174"/>
      <c r="B24" s="182" t="s">
        <v>683</v>
      </c>
      <c r="C24" s="182"/>
      <c r="D24" s="178"/>
      <c r="E24" s="179"/>
      <c r="G24" s="162"/>
    </row>
    <row r="25" spans="1:7" s="167" customFormat="1" ht="13.25" customHeight="1" x14ac:dyDescent="0.25">
      <c r="A25" s="174"/>
      <c r="B25" s="181" t="s">
        <v>684</v>
      </c>
      <c r="C25" s="175"/>
      <c r="D25" s="178"/>
      <c r="E25" s="179"/>
      <c r="G25" s="162"/>
    </row>
    <row r="26" spans="1:7" s="167" customFormat="1" ht="13.25" customHeight="1" x14ac:dyDescent="0.25">
      <c r="A26" s="185" t="s">
        <v>685</v>
      </c>
      <c r="B26" s="181" t="s">
        <v>685</v>
      </c>
      <c r="C26" s="175"/>
      <c r="D26" s="178"/>
      <c r="E26" s="179"/>
      <c r="G26" s="162"/>
    </row>
    <row r="27" spans="1:7" s="162" customFormat="1" ht="13.25" customHeight="1" x14ac:dyDescent="0.25">
      <c r="A27" s="174"/>
      <c r="B27" s="181" t="s">
        <v>686</v>
      </c>
      <c r="C27" s="175"/>
      <c r="D27" s="178"/>
      <c r="E27" s="179"/>
      <c r="F27" s="167"/>
    </row>
    <row r="28" spans="1:7" s="162" customFormat="1" ht="13.25" customHeight="1" x14ac:dyDescent="0.25">
      <c r="A28" s="174"/>
      <c r="B28" s="182" t="s">
        <v>687</v>
      </c>
      <c r="C28" s="186"/>
      <c r="D28" s="178"/>
      <c r="E28" s="179"/>
    </row>
    <row r="29" spans="1:7" s="162" customFormat="1" ht="13.25" customHeight="1" x14ac:dyDescent="0.25">
      <c r="A29" s="174"/>
      <c r="B29" s="182" t="s">
        <v>688</v>
      </c>
      <c r="C29" s="182"/>
      <c r="D29" s="178"/>
      <c r="E29" s="179"/>
    </row>
    <row r="30" spans="1:7" s="162" customFormat="1" ht="13.25" customHeight="1" x14ac:dyDescent="0.25">
      <c r="A30" s="174"/>
      <c r="B30" s="182" t="s">
        <v>689</v>
      </c>
      <c r="C30" s="182"/>
      <c r="D30" s="178"/>
      <c r="E30" s="179"/>
    </row>
    <row r="31" spans="1:7" s="162" customFormat="1" ht="13.25" customHeight="1" x14ac:dyDescent="0.25">
      <c r="A31" s="174"/>
      <c r="B31" s="187" t="s">
        <v>690</v>
      </c>
      <c r="C31" s="187"/>
      <c r="D31" s="178"/>
      <c r="E31" s="179"/>
    </row>
    <row r="32" spans="1:7" s="162" customFormat="1" ht="13.25" customHeight="1" x14ac:dyDescent="0.25">
      <c r="A32" s="174"/>
      <c r="B32" s="182" t="s">
        <v>691</v>
      </c>
      <c r="C32" s="182"/>
      <c r="D32" s="178"/>
      <c r="E32" s="179"/>
    </row>
    <row r="33" spans="1:7" s="162" customFormat="1" ht="13.25" customHeight="1" x14ac:dyDescent="0.25">
      <c r="A33" s="174"/>
      <c r="B33" s="182" t="s">
        <v>692</v>
      </c>
      <c r="C33" s="182"/>
      <c r="D33" s="178"/>
      <c r="E33" s="179"/>
    </row>
    <row r="34" spans="1:7" s="162" customFormat="1" ht="13.25" customHeight="1" x14ac:dyDescent="0.25">
      <c r="A34" s="174"/>
      <c r="B34" s="187"/>
      <c r="C34" s="188"/>
      <c r="D34" s="178"/>
      <c r="E34" s="179"/>
    </row>
    <row r="35" spans="1:7" s="162" customFormat="1" ht="13.25" customHeight="1" x14ac:dyDescent="0.25">
      <c r="A35" s="189" t="s">
        <v>693</v>
      </c>
      <c r="B35" s="190"/>
      <c r="C35" s="190"/>
      <c r="D35" s="190"/>
      <c r="E35" s="190"/>
      <c r="F35" s="191"/>
      <c r="G35" s="191"/>
    </row>
    <row r="36" spans="1:7" s="162" customFormat="1" ht="13.25" customHeight="1" x14ac:dyDescent="0.3">
      <c r="A36" s="192"/>
      <c r="B36" s="193"/>
      <c r="C36" s="193"/>
      <c r="D36" s="194"/>
      <c r="E36" s="194"/>
      <c r="F36" s="194"/>
      <c r="G36" s="194"/>
    </row>
    <row r="37" spans="1:7" s="167" customFormat="1" ht="13.25" customHeight="1" x14ac:dyDescent="0.25">
      <c r="A37" s="195" t="s">
        <v>694</v>
      </c>
      <c r="B37" s="195"/>
      <c r="C37" s="195"/>
      <c r="D37" s="195"/>
      <c r="E37" s="195"/>
      <c r="F37" s="195"/>
      <c r="G37" s="195"/>
    </row>
    <row r="38" spans="1:7" ht="13.25" customHeight="1" x14ac:dyDescent="0.25">
      <c r="A38" s="174"/>
      <c r="B38" s="196"/>
      <c r="C38" s="196"/>
      <c r="D38" s="178"/>
      <c r="E38" s="179"/>
      <c r="F38" s="162"/>
      <c r="G38" s="162"/>
    </row>
    <row r="39" spans="1:7" ht="13.25" customHeight="1" x14ac:dyDescent="0.25">
      <c r="A39" s="198" t="s">
        <v>695</v>
      </c>
      <c r="B39" s="198"/>
      <c r="C39" s="198"/>
      <c r="D39" s="198"/>
      <c r="E39" s="198"/>
      <c r="F39" s="199"/>
      <c r="G39" s="199"/>
    </row>
    <row r="40" spans="1:7" ht="13.25" customHeight="1" x14ac:dyDescent="0.25">
      <c r="A40" s="199"/>
      <c r="B40" s="199"/>
      <c r="C40" s="199"/>
      <c r="D40" s="199"/>
      <c r="E40" s="199"/>
      <c r="F40" s="199"/>
      <c r="G40" s="199"/>
    </row>
    <row r="41" spans="1:7" ht="13.25" customHeight="1" x14ac:dyDescent="0.25">
      <c r="A41" s="200"/>
      <c r="B41" s="200"/>
      <c r="C41" s="200"/>
      <c r="D41" s="200"/>
      <c r="E41" s="200"/>
    </row>
    <row r="42" spans="1:7" ht="13.25" customHeight="1" x14ac:dyDescent="0.25">
      <c r="A42" s="201" t="s">
        <v>696</v>
      </c>
      <c r="B42" s="201"/>
      <c r="C42" s="201"/>
      <c r="D42" s="201"/>
      <c r="E42" s="201"/>
      <c r="F42" s="201"/>
      <c r="G42" s="201"/>
    </row>
    <row r="43" spans="1:7" ht="13.25" customHeight="1" x14ac:dyDescent="0.25">
      <c r="A43" s="195" t="s">
        <v>697</v>
      </c>
      <c r="B43" s="195"/>
      <c r="C43" s="202" t="s">
        <v>698</v>
      </c>
      <c r="D43" s="202"/>
      <c r="E43" s="202"/>
      <c r="F43" s="202"/>
      <c r="G43" s="202"/>
    </row>
    <row r="44" spans="1:7" ht="13.25" customHeight="1" x14ac:dyDescent="0.25">
      <c r="A44" s="201"/>
      <c r="B44" s="201"/>
      <c r="C44" s="201"/>
      <c r="D44" s="201"/>
      <c r="E44" s="201"/>
      <c r="F44" s="201"/>
      <c r="G44" s="201"/>
    </row>
    <row r="45" spans="1:7" ht="13.25" customHeight="1" x14ac:dyDescent="0.25">
      <c r="A45" s="195"/>
      <c r="B45" s="195"/>
      <c r="C45" s="202"/>
      <c r="D45" s="202"/>
      <c r="E45" s="202"/>
      <c r="F45" s="202"/>
      <c r="G45" s="20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67F97D87-3D6B-4A8E-8274-768C90F088A3}"/>
    <hyperlink ref="A39:G40" r:id="rId2" display="Das Glossar enthält Erläuterungen zu allen statistisch relevanten Begriffen, die in den verschiedenen Produkten der Statistik der BA Verwendung finden." xr:uid="{A46FD798-8EC1-4145-AA79-00C123450A65}"/>
    <hyperlink ref="A43:B43" r:id="rId3" display="Abkürzungsverzeichnis" xr:uid="{40D84C1F-4E54-40A3-9172-B1ED7EE92904}"/>
    <hyperlink ref="C43" r:id="rId4" xr:uid="{39AEECFA-E16A-40A2-93E5-0BD136885C64}"/>
    <hyperlink ref="A37:G37" r:id="rId5" display="Die Qualitätsberichte der Statistik erläutern die Entstehung und Aussagekraft der jeweiligen Fachstatistik." xr:uid="{D951234E-9F9B-4468-A465-71EA170517E5}"/>
    <hyperlink ref="B9:D9" r:id="rId6" display="Arbeitsuche, Arbeitslosigkeit und Unterbeschäftigung" xr:uid="{0CF135F6-A0A7-4683-A391-CEB3E920E9E4}"/>
    <hyperlink ref="B10:C10" r:id="rId7" display="Ausbildungsmarkt" xr:uid="{243D0580-27F0-42BE-B774-E93532F661E9}"/>
    <hyperlink ref="B11:C11" r:id="rId8" display="Beschäftigung" xr:uid="{07398B3A-8B22-446C-8A90-768A7083AF48}"/>
    <hyperlink ref="B12:C12" r:id="rId9" display="Einnahmen/Ausgaben" xr:uid="{25404A63-760A-4F96-9572-7318FE8E3916}"/>
    <hyperlink ref="B13:C13" r:id="rId10" display="Förderung und berufliche Rehabilitation" xr:uid="{0686FF72-3049-4E1A-BAE5-1490FF50FB49}"/>
    <hyperlink ref="B14:C14" r:id="rId11" display="Gemeldete Arbeitsstellen" xr:uid="{39EE0E0F-A0D4-425A-8EC2-F7E0D0FD60E7}"/>
    <hyperlink ref="B15:C15" r:id="rId12" display="Grundsicherung für Arbeitsuchende (SGB II)" xr:uid="{59C027F1-123E-4AD6-90F6-D6F0B6D2CB76}"/>
    <hyperlink ref="B16:C16" r:id="rId13" display="Leistungen SGB III" xr:uid="{79191560-3552-49D3-94E5-D49839AB23DE}"/>
    <hyperlink ref="B19:C19" r:id="rId14" display="Berufe" xr:uid="{52EFA9EC-AF6B-47FA-914F-61F36CEDF983}"/>
    <hyperlink ref="B20:C20" r:id="rId15" display="Bildung" xr:uid="{4C57678A-DFA6-4DCA-A9E4-F2CFFB5B575A}"/>
    <hyperlink ref="B21:C21" r:id="rId16" display="Demografie" xr:uid="{001C83AE-2D11-44C5-A402-24005A8D6516}"/>
    <hyperlink ref="B22:C22" r:id="rId17" display="Entgelt" xr:uid="{8C7D3AFC-E795-4BDD-B777-DBC35A5DBECF}"/>
    <hyperlink ref="B23:C23" r:id="rId18" display="Fachkräftebedarf" xr:uid="{DA87D69F-E761-41A6-AA65-A48D54403E80}"/>
    <hyperlink ref="B24:C24" r:id="rId19" display="Familien und Kinder" xr:uid="{7AD34D1D-AFD0-42CE-B9E3-878F20AA7AFB}"/>
    <hyperlink ref="B25:C25" r:id="rId20" display="Frauen und Männer" xr:uid="{871AFF72-3176-4DA8-9D9D-D9ECA61DEEA7}"/>
    <hyperlink ref="B27:C27" r:id="rId21" display="Langzeitarbeitslosigkeit" xr:uid="{0773C0F7-04DA-4B1E-A4A3-6B5F2DE25F6F}"/>
    <hyperlink ref="B28:C28" r:id="rId22" display="Menschen mit Behinderungen" xr:uid="{59429E7C-66E0-4781-BDEC-9F2159F8AD1F}"/>
    <hyperlink ref="B29:C29" r:id="rId23" display="Migration" xr:uid="{15C70476-873D-42F5-AB34-A09307B0B49C}"/>
    <hyperlink ref="B30:C30" r:id="rId24" display="Regionale Mobilität" xr:uid="{6BD46F35-030C-4431-B47C-0DC3FC290286}"/>
    <hyperlink ref="B32:C32" r:id="rId25" display="Wirtschaftszweige" xr:uid="{C56D5376-D3D9-4A71-97E0-581C782F56B3}"/>
    <hyperlink ref="B33:C33" r:id="rId26" display="Zeitarbeit" xr:uid="{0CF3BFA7-5DE7-40FF-9C91-0D4134B34AD1}"/>
    <hyperlink ref="A26" r:id="rId27" tooltip="Jüngere" display="https://statistik.arbeitsagentur.de/DE/Navigation/Statistiken/Themen-im-Fokus/Juengere/Juengere-Nav.html?mtm_campaign=Bericht" xr:uid="{208673C4-7AD9-4FFC-A896-03A269C3C2C6}"/>
    <hyperlink ref="B26:C26" r:id="rId28" display="Jüngere" xr:uid="{8C7D5ADC-8EE4-4BE1-8636-13FF573297ED}"/>
    <hyperlink ref="A35:E35" r:id="rId29" display="Die Methodischen Hinweise der Statistik bieten ergänzende Informationen." xr:uid="{51B460E8-584B-401C-B325-892951A70C04}"/>
    <hyperlink ref="B31" r:id="rId30" xr:uid="{95FDD6A3-B5D4-4EE3-A3D4-57D43DD57A4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tabColor rgb="FFFF0000"/>
  </sheetPr>
  <dimension ref="A1:AJ284"/>
  <sheetViews>
    <sheetView workbookViewId="0"/>
  </sheetViews>
  <sheetFormatPr baseColWidth="10" defaultColWidth="11.453125" defaultRowHeight="12.5" x14ac:dyDescent="0.25"/>
  <cols>
    <col min="1" max="1" width="11.453125" style="64"/>
    <col min="2" max="16384" width="11.453125" style="58"/>
  </cols>
  <sheetData>
    <row r="1" spans="1:36" x14ac:dyDescent="0.25">
      <c r="A1" s="64" t="s">
        <v>113</v>
      </c>
      <c r="B1" s="58" t="s">
        <v>114</v>
      </c>
      <c r="C1" s="58" t="s">
        <v>115</v>
      </c>
      <c r="D1" s="58" t="s">
        <v>116</v>
      </c>
      <c r="E1" s="58" t="s">
        <v>117</v>
      </c>
      <c r="F1" s="58" t="s">
        <v>118</v>
      </c>
      <c r="G1" s="58" t="s">
        <v>119</v>
      </c>
      <c r="H1" s="58" t="s">
        <v>120</v>
      </c>
      <c r="I1" s="58" t="s">
        <v>121</v>
      </c>
      <c r="J1" s="58" t="s">
        <v>122</v>
      </c>
      <c r="K1" s="58" t="s">
        <v>123</v>
      </c>
      <c r="L1" s="58" t="s">
        <v>124</v>
      </c>
      <c r="M1" s="58" t="s">
        <v>125</v>
      </c>
      <c r="N1" s="58" t="s">
        <v>126</v>
      </c>
      <c r="O1" s="58" t="s">
        <v>127</v>
      </c>
      <c r="P1" s="58" t="s">
        <v>128</v>
      </c>
      <c r="Q1" s="58" t="s">
        <v>129</v>
      </c>
      <c r="R1" s="58" t="s">
        <v>130</v>
      </c>
      <c r="S1" s="58" t="s">
        <v>131</v>
      </c>
      <c r="T1" s="58" t="s">
        <v>132</v>
      </c>
      <c r="U1" s="58" t="s">
        <v>133</v>
      </c>
      <c r="V1" s="58" t="s">
        <v>134</v>
      </c>
      <c r="W1" s="58" t="s">
        <v>135</v>
      </c>
      <c r="X1" s="58" t="s">
        <v>136</v>
      </c>
      <c r="Y1" s="58" t="s">
        <v>137</v>
      </c>
      <c r="Z1" s="58" t="s">
        <v>138</v>
      </c>
      <c r="AA1" s="58" t="s">
        <v>139</v>
      </c>
      <c r="AB1" s="58" t="s">
        <v>140</v>
      </c>
      <c r="AC1" s="58" t="s">
        <v>141</v>
      </c>
      <c r="AD1" s="58" t="s">
        <v>142</v>
      </c>
      <c r="AE1" s="58" t="s">
        <v>143</v>
      </c>
      <c r="AF1" s="58" t="s">
        <v>144</v>
      </c>
      <c r="AG1" s="58" t="s">
        <v>145</v>
      </c>
      <c r="AH1" s="58" t="s">
        <v>146</v>
      </c>
      <c r="AI1" s="58" t="s">
        <v>147</v>
      </c>
      <c r="AJ1" s="58" t="s">
        <v>148</v>
      </c>
    </row>
    <row r="2" spans="1:36" x14ac:dyDescent="0.25">
      <c r="A2" s="64" t="s">
        <v>149</v>
      </c>
      <c r="B2" s="58">
        <v>4645.4166666666697</v>
      </c>
      <c r="C2" s="58">
        <v>4645.4166666666697</v>
      </c>
      <c r="D2" s="58">
        <v>4513.0833333333303</v>
      </c>
      <c r="E2" s="58">
        <v>132.333333333333</v>
      </c>
      <c r="F2" s="58" t="s">
        <v>150</v>
      </c>
      <c r="G2" s="58">
        <v>2352.1666666666702</v>
      </c>
      <c r="H2" s="58">
        <v>2352.1666666666702</v>
      </c>
      <c r="I2" s="58">
        <v>2294.3333333333298</v>
      </c>
      <c r="J2" s="58">
        <v>57.8333333333333</v>
      </c>
      <c r="K2" s="58" t="s">
        <v>150</v>
      </c>
      <c r="L2" s="58">
        <v>2293.25</v>
      </c>
      <c r="M2" s="58">
        <v>2293.25</v>
      </c>
      <c r="N2" s="58">
        <v>2218.75</v>
      </c>
      <c r="O2" s="58">
        <v>74.5</v>
      </c>
      <c r="P2" s="58" t="s">
        <v>150</v>
      </c>
      <c r="Q2" s="58">
        <v>428.08333333333297</v>
      </c>
      <c r="R2" s="58">
        <v>428.08333333333297</v>
      </c>
      <c r="S2" s="58">
        <v>408.16666666666703</v>
      </c>
      <c r="T2" s="58">
        <v>19.9166666666667</v>
      </c>
      <c r="U2" s="58" t="s">
        <v>150</v>
      </c>
      <c r="V2" s="58">
        <v>2644.75</v>
      </c>
      <c r="W2" s="58">
        <v>2644.75</v>
      </c>
      <c r="X2" s="58">
        <v>2532.75</v>
      </c>
      <c r="Y2" s="58">
        <v>112</v>
      </c>
      <c r="Z2" s="58" t="s">
        <v>150</v>
      </c>
      <c r="AA2" s="58">
        <v>1572.5</v>
      </c>
      <c r="AB2" s="58">
        <v>1572.5</v>
      </c>
      <c r="AC2" s="58">
        <v>1572.0833333333301</v>
      </c>
      <c r="AD2" s="58">
        <v>0.41666666666666702</v>
      </c>
      <c r="AE2" s="58" t="s">
        <v>150</v>
      </c>
      <c r="AF2" s="58">
        <v>887.58333333333303</v>
      </c>
      <c r="AG2" s="58">
        <v>887.58333333333303</v>
      </c>
      <c r="AH2" s="58">
        <v>855.16666666666697</v>
      </c>
      <c r="AI2" s="58">
        <v>32.4166666666667</v>
      </c>
      <c r="AJ2" s="58" t="s">
        <v>150</v>
      </c>
    </row>
    <row r="3" spans="1:36" x14ac:dyDescent="0.25">
      <c r="A3" s="64" t="s">
        <v>151</v>
      </c>
      <c r="B3" s="58">
        <v>4076.4166666666702</v>
      </c>
      <c r="C3" s="58">
        <v>4020.3333333333298</v>
      </c>
      <c r="D3" s="58">
        <v>3875.3333333333298</v>
      </c>
      <c r="E3" s="58">
        <v>145</v>
      </c>
      <c r="F3" s="58" t="s">
        <v>150</v>
      </c>
      <c r="G3" s="58">
        <v>2014.9166666666699</v>
      </c>
      <c r="H3" s="58">
        <v>1986</v>
      </c>
      <c r="I3" s="58">
        <v>1924.0833333333301</v>
      </c>
      <c r="J3" s="58">
        <v>61.9166666666667</v>
      </c>
      <c r="K3" s="58" t="s">
        <v>150</v>
      </c>
      <c r="L3" s="58">
        <v>2061.5</v>
      </c>
      <c r="M3" s="58">
        <v>2034.3333333333301</v>
      </c>
      <c r="N3" s="58">
        <v>1951.25</v>
      </c>
      <c r="O3" s="58">
        <v>83.0833333333333</v>
      </c>
      <c r="P3" s="58" t="s">
        <v>150</v>
      </c>
      <c r="Q3" s="58">
        <v>349.66666666666703</v>
      </c>
      <c r="R3" s="58">
        <v>339.66666666666703</v>
      </c>
      <c r="S3" s="58">
        <v>327.33333333333297</v>
      </c>
      <c r="T3" s="58">
        <v>12.3333333333333</v>
      </c>
      <c r="U3" s="58" t="s">
        <v>150</v>
      </c>
      <c r="V3" s="58">
        <v>2195.5</v>
      </c>
      <c r="W3" s="58">
        <v>2155.5</v>
      </c>
      <c r="X3" s="58">
        <v>2038.9166666666699</v>
      </c>
      <c r="Y3" s="58">
        <v>116.583333333333</v>
      </c>
      <c r="Z3" s="58" t="s">
        <v>150</v>
      </c>
      <c r="AA3" s="58">
        <v>1531.25</v>
      </c>
      <c r="AB3" s="58">
        <v>1525.1666666666699</v>
      </c>
      <c r="AC3" s="58">
        <v>1509.0833333333301</v>
      </c>
      <c r="AD3" s="58">
        <v>16.0833333333333</v>
      </c>
      <c r="AE3" s="58" t="s">
        <v>150</v>
      </c>
      <c r="AF3" s="58">
        <v>751.41666666666697</v>
      </c>
      <c r="AG3" s="58">
        <v>740.58333333333303</v>
      </c>
      <c r="AH3" s="58">
        <v>708.83333333333303</v>
      </c>
      <c r="AI3" s="58">
        <v>31.75</v>
      </c>
      <c r="AJ3" s="58" t="s">
        <v>150</v>
      </c>
    </row>
    <row r="4" spans="1:36" x14ac:dyDescent="0.25">
      <c r="A4" s="64" t="s">
        <v>152</v>
      </c>
      <c r="B4" s="58">
        <v>3358.8333333333298</v>
      </c>
      <c r="C4" s="58">
        <v>3281.6666666666702</v>
      </c>
      <c r="D4" s="58">
        <v>3143</v>
      </c>
      <c r="E4" s="58">
        <v>138.666666666667</v>
      </c>
      <c r="F4" s="58">
        <v>77.1666666666667</v>
      </c>
      <c r="G4" s="58">
        <v>1632.0833333333301</v>
      </c>
      <c r="H4" s="58">
        <v>1588.6666666666699</v>
      </c>
      <c r="I4" s="58">
        <v>1521.3333333333301</v>
      </c>
      <c r="J4" s="58">
        <v>67.3333333333333</v>
      </c>
      <c r="K4" s="58">
        <v>43.4166666666667</v>
      </c>
      <c r="L4" s="58">
        <v>1726.75</v>
      </c>
      <c r="M4" s="58">
        <v>1693</v>
      </c>
      <c r="N4" s="58">
        <v>1621.6666666666699</v>
      </c>
      <c r="O4" s="58">
        <v>71.3333333333333</v>
      </c>
      <c r="P4" s="58">
        <v>33.75</v>
      </c>
      <c r="Q4" s="58">
        <v>265.83333333333297</v>
      </c>
      <c r="R4" s="58">
        <v>251.166666666667</v>
      </c>
      <c r="S4" s="58">
        <v>243.166666666667</v>
      </c>
      <c r="T4" s="58">
        <v>8</v>
      </c>
      <c r="U4" s="58">
        <v>14.6666666666667</v>
      </c>
      <c r="V4" s="58">
        <v>1773.0833333333301</v>
      </c>
      <c r="W4" s="58">
        <v>1719.5</v>
      </c>
      <c r="X4" s="58">
        <v>1611.8333333333301</v>
      </c>
      <c r="Y4" s="58">
        <v>107.666666666667</v>
      </c>
      <c r="Z4" s="58">
        <v>53.5833333333333</v>
      </c>
      <c r="AA4" s="58">
        <v>1319.9166666666699</v>
      </c>
      <c r="AB4" s="58">
        <v>1311</v>
      </c>
      <c r="AC4" s="58">
        <v>1288</v>
      </c>
      <c r="AD4" s="58">
        <v>23</v>
      </c>
      <c r="AE4" s="58">
        <v>8.9166666666666696</v>
      </c>
      <c r="AF4" s="58">
        <v>635.25</v>
      </c>
      <c r="AG4" s="58">
        <v>621.08333333333303</v>
      </c>
      <c r="AH4" s="58">
        <v>592.83333333333303</v>
      </c>
      <c r="AI4" s="58">
        <v>28.25</v>
      </c>
      <c r="AJ4" s="58">
        <v>14.1666666666667</v>
      </c>
    </row>
    <row r="5" spans="1:36" x14ac:dyDescent="0.25">
      <c r="A5" s="64" t="s">
        <v>153</v>
      </c>
      <c r="B5" s="58">
        <v>2744.5</v>
      </c>
      <c r="C5" s="58">
        <v>2669.0833333333298</v>
      </c>
      <c r="D5" s="58">
        <v>2502.6666666666702</v>
      </c>
      <c r="E5" s="58">
        <v>166.416666666667</v>
      </c>
      <c r="F5" s="58">
        <v>75.4166666666667</v>
      </c>
      <c r="G5" s="58">
        <v>1325.5</v>
      </c>
      <c r="H5" s="58">
        <v>1283.25</v>
      </c>
      <c r="I5" s="58">
        <v>1208.4166666666699</v>
      </c>
      <c r="J5" s="58">
        <v>74.8333333333333</v>
      </c>
      <c r="K5" s="58">
        <v>42.25</v>
      </c>
      <c r="L5" s="58">
        <v>1419</v>
      </c>
      <c r="M5" s="58">
        <v>1385.8333333333301</v>
      </c>
      <c r="N5" s="58">
        <v>1294.25</v>
      </c>
      <c r="O5" s="58">
        <v>91.5833333333333</v>
      </c>
      <c r="P5" s="58">
        <v>33.1666666666667</v>
      </c>
      <c r="Q5" s="58">
        <v>221.166666666667</v>
      </c>
      <c r="R5" s="58">
        <v>206.25</v>
      </c>
      <c r="S5" s="58">
        <v>191.083333333333</v>
      </c>
      <c r="T5" s="58">
        <v>15.1666666666667</v>
      </c>
      <c r="U5" s="58">
        <v>14.9166666666667</v>
      </c>
      <c r="V5" s="58">
        <v>1579.8333333333301</v>
      </c>
      <c r="W5" s="58">
        <v>1527.1666666666699</v>
      </c>
      <c r="X5" s="58">
        <v>1392.8333333333301</v>
      </c>
      <c r="Y5" s="58">
        <v>134.333333333333</v>
      </c>
      <c r="Z5" s="58">
        <v>52.6666666666667</v>
      </c>
      <c r="AA5" s="58">
        <v>943.5</v>
      </c>
      <c r="AB5" s="58">
        <v>935.66666666666697</v>
      </c>
      <c r="AC5" s="58">
        <v>918.75</v>
      </c>
      <c r="AD5" s="58">
        <v>16.9166666666667</v>
      </c>
      <c r="AE5" s="58">
        <v>7.8333333333333304</v>
      </c>
      <c r="AF5" s="58">
        <v>533.83333333333303</v>
      </c>
      <c r="AG5" s="58">
        <v>518.66666666666697</v>
      </c>
      <c r="AH5" s="58">
        <v>487.08333333333297</v>
      </c>
      <c r="AI5" s="58">
        <v>31.5833333333333</v>
      </c>
      <c r="AJ5" s="58">
        <v>15.1666666666667</v>
      </c>
    </row>
    <row r="6" spans="1:36" x14ac:dyDescent="0.25">
      <c r="A6" s="64" t="s">
        <v>154</v>
      </c>
      <c r="B6" s="58">
        <v>3366.75</v>
      </c>
      <c r="C6" s="58">
        <v>3273.25</v>
      </c>
      <c r="D6" s="58">
        <v>3088.4166666666702</v>
      </c>
      <c r="E6" s="58">
        <v>184.833333333333</v>
      </c>
      <c r="F6" s="58">
        <v>93.5</v>
      </c>
      <c r="G6" s="58">
        <v>1768.8333333333301</v>
      </c>
      <c r="H6" s="58">
        <v>1712.75</v>
      </c>
      <c r="I6" s="58">
        <v>1626.8333333333301</v>
      </c>
      <c r="J6" s="58">
        <v>85.9166666666667</v>
      </c>
      <c r="K6" s="58">
        <v>56.0833333333333</v>
      </c>
      <c r="L6" s="58">
        <v>1597.9166666666699</v>
      </c>
      <c r="M6" s="58">
        <v>1560.5</v>
      </c>
      <c r="N6" s="58">
        <v>1461.5833333333301</v>
      </c>
      <c r="O6" s="58">
        <v>98.9166666666667</v>
      </c>
      <c r="P6" s="58">
        <v>37.4166666666667</v>
      </c>
      <c r="Q6" s="58">
        <v>291.91666666666703</v>
      </c>
      <c r="R6" s="58">
        <v>272</v>
      </c>
      <c r="S6" s="58">
        <v>253.333333333333</v>
      </c>
      <c r="T6" s="58">
        <v>18.6666666666667</v>
      </c>
      <c r="U6" s="58">
        <v>19.9166666666667</v>
      </c>
      <c r="V6" s="58">
        <v>2247</v>
      </c>
      <c r="W6" s="58">
        <v>2181.9166666666702</v>
      </c>
      <c r="X6" s="58">
        <v>2024.5</v>
      </c>
      <c r="Y6" s="58">
        <v>157.416666666667</v>
      </c>
      <c r="Z6" s="58">
        <v>65.0833333333333</v>
      </c>
      <c r="AA6" s="58">
        <v>827.83333333333303</v>
      </c>
      <c r="AB6" s="58">
        <v>819.33333333333303</v>
      </c>
      <c r="AC6" s="58">
        <v>810.58333333333303</v>
      </c>
      <c r="AD6" s="58">
        <v>8.75</v>
      </c>
      <c r="AE6" s="58">
        <v>8.5</v>
      </c>
      <c r="AF6" s="58">
        <v>694.5</v>
      </c>
      <c r="AG6" s="58">
        <v>677.33333333333303</v>
      </c>
      <c r="AH6" s="58">
        <v>636.33333333333303</v>
      </c>
      <c r="AI6" s="58">
        <v>41</v>
      </c>
      <c r="AJ6" s="58">
        <v>17.1666666666667</v>
      </c>
    </row>
    <row r="7" spans="1:36" x14ac:dyDescent="0.25">
      <c r="A7" s="64" t="s">
        <v>155</v>
      </c>
      <c r="B7" s="58">
        <v>3184.6666666666702</v>
      </c>
      <c r="C7" s="58">
        <v>3097.4166666666702</v>
      </c>
      <c r="D7" s="58">
        <v>2951.5</v>
      </c>
      <c r="E7" s="58">
        <v>145.916666666667</v>
      </c>
      <c r="F7" s="58">
        <v>87.25</v>
      </c>
      <c r="G7" s="58">
        <v>1669.75</v>
      </c>
      <c r="H7" s="58">
        <v>1617.0833333333301</v>
      </c>
      <c r="I7" s="58">
        <v>1546.25</v>
      </c>
      <c r="J7" s="58">
        <v>70.8333333333333</v>
      </c>
      <c r="K7" s="58">
        <v>52.6666666666667</v>
      </c>
      <c r="L7" s="58">
        <v>1514.9166666666699</v>
      </c>
      <c r="M7" s="58">
        <v>1480.3333333333301</v>
      </c>
      <c r="N7" s="58">
        <v>1405.25</v>
      </c>
      <c r="O7" s="58">
        <v>75.0833333333333</v>
      </c>
      <c r="P7" s="58">
        <v>34.5833333333333</v>
      </c>
      <c r="Q7" s="58">
        <v>276.58333333333297</v>
      </c>
      <c r="R7" s="58">
        <v>257.16666666666703</v>
      </c>
      <c r="S7" s="58">
        <v>239.25</v>
      </c>
      <c r="T7" s="58">
        <v>17.9166666666667</v>
      </c>
      <c r="U7" s="58">
        <v>19.4166666666667</v>
      </c>
      <c r="V7" s="58">
        <v>2089.5</v>
      </c>
      <c r="W7" s="58">
        <v>2031.1666666666699</v>
      </c>
      <c r="X7" s="58">
        <v>1909.0833333333301</v>
      </c>
      <c r="Y7" s="58">
        <v>122.083333333333</v>
      </c>
      <c r="Z7" s="58">
        <v>58.3333333333333</v>
      </c>
      <c r="AA7" s="58">
        <v>818.58333333333303</v>
      </c>
      <c r="AB7" s="58">
        <v>809.08333333333303</v>
      </c>
      <c r="AC7" s="58">
        <v>803.16666666666697</v>
      </c>
      <c r="AD7" s="58">
        <v>5.9166666666666696</v>
      </c>
      <c r="AE7" s="58">
        <v>9.5</v>
      </c>
      <c r="AF7" s="58">
        <v>655.66666666666697</v>
      </c>
      <c r="AG7" s="58">
        <v>639.41666666666697</v>
      </c>
      <c r="AH7" s="58">
        <v>605.83333333333303</v>
      </c>
      <c r="AI7" s="58">
        <v>33.5833333333333</v>
      </c>
      <c r="AJ7" s="58">
        <v>16.25</v>
      </c>
    </row>
    <row r="8" spans="1:36" x14ac:dyDescent="0.25">
      <c r="A8" s="64" t="s">
        <v>156</v>
      </c>
      <c r="B8" s="58">
        <v>2563.6666666666702</v>
      </c>
      <c r="C8" s="58">
        <v>2496.0833333333298</v>
      </c>
      <c r="D8" s="58">
        <v>2319.5</v>
      </c>
      <c r="E8" s="58">
        <v>176.583333333333</v>
      </c>
      <c r="F8" s="58">
        <v>67.5833333333333</v>
      </c>
      <c r="G8" s="58">
        <v>1267.8333333333301</v>
      </c>
      <c r="H8" s="58">
        <v>1232.5</v>
      </c>
      <c r="I8" s="58">
        <v>1160.6666666666699</v>
      </c>
      <c r="J8" s="58">
        <v>71.8333333333333</v>
      </c>
      <c r="K8" s="58">
        <v>35.3333333333333</v>
      </c>
      <c r="L8" s="58">
        <v>1295.8333333333301</v>
      </c>
      <c r="M8" s="58">
        <v>1263.5833333333301</v>
      </c>
      <c r="N8" s="58">
        <v>1158.8333333333301</v>
      </c>
      <c r="O8" s="58">
        <v>104.75</v>
      </c>
      <c r="P8" s="58">
        <v>32.25</v>
      </c>
      <c r="Q8" s="58">
        <v>200</v>
      </c>
      <c r="R8" s="58">
        <v>186.75</v>
      </c>
      <c r="S8" s="58">
        <v>171.083333333333</v>
      </c>
      <c r="T8" s="58">
        <v>15.6666666666667</v>
      </c>
      <c r="U8" s="58">
        <v>13.25</v>
      </c>
      <c r="V8" s="58">
        <v>1620.75</v>
      </c>
      <c r="W8" s="58">
        <v>1572.75</v>
      </c>
      <c r="X8" s="58">
        <v>1419.5833333333301</v>
      </c>
      <c r="Y8" s="58">
        <v>153.166666666667</v>
      </c>
      <c r="Z8" s="58">
        <v>48</v>
      </c>
      <c r="AA8" s="58">
        <v>742.91666666666697</v>
      </c>
      <c r="AB8" s="58">
        <v>736.58333333333303</v>
      </c>
      <c r="AC8" s="58">
        <v>728.83333333333303</v>
      </c>
      <c r="AD8" s="58">
        <v>7.75</v>
      </c>
      <c r="AE8" s="58">
        <v>6.3333333333333304</v>
      </c>
      <c r="AF8" s="58">
        <v>537.83333333333303</v>
      </c>
      <c r="AG8" s="58">
        <v>524.08333333333303</v>
      </c>
      <c r="AH8" s="58">
        <v>475.75</v>
      </c>
      <c r="AI8" s="58">
        <v>48.3333333333333</v>
      </c>
      <c r="AJ8" s="58">
        <v>13.75</v>
      </c>
    </row>
    <row r="9" spans="1:36" x14ac:dyDescent="0.25">
      <c r="A9" s="64" t="s">
        <v>157</v>
      </c>
      <c r="B9" s="58">
        <v>2585.25</v>
      </c>
      <c r="C9" s="58">
        <v>2515.4166666666702</v>
      </c>
      <c r="D9" s="58">
        <v>2318.4166666666702</v>
      </c>
      <c r="E9" s="58">
        <v>197</v>
      </c>
      <c r="F9" s="58">
        <v>69.8333333333333</v>
      </c>
      <c r="G9" s="58">
        <v>1317.1666666666699</v>
      </c>
      <c r="H9" s="58">
        <v>1273.3333333333301</v>
      </c>
      <c r="I9" s="58">
        <v>1181</v>
      </c>
      <c r="J9" s="58">
        <v>92.3333333333333</v>
      </c>
      <c r="K9" s="58">
        <v>43.8333333333333</v>
      </c>
      <c r="L9" s="58">
        <v>1268.0833333333301</v>
      </c>
      <c r="M9" s="58">
        <v>1242.0833333333301</v>
      </c>
      <c r="N9" s="58">
        <v>1137.4166666666699</v>
      </c>
      <c r="O9" s="58">
        <v>104.666666666667</v>
      </c>
      <c r="P9" s="58">
        <v>26</v>
      </c>
      <c r="Q9" s="58">
        <v>189</v>
      </c>
      <c r="R9" s="58">
        <v>175.333333333333</v>
      </c>
      <c r="S9" s="58">
        <v>159.75</v>
      </c>
      <c r="T9" s="58">
        <v>15.5833333333333</v>
      </c>
      <c r="U9" s="58">
        <v>13.6666666666667</v>
      </c>
      <c r="V9" s="58">
        <v>1711.3333333333301</v>
      </c>
      <c r="W9" s="58">
        <v>1661.8333333333301</v>
      </c>
      <c r="X9" s="58">
        <v>1492.5</v>
      </c>
      <c r="Y9" s="58">
        <v>169.333333333333</v>
      </c>
      <c r="Z9" s="58">
        <v>49.5</v>
      </c>
      <c r="AA9" s="58">
        <v>684.91666666666697</v>
      </c>
      <c r="AB9" s="58">
        <v>678.25</v>
      </c>
      <c r="AC9" s="58">
        <v>666.16666666666697</v>
      </c>
      <c r="AD9" s="58">
        <v>12.0833333333333</v>
      </c>
      <c r="AE9" s="58">
        <v>6.6666666666666696</v>
      </c>
      <c r="AF9" s="58">
        <v>567.16666666666697</v>
      </c>
      <c r="AG9" s="58">
        <v>553.33333333333303</v>
      </c>
      <c r="AH9" s="58">
        <v>496.08333333333297</v>
      </c>
      <c r="AI9" s="58">
        <v>57.25</v>
      </c>
      <c r="AJ9" s="58">
        <v>13.8333333333333</v>
      </c>
    </row>
    <row r="10" spans="1:36" x14ac:dyDescent="0.25">
      <c r="A10" s="64" t="s">
        <v>158</v>
      </c>
      <c r="B10" s="58">
        <v>2797.8333333333298</v>
      </c>
      <c r="C10" s="58">
        <v>2730.5833333333298</v>
      </c>
      <c r="D10" s="58">
        <v>2479.75</v>
      </c>
      <c r="E10" s="58">
        <v>250.833333333333</v>
      </c>
      <c r="F10" s="58">
        <v>67.25</v>
      </c>
      <c r="G10" s="58">
        <v>1459.1666666666699</v>
      </c>
      <c r="H10" s="58">
        <v>1415.1666666666699</v>
      </c>
      <c r="I10" s="58">
        <v>1307.9166666666699</v>
      </c>
      <c r="J10" s="58">
        <v>107.25</v>
      </c>
      <c r="K10" s="58">
        <v>44</v>
      </c>
      <c r="L10" s="58">
        <v>1338.6666666666699</v>
      </c>
      <c r="M10" s="58">
        <v>1315.4166666666699</v>
      </c>
      <c r="N10" s="58">
        <v>1171.8333333333301</v>
      </c>
      <c r="O10" s="58">
        <v>143.583333333333</v>
      </c>
      <c r="P10" s="58">
        <v>23.25</v>
      </c>
      <c r="Q10" s="58">
        <v>191.416666666667</v>
      </c>
      <c r="R10" s="58">
        <v>177.333333333333</v>
      </c>
      <c r="S10" s="58">
        <v>163.166666666667</v>
      </c>
      <c r="T10" s="58">
        <v>14.1666666666667</v>
      </c>
      <c r="U10" s="58">
        <v>14.0833333333333</v>
      </c>
      <c r="V10" s="58">
        <v>1909.8333333333301</v>
      </c>
      <c r="W10" s="58">
        <v>1862.75</v>
      </c>
      <c r="X10" s="58">
        <v>1642.4166666666699</v>
      </c>
      <c r="Y10" s="58">
        <v>220.333333333333</v>
      </c>
      <c r="Z10" s="58">
        <v>47.0833333333333</v>
      </c>
      <c r="AA10" s="58">
        <v>696.58333333333303</v>
      </c>
      <c r="AB10" s="58">
        <v>690.5</v>
      </c>
      <c r="AC10" s="58">
        <v>674.16666666666697</v>
      </c>
      <c r="AD10" s="58">
        <v>16.3333333333333</v>
      </c>
      <c r="AE10" s="58">
        <v>6.0833333333333304</v>
      </c>
      <c r="AF10" s="58">
        <v>671.08333333333303</v>
      </c>
      <c r="AG10" s="58">
        <v>656.25</v>
      </c>
      <c r="AH10" s="58">
        <v>582</v>
      </c>
      <c r="AI10" s="58">
        <v>74.25</v>
      </c>
      <c r="AJ10" s="58">
        <v>14.8333333333333</v>
      </c>
    </row>
    <row r="11" spans="1:36" x14ac:dyDescent="0.25">
      <c r="A11" s="64" t="s">
        <v>159</v>
      </c>
      <c r="B11" s="58">
        <v>2883.75</v>
      </c>
      <c r="C11" s="58">
        <v>2798.5833333333298</v>
      </c>
      <c r="D11" s="58">
        <v>2552.75</v>
      </c>
      <c r="E11" s="58">
        <v>245.833333333333</v>
      </c>
      <c r="F11" s="58">
        <v>85.1666666666667</v>
      </c>
      <c r="G11" s="58">
        <v>1487</v>
      </c>
      <c r="H11" s="58">
        <v>1436.6666666666699</v>
      </c>
      <c r="I11" s="58">
        <v>1326</v>
      </c>
      <c r="J11" s="58">
        <v>110.666666666667</v>
      </c>
      <c r="K11" s="58">
        <v>50.3333333333333</v>
      </c>
      <c r="L11" s="58">
        <v>1396.75</v>
      </c>
      <c r="M11" s="58">
        <v>1361.9166666666699</v>
      </c>
      <c r="N11" s="58">
        <v>1226.75</v>
      </c>
      <c r="O11" s="58">
        <v>135.166666666667</v>
      </c>
      <c r="P11" s="58">
        <v>34.8333333333333</v>
      </c>
      <c r="Q11" s="58">
        <v>194.75</v>
      </c>
      <c r="R11" s="58">
        <v>175.75</v>
      </c>
      <c r="S11" s="58">
        <v>166.083333333333</v>
      </c>
      <c r="T11" s="58">
        <v>9.6666666666666696</v>
      </c>
      <c r="U11" s="58">
        <v>19</v>
      </c>
      <c r="V11" s="58">
        <v>1971.6666666666699</v>
      </c>
      <c r="W11" s="58">
        <v>1914.8333333333301</v>
      </c>
      <c r="X11" s="58">
        <v>1693.5833333333301</v>
      </c>
      <c r="Y11" s="58">
        <v>221.25</v>
      </c>
      <c r="Z11" s="58">
        <v>56.8333333333333</v>
      </c>
      <c r="AA11" s="58">
        <v>717.33333333333303</v>
      </c>
      <c r="AB11" s="58">
        <v>708</v>
      </c>
      <c r="AC11" s="58">
        <v>693.08333333333303</v>
      </c>
      <c r="AD11" s="58">
        <v>14.9166666666667</v>
      </c>
      <c r="AE11" s="58">
        <v>9.3333333333333304</v>
      </c>
      <c r="AF11" s="58">
        <v>718.25</v>
      </c>
      <c r="AG11" s="58">
        <v>694.83333333333303</v>
      </c>
      <c r="AH11" s="58">
        <v>619.58333333333303</v>
      </c>
      <c r="AI11" s="58">
        <v>75.25</v>
      </c>
      <c r="AJ11" s="58">
        <v>23.4166666666667</v>
      </c>
    </row>
    <row r="12" spans="1:36" x14ac:dyDescent="0.25">
      <c r="A12" s="64" t="s">
        <v>160</v>
      </c>
      <c r="B12" s="58">
        <v>2893.25</v>
      </c>
      <c r="C12" s="58">
        <v>2802.25</v>
      </c>
      <c r="D12" s="58">
        <v>2590.6666666666702</v>
      </c>
      <c r="E12" s="58">
        <v>211.583333333333</v>
      </c>
      <c r="F12" s="58">
        <v>91</v>
      </c>
      <c r="G12" s="58">
        <v>1523.6666666666699</v>
      </c>
      <c r="H12" s="58">
        <v>1472.25</v>
      </c>
      <c r="I12" s="58">
        <v>1383</v>
      </c>
      <c r="J12" s="58">
        <v>89.25</v>
      </c>
      <c r="K12" s="58">
        <v>51.4166666666667</v>
      </c>
      <c r="L12" s="58">
        <v>1369.5833333333301</v>
      </c>
      <c r="M12" s="58">
        <v>1330</v>
      </c>
      <c r="N12" s="58">
        <v>1207.6666666666699</v>
      </c>
      <c r="O12" s="58">
        <v>122.333333333333</v>
      </c>
      <c r="P12" s="58">
        <v>39.5833333333333</v>
      </c>
      <c r="Q12" s="58">
        <v>190.666666666667</v>
      </c>
      <c r="R12" s="58">
        <v>174.666666666667</v>
      </c>
      <c r="S12" s="58">
        <v>165.333333333333</v>
      </c>
      <c r="T12" s="58">
        <v>9.3333333333333304</v>
      </c>
      <c r="U12" s="58">
        <v>16</v>
      </c>
      <c r="V12" s="58">
        <v>1964.3333333333301</v>
      </c>
      <c r="W12" s="58">
        <v>1900.4166666666699</v>
      </c>
      <c r="X12" s="58">
        <v>1710.25</v>
      </c>
      <c r="Y12" s="58">
        <v>190.166666666667</v>
      </c>
      <c r="Z12" s="58">
        <v>63.9166666666667</v>
      </c>
      <c r="AA12" s="58">
        <v>738.25</v>
      </c>
      <c r="AB12" s="58">
        <v>727.16666666666697</v>
      </c>
      <c r="AC12" s="58">
        <v>715.08333333333303</v>
      </c>
      <c r="AD12" s="58">
        <v>12.0833333333333</v>
      </c>
      <c r="AE12" s="58">
        <v>11.0833333333333</v>
      </c>
      <c r="AF12" s="58">
        <v>737.91666666666697</v>
      </c>
      <c r="AG12" s="58">
        <v>711.91666666666697</v>
      </c>
      <c r="AH12" s="58">
        <v>644.83333333333303</v>
      </c>
      <c r="AI12" s="58">
        <v>67.0833333333333</v>
      </c>
      <c r="AJ12" s="58">
        <v>26</v>
      </c>
    </row>
    <row r="13" spans="1:36" x14ac:dyDescent="0.25">
      <c r="A13" s="64" t="s">
        <v>161</v>
      </c>
      <c r="B13" s="58">
        <v>2771.25</v>
      </c>
      <c r="C13" s="58">
        <v>2678.1666666666702</v>
      </c>
      <c r="D13" s="58">
        <v>2460.75</v>
      </c>
      <c r="E13" s="58">
        <v>217.416666666667</v>
      </c>
      <c r="F13" s="58">
        <v>93.0833333333333</v>
      </c>
      <c r="G13" s="58">
        <v>1451.0833333333301</v>
      </c>
      <c r="H13" s="58">
        <v>1395.8333333333301</v>
      </c>
      <c r="I13" s="58">
        <v>1299.75</v>
      </c>
      <c r="J13" s="58">
        <v>96.0833333333333</v>
      </c>
      <c r="K13" s="58">
        <v>55.25</v>
      </c>
      <c r="L13" s="58">
        <v>1319.75</v>
      </c>
      <c r="M13" s="58">
        <v>1281.9166666666699</v>
      </c>
      <c r="N13" s="58">
        <v>1160.5833333333301</v>
      </c>
      <c r="O13" s="58">
        <v>121.333333333333</v>
      </c>
      <c r="P13" s="58">
        <v>37.8333333333333</v>
      </c>
      <c r="Q13" s="58">
        <v>156.5</v>
      </c>
      <c r="R13" s="58">
        <v>139.916666666667</v>
      </c>
      <c r="S13" s="58">
        <v>133.583333333333</v>
      </c>
      <c r="T13" s="58">
        <v>6.3333333333333304</v>
      </c>
      <c r="U13" s="58">
        <v>16.5833333333333</v>
      </c>
      <c r="V13" s="58">
        <v>1863.3333333333301</v>
      </c>
      <c r="W13" s="58">
        <v>1799.9166666666699</v>
      </c>
      <c r="X13" s="58">
        <v>1602.8333333333301</v>
      </c>
      <c r="Y13" s="58">
        <v>197.083333333333</v>
      </c>
      <c r="Z13" s="58">
        <v>63.4166666666667</v>
      </c>
      <c r="AA13" s="58">
        <v>751.41666666666697</v>
      </c>
      <c r="AB13" s="58">
        <v>738.33333333333303</v>
      </c>
      <c r="AC13" s="58">
        <v>724.33333333333303</v>
      </c>
      <c r="AD13" s="58">
        <v>14</v>
      </c>
      <c r="AE13" s="58">
        <v>13.0833333333333</v>
      </c>
      <c r="AF13" s="58">
        <v>774.83333333333303</v>
      </c>
      <c r="AG13" s="58">
        <v>746.41666666666697</v>
      </c>
      <c r="AH13" s="58">
        <v>663.66666666666697</v>
      </c>
      <c r="AI13" s="58">
        <v>82.75</v>
      </c>
      <c r="AJ13" s="58">
        <v>28.4166666666667</v>
      </c>
    </row>
    <row r="14" spans="1:36" x14ac:dyDescent="0.25">
      <c r="A14" s="64" t="s">
        <v>162</v>
      </c>
      <c r="B14" s="58">
        <v>2594.6666666666702</v>
      </c>
      <c r="C14" s="58">
        <v>2498</v>
      </c>
      <c r="D14" s="58">
        <v>2268.9166666666702</v>
      </c>
      <c r="E14" s="58">
        <v>229.083333333333</v>
      </c>
      <c r="F14" s="58">
        <v>96.6666666666667</v>
      </c>
      <c r="G14" s="58">
        <v>1364.75</v>
      </c>
      <c r="H14" s="58">
        <v>1303.3333333333301</v>
      </c>
      <c r="I14" s="58">
        <v>1190.5</v>
      </c>
      <c r="J14" s="58">
        <v>112.833333333333</v>
      </c>
      <c r="K14" s="58">
        <v>61.4166666666667</v>
      </c>
      <c r="L14" s="58">
        <v>1229.9166666666699</v>
      </c>
      <c r="M14" s="58">
        <v>1194.6666666666699</v>
      </c>
      <c r="N14" s="58">
        <v>1078.4166666666699</v>
      </c>
      <c r="O14" s="58">
        <v>116.25</v>
      </c>
      <c r="P14" s="58">
        <v>35.25</v>
      </c>
      <c r="Q14" s="58">
        <v>151.583333333333</v>
      </c>
      <c r="R14" s="58">
        <v>137.916666666667</v>
      </c>
      <c r="S14" s="58">
        <v>133.333333333333</v>
      </c>
      <c r="T14" s="58">
        <v>4.5833333333333304</v>
      </c>
      <c r="U14" s="58">
        <v>13.6666666666667</v>
      </c>
      <c r="V14" s="58">
        <v>1738.8333333333301</v>
      </c>
      <c r="W14" s="58">
        <v>1674.75</v>
      </c>
      <c r="X14" s="58">
        <v>1472.1666666666699</v>
      </c>
      <c r="Y14" s="58">
        <v>202.583333333333</v>
      </c>
      <c r="Z14" s="58">
        <v>64.0833333333333</v>
      </c>
      <c r="AA14" s="58">
        <v>704.25</v>
      </c>
      <c r="AB14" s="58">
        <v>685.33333333333303</v>
      </c>
      <c r="AC14" s="58">
        <v>663.41666666666697</v>
      </c>
      <c r="AD14" s="58">
        <v>21.9166666666667</v>
      </c>
      <c r="AE14" s="58">
        <v>18.9166666666667</v>
      </c>
      <c r="AF14" s="58">
        <v>763.33333333333303</v>
      </c>
      <c r="AG14" s="58">
        <v>734.08333333333303</v>
      </c>
      <c r="AH14" s="58">
        <v>653.83333333333303</v>
      </c>
      <c r="AI14" s="58">
        <v>80.25</v>
      </c>
      <c r="AJ14" s="58">
        <v>29.25</v>
      </c>
    </row>
    <row r="15" spans="1:36" x14ac:dyDescent="0.25">
      <c r="A15" s="64" t="s">
        <v>163</v>
      </c>
      <c r="B15" s="58">
        <v>2498.3333333333298</v>
      </c>
      <c r="C15" s="58">
        <v>2408.4166666666702</v>
      </c>
      <c r="D15" s="58">
        <v>2210.4166666666702</v>
      </c>
      <c r="E15" s="58">
        <v>198</v>
      </c>
      <c r="F15" s="58">
        <v>89.9166666666667</v>
      </c>
      <c r="G15" s="58">
        <v>1301.6666666666699</v>
      </c>
      <c r="H15" s="58">
        <v>1248.25</v>
      </c>
      <c r="I15" s="58">
        <v>1164</v>
      </c>
      <c r="J15" s="58">
        <v>84.25</v>
      </c>
      <c r="K15" s="58">
        <v>53.4166666666667</v>
      </c>
      <c r="L15" s="58">
        <v>1196.6666666666699</v>
      </c>
      <c r="M15" s="58">
        <v>1160.1666666666699</v>
      </c>
      <c r="N15" s="58">
        <v>1046.4166666666699</v>
      </c>
      <c r="O15" s="58">
        <v>113.75</v>
      </c>
      <c r="P15" s="58">
        <v>36.5</v>
      </c>
      <c r="Q15" s="58">
        <v>140.666666666667</v>
      </c>
      <c r="R15" s="58">
        <v>125.583333333333</v>
      </c>
      <c r="S15" s="58">
        <v>119.5</v>
      </c>
      <c r="T15" s="58">
        <v>6.0833333333333304</v>
      </c>
      <c r="U15" s="58">
        <v>15.0833333333333</v>
      </c>
      <c r="V15" s="58">
        <v>1668.8333333333301</v>
      </c>
      <c r="W15" s="58">
        <v>1604.4166666666699</v>
      </c>
      <c r="X15" s="58">
        <v>1427.4166666666699</v>
      </c>
      <c r="Y15" s="58">
        <v>177</v>
      </c>
      <c r="Z15" s="58">
        <v>64.4166666666667</v>
      </c>
      <c r="AA15" s="58">
        <v>688.83333333333303</v>
      </c>
      <c r="AB15" s="58">
        <v>678.41666666666697</v>
      </c>
      <c r="AC15" s="58">
        <v>663.5</v>
      </c>
      <c r="AD15" s="58">
        <v>14.9166666666667</v>
      </c>
      <c r="AE15" s="58">
        <v>10.4166666666667</v>
      </c>
      <c r="AF15" s="58">
        <v>724.33333333333303</v>
      </c>
      <c r="AG15" s="58">
        <v>692.33333333333303</v>
      </c>
      <c r="AH15" s="58">
        <v>620.41666666666697</v>
      </c>
      <c r="AI15" s="58">
        <v>71.9166666666667</v>
      </c>
      <c r="AJ15" s="58">
        <v>32</v>
      </c>
    </row>
    <row r="16" spans="1:36" x14ac:dyDescent="0.25">
      <c r="A16" s="64" t="s">
        <v>164</v>
      </c>
      <c r="B16" s="58">
        <v>2548.6666666666702</v>
      </c>
      <c r="C16" s="58">
        <v>2454</v>
      </c>
      <c r="D16" s="58">
        <v>2252.6666666666702</v>
      </c>
      <c r="E16" s="58">
        <v>201.333333333333</v>
      </c>
      <c r="F16" s="58">
        <v>94.6666666666667</v>
      </c>
      <c r="G16" s="58">
        <v>1382.75</v>
      </c>
      <c r="H16" s="58">
        <v>1326.9166666666699</v>
      </c>
      <c r="I16" s="58">
        <v>1234.3333333333301</v>
      </c>
      <c r="J16" s="58">
        <v>92.5833333333333</v>
      </c>
      <c r="K16" s="58">
        <v>55.8333333333333</v>
      </c>
      <c r="L16" s="58">
        <v>1165.6666666666699</v>
      </c>
      <c r="M16" s="58">
        <v>1126.8333333333301</v>
      </c>
      <c r="N16" s="58">
        <v>1018.08333333333</v>
      </c>
      <c r="O16" s="58">
        <v>108.75</v>
      </c>
      <c r="P16" s="58">
        <v>38.8333333333333</v>
      </c>
      <c r="Q16" s="58">
        <v>125.833333333333</v>
      </c>
      <c r="R16" s="58">
        <v>111.5</v>
      </c>
      <c r="S16" s="58">
        <v>107.833333333333</v>
      </c>
      <c r="T16" s="58">
        <v>3.6666666666666701</v>
      </c>
      <c r="U16" s="58">
        <v>14.3333333333333</v>
      </c>
      <c r="V16" s="58">
        <v>1681.9166666666699</v>
      </c>
      <c r="W16" s="58">
        <v>1611</v>
      </c>
      <c r="X16" s="58">
        <v>1427.8333333333301</v>
      </c>
      <c r="Y16" s="58">
        <v>183.166666666667</v>
      </c>
      <c r="Z16" s="58">
        <v>70.9166666666667</v>
      </c>
      <c r="AA16" s="58">
        <v>740.91666666666697</v>
      </c>
      <c r="AB16" s="58">
        <v>731.5</v>
      </c>
      <c r="AC16" s="58">
        <v>717</v>
      </c>
      <c r="AD16" s="58">
        <v>14.5</v>
      </c>
      <c r="AE16" s="58">
        <v>9.4166666666666696</v>
      </c>
      <c r="AF16" s="58">
        <v>768.83333333333303</v>
      </c>
      <c r="AG16" s="58">
        <v>731.5</v>
      </c>
      <c r="AH16" s="58">
        <v>661.16666666666697</v>
      </c>
      <c r="AI16" s="58">
        <v>70.3333333333333</v>
      </c>
      <c r="AJ16" s="58">
        <v>37.3333333333333</v>
      </c>
    </row>
    <row r="17" spans="1:36" x14ac:dyDescent="0.25">
      <c r="A17" s="64" t="s">
        <v>165</v>
      </c>
      <c r="B17" s="58">
        <v>3798.75</v>
      </c>
      <c r="C17" s="58">
        <v>3707.0833333333298</v>
      </c>
      <c r="D17" s="58">
        <v>3519.4166666666702</v>
      </c>
      <c r="E17" s="58">
        <v>187.666666666667</v>
      </c>
      <c r="F17" s="58">
        <v>91.6666666666667</v>
      </c>
      <c r="G17" s="58">
        <v>2073.25</v>
      </c>
      <c r="H17" s="58">
        <v>2024.4166666666699</v>
      </c>
      <c r="I17" s="58">
        <v>1936.6666666666699</v>
      </c>
      <c r="J17" s="58">
        <v>87.75</v>
      </c>
      <c r="K17" s="58">
        <v>48.8333333333333</v>
      </c>
      <c r="L17" s="58">
        <v>1725.5</v>
      </c>
      <c r="M17" s="58">
        <v>1682.6666666666699</v>
      </c>
      <c r="N17" s="58">
        <v>1582.75</v>
      </c>
      <c r="O17" s="58">
        <v>99.9166666666667</v>
      </c>
      <c r="P17" s="58">
        <v>42.8333333333333</v>
      </c>
      <c r="Q17" s="58">
        <v>269.91666666666703</v>
      </c>
      <c r="R17" s="58">
        <v>256.58333333333297</v>
      </c>
      <c r="S17" s="58">
        <v>252.666666666667</v>
      </c>
      <c r="T17" s="58">
        <v>3.9166666666666701</v>
      </c>
      <c r="U17" s="58">
        <v>13.3333333333333</v>
      </c>
      <c r="V17" s="58">
        <v>2515.75</v>
      </c>
      <c r="W17" s="58">
        <v>2448.5833333333298</v>
      </c>
      <c r="X17" s="58">
        <v>2280.0833333333298</v>
      </c>
      <c r="Y17" s="58">
        <v>168.5</v>
      </c>
      <c r="Z17" s="58">
        <v>67.1666666666667</v>
      </c>
      <c r="AA17" s="58">
        <v>1013</v>
      </c>
      <c r="AB17" s="58">
        <v>1001.83333333333</v>
      </c>
      <c r="AC17" s="58">
        <v>986.58333333333303</v>
      </c>
      <c r="AD17" s="58">
        <v>15.25</v>
      </c>
      <c r="AE17" s="58">
        <v>11.1666666666667</v>
      </c>
      <c r="AF17" s="58">
        <v>1254.8333333333301</v>
      </c>
      <c r="AG17" s="58">
        <v>1224.8333333333301</v>
      </c>
      <c r="AH17" s="58">
        <v>1155</v>
      </c>
      <c r="AI17" s="58">
        <v>69.8333333333333</v>
      </c>
      <c r="AJ17" s="58">
        <v>30</v>
      </c>
    </row>
    <row r="18" spans="1:36" x14ac:dyDescent="0.25">
      <c r="A18" s="64" t="s">
        <v>166</v>
      </c>
      <c r="B18" s="58">
        <v>3537.3333333333298</v>
      </c>
      <c r="C18" s="58">
        <v>3451.3333333333298</v>
      </c>
      <c r="D18" s="58">
        <v>3233.5833333333298</v>
      </c>
      <c r="E18" s="58">
        <v>217.75</v>
      </c>
      <c r="F18" s="58">
        <v>86</v>
      </c>
      <c r="G18" s="58">
        <v>1858.1666666666699</v>
      </c>
      <c r="H18" s="58">
        <v>1807.4166666666699</v>
      </c>
      <c r="I18" s="58">
        <v>1716.5833333333301</v>
      </c>
      <c r="J18" s="58">
        <v>90.8333333333333</v>
      </c>
      <c r="K18" s="58">
        <v>50.75</v>
      </c>
      <c r="L18" s="58">
        <v>1678.4166666666699</v>
      </c>
      <c r="M18" s="58">
        <v>1643.1666666666699</v>
      </c>
      <c r="N18" s="58">
        <v>1516.25</v>
      </c>
      <c r="O18" s="58">
        <v>126.916666666667</v>
      </c>
      <c r="P18" s="58">
        <v>35.25</v>
      </c>
      <c r="Q18" s="58">
        <v>239.583333333333</v>
      </c>
      <c r="R18" s="58">
        <v>224.916666666667</v>
      </c>
      <c r="S18" s="58">
        <v>219.666666666667</v>
      </c>
      <c r="T18" s="58">
        <v>5.25</v>
      </c>
      <c r="U18" s="58">
        <v>14.6666666666667</v>
      </c>
      <c r="V18" s="58">
        <v>2195.4166666666702</v>
      </c>
      <c r="W18" s="58">
        <v>2135.8333333333298</v>
      </c>
      <c r="X18" s="58">
        <v>1942.9166666666699</v>
      </c>
      <c r="Y18" s="58">
        <v>192.916666666667</v>
      </c>
      <c r="Z18" s="58">
        <v>59.5833333333333</v>
      </c>
      <c r="AA18" s="58">
        <v>1102.3333333333301</v>
      </c>
      <c r="AB18" s="58">
        <v>1090.5833333333301</v>
      </c>
      <c r="AC18" s="58">
        <v>1071</v>
      </c>
      <c r="AD18" s="58">
        <v>19.5833333333333</v>
      </c>
      <c r="AE18" s="58">
        <v>11.75</v>
      </c>
      <c r="AF18" s="58">
        <v>1151.6666666666699</v>
      </c>
      <c r="AG18" s="58">
        <v>1121.75</v>
      </c>
      <c r="AH18" s="58">
        <v>1041.25</v>
      </c>
      <c r="AI18" s="58">
        <v>80.5</v>
      </c>
      <c r="AJ18" s="58">
        <v>29.9166666666667</v>
      </c>
    </row>
    <row r="19" spans="1:36" x14ac:dyDescent="0.25">
      <c r="A19" s="64" t="s">
        <v>167</v>
      </c>
      <c r="B19" s="58">
        <v>2719.0833333333298</v>
      </c>
      <c r="C19" s="58">
        <v>2613.8333333333298</v>
      </c>
      <c r="D19" s="58">
        <v>2430.8333333333298</v>
      </c>
      <c r="E19" s="58">
        <v>183</v>
      </c>
      <c r="F19" s="58">
        <v>105.25</v>
      </c>
      <c r="G19" s="58">
        <v>1393.4166666666699</v>
      </c>
      <c r="H19" s="58">
        <v>1335.5833333333301</v>
      </c>
      <c r="I19" s="58">
        <v>1265.1666666666699</v>
      </c>
      <c r="J19" s="58">
        <v>70.4166666666667</v>
      </c>
      <c r="K19" s="58">
        <v>57.8333333333333</v>
      </c>
      <c r="L19" s="58">
        <v>1325.5833333333301</v>
      </c>
      <c r="M19" s="58">
        <v>1278.25</v>
      </c>
      <c r="N19" s="58">
        <v>1165.6666666666699</v>
      </c>
      <c r="O19" s="58">
        <v>112.583333333333</v>
      </c>
      <c r="P19" s="58">
        <v>47.3333333333333</v>
      </c>
      <c r="Q19" s="58">
        <v>139.083333333333</v>
      </c>
      <c r="R19" s="58">
        <v>127.5</v>
      </c>
      <c r="S19" s="58">
        <v>122.416666666667</v>
      </c>
      <c r="T19" s="58">
        <v>5.0833333333333304</v>
      </c>
      <c r="U19" s="58">
        <v>11.5833333333333</v>
      </c>
      <c r="V19" s="58">
        <v>1598.3333333333301</v>
      </c>
      <c r="W19" s="58">
        <v>1523.25</v>
      </c>
      <c r="X19" s="58">
        <v>1365.4166666666699</v>
      </c>
      <c r="Y19" s="58">
        <v>157.833333333333</v>
      </c>
      <c r="Z19" s="58">
        <v>75.0833333333333</v>
      </c>
      <c r="AA19" s="58">
        <v>981.66666666666697</v>
      </c>
      <c r="AB19" s="58">
        <v>963.08333333333303</v>
      </c>
      <c r="AC19" s="58">
        <v>943</v>
      </c>
      <c r="AD19" s="58">
        <v>20.0833333333333</v>
      </c>
      <c r="AE19" s="58">
        <v>18.5833333333333</v>
      </c>
      <c r="AF19" s="58">
        <v>804.25</v>
      </c>
      <c r="AG19" s="58">
        <v>773</v>
      </c>
      <c r="AH19" s="58">
        <v>706.41666666666697</v>
      </c>
      <c r="AI19" s="58">
        <v>66.5833333333333</v>
      </c>
      <c r="AJ19" s="58">
        <v>31.25</v>
      </c>
    </row>
    <row r="20" spans="1:36" x14ac:dyDescent="0.25">
      <c r="A20" s="64" t="s">
        <v>168</v>
      </c>
      <c r="B20" s="58">
        <v>2860</v>
      </c>
      <c r="C20" s="58">
        <v>2757.1666666666702</v>
      </c>
      <c r="D20" s="58">
        <v>2554.5833333333298</v>
      </c>
      <c r="E20" s="58">
        <v>202.583333333333</v>
      </c>
      <c r="F20" s="58">
        <v>102.833333333333</v>
      </c>
      <c r="G20" s="58">
        <v>1508.25</v>
      </c>
      <c r="H20" s="58">
        <v>1451.3333333333301</v>
      </c>
      <c r="I20" s="58">
        <v>1368.5833333333301</v>
      </c>
      <c r="J20" s="58">
        <v>82.75</v>
      </c>
      <c r="K20" s="58">
        <v>56.9166666666667</v>
      </c>
      <c r="L20" s="58">
        <v>1351.75</v>
      </c>
      <c r="M20" s="58">
        <v>1305.8333333333301</v>
      </c>
      <c r="N20" s="58">
        <v>1186</v>
      </c>
      <c r="O20" s="58">
        <v>119.833333333333</v>
      </c>
      <c r="P20" s="58">
        <v>45.9166666666667</v>
      </c>
      <c r="Q20" s="58">
        <v>152.166666666667</v>
      </c>
      <c r="R20" s="58">
        <v>139.583333333333</v>
      </c>
      <c r="S20" s="58">
        <v>135.166666666667</v>
      </c>
      <c r="T20" s="58">
        <v>4.4166666666666696</v>
      </c>
      <c r="U20" s="58">
        <v>12.5833333333333</v>
      </c>
      <c r="V20" s="58">
        <v>1752</v>
      </c>
      <c r="W20" s="58">
        <v>1678.4166666666699</v>
      </c>
      <c r="X20" s="58">
        <v>1507.9166666666699</v>
      </c>
      <c r="Y20" s="58">
        <v>170.5</v>
      </c>
      <c r="Z20" s="58">
        <v>73.5833333333333</v>
      </c>
      <c r="AA20" s="58">
        <v>955.83333333333303</v>
      </c>
      <c r="AB20" s="58">
        <v>939.16666666666697</v>
      </c>
      <c r="AC20" s="58">
        <v>911.5</v>
      </c>
      <c r="AD20" s="58">
        <v>27.6666666666667</v>
      </c>
      <c r="AE20" s="58">
        <v>16.6666666666667</v>
      </c>
      <c r="AF20" s="58">
        <v>891.25</v>
      </c>
      <c r="AG20" s="58">
        <v>854.16666666666697</v>
      </c>
      <c r="AH20" s="58">
        <v>785.66666666666697</v>
      </c>
      <c r="AI20" s="58">
        <v>68.5</v>
      </c>
      <c r="AJ20" s="58">
        <v>37.0833333333333</v>
      </c>
    </row>
    <row r="21" spans="1:36" x14ac:dyDescent="0.25">
      <c r="A21" s="64" t="s">
        <v>169</v>
      </c>
      <c r="B21" s="58">
        <v>3373.4166666666702</v>
      </c>
      <c r="C21" s="58">
        <v>3240.4166666666702</v>
      </c>
      <c r="D21" s="58">
        <v>3022</v>
      </c>
      <c r="E21" s="58">
        <v>218.416666666667</v>
      </c>
      <c r="F21" s="58">
        <v>133</v>
      </c>
      <c r="G21" s="58">
        <v>1825.8333333333301</v>
      </c>
      <c r="H21" s="58">
        <v>1750.4166666666699</v>
      </c>
      <c r="I21" s="58">
        <v>1652.3333333333301</v>
      </c>
      <c r="J21" s="58">
        <v>98.0833333333333</v>
      </c>
      <c r="K21" s="58">
        <v>75.4166666666667</v>
      </c>
      <c r="L21" s="58">
        <v>1547.5833333333301</v>
      </c>
      <c r="M21" s="58">
        <v>1490</v>
      </c>
      <c r="N21" s="58">
        <v>1369.6666666666699</v>
      </c>
      <c r="O21" s="58">
        <v>120.333333333333</v>
      </c>
      <c r="P21" s="58">
        <v>57.5833333333333</v>
      </c>
      <c r="Q21" s="58">
        <v>180.583333333333</v>
      </c>
      <c r="R21" s="58">
        <v>162.833333333333</v>
      </c>
      <c r="S21" s="58">
        <v>159.166666666667</v>
      </c>
      <c r="T21" s="58">
        <v>3.6666666666666701</v>
      </c>
      <c r="U21" s="58">
        <v>17.75</v>
      </c>
      <c r="V21" s="58">
        <v>2113.5</v>
      </c>
      <c r="W21" s="58">
        <v>2017.25</v>
      </c>
      <c r="X21" s="58">
        <v>1828.4166666666699</v>
      </c>
      <c r="Y21" s="58">
        <v>188.833333333333</v>
      </c>
      <c r="Z21" s="58">
        <v>96.25</v>
      </c>
      <c r="AA21" s="58">
        <v>1079.3333333333301</v>
      </c>
      <c r="AB21" s="58">
        <v>1060.3333333333301</v>
      </c>
      <c r="AC21" s="58">
        <v>1034.4166666666699</v>
      </c>
      <c r="AD21" s="58">
        <v>25.9166666666667</v>
      </c>
      <c r="AE21" s="58">
        <v>19</v>
      </c>
      <c r="AF21" s="58">
        <v>1101.6666666666699</v>
      </c>
      <c r="AG21" s="58">
        <v>1055.6666666666699</v>
      </c>
      <c r="AH21" s="58">
        <v>973</v>
      </c>
      <c r="AI21" s="58">
        <v>82.6666666666667</v>
      </c>
      <c r="AJ21" s="58">
        <v>46</v>
      </c>
    </row>
    <row r="22" spans="1:36" x14ac:dyDescent="0.25">
      <c r="A22" s="64" t="s">
        <v>170</v>
      </c>
      <c r="B22" s="58">
        <v>4000.8333333333298</v>
      </c>
      <c r="C22" s="58">
        <v>3871.4166666666702</v>
      </c>
      <c r="D22" s="58">
        <v>3687.75</v>
      </c>
      <c r="E22" s="58">
        <v>183.666666666667</v>
      </c>
      <c r="F22" s="58">
        <v>129.416666666667</v>
      </c>
      <c r="G22" s="58">
        <v>2165.9166666666702</v>
      </c>
      <c r="H22" s="58">
        <v>2090.25</v>
      </c>
      <c r="I22" s="58">
        <v>1998.9166666666699</v>
      </c>
      <c r="J22" s="58">
        <v>91.3333333333333</v>
      </c>
      <c r="K22" s="58">
        <v>75.6666666666667</v>
      </c>
      <c r="L22" s="58">
        <v>1834.9166666666699</v>
      </c>
      <c r="M22" s="58">
        <v>1781.1666666666699</v>
      </c>
      <c r="N22" s="58">
        <v>1688.8333333333301</v>
      </c>
      <c r="O22" s="58">
        <v>92.3333333333333</v>
      </c>
      <c r="P22" s="58">
        <v>53.75</v>
      </c>
      <c r="Q22" s="58">
        <v>233.416666666667</v>
      </c>
      <c r="R22" s="58">
        <v>215.583333333333</v>
      </c>
      <c r="S22" s="58">
        <v>211.833333333333</v>
      </c>
      <c r="T22" s="58">
        <v>3.75</v>
      </c>
      <c r="U22" s="58">
        <v>17.8333333333333</v>
      </c>
      <c r="V22" s="58">
        <v>2507.4166666666702</v>
      </c>
      <c r="W22" s="58">
        <v>2416.25</v>
      </c>
      <c r="X22" s="58">
        <v>2259.8333333333298</v>
      </c>
      <c r="Y22" s="58">
        <v>156.416666666667</v>
      </c>
      <c r="Z22" s="58">
        <v>91.1666666666667</v>
      </c>
      <c r="AA22" s="58">
        <v>1259.8333333333301</v>
      </c>
      <c r="AB22" s="58">
        <v>1239.4166666666699</v>
      </c>
      <c r="AC22" s="58">
        <v>1215.9166666666699</v>
      </c>
      <c r="AD22" s="58">
        <v>23.5</v>
      </c>
      <c r="AE22" s="58">
        <v>20.4166666666667</v>
      </c>
      <c r="AF22" s="58">
        <v>1315.4166666666699</v>
      </c>
      <c r="AG22" s="58">
        <v>1265.4166666666699</v>
      </c>
      <c r="AH22" s="58">
        <v>1198.4166666666699</v>
      </c>
      <c r="AI22" s="58">
        <v>67</v>
      </c>
      <c r="AJ22" s="58">
        <v>50</v>
      </c>
    </row>
    <row r="23" spans="1:36" x14ac:dyDescent="0.25">
      <c r="A23" s="64" t="s">
        <v>171</v>
      </c>
      <c r="B23" s="58">
        <v>5410</v>
      </c>
      <c r="C23" s="58">
        <v>5410</v>
      </c>
      <c r="D23" s="58">
        <v>5242</v>
      </c>
      <c r="E23" s="58">
        <v>168</v>
      </c>
      <c r="F23" s="58" t="s">
        <v>150</v>
      </c>
      <c r="G23" s="58">
        <v>2920</v>
      </c>
      <c r="H23" s="58">
        <v>2920</v>
      </c>
      <c r="I23" s="58">
        <v>2847</v>
      </c>
      <c r="J23" s="58">
        <v>73</v>
      </c>
      <c r="K23" s="58" t="s">
        <v>150</v>
      </c>
      <c r="L23" s="58">
        <v>2490</v>
      </c>
      <c r="M23" s="58">
        <v>2490</v>
      </c>
      <c r="N23" s="58">
        <v>2395</v>
      </c>
      <c r="O23" s="58">
        <v>95</v>
      </c>
      <c r="P23" s="58" t="s">
        <v>150</v>
      </c>
      <c r="Q23" s="58">
        <v>482</v>
      </c>
      <c r="R23" s="58">
        <v>482</v>
      </c>
      <c r="S23" s="58">
        <v>457</v>
      </c>
      <c r="T23" s="58">
        <v>25</v>
      </c>
      <c r="U23" s="58" t="s">
        <v>150</v>
      </c>
      <c r="V23" s="58">
        <v>3202</v>
      </c>
      <c r="W23" s="58">
        <v>3202</v>
      </c>
      <c r="X23" s="58">
        <v>3059</v>
      </c>
      <c r="Y23" s="58">
        <v>143</v>
      </c>
      <c r="Z23" s="58" t="s">
        <v>150</v>
      </c>
      <c r="AA23" s="58">
        <v>1726</v>
      </c>
      <c r="AB23" s="58">
        <v>1726</v>
      </c>
      <c r="AC23" s="58">
        <v>1726</v>
      </c>
      <c r="AD23" s="58">
        <v>0</v>
      </c>
      <c r="AE23" s="58" t="s">
        <v>150</v>
      </c>
      <c r="AF23" s="58">
        <v>1079</v>
      </c>
      <c r="AG23" s="58">
        <v>1079</v>
      </c>
      <c r="AH23" s="58">
        <v>1035</v>
      </c>
      <c r="AI23" s="58">
        <v>44</v>
      </c>
      <c r="AJ23" s="58" t="s">
        <v>150</v>
      </c>
    </row>
    <row r="24" spans="1:36" x14ac:dyDescent="0.25">
      <c r="A24" s="64" t="s">
        <v>172</v>
      </c>
      <c r="B24" s="58">
        <v>5400</v>
      </c>
      <c r="C24" s="58">
        <v>5400</v>
      </c>
      <c r="D24" s="58">
        <v>5244</v>
      </c>
      <c r="E24" s="58">
        <v>156</v>
      </c>
      <c r="F24" s="58" t="s">
        <v>150</v>
      </c>
      <c r="G24" s="58">
        <v>2947</v>
      </c>
      <c r="H24" s="58">
        <v>2947</v>
      </c>
      <c r="I24" s="58">
        <v>2884</v>
      </c>
      <c r="J24" s="58">
        <v>63</v>
      </c>
      <c r="K24" s="58" t="s">
        <v>150</v>
      </c>
      <c r="L24" s="58">
        <v>2453</v>
      </c>
      <c r="M24" s="58">
        <v>2453</v>
      </c>
      <c r="N24" s="58">
        <v>2360</v>
      </c>
      <c r="O24" s="58">
        <v>93</v>
      </c>
      <c r="P24" s="58" t="s">
        <v>150</v>
      </c>
      <c r="Q24" s="58">
        <v>532</v>
      </c>
      <c r="R24" s="58">
        <v>532</v>
      </c>
      <c r="S24" s="58">
        <v>507</v>
      </c>
      <c r="T24" s="58">
        <v>25</v>
      </c>
      <c r="U24" s="58" t="s">
        <v>150</v>
      </c>
      <c r="V24" s="58">
        <v>3154</v>
      </c>
      <c r="W24" s="58">
        <v>3154</v>
      </c>
      <c r="X24" s="58">
        <v>3023</v>
      </c>
      <c r="Y24" s="58">
        <v>131</v>
      </c>
      <c r="Z24" s="58" t="s">
        <v>150</v>
      </c>
      <c r="AA24" s="58">
        <v>1713</v>
      </c>
      <c r="AB24" s="58">
        <v>1713</v>
      </c>
      <c r="AC24" s="58">
        <v>1713</v>
      </c>
      <c r="AD24" s="58">
        <v>0</v>
      </c>
      <c r="AE24" s="58" t="s">
        <v>150</v>
      </c>
      <c r="AF24" s="58">
        <v>1070</v>
      </c>
      <c r="AG24" s="58">
        <v>1070</v>
      </c>
      <c r="AH24" s="58">
        <v>1032</v>
      </c>
      <c r="AI24" s="58">
        <v>38</v>
      </c>
      <c r="AJ24" s="58" t="s">
        <v>150</v>
      </c>
    </row>
    <row r="25" spans="1:36" x14ac:dyDescent="0.25">
      <c r="A25" s="64" t="s">
        <v>173</v>
      </c>
      <c r="B25" s="58">
        <v>5275</v>
      </c>
      <c r="C25" s="58">
        <v>5275</v>
      </c>
      <c r="D25" s="58">
        <v>5125</v>
      </c>
      <c r="E25" s="58">
        <v>150</v>
      </c>
      <c r="F25" s="58" t="s">
        <v>150</v>
      </c>
      <c r="G25" s="58">
        <v>2885</v>
      </c>
      <c r="H25" s="58">
        <v>2885</v>
      </c>
      <c r="I25" s="58">
        <v>2823</v>
      </c>
      <c r="J25" s="58">
        <v>62</v>
      </c>
      <c r="K25" s="58" t="s">
        <v>150</v>
      </c>
      <c r="L25" s="58">
        <v>2390</v>
      </c>
      <c r="M25" s="58">
        <v>2390</v>
      </c>
      <c r="N25" s="58">
        <v>2302</v>
      </c>
      <c r="O25" s="58">
        <v>88</v>
      </c>
      <c r="P25" s="58" t="s">
        <v>150</v>
      </c>
      <c r="Q25" s="58">
        <v>551</v>
      </c>
      <c r="R25" s="58">
        <v>551</v>
      </c>
      <c r="S25" s="58">
        <v>525</v>
      </c>
      <c r="T25" s="58">
        <v>26</v>
      </c>
      <c r="U25" s="58" t="s">
        <v>150</v>
      </c>
      <c r="V25" s="58">
        <v>3065</v>
      </c>
      <c r="W25" s="58">
        <v>3065</v>
      </c>
      <c r="X25" s="58">
        <v>2941</v>
      </c>
      <c r="Y25" s="58">
        <v>124</v>
      </c>
      <c r="Z25" s="58" t="s">
        <v>150</v>
      </c>
      <c r="AA25" s="58">
        <v>1659</v>
      </c>
      <c r="AB25" s="58">
        <v>1659</v>
      </c>
      <c r="AC25" s="58">
        <v>1659</v>
      </c>
      <c r="AD25" s="58">
        <v>0</v>
      </c>
      <c r="AE25" s="58" t="s">
        <v>150</v>
      </c>
      <c r="AF25" s="58">
        <v>1056</v>
      </c>
      <c r="AG25" s="58">
        <v>1056</v>
      </c>
      <c r="AH25" s="58">
        <v>1019</v>
      </c>
      <c r="AI25" s="58">
        <v>37</v>
      </c>
      <c r="AJ25" s="58" t="s">
        <v>150</v>
      </c>
    </row>
    <row r="26" spans="1:36" x14ac:dyDescent="0.25">
      <c r="A26" s="64" t="s">
        <v>174</v>
      </c>
      <c r="B26" s="58">
        <v>4852</v>
      </c>
      <c r="C26" s="58">
        <v>4852</v>
      </c>
      <c r="D26" s="58">
        <v>4708</v>
      </c>
      <c r="E26" s="58">
        <v>144</v>
      </c>
      <c r="F26" s="58" t="s">
        <v>150</v>
      </c>
      <c r="G26" s="58">
        <v>2489</v>
      </c>
      <c r="H26" s="58">
        <v>2489</v>
      </c>
      <c r="I26" s="58">
        <v>2422</v>
      </c>
      <c r="J26" s="58">
        <v>67</v>
      </c>
      <c r="K26" s="58" t="s">
        <v>150</v>
      </c>
      <c r="L26" s="58">
        <v>2363</v>
      </c>
      <c r="M26" s="58">
        <v>2363</v>
      </c>
      <c r="N26" s="58">
        <v>2286</v>
      </c>
      <c r="O26" s="58">
        <v>77</v>
      </c>
      <c r="P26" s="58" t="s">
        <v>150</v>
      </c>
      <c r="Q26" s="58">
        <v>458</v>
      </c>
      <c r="R26" s="58">
        <v>458</v>
      </c>
      <c r="S26" s="58">
        <v>433</v>
      </c>
      <c r="T26" s="58">
        <v>25</v>
      </c>
      <c r="U26" s="58" t="s">
        <v>150</v>
      </c>
      <c r="V26" s="58">
        <v>2799</v>
      </c>
      <c r="W26" s="58">
        <v>2799</v>
      </c>
      <c r="X26" s="58">
        <v>2680</v>
      </c>
      <c r="Y26" s="58">
        <v>119</v>
      </c>
      <c r="Z26" s="58" t="s">
        <v>150</v>
      </c>
      <c r="AA26" s="58">
        <v>1595</v>
      </c>
      <c r="AB26" s="58">
        <v>1595</v>
      </c>
      <c r="AC26" s="58">
        <v>1595</v>
      </c>
      <c r="AD26" s="58">
        <v>0</v>
      </c>
      <c r="AE26" s="58" t="s">
        <v>150</v>
      </c>
      <c r="AF26" s="58">
        <v>923</v>
      </c>
      <c r="AG26" s="58">
        <v>923</v>
      </c>
      <c r="AH26" s="58">
        <v>888</v>
      </c>
      <c r="AI26" s="58">
        <v>35</v>
      </c>
      <c r="AJ26" s="58" t="s">
        <v>150</v>
      </c>
    </row>
    <row r="27" spans="1:36" x14ac:dyDescent="0.25">
      <c r="A27" s="64" t="s">
        <v>175</v>
      </c>
      <c r="B27" s="58">
        <v>4592</v>
      </c>
      <c r="C27" s="58">
        <v>4592</v>
      </c>
      <c r="D27" s="58">
        <v>4452</v>
      </c>
      <c r="E27" s="58">
        <v>140</v>
      </c>
      <c r="F27" s="58" t="s">
        <v>150</v>
      </c>
      <c r="G27" s="58">
        <v>2311</v>
      </c>
      <c r="H27" s="58">
        <v>2311</v>
      </c>
      <c r="I27" s="58">
        <v>2246</v>
      </c>
      <c r="J27" s="58">
        <v>65</v>
      </c>
      <c r="K27" s="58" t="s">
        <v>150</v>
      </c>
      <c r="L27" s="58">
        <v>2281</v>
      </c>
      <c r="M27" s="58">
        <v>2281</v>
      </c>
      <c r="N27" s="58">
        <v>2206</v>
      </c>
      <c r="O27" s="58">
        <v>75</v>
      </c>
      <c r="P27" s="58" t="s">
        <v>150</v>
      </c>
      <c r="Q27" s="58" t="s">
        <v>176</v>
      </c>
      <c r="R27" s="58" t="s">
        <v>176</v>
      </c>
      <c r="S27" s="58">
        <v>382</v>
      </c>
      <c r="T27" s="58" t="s">
        <v>176</v>
      </c>
      <c r="U27" s="58" t="s">
        <v>150</v>
      </c>
      <c r="V27" s="58">
        <v>2625</v>
      </c>
      <c r="W27" s="58">
        <v>2625</v>
      </c>
      <c r="X27" s="58">
        <v>2509</v>
      </c>
      <c r="Y27" s="58">
        <v>116</v>
      </c>
      <c r="Z27" s="58" t="s">
        <v>150</v>
      </c>
      <c r="AA27" s="58" t="s">
        <v>176</v>
      </c>
      <c r="AB27" s="58" t="s">
        <v>176</v>
      </c>
      <c r="AC27" s="58">
        <v>1561</v>
      </c>
      <c r="AD27" s="58" t="s">
        <v>176</v>
      </c>
      <c r="AE27" s="58" t="s">
        <v>150</v>
      </c>
      <c r="AF27" s="58">
        <v>859</v>
      </c>
      <c r="AG27" s="58">
        <v>859</v>
      </c>
      <c r="AH27" s="58">
        <v>825</v>
      </c>
      <c r="AI27" s="58">
        <v>34</v>
      </c>
      <c r="AJ27" s="58" t="s">
        <v>150</v>
      </c>
    </row>
    <row r="28" spans="1:36" x14ac:dyDescent="0.25">
      <c r="A28" s="64" t="s">
        <v>177</v>
      </c>
      <c r="B28" s="58">
        <v>4425</v>
      </c>
      <c r="C28" s="58">
        <v>4425</v>
      </c>
      <c r="D28" s="58">
        <v>4293</v>
      </c>
      <c r="E28" s="58">
        <v>132</v>
      </c>
      <c r="F28" s="58" t="s">
        <v>150</v>
      </c>
      <c r="G28" s="58">
        <v>2197</v>
      </c>
      <c r="H28" s="58">
        <v>2197</v>
      </c>
      <c r="I28" s="58">
        <v>2135</v>
      </c>
      <c r="J28" s="58">
        <v>62</v>
      </c>
      <c r="K28" s="58" t="s">
        <v>150</v>
      </c>
      <c r="L28" s="58">
        <v>2228</v>
      </c>
      <c r="M28" s="58">
        <v>2228</v>
      </c>
      <c r="N28" s="58">
        <v>2158</v>
      </c>
      <c r="O28" s="58">
        <v>70</v>
      </c>
      <c r="P28" s="58" t="s">
        <v>150</v>
      </c>
      <c r="Q28" s="58" t="s">
        <v>176</v>
      </c>
      <c r="R28" s="58" t="s">
        <v>176</v>
      </c>
      <c r="S28" s="58">
        <v>343</v>
      </c>
      <c r="T28" s="58" t="s">
        <v>176</v>
      </c>
      <c r="U28" s="58" t="s">
        <v>150</v>
      </c>
      <c r="V28" s="58">
        <v>2540</v>
      </c>
      <c r="W28" s="58">
        <v>2540</v>
      </c>
      <c r="X28" s="58">
        <v>2427</v>
      </c>
      <c r="Y28" s="58">
        <v>113</v>
      </c>
      <c r="Z28" s="58" t="s">
        <v>150</v>
      </c>
      <c r="AA28" s="58" t="s">
        <v>176</v>
      </c>
      <c r="AB28" s="58" t="s">
        <v>176</v>
      </c>
      <c r="AC28" s="58">
        <v>1523</v>
      </c>
      <c r="AD28" s="58" t="s">
        <v>176</v>
      </c>
      <c r="AE28" s="58" t="s">
        <v>150</v>
      </c>
      <c r="AF28" s="58">
        <v>819</v>
      </c>
      <c r="AG28" s="58">
        <v>819</v>
      </c>
      <c r="AH28" s="58">
        <v>788</v>
      </c>
      <c r="AI28" s="58">
        <v>31</v>
      </c>
      <c r="AJ28" s="58" t="s">
        <v>150</v>
      </c>
    </row>
    <row r="29" spans="1:36" x14ac:dyDescent="0.25">
      <c r="A29" s="64" t="s">
        <v>178</v>
      </c>
      <c r="B29" s="58">
        <v>4458</v>
      </c>
      <c r="C29" s="58">
        <v>4458</v>
      </c>
      <c r="D29" s="58">
        <v>4344</v>
      </c>
      <c r="E29" s="58">
        <v>114</v>
      </c>
      <c r="F29" s="58" t="s">
        <v>150</v>
      </c>
      <c r="G29" s="58">
        <v>2199</v>
      </c>
      <c r="H29" s="58">
        <v>2199</v>
      </c>
      <c r="I29" s="58">
        <v>2147</v>
      </c>
      <c r="J29" s="58">
        <v>52</v>
      </c>
      <c r="K29" s="58" t="s">
        <v>150</v>
      </c>
      <c r="L29" s="58">
        <v>2259</v>
      </c>
      <c r="M29" s="58">
        <v>2259</v>
      </c>
      <c r="N29" s="58">
        <v>2197</v>
      </c>
      <c r="O29" s="58">
        <v>62</v>
      </c>
      <c r="P29" s="58" t="s">
        <v>150</v>
      </c>
      <c r="Q29" s="58">
        <v>413</v>
      </c>
      <c r="R29" s="58">
        <v>413</v>
      </c>
      <c r="S29" s="58">
        <v>398</v>
      </c>
      <c r="T29" s="58">
        <v>15</v>
      </c>
      <c r="U29" s="58" t="s">
        <v>150</v>
      </c>
      <c r="V29" s="58">
        <v>2489</v>
      </c>
      <c r="W29" s="58">
        <v>2489</v>
      </c>
      <c r="X29" s="58">
        <v>2390</v>
      </c>
      <c r="Y29" s="58">
        <v>99</v>
      </c>
      <c r="Z29" s="58" t="s">
        <v>150</v>
      </c>
      <c r="AA29" s="58">
        <v>1556</v>
      </c>
      <c r="AB29" s="58">
        <v>1556</v>
      </c>
      <c r="AC29" s="58">
        <v>1556</v>
      </c>
      <c r="AD29" s="58">
        <v>0</v>
      </c>
      <c r="AE29" s="58" t="s">
        <v>150</v>
      </c>
      <c r="AF29" s="58">
        <v>829</v>
      </c>
      <c r="AG29" s="58">
        <v>829</v>
      </c>
      <c r="AH29" s="58">
        <v>800</v>
      </c>
      <c r="AI29" s="58">
        <v>29</v>
      </c>
      <c r="AJ29" s="58" t="s">
        <v>150</v>
      </c>
    </row>
    <row r="30" spans="1:36" x14ac:dyDescent="0.25">
      <c r="A30" s="64" t="s">
        <v>179</v>
      </c>
      <c r="B30" s="58">
        <v>4456</v>
      </c>
      <c r="C30" s="58">
        <v>4456</v>
      </c>
      <c r="D30" s="58">
        <v>4351</v>
      </c>
      <c r="E30" s="58">
        <v>105</v>
      </c>
      <c r="F30" s="58" t="s">
        <v>150</v>
      </c>
      <c r="G30" s="58">
        <v>2174</v>
      </c>
      <c r="H30" s="58">
        <v>2174</v>
      </c>
      <c r="I30" s="58">
        <v>2125</v>
      </c>
      <c r="J30" s="58">
        <v>49</v>
      </c>
      <c r="K30" s="58" t="s">
        <v>150</v>
      </c>
      <c r="L30" s="58">
        <v>2282</v>
      </c>
      <c r="M30" s="58">
        <v>2282</v>
      </c>
      <c r="N30" s="58">
        <v>2226</v>
      </c>
      <c r="O30" s="58">
        <v>56</v>
      </c>
      <c r="P30" s="58" t="s">
        <v>150</v>
      </c>
      <c r="Q30" s="58">
        <v>474</v>
      </c>
      <c r="R30" s="58">
        <v>474</v>
      </c>
      <c r="S30" s="58">
        <v>461</v>
      </c>
      <c r="T30" s="58">
        <v>13</v>
      </c>
      <c r="U30" s="58" t="s">
        <v>150</v>
      </c>
      <c r="V30" s="58">
        <v>2435</v>
      </c>
      <c r="W30" s="58">
        <v>2435</v>
      </c>
      <c r="X30" s="58">
        <v>2343</v>
      </c>
      <c r="Y30" s="58">
        <v>92</v>
      </c>
      <c r="Z30" s="58" t="s">
        <v>150</v>
      </c>
      <c r="AA30" s="58">
        <v>1547</v>
      </c>
      <c r="AB30" s="58">
        <v>1547</v>
      </c>
      <c r="AC30" s="58">
        <v>1547</v>
      </c>
      <c r="AD30" s="58">
        <v>0</v>
      </c>
      <c r="AE30" s="58" t="s">
        <v>150</v>
      </c>
      <c r="AF30" s="58">
        <v>804</v>
      </c>
      <c r="AG30" s="58">
        <v>804</v>
      </c>
      <c r="AH30" s="58">
        <v>773</v>
      </c>
      <c r="AI30" s="58">
        <v>31</v>
      </c>
      <c r="AJ30" s="58" t="s">
        <v>150</v>
      </c>
    </row>
    <row r="31" spans="1:36" x14ac:dyDescent="0.25">
      <c r="A31" s="64" t="s">
        <v>180</v>
      </c>
      <c r="B31" s="58">
        <v>4256</v>
      </c>
      <c r="C31" s="58">
        <v>4256</v>
      </c>
      <c r="D31" s="58">
        <v>4140</v>
      </c>
      <c r="E31" s="58">
        <v>116</v>
      </c>
      <c r="F31" s="58" t="s">
        <v>150</v>
      </c>
      <c r="G31" s="58">
        <v>2043</v>
      </c>
      <c r="H31" s="58">
        <v>2043</v>
      </c>
      <c r="I31" s="58">
        <v>1994</v>
      </c>
      <c r="J31" s="58">
        <v>49</v>
      </c>
      <c r="K31" s="58" t="s">
        <v>150</v>
      </c>
      <c r="L31" s="58">
        <v>2213</v>
      </c>
      <c r="M31" s="58">
        <v>2213</v>
      </c>
      <c r="N31" s="58">
        <v>2146</v>
      </c>
      <c r="O31" s="58">
        <v>67</v>
      </c>
      <c r="P31" s="58" t="s">
        <v>150</v>
      </c>
      <c r="Q31" s="58">
        <v>399</v>
      </c>
      <c r="R31" s="58">
        <v>399</v>
      </c>
      <c r="S31" s="58">
        <v>385</v>
      </c>
      <c r="T31" s="58">
        <v>14</v>
      </c>
      <c r="U31" s="58" t="s">
        <v>150</v>
      </c>
      <c r="V31" s="58">
        <v>2369</v>
      </c>
      <c r="W31" s="58">
        <v>2369</v>
      </c>
      <c r="X31" s="58">
        <v>2267</v>
      </c>
      <c r="Y31" s="58">
        <v>102</v>
      </c>
      <c r="Z31" s="58" t="s">
        <v>150</v>
      </c>
      <c r="AA31" s="58">
        <v>1488</v>
      </c>
      <c r="AB31" s="58">
        <v>1488</v>
      </c>
      <c r="AC31" s="58">
        <v>1488</v>
      </c>
      <c r="AD31" s="58">
        <v>0</v>
      </c>
      <c r="AE31" s="58" t="s">
        <v>150</v>
      </c>
      <c r="AF31" s="58">
        <v>799</v>
      </c>
      <c r="AG31" s="58">
        <v>799</v>
      </c>
      <c r="AH31" s="58">
        <v>768</v>
      </c>
      <c r="AI31" s="58">
        <v>31</v>
      </c>
      <c r="AJ31" s="58" t="s">
        <v>150</v>
      </c>
    </row>
    <row r="32" spans="1:36" x14ac:dyDescent="0.25">
      <c r="A32" s="64" t="s">
        <v>181</v>
      </c>
      <c r="B32" s="58">
        <v>4183</v>
      </c>
      <c r="C32" s="58">
        <v>4183</v>
      </c>
      <c r="D32" s="58">
        <v>4065</v>
      </c>
      <c r="E32" s="58">
        <v>118</v>
      </c>
      <c r="F32" s="58" t="s">
        <v>150</v>
      </c>
      <c r="G32" s="58">
        <v>1979</v>
      </c>
      <c r="H32" s="58">
        <v>1979</v>
      </c>
      <c r="I32" s="58">
        <v>1927</v>
      </c>
      <c r="J32" s="58">
        <v>52</v>
      </c>
      <c r="K32" s="58" t="s">
        <v>150</v>
      </c>
      <c r="L32" s="58">
        <v>2204</v>
      </c>
      <c r="M32" s="58">
        <v>2204</v>
      </c>
      <c r="N32" s="58">
        <v>2138</v>
      </c>
      <c r="O32" s="58">
        <v>66</v>
      </c>
      <c r="P32" s="58" t="s">
        <v>150</v>
      </c>
      <c r="Q32" s="58">
        <v>365</v>
      </c>
      <c r="R32" s="58">
        <v>365</v>
      </c>
      <c r="S32" s="58">
        <v>347</v>
      </c>
      <c r="T32" s="58">
        <v>18</v>
      </c>
      <c r="U32" s="58" t="s">
        <v>150</v>
      </c>
      <c r="V32" s="58">
        <v>2334</v>
      </c>
      <c r="W32" s="58">
        <v>2334</v>
      </c>
      <c r="X32" s="58">
        <v>2234</v>
      </c>
      <c r="Y32" s="58">
        <v>100</v>
      </c>
      <c r="Z32" s="58" t="s">
        <v>150</v>
      </c>
      <c r="AA32" s="58">
        <v>1484</v>
      </c>
      <c r="AB32" s="58">
        <v>1484</v>
      </c>
      <c r="AC32" s="58">
        <v>1484</v>
      </c>
      <c r="AD32" s="58">
        <v>0</v>
      </c>
      <c r="AE32" s="58" t="s">
        <v>150</v>
      </c>
      <c r="AF32" s="58">
        <v>793</v>
      </c>
      <c r="AG32" s="58">
        <v>793</v>
      </c>
      <c r="AH32" s="58">
        <v>765</v>
      </c>
      <c r="AI32" s="58">
        <v>28</v>
      </c>
      <c r="AJ32" s="58" t="s">
        <v>150</v>
      </c>
    </row>
    <row r="33" spans="1:36" x14ac:dyDescent="0.25">
      <c r="A33" s="64" t="s">
        <v>182</v>
      </c>
      <c r="B33" s="58">
        <v>4159</v>
      </c>
      <c r="C33" s="58">
        <v>4159</v>
      </c>
      <c r="D33" s="58">
        <v>4036</v>
      </c>
      <c r="E33" s="58">
        <v>123</v>
      </c>
      <c r="F33" s="58" t="s">
        <v>150</v>
      </c>
      <c r="G33" s="58">
        <v>1965</v>
      </c>
      <c r="H33" s="58">
        <v>1965</v>
      </c>
      <c r="I33" s="58">
        <v>1912</v>
      </c>
      <c r="J33" s="58">
        <v>53</v>
      </c>
      <c r="K33" s="58" t="s">
        <v>150</v>
      </c>
      <c r="L33" s="58">
        <v>2194</v>
      </c>
      <c r="M33" s="58">
        <v>2194</v>
      </c>
      <c r="N33" s="58">
        <v>2124</v>
      </c>
      <c r="O33" s="58">
        <v>70</v>
      </c>
      <c r="P33" s="58" t="s">
        <v>150</v>
      </c>
      <c r="Q33" s="58" t="s">
        <v>176</v>
      </c>
      <c r="R33" s="58" t="s">
        <v>176</v>
      </c>
      <c r="S33" s="58">
        <v>329</v>
      </c>
      <c r="T33" s="58" t="s">
        <v>176</v>
      </c>
      <c r="U33" s="58" t="s">
        <v>150</v>
      </c>
      <c r="V33" s="58">
        <v>2324</v>
      </c>
      <c r="W33" s="58">
        <v>2324</v>
      </c>
      <c r="X33" s="58">
        <v>2221</v>
      </c>
      <c r="Y33" s="58">
        <v>103</v>
      </c>
      <c r="Z33" s="58" t="s">
        <v>150</v>
      </c>
      <c r="AA33" s="58" t="s">
        <v>176</v>
      </c>
      <c r="AB33" s="58" t="s">
        <v>176</v>
      </c>
      <c r="AC33" s="58">
        <v>1486</v>
      </c>
      <c r="AD33" s="58" t="s">
        <v>176</v>
      </c>
      <c r="AE33" s="58" t="s">
        <v>150</v>
      </c>
      <c r="AF33" s="58">
        <v>790</v>
      </c>
      <c r="AG33" s="58">
        <v>790</v>
      </c>
      <c r="AH33" s="58">
        <v>762</v>
      </c>
      <c r="AI33" s="58">
        <v>28</v>
      </c>
      <c r="AJ33" s="58" t="s">
        <v>150</v>
      </c>
    </row>
    <row r="34" spans="1:36" x14ac:dyDescent="0.25">
      <c r="A34" s="64" t="s">
        <v>183</v>
      </c>
      <c r="B34" s="58">
        <v>4279</v>
      </c>
      <c r="C34" s="58">
        <v>4279</v>
      </c>
      <c r="D34" s="58">
        <v>4157</v>
      </c>
      <c r="E34" s="58">
        <v>122</v>
      </c>
      <c r="F34" s="58" t="s">
        <v>150</v>
      </c>
      <c r="G34" s="58">
        <v>2117</v>
      </c>
      <c r="H34" s="58">
        <v>2117</v>
      </c>
      <c r="I34" s="58">
        <v>2070</v>
      </c>
      <c r="J34" s="58">
        <v>47</v>
      </c>
      <c r="K34" s="58" t="s">
        <v>150</v>
      </c>
      <c r="L34" s="58">
        <v>2162</v>
      </c>
      <c r="M34" s="58">
        <v>2162</v>
      </c>
      <c r="N34" s="58">
        <v>2087</v>
      </c>
      <c r="O34" s="58">
        <v>75</v>
      </c>
      <c r="P34" s="58" t="s">
        <v>150</v>
      </c>
      <c r="Q34" s="58" t="s">
        <v>176</v>
      </c>
      <c r="R34" s="58" t="s">
        <v>176</v>
      </c>
      <c r="S34" s="58">
        <v>331</v>
      </c>
      <c r="T34" s="58" t="s">
        <v>176</v>
      </c>
      <c r="U34" s="58" t="s">
        <v>150</v>
      </c>
      <c r="V34" s="58">
        <v>2401</v>
      </c>
      <c r="W34" s="58">
        <v>2401</v>
      </c>
      <c r="X34" s="58">
        <v>2299</v>
      </c>
      <c r="Y34" s="58">
        <v>102</v>
      </c>
      <c r="Z34" s="58" t="s">
        <v>150</v>
      </c>
      <c r="AA34" s="58" t="s">
        <v>176</v>
      </c>
      <c r="AB34" s="58" t="s">
        <v>176</v>
      </c>
      <c r="AC34" s="58">
        <v>1527</v>
      </c>
      <c r="AD34" s="58" t="s">
        <v>176</v>
      </c>
      <c r="AE34" s="58" t="s">
        <v>150</v>
      </c>
      <c r="AF34" s="58">
        <v>830</v>
      </c>
      <c r="AG34" s="58">
        <v>830</v>
      </c>
      <c r="AH34" s="58">
        <v>807</v>
      </c>
      <c r="AI34" s="58">
        <v>23</v>
      </c>
      <c r="AJ34" s="58" t="s">
        <v>150</v>
      </c>
    </row>
    <row r="35" spans="1:36" x14ac:dyDescent="0.25">
      <c r="A35" s="64" t="s">
        <v>184</v>
      </c>
      <c r="B35" s="58">
        <v>4858</v>
      </c>
      <c r="C35" s="58">
        <v>4857</v>
      </c>
      <c r="D35" s="58">
        <v>4752</v>
      </c>
      <c r="E35" s="58">
        <v>105</v>
      </c>
      <c r="F35" s="58" t="s">
        <v>150</v>
      </c>
      <c r="G35" s="58">
        <v>2539</v>
      </c>
      <c r="H35" s="58">
        <v>2539</v>
      </c>
      <c r="I35" s="58">
        <v>2500</v>
      </c>
      <c r="J35" s="58">
        <v>39</v>
      </c>
      <c r="K35" s="58" t="s">
        <v>150</v>
      </c>
      <c r="L35" s="58">
        <v>2319</v>
      </c>
      <c r="M35" s="58">
        <v>2318</v>
      </c>
      <c r="N35" s="58">
        <v>2252</v>
      </c>
      <c r="O35" s="58">
        <v>66</v>
      </c>
      <c r="P35" s="58" t="s">
        <v>150</v>
      </c>
      <c r="Q35" s="58">
        <v>408</v>
      </c>
      <c r="R35" s="58">
        <v>408</v>
      </c>
      <c r="S35" s="58">
        <v>393</v>
      </c>
      <c r="T35" s="58">
        <v>15</v>
      </c>
      <c r="U35" s="58" t="s">
        <v>150</v>
      </c>
      <c r="V35" s="58">
        <v>2743</v>
      </c>
      <c r="W35" s="58">
        <v>2742</v>
      </c>
      <c r="X35" s="58">
        <v>2652</v>
      </c>
      <c r="Y35" s="58">
        <v>90</v>
      </c>
      <c r="Z35" s="58" t="s">
        <v>150</v>
      </c>
      <c r="AA35" s="58">
        <v>1707</v>
      </c>
      <c r="AB35" s="58">
        <v>1707</v>
      </c>
      <c r="AC35" s="58">
        <v>1707</v>
      </c>
      <c r="AD35" s="58">
        <v>0</v>
      </c>
      <c r="AE35" s="58" t="s">
        <v>150</v>
      </c>
      <c r="AF35" s="58">
        <v>953</v>
      </c>
      <c r="AG35" s="58">
        <v>953</v>
      </c>
      <c r="AH35" s="58">
        <v>932</v>
      </c>
      <c r="AI35" s="58">
        <v>21</v>
      </c>
      <c r="AJ35" s="58" t="s">
        <v>150</v>
      </c>
    </row>
    <row r="36" spans="1:36" x14ac:dyDescent="0.25">
      <c r="A36" s="64" t="s">
        <v>185</v>
      </c>
      <c r="B36" s="58">
        <v>4806</v>
      </c>
      <c r="C36" s="58">
        <v>4806</v>
      </c>
      <c r="D36" s="58">
        <v>4705</v>
      </c>
      <c r="E36" s="58">
        <v>101</v>
      </c>
      <c r="F36" s="58" t="s">
        <v>150</v>
      </c>
      <c r="G36" s="58">
        <v>2547</v>
      </c>
      <c r="H36" s="58">
        <v>2547</v>
      </c>
      <c r="I36" s="58">
        <v>2506</v>
      </c>
      <c r="J36" s="58">
        <v>41</v>
      </c>
      <c r="K36" s="58" t="s">
        <v>150</v>
      </c>
      <c r="L36" s="58">
        <v>2259</v>
      </c>
      <c r="M36" s="58">
        <v>2259</v>
      </c>
      <c r="N36" s="58">
        <v>2199</v>
      </c>
      <c r="O36" s="58">
        <v>60</v>
      </c>
      <c r="P36" s="58" t="s">
        <v>150</v>
      </c>
      <c r="Q36" s="58">
        <v>427</v>
      </c>
      <c r="R36" s="58">
        <v>427</v>
      </c>
      <c r="S36" s="58">
        <v>412</v>
      </c>
      <c r="T36" s="58">
        <v>15</v>
      </c>
      <c r="U36" s="58" t="s">
        <v>150</v>
      </c>
      <c r="V36" s="58">
        <v>2666</v>
      </c>
      <c r="W36" s="58">
        <v>2666</v>
      </c>
      <c r="X36" s="58">
        <v>2580</v>
      </c>
      <c r="Y36" s="58">
        <v>86</v>
      </c>
      <c r="Z36" s="58" t="s">
        <v>150</v>
      </c>
      <c r="AA36" s="58">
        <v>1713</v>
      </c>
      <c r="AB36" s="58">
        <v>1713</v>
      </c>
      <c r="AC36" s="58">
        <v>1713</v>
      </c>
      <c r="AD36" s="58">
        <v>0</v>
      </c>
      <c r="AE36" s="58" t="s">
        <v>150</v>
      </c>
      <c r="AF36" s="58">
        <v>918</v>
      </c>
      <c r="AG36" s="58">
        <v>918</v>
      </c>
      <c r="AH36" s="58">
        <v>895</v>
      </c>
      <c r="AI36" s="58">
        <v>23</v>
      </c>
      <c r="AJ36" s="58" t="s">
        <v>150</v>
      </c>
    </row>
    <row r="37" spans="1:36" x14ac:dyDescent="0.25">
      <c r="A37" s="64" t="s">
        <v>186</v>
      </c>
      <c r="B37" s="58">
        <v>4621</v>
      </c>
      <c r="C37" s="58">
        <v>4617</v>
      </c>
      <c r="D37" s="58">
        <v>4523</v>
      </c>
      <c r="E37" s="58">
        <v>94</v>
      </c>
      <c r="F37" s="58" t="s">
        <v>150</v>
      </c>
      <c r="G37" s="58">
        <v>2410</v>
      </c>
      <c r="H37" s="58">
        <v>2408</v>
      </c>
      <c r="I37" s="58">
        <v>2370</v>
      </c>
      <c r="J37" s="58">
        <v>38</v>
      </c>
      <c r="K37" s="58" t="s">
        <v>150</v>
      </c>
      <c r="L37" s="58">
        <v>2211</v>
      </c>
      <c r="M37" s="58">
        <v>2209</v>
      </c>
      <c r="N37" s="58">
        <v>2153</v>
      </c>
      <c r="O37" s="58">
        <v>56</v>
      </c>
      <c r="P37" s="58" t="s">
        <v>150</v>
      </c>
      <c r="Q37" s="58">
        <v>424</v>
      </c>
      <c r="R37" s="58">
        <v>423</v>
      </c>
      <c r="S37" s="58">
        <v>409</v>
      </c>
      <c r="T37" s="58">
        <v>14</v>
      </c>
      <c r="U37" s="58" t="s">
        <v>150</v>
      </c>
      <c r="V37" s="58">
        <v>2545</v>
      </c>
      <c r="W37" s="58">
        <v>2542</v>
      </c>
      <c r="X37" s="58">
        <v>2462</v>
      </c>
      <c r="Y37" s="58">
        <v>80</v>
      </c>
      <c r="Z37" s="58" t="s">
        <v>150</v>
      </c>
      <c r="AA37" s="58">
        <v>1652</v>
      </c>
      <c r="AB37" s="58">
        <v>1652</v>
      </c>
      <c r="AC37" s="58">
        <v>1652</v>
      </c>
      <c r="AD37" s="58">
        <v>0</v>
      </c>
      <c r="AE37" s="58" t="s">
        <v>150</v>
      </c>
      <c r="AF37" s="58">
        <v>883</v>
      </c>
      <c r="AG37" s="58">
        <v>882</v>
      </c>
      <c r="AH37" s="58">
        <v>860</v>
      </c>
      <c r="AI37" s="58">
        <v>22</v>
      </c>
      <c r="AJ37" s="58" t="s">
        <v>150</v>
      </c>
    </row>
    <row r="38" spans="1:36" x14ac:dyDescent="0.25">
      <c r="A38" s="64" t="s">
        <v>187</v>
      </c>
      <c r="B38" s="58">
        <v>4335</v>
      </c>
      <c r="C38" s="58">
        <v>4309</v>
      </c>
      <c r="D38" s="58">
        <v>4211</v>
      </c>
      <c r="E38" s="58">
        <v>98</v>
      </c>
      <c r="F38" s="58" t="s">
        <v>150</v>
      </c>
      <c r="G38" s="58">
        <v>2157</v>
      </c>
      <c r="H38" s="58">
        <v>2144</v>
      </c>
      <c r="I38" s="58">
        <v>2109</v>
      </c>
      <c r="J38" s="58">
        <v>35</v>
      </c>
      <c r="K38" s="58" t="s">
        <v>150</v>
      </c>
      <c r="L38" s="58">
        <v>2178</v>
      </c>
      <c r="M38" s="58">
        <v>2165</v>
      </c>
      <c r="N38" s="58">
        <v>2102</v>
      </c>
      <c r="O38" s="58">
        <v>63</v>
      </c>
      <c r="P38" s="58" t="s">
        <v>150</v>
      </c>
      <c r="Q38" s="58">
        <v>381</v>
      </c>
      <c r="R38" s="58">
        <v>376</v>
      </c>
      <c r="S38" s="58">
        <v>363</v>
      </c>
      <c r="T38" s="58">
        <v>13</v>
      </c>
      <c r="U38" s="58" t="s">
        <v>150</v>
      </c>
      <c r="V38" s="58">
        <v>2368</v>
      </c>
      <c r="W38" s="58">
        <v>2347</v>
      </c>
      <c r="X38" s="58">
        <v>2265</v>
      </c>
      <c r="Y38" s="58">
        <v>82</v>
      </c>
      <c r="Z38" s="58" t="s">
        <v>150</v>
      </c>
      <c r="AA38" s="58">
        <v>1586</v>
      </c>
      <c r="AB38" s="58">
        <v>1586</v>
      </c>
      <c r="AC38" s="58">
        <v>1583</v>
      </c>
      <c r="AD38" s="58">
        <v>3</v>
      </c>
      <c r="AE38" s="58" t="s">
        <v>150</v>
      </c>
      <c r="AF38" s="58">
        <v>785</v>
      </c>
      <c r="AG38" s="58">
        <v>782</v>
      </c>
      <c r="AH38" s="58">
        <v>761</v>
      </c>
      <c r="AI38" s="58">
        <v>21</v>
      </c>
      <c r="AJ38" s="58" t="s">
        <v>150</v>
      </c>
    </row>
    <row r="39" spans="1:36" x14ac:dyDescent="0.25">
      <c r="A39" s="64" t="s">
        <v>188</v>
      </c>
      <c r="B39" s="58">
        <v>4009</v>
      </c>
      <c r="C39" s="58">
        <v>3963</v>
      </c>
      <c r="D39" s="58">
        <v>3851</v>
      </c>
      <c r="E39" s="58">
        <v>112</v>
      </c>
      <c r="F39" s="58" t="s">
        <v>150</v>
      </c>
      <c r="G39" s="58">
        <v>1935</v>
      </c>
      <c r="H39" s="58">
        <v>1911</v>
      </c>
      <c r="I39" s="58">
        <v>1868</v>
      </c>
      <c r="J39" s="58">
        <v>43</v>
      </c>
      <c r="K39" s="58" t="s">
        <v>150</v>
      </c>
      <c r="L39" s="58">
        <v>2074</v>
      </c>
      <c r="M39" s="58">
        <v>2052</v>
      </c>
      <c r="N39" s="58">
        <v>1983</v>
      </c>
      <c r="O39" s="58">
        <v>69</v>
      </c>
      <c r="P39" s="58" t="s">
        <v>150</v>
      </c>
      <c r="Q39" s="58">
        <v>324</v>
      </c>
      <c r="R39" s="58">
        <v>317</v>
      </c>
      <c r="S39" s="58">
        <v>305</v>
      </c>
      <c r="T39" s="58">
        <v>12</v>
      </c>
      <c r="U39" s="58" t="s">
        <v>150</v>
      </c>
      <c r="V39" s="58">
        <v>2164</v>
      </c>
      <c r="W39" s="58">
        <v>2130</v>
      </c>
      <c r="X39" s="58">
        <v>2035</v>
      </c>
      <c r="Y39" s="58">
        <v>95</v>
      </c>
      <c r="Z39" s="58" t="s">
        <v>150</v>
      </c>
      <c r="AA39" s="58">
        <v>1521</v>
      </c>
      <c r="AB39" s="58">
        <v>1516</v>
      </c>
      <c r="AC39" s="58">
        <v>1511</v>
      </c>
      <c r="AD39" s="58">
        <v>5</v>
      </c>
      <c r="AE39" s="58" t="s">
        <v>150</v>
      </c>
      <c r="AF39" s="58">
        <v>715</v>
      </c>
      <c r="AG39" s="58">
        <v>704</v>
      </c>
      <c r="AH39" s="58">
        <v>676</v>
      </c>
      <c r="AI39" s="58">
        <v>28</v>
      </c>
      <c r="AJ39" s="58" t="s">
        <v>150</v>
      </c>
    </row>
    <row r="40" spans="1:36" x14ac:dyDescent="0.25">
      <c r="A40" s="64" t="s">
        <v>189</v>
      </c>
      <c r="B40" s="58">
        <v>3797</v>
      </c>
      <c r="C40" s="58">
        <v>3743</v>
      </c>
      <c r="D40" s="58">
        <v>3618</v>
      </c>
      <c r="E40" s="58">
        <v>125</v>
      </c>
      <c r="F40" s="58" t="s">
        <v>150</v>
      </c>
      <c r="G40" s="58">
        <v>1811</v>
      </c>
      <c r="H40" s="58">
        <v>1782</v>
      </c>
      <c r="I40" s="58">
        <v>1727</v>
      </c>
      <c r="J40" s="58">
        <v>55</v>
      </c>
      <c r="K40" s="58" t="s">
        <v>150</v>
      </c>
      <c r="L40" s="58">
        <v>1986</v>
      </c>
      <c r="M40" s="58">
        <v>1961</v>
      </c>
      <c r="N40" s="58">
        <v>1891</v>
      </c>
      <c r="O40" s="58">
        <v>70</v>
      </c>
      <c r="P40" s="58" t="s">
        <v>150</v>
      </c>
      <c r="Q40" s="58">
        <v>283</v>
      </c>
      <c r="R40" s="58">
        <v>273</v>
      </c>
      <c r="S40" s="58">
        <v>260</v>
      </c>
      <c r="T40" s="58">
        <v>13</v>
      </c>
      <c r="U40" s="58" t="s">
        <v>150</v>
      </c>
      <c r="V40" s="58">
        <v>2033</v>
      </c>
      <c r="W40" s="58">
        <v>1993</v>
      </c>
      <c r="X40" s="58">
        <v>1886</v>
      </c>
      <c r="Y40" s="58">
        <v>107</v>
      </c>
      <c r="Z40" s="58" t="s">
        <v>150</v>
      </c>
      <c r="AA40" s="58">
        <v>1481</v>
      </c>
      <c r="AB40" s="58">
        <v>1477</v>
      </c>
      <c r="AC40" s="58">
        <v>1472</v>
      </c>
      <c r="AD40" s="58">
        <v>5</v>
      </c>
      <c r="AE40" s="58" t="s">
        <v>150</v>
      </c>
      <c r="AF40" s="58">
        <v>671</v>
      </c>
      <c r="AG40" s="58">
        <v>657</v>
      </c>
      <c r="AH40" s="58">
        <v>625</v>
      </c>
      <c r="AI40" s="58">
        <v>32</v>
      </c>
      <c r="AJ40" s="58" t="s">
        <v>150</v>
      </c>
    </row>
    <row r="41" spans="1:36" x14ac:dyDescent="0.25">
      <c r="A41" s="64" t="s">
        <v>190</v>
      </c>
      <c r="B41" s="58">
        <v>3811</v>
      </c>
      <c r="C41" s="58">
        <v>3725</v>
      </c>
      <c r="D41" s="58">
        <v>3601</v>
      </c>
      <c r="E41" s="58">
        <v>124</v>
      </c>
      <c r="F41" s="58" t="s">
        <v>150</v>
      </c>
      <c r="G41" s="58">
        <v>1830</v>
      </c>
      <c r="H41" s="58">
        <v>1784</v>
      </c>
      <c r="I41" s="58">
        <v>1732</v>
      </c>
      <c r="J41" s="58">
        <v>52</v>
      </c>
      <c r="K41" s="58" t="s">
        <v>150</v>
      </c>
      <c r="L41" s="58">
        <v>1981</v>
      </c>
      <c r="M41" s="58">
        <v>1941</v>
      </c>
      <c r="N41" s="58">
        <v>1869</v>
      </c>
      <c r="O41" s="58">
        <v>72</v>
      </c>
      <c r="P41" s="58" t="s">
        <v>150</v>
      </c>
      <c r="Q41" s="58">
        <v>329</v>
      </c>
      <c r="R41" s="58">
        <v>315</v>
      </c>
      <c r="S41" s="58">
        <v>306</v>
      </c>
      <c r="T41" s="58">
        <v>9</v>
      </c>
      <c r="U41" s="58" t="s">
        <v>150</v>
      </c>
      <c r="V41" s="58">
        <v>2016</v>
      </c>
      <c r="W41" s="58">
        <v>1954</v>
      </c>
      <c r="X41" s="58">
        <v>1850</v>
      </c>
      <c r="Y41" s="58">
        <v>104</v>
      </c>
      <c r="Z41" s="58" t="s">
        <v>150</v>
      </c>
      <c r="AA41" s="58">
        <v>1466</v>
      </c>
      <c r="AB41" s="58">
        <v>1456</v>
      </c>
      <c r="AC41" s="58">
        <v>1445</v>
      </c>
      <c r="AD41" s="58">
        <v>11</v>
      </c>
      <c r="AE41" s="58" t="s">
        <v>150</v>
      </c>
      <c r="AF41" s="58">
        <v>669</v>
      </c>
      <c r="AG41" s="58">
        <v>649</v>
      </c>
      <c r="AH41" s="58">
        <v>619</v>
      </c>
      <c r="AI41" s="58">
        <v>30</v>
      </c>
      <c r="AJ41" s="58" t="s">
        <v>150</v>
      </c>
    </row>
    <row r="42" spans="1:36" x14ac:dyDescent="0.25">
      <c r="A42" s="64" t="s">
        <v>191</v>
      </c>
      <c r="B42" s="58">
        <v>3897</v>
      </c>
      <c r="C42" s="58">
        <v>3801</v>
      </c>
      <c r="D42" s="58">
        <v>3690</v>
      </c>
      <c r="E42" s="58">
        <v>111</v>
      </c>
      <c r="F42" s="58" t="s">
        <v>150</v>
      </c>
      <c r="G42" s="58">
        <v>1859</v>
      </c>
      <c r="H42" s="58">
        <v>1811</v>
      </c>
      <c r="I42" s="58">
        <v>1759</v>
      </c>
      <c r="J42" s="58">
        <v>52</v>
      </c>
      <c r="K42" s="58" t="s">
        <v>150</v>
      </c>
      <c r="L42" s="58">
        <v>2038</v>
      </c>
      <c r="M42" s="58">
        <v>1990</v>
      </c>
      <c r="N42" s="58">
        <v>1931</v>
      </c>
      <c r="O42" s="58">
        <v>59</v>
      </c>
      <c r="P42" s="58" t="s">
        <v>150</v>
      </c>
      <c r="Q42" s="58">
        <v>389</v>
      </c>
      <c r="R42" s="58">
        <v>373</v>
      </c>
      <c r="S42" s="58">
        <v>365</v>
      </c>
      <c r="T42" s="58">
        <v>8</v>
      </c>
      <c r="U42" s="58" t="s">
        <v>150</v>
      </c>
      <c r="V42" s="58">
        <v>2023</v>
      </c>
      <c r="W42" s="58">
        <v>1955</v>
      </c>
      <c r="X42" s="58">
        <v>1862</v>
      </c>
      <c r="Y42" s="58">
        <v>93</v>
      </c>
      <c r="Z42" s="58" t="s">
        <v>150</v>
      </c>
      <c r="AA42" s="58">
        <v>1485</v>
      </c>
      <c r="AB42" s="58">
        <v>1473</v>
      </c>
      <c r="AC42" s="58">
        <v>1463</v>
      </c>
      <c r="AD42" s="58">
        <v>10</v>
      </c>
      <c r="AE42" s="58" t="s">
        <v>150</v>
      </c>
      <c r="AF42" s="58">
        <v>692</v>
      </c>
      <c r="AG42" s="58">
        <v>673</v>
      </c>
      <c r="AH42" s="58">
        <v>648</v>
      </c>
      <c r="AI42" s="58">
        <v>25</v>
      </c>
      <c r="AJ42" s="58" t="s">
        <v>150</v>
      </c>
    </row>
    <row r="43" spans="1:36" x14ac:dyDescent="0.25">
      <c r="A43" s="64" t="s">
        <v>192</v>
      </c>
      <c r="B43" s="58">
        <v>3713</v>
      </c>
      <c r="C43" s="58">
        <v>3610</v>
      </c>
      <c r="D43" s="58">
        <v>3444</v>
      </c>
      <c r="E43" s="58">
        <v>166</v>
      </c>
      <c r="F43" s="58" t="s">
        <v>150</v>
      </c>
      <c r="G43" s="58">
        <v>1754</v>
      </c>
      <c r="H43" s="58">
        <v>1697</v>
      </c>
      <c r="I43" s="58">
        <v>1621</v>
      </c>
      <c r="J43" s="58">
        <v>76</v>
      </c>
      <c r="K43" s="58" t="s">
        <v>150</v>
      </c>
      <c r="L43" s="58">
        <v>1959</v>
      </c>
      <c r="M43" s="58">
        <v>1913</v>
      </c>
      <c r="N43" s="58">
        <v>1823</v>
      </c>
      <c r="O43" s="58">
        <v>90</v>
      </c>
      <c r="P43" s="58" t="s">
        <v>150</v>
      </c>
      <c r="Q43" s="58">
        <v>338</v>
      </c>
      <c r="R43" s="58">
        <v>321</v>
      </c>
      <c r="S43" s="58">
        <v>314</v>
      </c>
      <c r="T43" s="58">
        <v>7</v>
      </c>
      <c r="U43" s="58" t="s">
        <v>150</v>
      </c>
      <c r="V43" s="58">
        <v>1933</v>
      </c>
      <c r="W43" s="58">
        <v>1859</v>
      </c>
      <c r="X43" s="58">
        <v>1732</v>
      </c>
      <c r="Y43" s="58">
        <v>127</v>
      </c>
      <c r="Z43" s="58" t="s">
        <v>150</v>
      </c>
      <c r="AA43" s="58">
        <v>1442</v>
      </c>
      <c r="AB43" s="58">
        <v>1430</v>
      </c>
      <c r="AC43" s="58">
        <v>1398</v>
      </c>
      <c r="AD43" s="58">
        <v>32</v>
      </c>
      <c r="AE43" s="58" t="s">
        <v>150</v>
      </c>
      <c r="AF43" s="58">
        <v>683</v>
      </c>
      <c r="AG43" s="58">
        <v>668</v>
      </c>
      <c r="AH43" s="58">
        <v>629</v>
      </c>
      <c r="AI43" s="58">
        <v>39</v>
      </c>
      <c r="AJ43" s="58" t="s">
        <v>150</v>
      </c>
    </row>
    <row r="44" spans="1:36" x14ac:dyDescent="0.25">
      <c r="A44" s="64" t="s">
        <v>193</v>
      </c>
      <c r="B44" s="58">
        <v>3675</v>
      </c>
      <c r="C44" s="58">
        <v>3587</v>
      </c>
      <c r="D44" s="58">
        <v>3343</v>
      </c>
      <c r="E44" s="58">
        <v>244</v>
      </c>
      <c r="F44" s="58" t="s">
        <v>150</v>
      </c>
      <c r="G44" s="58">
        <v>1738</v>
      </c>
      <c r="H44" s="58">
        <v>1693</v>
      </c>
      <c r="I44" s="58">
        <v>1587</v>
      </c>
      <c r="J44" s="58">
        <v>106</v>
      </c>
      <c r="K44" s="58" t="s">
        <v>150</v>
      </c>
      <c r="L44" s="58">
        <v>1937</v>
      </c>
      <c r="M44" s="58">
        <v>1894</v>
      </c>
      <c r="N44" s="58">
        <v>1756</v>
      </c>
      <c r="O44" s="58">
        <v>138</v>
      </c>
      <c r="P44" s="58" t="s">
        <v>150</v>
      </c>
      <c r="Q44" s="58">
        <v>308</v>
      </c>
      <c r="R44" s="58">
        <v>289</v>
      </c>
      <c r="S44" s="58">
        <v>277</v>
      </c>
      <c r="T44" s="58">
        <v>12</v>
      </c>
      <c r="U44" s="58" t="s">
        <v>150</v>
      </c>
      <c r="V44" s="58">
        <v>1924</v>
      </c>
      <c r="W44" s="58">
        <v>1865</v>
      </c>
      <c r="X44" s="58">
        <v>1680</v>
      </c>
      <c r="Y44" s="58">
        <v>185</v>
      </c>
      <c r="Z44" s="58" t="s">
        <v>150</v>
      </c>
      <c r="AA44" s="58">
        <v>1443</v>
      </c>
      <c r="AB44" s="58">
        <v>1433</v>
      </c>
      <c r="AC44" s="58">
        <v>1386</v>
      </c>
      <c r="AD44" s="58">
        <v>47</v>
      </c>
      <c r="AE44" s="58" t="s">
        <v>150</v>
      </c>
      <c r="AF44" s="58">
        <v>671</v>
      </c>
      <c r="AG44" s="58">
        <v>655</v>
      </c>
      <c r="AH44" s="58">
        <v>609</v>
      </c>
      <c r="AI44" s="58">
        <v>46</v>
      </c>
      <c r="AJ44" s="58" t="s">
        <v>150</v>
      </c>
    </row>
    <row r="45" spans="1:36" x14ac:dyDescent="0.25">
      <c r="A45" s="64" t="s">
        <v>194</v>
      </c>
      <c r="B45" s="58">
        <v>3665</v>
      </c>
      <c r="C45" s="58">
        <v>3579</v>
      </c>
      <c r="D45" s="58">
        <v>3329</v>
      </c>
      <c r="E45" s="58">
        <v>250</v>
      </c>
      <c r="F45" s="58" t="s">
        <v>150</v>
      </c>
      <c r="G45" s="58">
        <v>1752</v>
      </c>
      <c r="H45" s="58">
        <v>1713</v>
      </c>
      <c r="I45" s="58">
        <v>1605</v>
      </c>
      <c r="J45" s="58">
        <v>108</v>
      </c>
      <c r="K45" s="58" t="s">
        <v>150</v>
      </c>
      <c r="L45" s="58">
        <v>1913</v>
      </c>
      <c r="M45" s="58">
        <v>1866</v>
      </c>
      <c r="N45" s="58">
        <v>1724</v>
      </c>
      <c r="O45" s="58">
        <v>142</v>
      </c>
      <c r="P45" s="58" t="s">
        <v>150</v>
      </c>
      <c r="Q45" s="58">
        <v>299</v>
      </c>
      <c r="R45" s="58">
        <v>281</v>
      </c>
      <c r="S45" s="58">
        <v>267</v>
      </c>
      <c r="T45" s="58">
        <v>14</v>
      </c>
      <c r="U45" s="58" t="s">
        <v>150</v>
      </c>
      <c r="V45" s="58">
        <v>1924</v>
      </c>
      <c r="W45" s="58">
        <v>1867</v>
      </c>
      <c r="X45" s="58">
        <v>1682</v>
      </c>
      <c r="Y45" s="58">
        <v>185</v>
      </c>
      <c r="Z45" s="58" t="s">
        <v>150</v>
      </c>
      <c r="AA45" s="58">
        <v>1442</v>
      </c>
      <c r="AB45" s="58">
        <v>1431</v>
      </c>
      <c r="AC45" s="58">
        <v>1380</v>
      </c>
      <c r="AD45" s="58">
        <v>51</v>
      </c>
      <c r="AE45" s="58" t="s">
        <v>150</v>
      </c>
      <c r="AF45" s="58">
        <v>664</v>
      </c>
      <c r="AG45" s="58">
        <v>650</v>
      </c>
      <c r="AH45" s="58">
        <v>602</v>
      </c>
      <c r="AI45" s="58">
        <v>48</v>
      </c>
      <c r="AJ45" s="58" t="s">
        <v>150</v>
      </c>
    </row>
    <row r="46" spans="1:36" x14ac:dyDescent="0.25">
      <c r="A46" s="64" t="s">
        <v>195</v>
      </c>
      <c r="B46" s="58">
        <v>3730</v>
      </c>
      <c r="C46" s="58">
        <v>3647</v>
      </c>
      <c r="D46" s="58">
        <v>3437</v>
      </c>
      <c r="E46" s="58">
        <v>210</v>
      </c>
      <c r="F46" s="58" t="s">
        <v>150</v>
      </c>
      <c r="G46" s="58">
        <v>1847</v>
      </c>
      <c r="H46" s="58">
        <v>1803</v>
      </c>
      <c r="I46" s="58">
        <v>1705</v>
      </c>
      <c r="J46" s="58">
        <v>98</v>
      </c>
      <c r="K46" s="58" t="s">
        <v>150</v>
      </c>
      <c r="L46" s="58">
        <v>1883</v>
      </c>
      <c r="M46" s="58">
        <v>1844</v>
      </c>
      <c r="N46" s="58">
        <v>1732</v>
      </c>
      <c r="O46" s="58">
        <v>112</v>
      </c>
      <c r="P46" s="58" t="s">
        <v>150</v>
      </c>
      <c r="Q46" s="58">
        <v>286</v>
      </c>
      <c r="R46" s="58">
        <v>273</v>
      </c>
      <c r="S46" s="58">
        <v>257</v>
      </c>
      <c r="T46" s="58">
        <v>16</v>
      </c>
      <c r="U46" s="58" t="s">
        <v>150</v>
      </c>
      <c r="V46" s="58">
        <v>2007</v>
      </c>
      <c r="W46" s="58">
        <v>1946</v>
      </c>
      <c r="X46" s="58">
        <v>1781</v>
      </c>
      <c r="Y46" s="58">
        <v>165</v>
      </c>
      <c r="Z46" s="58" t="s">
        <v>150</v>
      </c>
      <c r="AA46" s="58">
        <v>1437</v>
      </c>
      <c r="AB46" s="58">
        <v>1428</v>
      </c>
      <c r="AC46" s="58">
        <v>1399</v>
      </c>
      <c r="AD46" s="58">
        <v>29</v>
      </c>
      <c r="AE46" s="58" t="s">
        <v>150</v>
      </c>
      <c r="AF46" s="58">
        <v>713</v>
      </c>
      <c r="AG46" s="58">
        <v>696</v>
      </c>
      <c r="AH46" s="58">
        <v>650</v>
      </c>
      <c r="AI46" s="58">
        <v>46</v>
      </c>
      <c r="AJ46" s="58" t="s">
        <v>150</v>
      </c>
    </row>
    <row r="47" spans="1:36" x14ac:dyDescent="0.25">
      <c r="A47" s="64" t="s">
        <v>196</v>
      </c>
      <c r="B47" s="58">
        <v>4145</v>
      </c>
      <c r="C47" s="58">
        <v>4062</v>
      </c>
      <c r="D47" s="58">
        <v>3895</v>
      </c>
      <c r="E47" s="58">
        <v>167</v>
      </c>
      <c r="F47" s="58">
        <v>83</v>
      </c>
      <c r="G47" s="58">
        <v>2128</v>
      </c>
      <c r="H47" s="58">
        <v>2080</v>
      </c>
      <c r="I47" s="58">
        <v>1997</v>
      </c>
      <c r="J47" s="58">
        <v>83</v>
      </c>
      <c r="K47" s="58">
        <v>48</v>
      </c>
      <c r="L47" s="58">
        <v>2017</v>
      </c>
      <c r="M47" s="58">
        <v>1982</v>
      </c>
      <c r="N47" s="58">
        <v>1898</v>
      </c>
      <c r="O47" s="58">
        <v>84</v>
      </c>
      <c r="P47" s="58">
        <v>35</v>
      </c>
      <c r="Q47" s="58">
        <v>335</v>
      </c>
      <c r="R47" s="58">
        <v>319</v>
      </c>
      <c r="S47" s="58">
        <v>306</v>
      </c>
      <c r="T47" s="58">
        <v>13</v>
      </c>
      <c r="U47" s="58">
        <v>16</v>
      </c>
      <c r="V47" s="58">
        <v>2304</v>
      </c>
      <c r="W47" s="58">
        <v>2251</v>
      </c>
      <c r="X47" s="58">
        <v>2115</v>
      </c>
      <c r="Y47" s="58">
        <v>136</v>
      </c>
      <c r="Z47" s="58">
        <v>53</v>
      </c>
      <c r="AA47" s="58">
        <v>1506</v>
      </c>
      <c r="AB47" s="58">
        <v>1492</v>
      </c>
      <c r="AC47" s="58">
        <v>1474</v>
      </c>
      <c r="AD47" s="58">
        <v>18</v>
      </c>
      <c r="AE47" s="58">
        <v>14</v>
      </c>
      <c r="AF47" s="58">
        <v>804</v>
      </c>
      <c r="AG47" s="58">
        <v>792</v>
      </c>
      <c r="AH47" s="58">
        <v>755</v>
      </c>
      <c r="AI47" s="58">
        <v>37</v>
      </c>
      <c r="AJ47" s="58">
        <v>12</v>
      </c>
    </row>
    <row r="48" spans="1:36" x14ac:dyDescent="0.25">
      <c r="A48" s="64" t="s">
        <v>197</v>
      </c>
      <c r="B48" s="58">
        <v>4085</v>
      </c>
      <c r="C48" s="58">
        <v>4016</v>
      </c>
      <c r="D48" s="58">
        <v>3870</v>
      </c>
      <c r="E48" s="58">
        <v>146</v>
      </c>
      <c r="F48" s="58">
        <v>69</v>
      </c>
      <c r="G48" s="58">
        <v>2082</v>
      </c>
      <c r="H48" s="58">
        <v>2039</v>
      </c>
      <c r="I48" s="58">
        <v>1964</v>
      </c>
      <c r="J48" s="58">
        <v>75</v>
      </c>
      <c r="K48" s="58">
        <v>43</v>
      </c>
      <c r="L48" s="58">
        <v>2003</v>
      </c>
      <c r="M48" s="58">
        <v>1977</v>
      </c>
      <c r="N48" s="58">
        <v>1906</v>
      </c>
      <c r="O48" s="58">
        <v>71</v>
      </c>
      <c r="P48" s="58">
        <v>26</v>
      </c>
      <c r="Q48" s="58">
        <v>358</v>
      </c>
      <c r="R48" s="58">
        <v>343</v>
      </c>
      <c r="S48" s="58">
        <v>332</v>
      </c>
      <c r="T48" s="58">
        <v>11</v>
      </c>
      <c r="U48" s="58">
        <v>15</v>
      </c>
      <c r="V48" s="58">
        <v>2241</v>
      </c>
      <c r="W48" s="58">
        <v>2197</v>
      </c>
      <c r="X48" s="58">
        <v>2077</v>
      </c>
      <c r="Y48" s="58">
        <v>120</v>
      </c>
      <c r="Z48" s="58">
        <v>44</v>
      </c>
      <c r="AA48" s="58">
        <v>1486</v>
      </c>
      <c r="AB48" s="58">
        <v>1476</v>
      </c>
      <c r="AC48" s="58">
        <v>1461</v>
      </c>
      <c r="AD48" s="58">
        <v>15</v>
      </c>
      <c r="AE48" s="58">
        <v>10</v>
      </c>
      <c r="AF48" s="58">
        <v>797</v>
      </c>
      <c r="AG48" s="58">
        <v>781</v>
      </c>
      <c r="AH48" s="58">
        <v>747</v>
      </c>
      <c r="AI48" s="58">
        <v>34</v>
      </c>
      <c r="AJ48" s="58">
        <v>16</v>
      </c>
    </row>
    <row r="49" spans="1:36" x14ac:dyDescent="0.25">
      <c r="A49" s="64" t="s">
        <v>198</v>
      </c>
      <c r="B49" s="58">
        <v>3816</v>
      </c>
      <c r="C49" s="58">
        <v>3744</v>
      </c>
      <c r="D49" s="58">
        <v>3607</v>
      </c>
      <c r="E49" s="58">
        <v>137</v>
      </c>
      <c r="F49" s="58">
        <v>72</v>
      </c>
      <c r="G49" s="58">
        <v>1891</v>
      </c>
      <c r="H49" s="58">
        <v>1852</v>
      </c>
      <c r="I49" s="58">
        <v>1782</v>
      </c>
      <c r="J49" s="58">
        <v>70</v>
      </c>
      <c r="K49" s="58">
        <v>39</v>
      </c>
      <c r="L49" s="58">
        <v>1925</v>
      </c>
      <c r="M49" s="58">
        <v>1892</v>
      </c>
      <c r="N49" s="58">
        <v>1825</v>
      </c>
      <c r="O49" s="58">
        <v>67</v>
      </c>
      <c r="P49" s="58">
        <v>33</v>
      </c>
      <c r="Q49" s="58">
        <v>336</v>
      </c>
      <c r="R49" s="58">
        <v>316</v>
      </c>
      <c r="S49" s="58">
        <v>304</v>
      </c>
      <c r="T49" s="58">
        <v>12</v>
      </c>
      <c r="U49" s="58">
        <v>20</v>
      </c>
      <c r="V49" s="58">
        <v>2046</v>
      </c>
      <c r="W49" s="58">
        <v>2004</v>
      </c>
      <c r="X49" s="58">
        <v>1890</v>
      </c>
      <c r="Y49" s="58">
        <v>114</v>
      </c>
      <c r="Z49" s="58">
        <v>42</v>
      </c>
      <c r="AA49" s="58">
        <v>1434</v>
      </c>
      <c r="AB49" s="58">
        <v>1424</v>
      </c>
      <c r="AC49" s="58">
        <v>1413</v>
      </c>
      <c r="AD49" s="58">
        <v>11</v>
      </c>
      <c r="AE49" s="58">
        <v>10</v>
      </c>
      <c r="AF49" s="58">
        <v>719</v>
      </c>
      <c r="AG49" s="58">
        <v>708</v>
      </c>
      <c r="AH49" s="58">
        <v>674</v>
      </c>
      <c r="AI49" s="58">
        <v>34</v>
      </c>
      <c r="AJ49" s="58">
        <v>11</v>
      </c>
    </row>
    <row r="50" spans="1:36" x14ac:dyDescent="0.25">
      <c r="A50" s="64" t="s">
        <v>199</v>
      </c>
      <c r="B50" s="58">
        <v>3595</v>
      </c>
      <c r="C50" s="58">
        <v>3520</v>
      </c>
      <c r="D50" s="58">
        <v>3415</v>
      </c>
      <c r="E50" s="58">
        <v>105</v>
      </c>
      <c r="F50" s="58">
        <v>75</v>
      </c>
      <c r="G50" s="58">
        <v>1736</v>
      </c>
      <c r="H50" s="58">
        <v>1692</v>
      </c>
      <c r="I50" s="58">
        <v>1637</v>
      </c>
      <c r="J50" s="58">
        <v>55</v>
      </c>
      <c r="K50" s="58">
        <v>44</v>
      </c>
      <c r="L50" s="58">
        <v>1859</v>
      </c>
      <c r="M50" s="58">
        <v>1828</v>
      </c>
      <c r="N50" s="58">
        <v>1778</v>
      </c>
      <c r="O50" s="58">
        <v>50</v>
      </c>
      <c r="P50" s="58">
        <v>31</v>
      </c>
      <c r="Q50" s="58">
        <v>278</v>
      </c>
      <c r="R50" s="58">
        <v>265</v>
      </c>
      <c r="S50" s="58">
        <v>257</v>
      </c>
      <c r="T50" s="58">
        <v>8</v>
      </c>
      <c r="U50" s="58">
        <v>13</v>
      </c>
      <c r="V50" s="58">
        <v>1907</v>
      </c>
      <c r="W50" s="58">
        <v>1851</v>
      </c>
      <c r="X50" s="58">
        <v>1763</v>
      </c>
      <c r="Y50" s="58">
        <v>88</v>
      </c>
      <c r="Z50" s="58">
        <v>56</v>
      </c>
      <c r="AA50" s="58">
        <v>1410</v>
      </c>
      <c r="AB50" s="58">
        <v>1404</v>
      </c>
      <c r="AC50" s="58">
        <v>1395</v>
      </c>
      <c r="AD50" s="58">
        <v>9</v>
      </c>
      <c r="AE50" s="58">
        <v>6</v>
      </c>
      <c r="AF50" s="58">
        <v>706</v>
      </c>
      <c r="AG50" s="58">
        <v>696</v>
      </c>
      <c r="AH50" s="58">
        <v>670</v>
      </c>
      <c r="AI50" s="58">
        <v>26</v>
      </c>
      <c r="AJ50" s="58">
        <v>10</v>
      </c>
    </row>
    <row r="51" spans="1:36" x14ac:dyDescent="0.25">
      <c r="A51" s="64" t="s">
        <v>200</v>
      </c>
      <c r="B51" s="58">
        <v>3429</v>
      </c>
      <c r="C51" s="58">
        <v>3346</v>
      </c>
      <c r="D51" s="58">
        <v>3235</v>
      </c>
      <c r="E51" s="58">
        <v>111</v>
      </c>
      <c r="F51" s="58">
        <v>83</v>
      </c>
      <c r="G51" s="58">
        <v>1647</v>
      </c>
      <c r="H51" s="58">
        <v>1601</v>
      </c>
      <c r="I51" s="58">
        <v>1544</v>
      </c>
      <c r="J51" s="58">
        <v>57</v>
      </c>
      <c r="K51" s="58">
        <v>46</v>
      </c>
      <c r="L51" s="58">
        <v>1782</v>
      </c>
      <c r="M51" s="58">
        <v>1745</v>
      </c>
      <c r="N51" s="58">
        <v>1691</v>
      </c>
      <c r="O51" s="58">
        <v>54</v>
      </c>
      <c r="P51" s="58">
        <v>37</v>
      </c>
      <c r="Q51" s="58">
        <v>233</v>
      </c>
      <c r="R51" s="58">
        <v>220</v>
      </c>
      <c r="S51" s="58">
        <v>213</v>
      </c>
      <c r="T51" s="58">
        <v>7</v>
      </c>
      <c r="U51" s="58">
        <v>13</v>
      </c>
      <c r="V51" s="58">
        <v>1820</v>
      </c>
      <c r="W51" s="58">
        <v>1757</v>
      </c>
      <c r="X51" s="58">
        <v>1669</v>
      </c>
      <c r="Y51" s="58">
        <v>88</v>
      </c>
      <c r="Z51" s="58">
        <v>63</v>
      </c>
      <c r="AA51" s="58">
        <v>1376</v>
      </c>
      <c r="AB51" s="58">
        <v>1369</v>
      </c>
      <c r="AC51" s="58">
        <v>1353</v>
      </c>
      <c r="AD51" s="58">
        <v>16</v>
      </c>
      <c r="AE51" s="58">
        <v>7</v>
      </c>
      <c r="AF51" s="58">
        <v>648</v>
      </c>
      <c r="AG51" s="58">
        <v>632</v>
      </c>
      <c r="AH51" s="58">
        <v>602</v>
      </c>
      <c r="AI51" s="58">
        <v>30</v>
      </c>
      <c r="AJ51" s="58">
        <v>16</v>
      </c>
    </row>
    <row r="52" spans="1:36" x14ac:dyDescent="0.25">
      <c r="A52" s="64" t="s">
        <v>201</v>
      </c>
      <c r="B52" s="58">
        <v>3250</v>
      </c>
      <c r="C52" s="58">
        <v>3168</v>
      </c>
      <c r="D52" s="58">
        <v>3056</v>
      </c>
      <c r="E52" s="58">
        <v>112</v>
      </c>
      <c r="F52" s="58">
        <v>82</v>
      </c>
      <c r="G52" s="58">
        <v>1554</v>
      </c>
      <c r="H52" s="58">
        <v>1509</v>
      </c>
      <c r="I52" s="58">
        <v>1448</v>
      </c>
      <c r="J52" s="58">
        <v>61</v>
      </c>
      <c r="K52" s="58">
        <v>45</v>
      </c>
      <c r="L52" s="58">
        <v>1696</v>
      </c>
      <c r="M52" s="58">
        <v>1659</v>
      </c>
      <c r="N52" s="58">
        <v>1608</v>
      </c>
      <c r="O52" s="58">
        <v>51</v>
      </c>
      <c r="P52" s="58">
        <v>37</v>
      </c>
      <c r="Q52" s="58">
        <v>208</v>
      </c>
      <c r="R52" s="58">
        <v>197</v>
      </c>
      <c r="S52" s="58">
        <v>191</v>
      </c>
      <c r="T52" s="58">
        <v>6</v>
      </c>
      <c r="U52" s="58">
        <v>11</v>
      </c>
      <c r="V52" s="58">
        <v>1692</v>
      </c>
      <c r="W52" s="58">
        <v>1631</v>
      </c>
      <c r="X52" s="58">
        <v>1542</v>
      </c>
      <c r="Y52" s="58">
        <v>89</v>
      </c>
      <c r="Z52" s="58">
        <v>61</v>
      </c>
      <c r="AA52" s="58">
        <v>1350</v>
      </c>
      <c r="AB52" s="58">
        <v>1340</v>
      </c>
      <c r="AC52" s="58">
        <v>1323</v>
      </c>
      <c r="AD52" s="58">
        <v>17</v>
      </c>
      <c r="AE52" s="58">
        <v>10</v>
      </c>
      <c r="AF52" s="58">
        <v>597</v>
      </c>
      <c r="AG52" s="58">
        <v>581</v>
      </c>
      <c r="AH52" s="58">
        <v>558</v>
      </c>
      <c r="AI52" s="58">
        <v>23</v>
      </c>
      <c r="AJ52" s="58">
        <v>16</v>
      </c>
    </row>
    <row r="53" spans="1:36" x14ac:dyDescent="0.25">
      <c r="A53" s="64" t="s">
        <v>202</v>
      </c>
      <c r="B53" s="58">
        <v>3196</v>
      </c>
      <c r="C53" s="58">
        <v>3121</v>
      </c>
      <c r="D53" s="58">
        <v>3014</v>
      </c>
      <c r="E53" s="58">
        <v>107</v>
      </c>
      <c r="F53" s="58">
        <v>75</v>
      </c>
      <c r="G53" s="58">
        <v>1506</v>
      </c>
      <c r="H53" s="58">
        <v>1467</v>
      </c>
      <c r="I53" s="58">
        <v>1412</v>
      </c>
      <c r="J53" s="58">
        <v>55</v>
      </c>
      <c r="K53" s="58">
        <v>39</v>
      </c>
      <c r="L53" s="58">
        <v>1690</v>
      </c>
      <c r="M53" s="58">
        <v>1654</v>
      </c>
      <c r="N53" s="58">
        <v>1602</v>
      </c>
      <c r="O53" s="58">
        <v>52</v>
      </c>
      <c r="P53" s="58">
        <v>36</v>
      </c>
      <c r="Q53" s="58">
        <v>262</v>
      </c>
      <c r="R53" s="58">
        <v>248</v>
      </c>
      <c r="S53" s="58">
        <v>245</v>
      </c>
      <c r="T53" s="58">
        <v>3</v>
      </c>
      <c r="U53" s="58">
        <v>14</v>
      </c>
      <c r="V53" s="58">
        <v>1612</v>
      </c>
      <c r="W53" s="58">
        <v>1561</v>
      </c>
      <c r="X53" s="58">
        <v>1478</v>
      </c>
      <c r="Y53" s="58">
        <v>83</v>
      </c>
      <c r="Z53" s="58">
        <v>51</v>
      </c>
      <c r="AA53" s="58">
        <v>1322</v>
      </c>
      <c r="AB53" s="58">
        <v>1312</v>
      </c>
      <c r="AC53" s="58">
        <v>1291</v>
      </c>
      <c r="AD53" s="58">
        <v>21</v>
      </c>
      <c r="AE53" s="58">
        <v>10</v>
      </c>
      <c r="AF53" s="58">
        <v>583</v>
      </c>
      <c r="AG53" s="58">
        <v>569</v>
      </c>
      <c r="AH53" s="58">
        <v>549</v>
      </c>
      <c r="AI53" s="58">
        <v>20</v>
      </c>
      <c r="AJ53" s="58">
        <v>14</v>
      </c>
    </row>
    <row r="54" spans="1:36" x14ac:dyDescent="0.25">
      <c r="A54" s="64" t="s">
        <v>203</v>
      </c>
      <c r="B54" s="58">
        <v>3204</v>
      </c>
      <c r="C54" s="58">
        <v>3130</v>
      </c>
      <c r="D54" s="58">
        <v>3028</v>
      </c>
      <c r="E54" s="58">
        <v>102</v>
      </c>
      <c r="F54" s="58">
        <v>74</v>
      </c>
      <c r="G54" s="58">
        <v>1523</v>
      </c>
      <c r="H54" s="58">
        <v>1490</v>
      </c>
      <c r="I54" s="58">
        <v>1439</v>
      </c>
      <c r="J54" s="58">
        <v>51</v>
      </c>
      <c r="K54" s="58">
        <v>33</v>
      </c>
      <c r="L54" s="58">
        <v>1681</v>
      </c>
      <c r="M54" s="58">
        <v>1640</v>
      </c>
      <c r="N54" s="58">
        <v>1589</v>
      </c>
      <c r="O54" s="58">
        <v>51</v>
      </c>
      <c r="P54" s="58">
        <v>41</v>
      </c>
      <c r="Q54" s="58">
        <v>321</v>
      </c>
      <c r="R54" s="58">
        <v>308</v>
      </c>
      <c r="S54" s="58">
        <v>305</v>
      </c>
      <c r="T54" s="58">
        <v>3</v>
      </c>
      <c r="U54" s="58">
        <v>13</v>
      </c>
      <c r="V54" s="58">
        <v>1591</v>
      </c>
      <c r="W54" s="58">
        <v>1539</v>
      </c>
      <c r="X54" s="58">
        <v>1462</v>
      </c>
      <c r="Y54" s="58">
        <v>77</v>
      </c>
      <c r="Z54" s="58">
        <v>52</v>
      </c>
      <c r="AA54" s="58">
        <v>1292</v>
      </c>
      <c r="AB54" s="58">
        <v>1283</v>
      </c>
      <c r="AC54" s="58">
        <v>1261</v>
      </c>
      <c r="AD54" s="58">
        <v>22</v>
      </c>
      <c r="AE54" s="58">
        <v>9</v>
      </c>
      <c r="AF54" s="58">
        <v>586</v>
      </c>
      <c r="AG54" s="58">
        <v>572</v>
      </c>
      <c r="AH54" s="58">
        <v>551</v>
      </c>
      <c r="AI54" s="58">
        <v>21</v>
      </c>
      <c r="AJ54" s="58">
        <v>14</v>
      </c>
    </row>
    <row r="55" spans="1:36" x14ac:dyDescent="0.25">
      <c r="A55" s="64" t="s">
        <v>204</v>
      </c>
      <c r="B55" s="58">
        <v>2988</v>
      </c>
      <c r="C55" s="58">
        <v>2911</v>
      </c>
      <c r="D55" s="58">
        <v>2797</v>
      </c>
      <c r="E55" s="58">
        <v>114</v>
      </c>
      <c r="F55" s="58">
        <v>77</v>
      </c>
      <c r="G55" s="58">
        <v>1400</v>
      </c>
      <c r="H55" s="58">
        <v>1356</v>
      </c>
      <c r="I55" s="58">
        <v>1306</v>
      </c>
      <c r="J55" s="58">
        <v>50</v>
      </c>
      <c r="K55" s="58">
        <v>44</v>
      </c>
      <c r="L55" s="58">
        <v>1588</v>
      </c>
      <c r="M55" s="58">
        <v>1555</v>
      </c>
      <c r="N55" s="58">
        <v>1491</v>
      </c>
      <c r="O55" s="58">
        <v>64</v>
      </c>
      <c r="P55" s="58">
        <v>33</v>
      </c>
      <c r="Q55" s="58">
        <v>265</v>
      </c>
      <c r="R55" s="58">
        <v>249</v>
      </c>
      <c r="S55" s="58">
        <v>243</v>
      </c>
      <c r="T55" s="58">
        <v>6</v>
      </c>
      <c r="U55" s="58">
        <v>16</v>
      </c>
      <c r="V55" s="58">
        <v>1518</v>
      </c>
      <c r="W55" s="58">
        <v>1467</v>
      </c>
      <c r="X55" s="58">
        <v>1382</v>
      </c>
      <c r="Y55" s="58">
        <v>85</v>
      </c>
      <c r="Z55" s="58">
        <v>51</v>
      </c>
      <c r="AA55" s="58">
        <v>1205</v>
      </c>
      <c r="AB55" s="58">
        <v>1195</v>
      </c>
      <c r="AC55" s="58">
        <v>1172</v>
      </c>
      <c r="AD55" s="58">
        <v>23</v>
      </c>
      <c r="AE55" s="58">
        <v>10</v>
      </c>
      <c r="AF55" s="58">
        <v>552</v>
      </c>
      <c r="AG55" s="58">
        <v>538</v>
      </c>
      <c r="AH55" s="58">
        <v>519</v>
      </c>
      <c r="AI55" s="58">
        <v>19</v>
      </c>
      <c r="AJ55" s="58">
        <v>14</v>
      </c>
    </row>
    <row r="56" spans="1:36" x14ac:dyDescent="0.25">
      <c r="A56" s="64" t="s">
        <v>205</v>
      </c>
      <c r="B56" s="58">
        <v>2878</v>
      </c>
      <c r="C56" s="58">
        <v>2794</v>
      </c>
      <c r="D56" s="58">
        <v>2601</v>
      </c>
      <c r="E56" s="58">
        <v>193</v>
      </c>
      <c r="F56" s="58">
        <v>84</v>
      </c>
      <c r="G56" s="58">
        <v>1371</v>
      </c>
      <c r="H56" s="58">
        <v>1315</v>
      </c>
      <c r="I56" s="58">
        <v>1225</v>
      </c>
      <c r="J56" s="58">
        <v>90</v>
      </c>
      <c r="K56" s="58">
        <v>56</v>
      </c>
      <c r="L56" s="58">
        <v>1507</v>
      </c>
      <c r="M56" s="58">
        <v>1479</v>
      </c>
      <c r="N56" s="58">
        <v>1376</v>
      </c>
      <c r="O56" s="58">
        <v>103</v>
      </c>
      <c r="P56" s="58">
        <v>28</v>
      </c>
      <c r="Q56" s="58">
        <v>215</v>
      </c>
      <c r="R56" s="58">
        <v>201</v>
      </c>
      <c r="S56" s="58">
        <v>192</v>
      </c>
      <c r="T56" s="58">
        <v>9</v>
      </c>
      <c r="U56" s="58">
        <v>14</v>
      </c>
      <c r="V56" s="58">
        <v>1481</v>
      </c>
      <c r="W56" s="58">
        <v>1421</v>
      </c>
      <c r="X56" s="58">
        <v>1282</v>
      </c>
      <c r="Y56" s="58">
        <v>139</v>
      </c>
      <c r="Z56" s="58">
        <v>60</v>
      </c>
      <c r="AA56" s="58">
        <v>1182</v>
      </c>
      <c r="AB56" s="58">
        <v>1172</v>
      </c>
      <c r="AC56" s="58">
        <v>1127</v>
      </c>
      <c r="AD56" s="58">
        <v>45</v>
      </c>
      <c r="AE56" s="58">
        <v>10</v>
      </c>
      <c r="AF56" s="58">
        <v>536</v>
      </c>
      <c r="AG56" s="58">
        <v>523</v>
      </c>
      <c r="AH56" s="58">
        <v>490</v>
      </c>
      <c r="AI56" s="58">
        <v>33</v>
      </c>
      <c r="AJ56" s="58">
        <v>13</v>
      </c>
    </row>
    <row r="57" spans="1:36" x14ac:dyDescent="0.25">
      <c r="A57" s="64" t="s">
        <v>206</v>
      </c>
      <c r="B57" s="58">
        <v>2830</v>
      </c>
      <c r="C57" s="58">
        <v>2745</v>
      </c>
      <c r="D57" s="58">
        <v>2553</v>
      </c>
      <c r="E57" s="58">
        <v>192</v>
      </c>
      <c r="F57" s="58">
        <v>85</v>
      </c>
      <c r="G57" s="58">
        <v>1343</v>
      </c>
      <c r="H57" s="58">
        <v>1292</v>
      </c>
      <c r="I57" s="58">
        <v>1206</v>
      </c>
      <c r="J57" s="58">
        <v>86</v>
      </c>
      <c r="K57" s="58">
        <v>51</v>
      </c>
      <c r="L57" s="58">
        <v>1487</v>
      </c>
      <c r="M57" s="58">
        <v>1453</v>
      </c>
      <c r="N57" s="58">
        <v>1347</v>
      </c>
      <c r="O57" s="58">
        <v>106</v>
      </c>
      <c r="P57" s="58">
        <v>34</v>
      </c>
      <c r="Q57" s="58">
        <v>191</v>
      </c>
      <c r="R57" s="58">
        <v>173</v>
      </c>
      <c r="S57" s="58">
        <v>164</v>
      </c>
      <c r="T57" s="58">
        <v>9</v>
      </c>
      <c r="U57" s="58">
        <v>18</v>
      </c>
      <c r="V57" s="58">
        <v>1500</v>
      </c>
      <c r="W57" s="58">
        <v>1441</v>
      </c>
      <c r="X57" s="58">
        <v>1300</v>
      </c>
      <c r="Y57" s="58">
        <v>141</v>
      </c>
      <c r="Z57" s="58">
        <v>59</v>
      </c>
      <c r="AA57" s="58">
        <v>1139</v>
      </c>
      <c r="AB57" s="58">
        <v>1131</v>
      </c>
      <c r="AC57" s="58">
        <v>1089</v>
      </c>
      <c r="AD57" s="58">
        <v>42</v>
      </c>
      <c r="AE57" s="58">
        <v>8</v>
      </c>
      <c r="AF57" s="58">
        <v>537</v>
      </c>
      <c r="AG57" s="58">
        <v>516</v>
      </c>
      <c r="AH57" s="58">
        <v>486</v>
      </c>
      <c r="AI57" s="58">
        <v>30</v>
      </c>
      <c r="AJ57" s="58">
        <v>21</v>
      </c>
    </row>
    <row r="58" spans="1:36" x14ac:dyDescent="0.25">
      <c r="A58" s="64" t="s">
        <v>207</v>
      </c>
      <c r="B58" s="58">
        <v>2890</v>
      </c>
      <c r="C58" s="58">
        <v>2823</v>
      </c>
      <c r="D58" s="58">
        <v>2645</v>
      </c>
      <c r="E58" s="58">
        <v>178</v>
      </c>
      <c r="F58" s="58">
        <v>67</v>
      </c>
      <c r="G58" s="58">
        <v>1404</v>
      </c>
      <c r="H58" s="58">
        <v>1371</v>
      </c>
      <c r="I58" s="58">
        <v>1296</v>
      </c>
      <c r="J58" s="58">
        <v>75</v>
      </c>
      <c r="K58" s="58">
        <v>33</v>
      </c>
      <c r="L58" s="58">
        <v>1486</v>
      </c>
      <c r="M58" s="58">
        <v>1452</v>
      </c>
      <c r="N58" s="58">
        <v>1349</v>
      </c>
      <c r="O58" s="58">
        <v>103</v>
      </c>
      <c r="P58" s="58">
        <v>34</v>
      </c>
      <c r="Q58" s="58">
        <v>188</v>
      </c>
      <c r="R58" s="58">
        <v>175</v>
      </c>
      <c r="S58" s="58">
        <v>166</v>
      </c>
      <c r="T58" s="58">
        <v>9</v>
      </c>
      <c r="U58" s="58">
        <v>13</v>
      </c>
      <c r="V58" s="58">
        <v>1565</v>
      </c>
      <c r="W58" s="58">
        <v>1514</v>
      </c>
      <c r="X58" s="58">
        <v>1382</v>
      </c>
      <c r="Y58" s="58">
        <v>132</v>
      </c>
      <c r="Z58" s="58">
        <v>51</v>
      </c>
      <c r="AA58" s="58">
        <v>1137</v>
      </c>
      <c r="AB58" s="58">
        <v>1134</v>
      </c>
      <c r="AC58" s="58">
        <v>1097</v>
      </c>
      <c r="AD58" s="58">
        <v>37</v>
      </c>
      <c r="AE58" s="58">
        <v>3</v>
      </c>
      <c r="AF58" s="58">
        <v>558</v>
      </c>
      <c r="AG58" s="58">
        <v>545</v>
      </c>
      <c r="AH58" s="58">
        <v>513</v>
      </c>
      <c r="AI58" s="58">
        <v>32</v>
      </c>
      <c r="AJ58" s="58">
        <v>13</v>
      </c>
    </row>
    <row r="59" spans="1:36" x14ac:dyDescent="0.25">
      <c r="A59" s="64" t="s">
        <v>208</v>
      </c>
      <c r="B59" s="58">
        <v>3255</v>
      </c>
      <c r="C59" s="58">
        <v>3174</v>
      </c>
      <c r="D59" s="58">
        <v>3018</v>
      </c>
      <c r="E59" s="58">
        <v>156</v>
      </c>
      <c r="F59" s="58">
        <v>81</v>
      </c>
      <c r="G59" s="58">
        <v>1686</v>
      </c>
      <c r="H59" s="58">
        <v>1645</v>
      </c>
      <c r="I59" s="58">
        <v>1585</v>
      </c>
      <c r="J59" s="58">
        <v>60</v>
      </c>
      <c r="K59" s="58">
        <v>41</v>
      </c>
      <c r="L59" s="58">
        <v>1569</v>
      </c>
      <c r="M59" s="58">
        <v>1529</v>
      </c>
      <c r="N59" s="58">
        <v>1433</v>
      </c>
      <c r="O59" s="58">
        <v>96</v>
      </c>
      <c r="P59" s="58">
        <v>40</v>
      </c>
      <c r="Q59" s="58">
        <v>230</v>
      </c>
      <c r="R59" s="58">
        <v>215</v>
      </c>
      <c r="S59" s="58">
        <v>204</v>
      </c>
      <c r="T59" s="58">
        <v>11</v>
      </c>
      <c r="U59" s="58">
        <v>15</v>
      </c>
      <c r="V59" s="58">
        <v>1857</v>
      </c>
      <c r="W59" s="58">
        <v>1800</v>
      </c>
      <c r="X59" s="58">
        <v>1678</v>
      </c>
      <c r="Y59" s="58">
        <v>122</v>
      </c>
      <c r="Z59" s="58">
        <v>57</v>
      </c>
      <c r="AA59" s="58">
        <v>1168</v>
      </c>
      <c r="AB59" s="58">
        <v>1159</v>
      </c>
      <c r="AC59" s="58">
        <v>1136</v>
      </c>
      <c r="AD59" s="58">
        <v>23</v>
      </c>
      <c r="AE59" s="58">
        <v>9</v>
      </c>
      <c r="AF59" s="58">
        <v>675</v>
      </c>
      <c r="AG59" s="58">
        <v>653</v>
      </c>
      <c r="AH59" s="58">
        <v>625</v>
      </c>
      <c r="AI59" s="58">
        <v>28</v>
      </c>
      <c r="AJ59" s="58">
        <v>22</v>
      </c>
    </row>
    <row r="60" spans="1:36" x14ac:dyDescent="0.25">
      <c r="A60" s="64" t="s">
        <v>209</v>
      </c>
      <c r="B60" s="58">
        <v>3185</v>
      </c>
      <c r="C60" s="58">
        <v>3100</v>
      </c>
      <c r="D60" s="58">
        <v>2940</v>
      </c>
      <c r="E60" s="58">
        <v>160</v>
      </c>
      <c r="F60" s="58">
        <v>85</v>
      </c>
      <c r="G60" s="58">
        <v>1618</v>
      </c>
      <c r="H60" s="58">
        <v>1568</v>
      </c>
      <c r="I60" s="58">
        <v>1508</v>
      </c>
      <c r="J60" s="58">
        <v>60</v>
      </c>
      <c r="K60" s="58">
        <v>50</v>
      </c>
      <c r="L60" s="58">
        <v>1567</v>
      </c>
      <c r="M60" s="58">
        <v>1532</v>
      </c>
      <c r="N60" s="58">
        <v>1432</v>
      </c>
      <c r="O60" s="58">
        <v>100</v>
      </c>
      <c r="P60" s="58">
        <v>35</v>
      </c>
      <c r="Q60" s="58">
        <v>262</v>
      </c>
      <c r="R60" s="58">
        <v>245</v>
      </c>
      <c r="S60" s="58">
        <v>234</v>
      </c>
      <c r="T60" s="58">
        <v>11</v>
      </c>
      <c r="U60" s="58">
        <v>17</v>
      </c>
      <c r="V60" s="58">
        <v>1796</v>
      </c>
      <c r="W60" s="58">
        <v>1736</v>
      </c>
      <c r="X60" s="58">
        <v>1606</v>
      </c>
      <c r="Y60" s="58">
        <v>130</v>
      </c>
      <c r="Z60" s="58">
        <v>60</v>
      </c>
      <c r="AA60" s="58">
        <v>1127</v>
      </c>
      <c r="AB60" s="58">
        <v>1119</v>
      </c>
      <c r="AC60" s="58">
        <v>1100</v>
      </c>
      <c r="AD60" s="58">
        <v>19</v>
      </c>
      <c r="AE60" s="58">
        <v>8</v>
      </c>
      <c r="AF60" s="58">
        <v>631</v>
      </c>
      <c r="AG60" s="58">
        <v>609</v>
      </c>
      <c r="AH60" s="58">
        <v>580</v>
      </c>
      <c r="AI60" s="58">
        <v>29</v>
      </c>
      <c r="AJ60" s="58">
        <v>22</v>
      </c>
    </row>
    <row r="61" spans="1:36" x14ac:dyDescent="0.25">
      <c r="A61" s="64" t="s">
        <v>210</v>
      </c>
      <c r="B61" s="58">
        <v>2975</v>
      </c>
      <c r="C61" s="58">
        <v>2883</v>
      </c>
      <c r="D61" s="58">
        <v>2716</v>
      </c>
      <c r="E61" s="58">
        <v>167</v>
      </c>
      <c r="F61" s="58">
        <v>92</v>
      </c>
      <c r="G61" s="58">
        <v>1474</v>
      </c>
      <c r="H61" s="58">
        <v>1423</v>
      </c>
      <c r="I61" s="58">
        <v>1356</v>
      </c>
      <c r="J61" s="58">
        <v>67</v>
      </c>
      <c r="K61" s="58">
        <v>51</v>
      </c>
      <c r="L61" s="58">
        <v>1501</v>
      </c>
      <c r="M61" s="58">
        <v>1460</v>
      </c>
      <c r="N61" s="58">
        <v>1360</v>
      </c>
      <c r="O61" s="58">
        <v>100</v>
      </c>
      <c r="P61" s="58">
        <v>41</v>
      </c>
      <c r="Q61" s="58">
        <v>263</v>
      </c>
      <c r="R61" s="58">
        <v>242</v>
      </c>
      <c r="S61" s="58">
        <v>227</v>
      </c>
      <c r="T61" s="58">
        <v>15</v>
      </c>
      <c r="U61" s="58">
        <v>21</v>
      </c>
      <c r="V61" s="58">
        <v>1648</v>
      </c>
      <c r="W61" s="58">
        <v>1586</v>
      </c>
      <c r="X61" s="58">
        <v>1452</v>
      </c>
      <c r="Y61" s="58">
        <v>134</v>
      </c>
      <c r="Z61" s="58">
        <v>62</v>
      </c>
      <c r="AA61" s="58">
        <v>1064</v>
      </c>
      <c r="AB61" s="58">
        <v>1055</v>
      </c>
      <c r="AC61" s="58">
        <v>1037</v>
      </c>
      <c r="AD61" s="58">
        <v>18</v>
      </c>
      <c r="AE61" s="58">
        <v>9</v>
      </c>
      <c r="AF61" s="58">
        <v>587</v>
      </c>
      <c r="AG61" s="58">
        <v>574</v>
      </c>
      <c r="AH61" s="58">
        <v>544</v>
      </c>
      <c r="AI61" s="58">
        <v>30</v>
      </c>
      <c r="AJ61" s="58">
        <v>13</v>
      </c>
    </row>
    <row r="62" spans="1:36" x14ac:dyDescent="0.25">
      <c r="A62" s="64" t="s">
        <v>211</v>
      </c>
      <c r="B62" s="58">
        <v>2798</v>
      </c>
      <c r="C62" s="58">
        <v>2728</v>
      </c>
      <c r="D62" s="58">
        <v>2568</v>
      </c>
      <c r="E62" s="58">
        <v>160</v>
      </c>
      <c r="F62" s="58">
        <v>70</v>
      </c>
      <c r="G62" s="58">
        <v>1319</v>
      </c>
      <c r="H62" s="58">
        <v>1278</v>
      </c>
      <c r="I62" s="58">
        <v>1215</v>
      </c>
      <c r="J62" s="58">
        <v>63</v>
      </c>
      <c r="K62" s="58">
        <v>41</v>
      </c>
      <c r="L62" s="58">
        <v>1479</v>
      </c>
      <c r="M62" s="58">
        <v>1450</v>
      </c>
      <c r="N62" s="58">
        <v>1353</v>
      </c>
      <c r="O62" s="58">
        <v>97</v>
      </c>
      <c r="P62" s="58">
        <v>29</v>
      </c>
      <c r="Q62" s="58">
        <v>220</v>
      </c>
      <c r="R62" s="58">
        <v>202</v>
      </c>
      <c r="S62" s="58">
        <v>191</v>
      </c>
      <c r="T62" s="58">
        <v>11</v>
      </c>
      <c r="U62" s="58">
        <v>18</v>
      </c>
      <c r="V62" s="58">
        <v>1561</v>
      </c>
      <c r="W62" s="58">
        <v>1514</v>
      </c>
      <c r="X62" s="58">
        <v>1376</v>
      </c>
      <c r="Y62" s="58">
        <v>138</v>
      </c>
      <c r="Z62" s="58">
        <v>47</v>
      </c>
      <c r="AA62" s="58">
        <v>1017</v>
      </c>
      <c r="AB62" s="58">
        <v>1012</v>
      </c>
      <c r="AC62" s="58">
        <v>1001</v>
      </c>
      <c r="AD62" s="58">
        <v>11</v>
      </c>
      <c r="AE62" s="58">
        <v>5</v>
      </c>
      <c r="AF62" s="58">
        <v>521</v>
      </c>
      <c r="AG62" s="58">
        <v>514</v>
      </c>
      <c r="AH62" s="58">
        <v>481</v>
      </c>
      <c r="AI62" s="58">
        <v>33</v>
      </c>
      <c r="AJ62" s="58">
        <v>7</v>
      </c>
    </row>
    <row r="63" spans="1:36" x14ac:dyDescent="0.25">
      <c r="A63" s="64" t="s">
        <v>212</v>
      </c>
      <c r="B63" s="58">
        <v>2739</v>
      </c>
      <c r="C63" s="58">
        <v>2668</v>
      </c>
      <c r="D63" s="58">
        <v>2533</v>
      </c>
      <c r="E63" s="58">
        <v>135</v>
      </c>
      <c r="F63" s="58">
        <v>71</v>
      </c>
      <c r="G63" s="58">
        <v>1295</v>
      </c>
      <c r="H63" s="58">
        <v>1252</v>
      </c>
      <c r="I63" s="58">
        <v>1198</v>
      </c>
      <c r="J63" s="58">
        <v>54</v>
      </c>
      <c r="K63" s="58">
        <v>43</v>
      </c>
      <c r="L63" s="58">
        <v>1444</v>
      </c>
      <c r="M63" s="58">
        <v>1416</v>
      </c>
      <c r="N63" s="58">
        <v>1335</v>
      </c>
      <c r="O63" s="58">
        <v>81</v>
      </c>
      <c r="P63" s="58">
        <v>28</v>
      </c>
      <c r="Q63" s="58">
        <v>213</v>
      </c>
      <c r="R63" s="58">
        <v>196</v>
      </c>
      <c r="S63" s="58">
        <v>185</v>
      </c>
      <c r="T63" s="58">
        <v>11</v>
      </c>
      <c r="U63" s="58">
        <v>17</v>
      </c>
      <c r="V63" s="58">
        <v>1522</v>
      </c>
      <c r="W63" s="58">
        <v>1476</v>
      </c>
      <c r="X63" s="58">
        <v>1363</v>
      </c>
      <c r="Y63" s="58">
        <v>113</v>
      </c>
      <c r="Z63" s="58">
        <v>46</v>
      </c>
      <c r="AA63" s="58">
        <v>1004</v>
      </c>
      <c r="AB63" s="58">
        <v>996</v>
      </c>
      <c r="AC63" s="58">
        <v>985</v>
      </c>
      <c r="AD63" s="58">
        <v>11</v>
      </c>
      <c r="AE63" s="58">
        <v>8</v>
      </c>
      <c r="AF63" s="58">
        <v>521</v>
      </c>
      <c r="AG63" s="58">
        <v>508</v>
      </c>
      <c r="AH63" s="58">
        <v>481</v>
      </c>
      <c r="AI63" s="58">
        <v>27</v>
      </c>
      <c r="AJ63" s="58">
        <v>13</v>
      </c>
    </row>
    <row r="64" spans="1:36" x14ac:dyDescent="0.25">
      <c r="A64" s="64" t="s">
        <v>213</v>
      </c>
      <c r="B64" s="58">
        <v>2638</v>
      </c>
      <c r="C64" s="58">
        <v>2570</v>
      </c>
      <c r="D64" s="58">
        <v>2413</v>
      </c>
      <c r="E64" s="58">
        <v>157</v>
      </c>
      <c r="F64" s="58">
        <v>68</v>
      </c>
      <c r="G64" s="58">
        <v>1224</v>
      </c>
      <c r="H64" s="58">
        <v>1185</v>
      </c>
      <c r="I64" s="58">
        <v>1112</v>
      </c>
      <c r="J64" s="58">
        <v>73</v>
      </c>
      <c r="K64" s="58">
        <v>39</v>
      </c>
      <c r="L64" s="58">
        <v>1414</v>
      </c>
      <c r="M64" s="58">
        <v>1385</v>
      </c>
      <c r="N64" s="58">
        <v>1301</v>
      </c>
      <c r="O64" s="58">
        <v>84</v>
      </c>
      <c r="P64" s="58">
        <v>29</v>
      </c>
      <c r="Q64" s="58">
        <v>188</v>
      </c>
      <c r="R64" s="58">
        <v>171</v>
      </c>
      <c r="S64" s="58">
        <v>160</v>
      </c>
      <c r="T64" s="58">
        <v>11</v>
      </c>
      <c r="U64" s="58">
        <v>17</v>
      </c>
      <c r="V64" s="58">
        <v>1482</v>
      </c>
      <c r="W64" s="58">
        <v>1439</v>
      </c>
      <c r="X64" s="58">
        <v>1310</v>
      </c>
      <c r="Y64" s="58">
        <v>129</v>
      </c>
      <c r="Z64" s="58">
        <v>43</v>
      </c>
      <c r="AA64" s="58">
        <v>968</v>
      </c>
      <c r="AB64" s="58">
        <v>960</v>
      </c>
      <c r="AC64" s="58">
        <v>943</v>
      </c>
      <c r="AD64" s="58">
        <v>17</v>
      </c>
      <c r="AE64" s="58">
        <v>8</v>
      </c>
      <c r="AF64" s="58">
        <v>506</v>
      </c>
      <c r="AG64" s="58">
        <v>488</v>
      </c>
      <c r="AH64" s="58">
        <v>460</v>
      </c>
      <c r="AI64" s="58">
        <v>28</v>
      </c>
      <c r="AJ64" s="58">
        <v>18</v>
      </c>
    </row>
    <row r="65" spans="1:36" x14ac:dyDescent="0.25">
      <c r="A65" s="64" t="s">
        <v>214</v>
      </c>
      <c r="B65" s="58">
        <v>2640</v>
      </c>
      <c r="C65" s="58">
        <v>2561</v>
      </c>
      <c r="D65" s="58">
        <v>2410</v>
      </c>
      <c r="E65" s="58">
        <v>151</v>
      </c>
      <c r="F65" s="58">
        <v>79</v>
      </c>
      <c r="G65" s="58">
        <v>1232</v>
      </c>
      <c r="H65" s="58">
        <v>1195</v>
      </c>
      <c r="I65" s="58">
        <v>1123</v>
      </c>
      <c r="J65" s="58">
        <v>72</v>
      </c>
      <c r="K65" s="58">
        <v>37</v>
      </c>
      <c r="L65" s="58">
        <v>1408</v>
      </c>
      <c r="M65" s="58">
        <v>1366</v>
      </c>
      <c r="N65" s="58">
        <v>1287</v>
      </c>
      <c r="O65" s="58">
        <v>79</v>
      </c>
      <c r="P65" s="58">
        <v>42</v>
      </c>
      <c r="Q65" s="58">
        <v>207</v>
      </c>
      <c r="R65" s="58">
        <v>199</v>
      </c>
      <c r="S65" s="58">
        <v>188</v>
      </c>
      <c r="T65" s="58">
        <v>11</v>
      </c>
      <c r="U65" s="58">
        <v>8</v>
      </c>
      <c r="V65" s="58">
        <v>1484</v>
      </c>
      <c r="W65" s="58">
        <v>1426</v>
      </c>
      <c r="X65" s="58">
        <v>1302</v>
      </c>
      <c r="Y65" s="58">
        <v>124</v>
      </c>
      <c r="Z65" s="58">
        <v>58</v>
      </c>
      <c r="AA65" s="58">
        <v>949</v>
      </c>
      <c r="AB65" s="58">
        <v>936</v>
      </c>
      <c r="AC65" s="58">
        <v>920</v>
      </c>
      <c r="AD65" s="58">
        <v>16</v>
      </c>
      <c r="AE65" s="58">
        <v>13</v>
      </c>
      <c r="AF65" s="58">
        <v>491</v>
      </c>
      <c r="AG65" s="58">
        <v>476</v>
      </c>
      <c r="AH65" s="58">
        <v>452</v>
      </c>
      <c r="AI65" s="58">
        <v>24</v>
      </c>
      <c r="AJ65" s="58">
        <v>15</v>
      </c>
    </row>
    <row r="66" spans="1:36" x14ac:dyDescent="0.25">
      <c r="A66" s="64" t="s">
        <v>215</v>
      </c>
      <c r="B66" s="58">
        <v>2659</v>
      </c>
      <c r="C66" s="58">
        <v>2587</v>
      </c>
      <c r="D66" s="58">
        <v>2454</v>
      </c>
      <c r="E66" s="58">
        <v>133</v>
      </c>
      <c r="F66" s="58">
        <v>72</v>
      </c>
      <c r="G66" s="58">
        <v>1261</v>
      </c>
      <c r="H66" s="58">
        <v>1219</v>
      </c>
      <c r="I66" s="58">
        <v>1154</v>
      </c>
      <c r="J66" s="58">
        <v>65</v>
      </c>
      <c r="K66" s="58">
        <v>42</v>
      </c>
      <c r="L66" s="58">
        <v>1398</v>
      </c>
      <c r="M66" s="58">
        <v>1368</v>
      </c>
      <c r="N66" s="58">
        <v>1300</v>
      </c>
      <c r="O66" s="58">
        <v>68</v>
      </c>
      <c r="P66" s="58">
        <v>30</v>
      </c>
      <c r="Q66" s="58">
        <v>270</v>
      </c>
      <c r="R66" s="58">
        <v>259</v>
      </c>
      <c r="S66" s="58">
        <v>248</v>
      </c>
      <c r="T66" s="58">
        <v>11</v>
      </c>
      <c r="U66" s="58">
        <v>11</v>
      </c>
      <c r="V66" s="58">
        <v>1502</v>
      </c>
      <c r="W66" s="58">
        <v>1451</v>
      </c>
      <c r="X66" s="58">
        <v>1343</v>
      </c>
      <c r="Y66" s="58">
        <v>108</v>
      </c>
      <c r="Z66" s="58">
        <v>51</v>
      </c>
      <c r="AA66" s="58">
        <v>887</v>
      </c>
      <c r="AB66" s="58">
        <v>877</v>
      </c>
      <c r="AC66" s="58">
        <v>863</v>
      </c>
      <c r="AD66" s="58">
        <v>14</v>
      </c>
      <c r="AE66" s="58">
        <v>10</v>
      </c>
      <c r="AF66" s="58">
        <v>478</v>
      </c>
      <c r="AG66" s="58">
        <v>467</v>
      </c>
      <c r="AH66" s="58">
        <v>446</v>
      </c>
      <c r="AI66" s="58">
        <v>21</v>
      </c>
      <c r="AJ66" s="58">
        <v>11</v>
      </c>
    </row>
    <row r="67" spans="1:36" x14ac:dyDescent="0.25">
      <c r="A67" s="64" t="s">
        <v>216</v>
      </c>
      <c r="B67" s="58">
        <v>2527</v>
      </c>
      <c r="C67" s="58">
        <v>2461</v>
      </c>
      <c r="D67" s="58">
        <v>2322</v>
      </c>
      <c r="E67" s="58">
        <v>139</v>
      </c>
      <c r="F67" s="58">
        <v>66</v>
      </c>
      <c r="G67" s="58">
        <v>1191</v>
      </c>
      <c r="H67" s="58">
        <v>1154</v>
      </c>
      <c r="I67" s="58">
        <v>1085</v>
      </c>
      <c r="J67" s="58">
        <v>69</v>
      </c>
      <c r="K67" s="58">
        <v>37</v>
      </c>
      <c r="L67" s="58">
        <v>1336</v>
      </c>
      <c r="M67" s="58">
        <v>1307</v>
      </c>
      <c r="N67" s="58">
        <v>1237</v>
      </c>
      <c r="O67" s="58">
        <v>70</v>
      </c>
      <c r="P67" s="58">
        <v>29</v>
      </c>
      <c r="Q67" s="58">
        <v>257</v>
      </c>
      <c r="R67" s="58">
        <v>244</v>
      </c>
      <c r="S67" s="58">
        <v>231</v>
      </c>
      <c r="T67" s="58">
        <v>13</v>
      </c>
      <c r="U67" s="58">
        <v>13</v>
      </c>
      <c r="V67" s="58">
        <v>1453</v>
      </c>
      <c r="W67" s="58">
        <v>1408</v>
      </c>
      <c r="X67" s="58">
        <v>1296</v>
      </c>
      <c r="Y67" s="58">
        <v>112</v>
      </c>
      <c r="Z67" s="58">
        <v>45</v>
      </c>
      <c r="AA67" s="58">
        <v>817</v>
      </c>
      <c r="AB67" s="58">
        <v>809</v>
      </c>
      <c r="AC67" s="58">
        <v>795</v>
      </c>
      <c r="AD67" s="58">
        <v>14</v>
      </c>
      <c r="AE67" s="58">
        <v>8</v>
      </c>
      <c r="AF67" s="58">
        <v>466</v>
      </c>
      <c r="AG67" s="58">
        <v>456</v>
      </c>
      <c r="AH67" s="58">
        <v>431</v>
      </c>
      <c r="AI67" s="58">
        <v>25</v>
      </c>
      <c r="AJ67" s="58">
        <v>10</v>
      </c>
    </row>
    <row r="68" spans="1:36" x14ac:dyDescent="0.25">
      <c r="A68" s="64" t="s">
        <v>217</v>
      </c>
      <c r="B68" s="58">
        <v>2420</v>
      </c>
      <c r="C68" s="58">
        <v>2359</v>
      </c>
      <c r="D68" s="58">
        <v>2149</v>
      </c>
      <c r="E68" s="58">
        <v>210</v>
      </c>
      <c r="F68" s="58">
        <v>61</v>
      </c>
      <c r="G68" s="58">
        <v>1135</v>
      </c>
      <c r="H68" s="58">
        <v>1101</v>
      </c>
      <c r="I68" s="58">
        <v>1001</v>
      </c>
      <c r="J68" s="58">
        <v>100</v>
      </c>
      <c r="K68" s="58">
        <v>34</v>
      </c>
      <c r="L68" s="58">
        <v>1285</v>
      </c>
      <c r="M68" s="58">
        <v>1258</v>
      </c>
      <c r="N68" s="58">
        <v>1148</v>
      </c>
      <c r="O68" s="58">
        <v>110</v>
      </c>
      <c r="P68" s="58">
        <v>27</v>
      </c>
      <c r="Q68" s="58">
        <v>178</v>
      </c>
      <c r="R68" s="58">
        <v>172</v>
      </c>
      <c r="S68" s="58">
        <v>149</v>
      </c>
      <c r="T68" s="58">
        <v>23</v>
      </c>
      <c r="U68" s="58">
        <v>6</v>
      </c>
      <c r="V68" s="58">
        <v>1460</v>
      </c>
      <c r="W68" s="58">
        <v>1408</v>
      </c>
      <c r="X68" s="58">
        <v>1244</v>
      </c>
      <c r="Y68" s="58">
        <v>164</v>
      </c>
      <c r="Z68" s="58">
        <v>52</v>
      </c>
      <c r="AA68" s="58">
        <v>782</v>
      </c>
      <c r="AB68" s="58">
        <v>779</v>
      </c>
      <c r="AC68" s="58">
        <v>756</v>
      </c>
      <c r="AD68" s="58">
        <v>23</v>
      </c>
      <c r="AE68" s="58">
        <v>3</v>
      </c>
      <c r="AF68" s="58">
        <v>477</v>
      </c>
      <c r="AG68" s="58">
        <v>466</v>
      </c>
      <c r="AH68" s="58">
        <v>422</v>
      </c>
      <c r="AI68" s="58">
        <v>44</v>
      </c>
      <c r="AJ68" s="58">
        <v>11</v>
      </c>
    </row>
    <row r="69" spans="1:36" x14ac:dyDescent="0.25">
      <c r="A69" s="64" t="s">
        <v>218</v>
      </c>
      <c r="B69" s="58">
        <v>2477</v>
      </c>
      <c r="C69" s="58">
        <v>2398</v>
      </c>
      <c r="D69" s="58">
        <v>2187</v>
      </c>
      <c r="E69" s="58">
        <v>211</v>
      </c>
      <c r="F69" s="58">
        <v>79</v>
      </c>
      <c r="G69" s="58">
        <v>1185</v>
      </c>
      <c r="H69" s="58">
        <v>1136</v>
      </c>
      <c r="I69" s="58">
        <v>1031</v>
      </c>
      <c r="J69" s="58">
        <v>105</v>
      </c>
      <c r="K69" s="58">
        <v>49</v>
      </c>
      <c r="L69" s="58">
        <v>1292</v>
      </c>
      <c r="M69" s="58">
        <v>1262</v>
      </c>
      <c r="N69" s="58">
        <v>1156</v>
      </c>
      <c r="O69" s="58">
        <v>106</v>
      </c>
      <c r="P69" s="58">
        <v>30</v>
      </c>
      <c r="Q69" s="58">
        <v>179</v>
      </c>
      <c r="R69" s="58">
        <v>162</v>
      </c>
      <c r="S69" s="58">
        <v>134</v>
      </c>
      <c r="T69" s="58">
        <v>28</v>
      </c>
      <c r="U69" s="58">
        <v>17</v>
      </c>
      <c r="V69" s="58">
        <v>1534</v>
      </c>
      <c r="W69" s="58">
        <v>1478</v>
      </c>
      <c r="X69" s="58">
        <v>1315</v>
      </c>
      <c r="Y69" s="58">
        <v>163</v>
      </c>
      <c r="Z69" s="58">
        <v>56</v>
      </c>
      <c r="AA69" s="58">
        <v>764</v>
      </c>
      <c r="AB69" s="58">
        <v>758</v>
      </c>
      <c r="AC69" s="58">
        <v>738</v>
      </c>
      <c r="AD69" s="58">
        <v>20</v>
      </c>
      <c r="AE69" s="58">
        <v>6</v>
      </c>
      <c r="AF69" s="58">
        <v>511</v>
      </c>
      <c r="AG69" s="58">
        <v>488</v>
      </c>
      <c r="AH69" s="58">
        <v>444</v>
      </c>
      <c r="AI69" s="58">
        <v>44</v>
      </c>
      <c r="AJ69" s="58">
        <v>23</v>
      </c>
    </row>
    <row r="70" spans="1:36" x14ac:dyDescent="0.25">
      <c r="A70" s="64" t="s">
        <v>219</v>
      </c>
      <c r="B70" s="58">
        <v>2621</v>
      </c>
      <c r="C70" s="58">
        <v>2540</v>
      </c>
      <c r="D70" s="58">
        <v>2322</v>
      </c>
      <c r="E70" s="58">
        <v>218</v>
      </c>
      <c r="F70" s="58">
        <v>81</v>
      </c>
      <c r="G70" s="58">
        <v>1286</v>
      </c>
      <c r="H70" s="58">
        <v>1243</v>
      </c>
      <c r="I70" s="58">
        <v>1133</v>
      </c>
      <c r="J70" s="58">
        <v>110</v>
      </c>
      <c r="K70" s="58">
        <v>43</v>
      </c>
      <c r="L70" s="58">
        <v>1335</v>
      </c>
      <c r="M70" s="58">
        <v>1297</v>
      </c>
      <c r="N70" s="58">
        <v>1189</v>
      </c>
      <c r="O70" s="58">
        <v>108</v>
      </c>
      <c r="P70" s="58">
        <v>38</v>
      </c>
      <c r="Q70" s="58">
        <v>187</v>
      </c>
      <c r="R70" s="58">
        <v>168</v>
      </c>
      <c r="S70" s="58">
        <v>142</v>
      </c>
      <c r="T70" s="58">
        <v>26</v>
      </c>
      <c r="U70" s="58">
        <v>19</v>
      </c>
      <c r="V70" s="58">
        <v>1659</v>
      </c>
      <c r="W70" s="58">
        <v>1604</v>
      </c>
      <c r="X70" s="58">
        <v>1429</v>
      </c>
      <c r="Y70" s="58">
        <v>175</v>
      </c>
      <c r="Z70" s="58">
        <v>55</v>
      </c>
      <c r="AA70" s="58">
        <v>775</v>
      </c>
      <c r="AB70" s="58">
        <v>768</v>
      </c>
      <c r="AC70" s="58">
        <v>751</v>
      </c>
      <c r="AD70" s="58">
        <v>17</v>
      </c>
      <c r="AE70" s="58">
        <v>7</v>
      </c>
      <c r="AF70" s="58">
        <v>542</v>
      </c>
      <c r="AG70" s="58">
        <v>525</v>
      </c>
      <c r="AH70" s="58">
        <v>479</v>
      </c>
      <c r="AI70" s="58">
        <v>46</v>
      </c>
      <c r="AJ70" s="58">
        <v>17</v>
      </c>
    </row>
    <row r="71" spans="1:36" x14ac:dyDescent="0.25">
      <c r="A71" s="64" t="s">
        <v>220</v>
      </c>
      <c r="B71" s="58">
        <v>3124</v>
      </c>
      <c r="C71" s="58">
        <v>3043</v>
      </c>
      <c r="D71" s="58">
        <v>2829</v>
      </c>
      <c r="E71" s="58">
        <v>214</v>
      </c>
      <c r="F71" s="58">
        <v>81</v>
      </c>
      <c r="G71" s="58">
        <v>1653</v>
      </c>
      <c r="H71" s="58">
        <v>1611</v>
      </c>
      <c r="I71" s="58">
        <v>1504</v>
      </c>
      <c r="J71" s="58">
        <v>107</v>
      </c>
      <c r="K71" s="58">
        <v>42</v>
      </c>
      <c r="L71" s="58">
        <v>1471</v>
      </c>
      <c r="M71" s="58">
        <v>1432</v>
      </c>
      <c r="N71" s="58">
        <v>1325</v>
      </c>
      <c r="O71" s="58">
        <v>107</v>
      </c>
      <c r="P71" s="58">
        <v>39</v>
      </c>
      <c r="Q71" s="58">
        <v>242</v>
      </c>
      <c r="R71" s="58">
        <v>223</v>
      </c>
      <c r="S71" s="58">
        <v>196</v>
      </c>
      <c r="T71" s="58">
        <v>27</v>
      </c>
      <c r="U71" s="58">
        <v>19</v>
      </c>
      <c r="V71" s="58">
        <v>2032</v>
      </c>
      <c r="W71" s="58">
        <v>1978</v>
      </c>
      <c r="X71" s="58">
        <v>1804</v>
      </c>
      <c r="Y71" s="58">
        <v>174</v>
      </c>
      <c r="Z71" s="58">
        <v>54</v>
      </c>
      <c r="AA71" s="58">
        <v>850</v>
      </c>
      <c r="AB71" s="58">
        <v>842</v>
      </c>
      <c r="AC71" s="58">
        <v>829</v>
      </c>
      <c r="AD71" s="58">
        <v>13</v>
      </c>
      <c r="AE71" s="58">
        <v>8</v>
      </c>
      <c r="AF71" s="58">
        <v>693</v>
      </c>
      <c r="AG71" s="58">
        <v>681</v>
      </c>
      <c r="AH71" s="58">
        <v>634</v>
      </c>
      <c r="AI71" s="58">
        <v>47</v>
      </c>
      <c r="AJ71" s="58">
        <v>12</v>
      </c>
    </row>
    <row r="72" spans="1:36" x14ac:dyDescent="0.25">
      <c r="A72" s="64" t="s">
        <v>221</v>
      </c>
      <c r="B72" s="58">
        <v>3310</v>
      </c>
      <c r="C72" s="58">
        <v>3224</v>
      </c>
      <c r="D72" s="58">
        <v>2991</v>
      </c>
      <c r="E72" s="58">
        <v>233</v>
      </c>
      <c r="F72" s="58">
        <v>86</v>
      </c>
      <c r="G72" s="58">
        <v>1769</v>
      </c>
      <c r="H72" s="58">
        <v>1721</v>
      </c>
      <c r="I72" s="58">
        <v>1615</v>
      </c>
      <c r="J72" s="58">
        <v>106</v>
      </c>
      <c r="K72" s="58">
        <v>48</v>
      </c>
      <c r="L72" s="58">
        <v>1541</v>
      </c>
      <c r="M72" s="58">
        <v>1503</v>
      </c>
      <c r="N72" s="58">
        <v>1376</v>
      </c>
      <c r="O72" s="58">
        <v>127</v>
      </c>
      <c r="P72" s="58">
        <v>38</v>
      </c>
      <c r="Q72" s="58">
        <v>304</v>
      </c>
      <c r="R72" s="58">
        <v>283</v>
      </c>
      <c r="S72" s="58">
        <v>257</v>
      </c>
      <c r="T72" s="58">
        <v>26</v>
      </c>
      <c r="U72" s="58">
        <v>21</v>
      </c>
      <c r="V72" s="58">
        <v>2141</v>
      </c>
      <c r="W72" s="58">
        <v>2087</v>
      </c>
      <c r="X72" s="58">
        <v>1893</v>
      </c>
      <c r="Y72" s="58">
        <v>194</v>
      </c>
      <c r="Z72" s="58">
        <v>54</v>
      </c>
      <c r="AA72" s="58">
        <v>865</v>
      </c>
      <c r="AB72" s="58">
        <v>854</v>
      </c>
      <c r="AC72" s="58">
        <v>841</v>
      </c>
      <c r="AD72" s="58">
        <v>13</v>
      </c>
      <c r="AE72" s="58">
        <v>11</v>
      </c>
      <c r="AF72" s="58">
        <v>732</v>
      </c>
      <c r="AG72" s="58">
        <v>717</v>
      </c>
      <c r="AH72" s="58">
        <v>662</v>
      </c>
      <c r="AI72" s="58">
        <v>55</v>
      </c>
      <c r="AJ72" s="58">
        <v>15</v>
      </c>
    </row>
    <row r="73" spans="1:36" x14ac:dyDescent="0.25">
      <c r="A73" s="64" t="s">
        <v>222</v>
      </c>
      <c r="B73" s="58">
        <v>3366</v>
      </c>
      <c r="C73" s="58">
        <v>3271</v>
      </c>
      <c r="D73" s="58">
        <v>3009</v>
      </c>
      <c r="E73" s="58">
        <v>262</v>
      </c>
      <c r="F73" s="58">
        <v>95</v>
      </c>
      <c r="G73" s="58">
        <v>1809</v>
      </c>
      <c r="H73" s="58">
        <v>1752</v>
      </c>
      <c r="I73" s="58">
        <v>1638</v>
      </c>
      <c r="J73" s="58">
        <v>114</v>
      </c>
      <c r="K73" s="58">
        <v>57</v>
      </c>
      <c r="L73" s="58">
        <v>1557</v>
      </c>
      <c r="M73" s="58">
        <v>1519</v>
      </c>
      <c r="N73" s="58">
        <v>1371</v>
      </c>
      <c r="O73" s="58">
        <v>148</v>
      </c>
      <c r="P73" s="58">
        <v>38</v>
      </c>
      <c r="Q73" s="58">
        <v>331</v>
      </c>
      <c r="R73" s="58">
        <v>314</v>
      </c>
      <c r="S73" s="58">
        <v>287</v>
      </c>
      <c r="T73" s="58">
        <v>27</v>
      </c>
      <c r="U73" s="58">
        <v>17</v>
      </c>
      <c r="V73" s="58">
        <v>2177</v>
      </c>
      <c r="W73" s="58">
        <v>2113</v>
      </c>
      <c r="X73" s="58">
        <v>1890</v>
      </c>
      <c r="Y73" s="58">
        <v>223</v>
      </c>
      <c r="Z73" s="58">
        <v>64</v>
      </c>
      <c r="AA73" s="58">
        <v>858</v>
      </c>
      <c r="AB73" s="58">
        <v>844</v>
      </c>
      <c r="AC73" s="58">
        <v>832</v>
      </c>
      <c r="AD73" s="58">
        <v>12</v>
      </c>
      <c r="AE73" s="58">
        <v>14</v>
      </c>
      <c r="AF73" s="58">
        <v>763</v>
      </c>
      <c r="AG73" s="58">
        <v>745</v>
      </c>
      <c r="AH73" s="58">
        <v>679</v>
      </c>
      <c r="AI73" s="58">
        <v>66</v>
      </c>
      <c r="AJ73" s="58">
        <v>18</v>
      </c>
    </row>
    <row r="74" spans="1:36" x14ac:dyDescent="0.25">
      <c r="A74" s="64" t="s">
        <v>223</v>
      </c>
      <c r="B74" s="58">
        <v>3306</v>
      </c>
      <c r="C74" s="58">
        <v>3217</v>
      </c>
      <c r="D74" s="58">
        <v>2969</v>
      </c>
      <c r="E74" s="58">
        <v>248</v>
      </c>
      <c r="F74" s="58">
        <v>89</v>
      </c>
      <c r="G74" s="58">
        <v>1732</v>
      </c>
      <c r="H74" s="58">
        <v>1675</v>
      </c>
      <c r="I74" s="58">
        <v>1560</v>
      </c>
      <c r="J74" s="58">
        <v>115</v>
      </c>
      <c r="K74" s="58">
        <v>57</v>
      </c>
      <c r="L74" s="58">
        <v>1574</v>
      </c>
      <c r="M74" s="58">
        <v>1542</v>
      </c>
      <c r="N74" s="58">
        <v>1409</v>
      </c>
      <c r="O74" s="58">
        <v>133</v>
      </c>
      <c r="P74" s="58">
        <v>32</v>
      </c>
      <c r="Q74" s="58">
        <v>290</v>
      </c>
      <c r="R74" s="58">
        <v>276</v>
      </c>
      <c r="S74" s="58">
        <v>250</v>
      </c>
      <c r="T74" s="58">
        <v>26</v>
      </c>
      <c r="U74" s="58">
        <v>14</v>
      </c>
      <c r="V74" s="58">
        <v>2184</v>
      </c>
      <c r="W74" s="58">
        <v>2120</v>
      </c>
      <c r="X74" s="58">
        <v>1911</v>
      </c>
      <c r="Y74" s="58">
        <v>209</v>
      </c>
      <c r="Z74" s="58">
        <v>64</v>
      </c>
      <c r="AA74" s="58">
        <v>832</v>
      </c>
      <c r="AB74" s="58">
        <v>821</v>
      </c>
      <c r="AC74" s="58">
        <v>808</v>
      </c>
      <c r="AD74" s="58">
        <v>13</v>
      </c>
      <c r="AE74" s="58">
        <v>11</v>
      </c>
      <c r="AF74" s="58">
        <v>705</v>
      </c>
      <c r="AG74" s="58">
        <v>685</v>
      </c>
      <c r="AH74" s="58">
        <v>622</v>
      </c>
      <c r="AI74" s="58">
        <v>63</v>
      </c>
      <c r="AJ74" s="58">
        <v>20</v>
      </c>
    </row>
    <row r="75" spans="1:36" x14ac:dyDescent="0.25">
      <c r="A75" s="64" t="s">
        <v>224</v>
      </c>
      <c r="B75" s="58">
        <v>3189</v>
      </c>
      <c r="C75" s="58">
        <v>3091</v>
      </c>
      <c r="D75" s="58">
        <v>2833</v>
      </c>
      <c r="E75" s="58">
        <v>258</v>
      </c>
      <c r="F75" s="58">
        <v>98</v>
      </c>
      <c r="G75" s="58">
        <v>1668</v>
      </c>
      <c r="H75" s="58">
        <v>1601</v>
      </c>
      <c r="I75" s="58">
        <v>1483</v>
      </c>
      <c r="J75" s="58">
        <v>118</v>
      </c>
      <c r="K75" s="58">
        <v>67</v>
      </c>
      <c r="L75" s="58">
        <v>1521</v>
      </c>
      <c r="M75" s="58">
        <v>1490</v>
      </c>
      <c r="N75" s="58">
        <v>1350</v>
      </c>
      <c r="O75" s="58">
        <v>140</v>
      </c>
      <c r="P75" s="58">
        <v>31</v>
      </c>
      <c r="Q75" s="58">
        <v>249</v>
      </c>
      <c r="R75" s="58">
        <v>229</v>
      </c>
      <c r="S75" s="58">
        <v>211</v>
      </c>
      <c r="T75" s="58">
        <v>18</v>
      </c>
      <c r="U75" s="58">
        <v>20</v>
      </c>
      <c r="V75" s="58">
        <v>2141</v>
      </c>
      <c r="W75" s="58">
        <v>2072</v>
      </c>
      <c r="X75" s="58">
        <v>1841</v>
      </c>
      <c r="Y75" s="58">
        <v>231</v>
      </c>
      <c r="Z75" s="58">
        <v>69</v>
      </c>
      <c r="AA75" s="58">
        <v>799</v>
      </c>
      <c r="AB75" s="58">
        <v>790</v>
      </c>
      <c r="AC75" s="58">
        <v>781</v>
      </c>
      <c r="AD75" s="58">
        <v>9</v>
      </c>
      <c r="AE75" s="58">
        <v>9</v>
      </c>
      <c r="AF75" s="58">
        <v>686</v>
      </c>
      <c r="AG75" s="58">
        <v>662</v>
      </c>
      <c r="AH75" s="58">
        <v>604</v>
      </c>
      <c r="AI75" s="58">
        <v>58</v>
      </c>
      <c r="AJ75" s="58">
        <v>24</v>
      </c>
    </row>
    <row r="76" spans="1:36" x14ac:dyDescent="0.25">
      <c r="A76" s="64" t="s">
        <v>225</v>
      </c>
      <c r="B76" s="58">
        <v>3216</v>
      </c>
      <c r="C76" s="58">
        <v>3121</v>
      </c>
      <c r="D76" s="58">
        <v>2878</v>
      </c>
      <c r="E76" s="58">
        <v>243</v>
      </c>
      <c r="F76" s="58">
        <v>95</v>
      </c>
      <c r="G76" s="58">
        <v>1671</v>
      </c>
      <c r="H76" s="58">
        <v>1609</v>
      </c>
      <c r="I76" s="58">
        <v>1498</v>
      </c>
      <c r="J76" s="58">
        <v>111</v>
      </c>
      <c r="K76" s="58">
        <v>62</v>
      </c>
      <c r="L76" s="58">
        <v>1545</v>
      </c>
      <c r="M76" s="58">
        <v>1512</v>
      </c>
      <c r="N76" s="58">
        <v>1380</v>
      </c>
      <c r="O76" s="58">
        <v>132</v>
      </c>
      <c r="P76" s="58">
        <v>33</v>
      </c>
      <c r="Q76" s="58">
        <v>244</v>
      </c>
      <c r="R76" s="58">
        <v>227</v>
      </c>
      <c r="S76" s="58">
        <v>210</v>
      </c>
      <c r="T76" s="58">
        <v>17</v>
      </c>
      <c r="U76" s="58">
        <v>17</v>
      </c>
      <c r="V76" s="58">
        <v>2159</v>
      </c>
      <c r="W76" s="58">
        <v>2094</v>
      </c>
      <c r="X76" s="58">
        <v>1874</v>
      </c>
      <c r="Y76" s="58">
        <v>220</v>
      </c>
      <c r="Z76" s="58">
        <v>65</v>
      </c>
      <c r="AA76" s="58">
        <v>813</v>
      </c>
      <c r="AB76" s="58">
        <v>800</v>
      </c>
      <c r="AC76" s="58">
        <v>794</v>
      </c>
      <c r="AD76" s="58">
        <v>6</v>
      </c>
      <c r="AE76" s="58">
        <v>13</v>
      </c>
      <c r="AF76" s="58">
        <v>654</v>
      </c>
      <c r="AG76" s="58">
        <v>636</v>
      </c>
      <c r="AH76" s="58">
        <v>585</v>
      </c>
      <c r="AI76" s="58">
        <v>51</v>
      </c>
      <c r="AJ76" s="58">
        <v>18</v>
      </c>
    </row>
    <row r="77" spans="1:36" x14ac:dyDescent="0.25">
      <c r="A77" s="64" t="s">
        <v>226</v>
      </c>
      <c r="B77" s="58">
        <v>3375</v>
      </c>
      <c r="C77" s="58">
        <v>3293</v>
      </c>
      <c r="D77" s="58">
        <v>3084</v>
      </c>
      <c r="E77" s="58">
        <v>209</v>
      </c>
      <c r="F77" s="58">
        <v>82</v>
      </c>
      <c r="G77" s="58">
        <v>1755</v>
      </c>
      <c r="H77" s="58">
        <v>1713</v>
      </c>
      <c r="I77" s="58">
        <v>1616</v>
      </c>
      <c r="J77" s="58">
        <v>97</v>
      </c>
      <c r="K77" s="58">
        <v>42</v>
      </c>
      <c r="L77" s="58">
        <v>1620</v>
      </c>
      <c r="M77" s="58">
        <v>1580</v>
      </c>
      <c r="N77" s="58">
        <v>1468</v>
      </c>
      <c r="O77" s="58">
        <v>112</v>
      </c>
      <c r="P77" s="58">
        <v>40</v>
      </c>
      <c r="Q77" s="58">
        <v>308</v>
      </c>
      <c r="R77" s="58">
        <v>293</v>
      </c>
      <c r="S77" s="58">
        <v>278</v>
      </c>
      <c r="T77" s="58">
        <v>15</v>
      </c>
      <c r="U77" s="58">
        <v>15</v>
      </c>
      <c r="V77" s="58">
        <v>2255</v>
      </c>
      <c r="W77" s="58">
        <v>2194</v>
      </c>
      <c r="X77" s="58">
        <v>2007</v>
      </c>
      <c r="Y77" s="58">
        <v>187</v>
      </c>
      <c r="Z77" s="58">
        <v>61</v>
      </c>
      <c r="AA77" s="58">
        <v>812</v>
      </c>
      <c r="AB77" s="58">
        <v>806</v>
      </c>
      <c r="AC77" s="58">
        <v>799</v>
      </c>
      <c r="AD77" s="58">
        <v>7</v>
      </c>
      <c r="AE77" s="58">
        <v>6</v>
      </c>
      <c r="AF77" s="58">
        <v>666</v>
      </c>
      <c r="AG77" s="58">
        <v>654</v>
      </c>
      <c r="AH77" s="58">
        <v>611</v>
      </c>
      <c r="AI77" s="58">
        <v>43</v>
      </c>
      <c r="AJ77" s="58">
        <v>12</v>
      </c>
    </row>
    <row r="78" spans="1:36" x14ac:dyDescent="0.25">
      <c r="A78" s="64" t="s">
        <v>227</v>
      </c>
      <c r="B78" s="58">
        <v>3569</v>
      </c>
      <c r="C78" s="58">
        <v>3474</v>
      </c>
      <c r="D78" s="58">
        <v>3321</v>
      </c>
      <c r="E78" s="58">
        <v>153</v>
      </c>
      <c r="F78" s="58">
        <v>95</v>
      </c>
      <c r="G78" s="58">
        <v>1841</v>
      </c>
      <c r="H78" s="58">
        <v>1788</v>
      </c>
      <c r="I78" s="58">
        <v>1716</v>
      </c>
      <c r="J78" s="58">
        <v>72</v>
      </c>
      <c r="K78" s="58">
        <v>53</v>
      </c>
      <c r="L78" s="58">
        <v>1728</v>
      </c>
      <c r="M78" s="58">
        <v>1686</v>
      </c>
      <c r="N78" s="58">
        <v>1605</v>
      </c>
      <c r="O78" s="58">
        <v>81</v>
      </c>
      <c r="P78" s="58">
        <v>42</v>
      </c>
      <c r="Q78" s="58">
        <v>409</v>
      </c>
      <c r="R78" s="58">
        <v>386</v>
      </c>
      <c r="S78" s="58">
        <v>375</v>
      </c>
      <c r="T78" s="58">
        <v>11</v>
      </c>
      <c r="U78" s="58">
        <v>23</v>
      </c>
      <c r="V78" s="58">
        <v>2355</v>
      </c>
      <c r="W78" s="58">
        <v>2288</v>
      </c>
      <c r="X78" s="58">
        <v>2153</v>
      </c>
      <c r="Y78" s="58">
        <v>135</v>
      </c>
      <c r="Z78" s="58">
        <v>67</v>
      </c>
      <c r="AA78" s="58">
        <v>805</v>
      </c>
      <c r="AB78" s="58">
        <v>800</v>
      </c>
      <c r="AC78" s="58">
        <v>793</v>
      </c>
      <c r="AD78" s="58">
        <v>7</v>
      </c>
      <c r="AE78" s="58">
        <v>5</v>
      </c>
      <c r="AF78" s="58">
        <v>672</v>
      </c>
      <c r="AG78" s="58">
        <v>657</v>
      </c>
      <c r="AH78" s="58">
        <v>629</v>
      </c>
      <c r="AI78" s="58">
        <v>28</v>
      </c>
      <c r="AJ78" s="58">
        <v>15</v>
      </c>
    </row>
    <row r="79" spans="1:36" x14ac:dyDescent="0.25">
      <c r="A79" s="64" t="s">
        <v>228</v>
      </c>
      <c r="B79" s="58">
        <v>3553</v>
      </c>
      <c r="C79" s="58">
        <v>3447</v>
      </c>
      <c r="D79" s="58">
        <v>3341</v>
      </c>
      <c r="E79" s="58">
        <v>106</v>
      </c>
      <c r="F79" s="58">
        <v>106</v>
      </c>
      <c r="G79" s="58">
        <v>1853</v>
      </c>
      <c r="H79" s="58">
        <v>1799</v>
      </c>
      <c r="I79" s="58">
        <v>1753</v>
      </c>
      <c r="J79" s="58">
        <v>46</v>
      </c>
      <c r="K79" s="58">
        <v>54</v>
      </c>
      <c r="L79" s="58">
        <v>1700</v>
      </c>
      <c r="M79" s="58">
        <v>1648</v>
      </c>
      <c r="N79" s="58">
        <v>1588</v>
      </c>
      <c r="O79" s="58">
        <v>60</v>
      </c>
      <c r="P79" s="58">
        <v>52</v>
      </c>
      <c r="Q79" s="58">
        <v>363</v>
      </c>
      <c r="R79" s="58">
        <v>337</v>
      </c>
      <c r="S79" s="58">
        <v>325</v>
      </c>
      <c r="T79" s="58">
        <v>12</v>
      </c>
      <c r="U79" s="58">
        <v>26</v>
      </c>
      <c r="V79" s="58">
        <v>2365</v>
      </c>
      <c r="W79" s="58">
        <v>2290</v>
      </c>
      <c r="X79" s="58">
        <v>2202</v>
      </c>
      <c r="Y79" s="58">
        <v>88</v>
      </c>
      <c r="Z79" s="58">
        <v>75</v>
      </c>
      <c r="AA79" s="58">
        <v>825</v>
      </c>
      <c r="AB79" s="58">
        <v>820</v>
      </c>
      <c r="AC79" s="58">
        <v>814</v>
      </c>
      <c r="AD79" s="58">
        <v>6</v>
      </c>
      <c r="AE79" s="58">
        <v>5</v>
      </c>
      <c r="AF79" s="58">
        <v>688</v>
      </c>
      <c r="AG79" s="58">
        <v>673</v>
      </c>
      <c r="AH79" s="58">
        <v>652</v>
      </c>
      <c r="AI79" s="58">
        <v>21</v>
      </c>
      <c r="AJ79" s="58">
        <v>15</v>
      </c>
    </row>
    <row r="80" spans="1:36" x14ac:dyDescent="0.25">
      <c r="A80" s="64" t="s">
        <v>229</v>
      </c>
      <c r="B80" s="58">
        <v>3450</v>
      </c>
      <c r="C80" s="58">
        <v>3354</v>
      </c>
      <c r="D80" s="58">
        <v>3255</v>
      </c>
      <c r="E80" s="58">
        <v>99</v>
      </c>
      <c r="F80" s="58">
        <v>96</v>
      </c>
      <c r="G80" s="58">
        <v>1787</v>
      </c>
      <c r="H80" s="58">
        <v>1728</v>
      </c>
      <c r="I80" s="58">
        <v>1681</v>
      </c>
      <c r="J80" s="58">
        <v>47</v>
      </c>
      <c r="K80" s="58">
        <v>59</v>
      </c>
      <c r="L80" s="58">
        <v>1663</v>
      </c>
      <c r="M80" s="58">
        <v>1626</v>
      </c>
      <c r="N80" s="58">
        <v>1574</v>
      </c>
      <c r="O80" s="58">
        <v>52</v>
      </c>
      <c r="P80" s="58">
        <v>37</v>
      </c>
      <c r="Q80" s="58">
        <v>264</v>
      </c>
      <c r="R80" s="58">
        <v>241</v>
      </c>
      <c r="S80" s="58">
        <v>227</v>
      </c>
      <c r="T80" s="58">
        <v>14</v>
      </c>
      <c r="U80" s="58">
        <v>23</v>
      </c>
      <c r="V80" s="58">
        <v>2358</v>
      </c>
      <c r="W80" s="58">
        <v>2292</v>
      </c>
      <c r="X80" s="58">
        <v>2212</v>
      </c>
      <c r="Y80" s="58">
        <v>80</v>
      </c>
      <c r="Z80" s="58">
        <v>66</v>
      </c>
      <c r="AA80" s="58">
        <v>828</v>
      </c>
      <c r="AB80" s="58">
        <v>821</v>
      </c>
      <c r="AC80" s="58">
        <v>816</v>
      </c>
      <c r="AD80" s="58">
        <v>5</v>
      </c>
      <c r="AE80" s="58">
        <v>7</v>
      </c>
      <c r="AF80" s="58">
        <v>684</v>
      </c>
      <c r="AG80" s="58">
        <v>667</v>
      </c>
      <c r="AH80" s="58">
        <v>647</v>
      </c>
      <c r="AI80" s="58">
        <v>20</v>
      </c>
      <c r="AJ80" s="58">
        <v>17</v>
      </c>
    </row>
    <row r="81" spans="1:36" x14ac:dyDescent="0.25">
      <c r="A81" s="64" t="s">
        <v>230</v>
      </c>
      <c r="B81" s="58">
        <v>3461</v>
      </c>
      <c r="C81" s="58">
        <v>3362</v>
      </c>
      <c r="D81" s="58">
        <v>3257</v>
      </c>
      <c r="E81" s="58">
        <v>105</v>
      </c>
      <c r="F81" s="58">
        <v>99</v>
      </c>
      <c r="G81" s="58">
        <v>1816</v>
      </c>
      <c r="H81" s="58">
        <v>1752</v>
      </c>
      <c r="I81" s="58">
        <v>1701</v>
      </c>
      <c r="J81" s="58">
        <v>51</v>
      </c>
      <c r="K81" s="58">
        <v>64</v>
      </c>
      <c r="L81" s="58">
        <v>1645</v>
      </c>
      <c r="M81" s="58">
        <v>1610</v>
      </c>
      <c r="N81" s="58">
        <v>1556</v>
      </c>
      <c r="O81" s="58">
        <v>54</v>
      </c>
      <c r="P81" s="58">
        <v>35</v>
      </c>
      <c r="Q81" s="58">
        <v>249</v>
      </c>
      <c r="R81" s="58">
        <v>227</v>
      </c>
      <c r="S81" s="58">
        <v>210</v>
      </c>
      <c r="T81" s="58">
        <v>17</v>
      </c>
      <c r="U81" s="58">
        <v>22</v>
      </c>
      <c r="V81" s="58">
        <v>2376</v>
      </c>
      <c r="W81" s="58">
        <v>2307</v>
      </c>
      <c r="X81" s="58">
        <v>2227</v>
      </c>
      <c r="Y81" s="58">
        <v>80</v>
      </c>
      <c r="Z81" s="58">
        <v>69</v>
      </c>
      <c r="AA81" s="58">
        <v>836</v>
      </c>
      <c r="AB81" s="58">
        <v>828</v>
      </c>
      <c r="AC81" s="58">
        <v>820</v>
      </c>
      <c r="AD81" s="58">
        <v>8</v>
      </c>
      <c r="AE81" s="58">
        <v>8</v>
      </c>
      <c r="AF81" s="58">
        <v>681</v>
      </c>
      <c r="AG81" s="58">
        <v>664</v>
      </c>
      <c r="AH81" s="58">
        <v>641</v>
      </c>
      <c r="AI81" s="58">
        <v>23</v>
      </c>
      <c r="AJ81" s="58">
        <v>17</v>
      </c>
    </row>
    <row r="82" spans="1:36" x14ac:dyDescent="0.25">
      <c r="A82" s="64" t="s">
        <v>231</v>
      </c>
      <c r="B82" s="58">
        <v>3482</v>
      </c>
      <c r="C82" s="58">
        <v>3382</v>
      </c>
      <c r="D82" s="58">
        <v>3294</v>
      </c>
      <c r="E82" s="58">
        <v>88</v>
      </c>
      <c r="F82" s="58">
        <v>100</v>
      </c>
      <c r="G82" s="58">
        <v>1872</v>
      </c>
      <c r="H82" s="58">
        <v>1804</v>
      </c>
      <c r="I82" s="58">
        <v>1757</v>
      </c>
      <c r="J82" s="58">
        <v>47</v>
      </c>
      <c r="K82" s="58">
        <v>68</v>
      </c>
      <c r="L82" s="58">
        <v>1610</v>
      </c>
      <c r="M82" s="58">
        <v>1578</v>
      </c>
      <c r="N82" s="58">
        <v>1537</v>
      </c>
      <c r="O82" s="58">
        <v>41</v>
      </c>
      <c r="P82" s="58">
        <v>32</v>
      </c>
      <c r="Q82" s="58">
        <v>250</v>
      </c>
      <c r="R82" s="58">
        <v>228</v>
      </c>
      <c r="S82" s="58">
        <v>214</v>
      </c>
      <c r="T82" s="58">
        <v>14</v>
      </c>
      <c r="U82" s="58">
        <v>22</v>
      </c>
      <c r="V82" s="58">
        <v>2421</v>
      </c>
      <c r="W82" s="58">
        <v>2348</v>
      </c>
      <c r="X82" s="58">
        <v>2280</v>
      </c>
      <c r="Y82" s="58">
        <v>68</v>
      </c>
      <c r="Z82" s="58">
        <v>73</v>
      </c>
      <c r="AA82" s="58">
        <v>811</v>
      </c>
      <c r="AB82" s="58">
        <v>806</v>
      </c>
      <c r="AC82" s="58">
        <v>800</v>
      </c>
      <c r="AD82" s="58">
        <v>6</v>
      </c>
      <c r="AE82" s="58">
        <v>5</v>
      </c>
      <c r="AF82" s="58">
        <v>710</v>
      </c>
      <c r="AG82" s="58">
        <v>687</v>
      </c>
      <c r="AH82" s="58">
        <v>670</v>
      </c>
      <c r="AI82" s="58">
        <v>17</v>
      </c>
      <c r="AJ82" s="58">
        <v>23</v>
      </c>
    </row>
    <row r="83" spans="1:36" x14ac:dyDescent="0.25">
      <c r="A83" s="64" t="s">
        <v>232</v>
      </c>
      <c r="B83" s="58">
        <v>3932</v>
      </c>
      <c r="C83" s="58">
        <v>3830</v>
      </c>
      <c r="D83" s="58">
        <v>3749</v>
      </c>
      <c r="E83" s="58">
        <v>81</v>
      </c>
      <c r="F83" s="58">
        <v>102</v>
      </c>
      <c r="G83" s="58">
        <v>2217</v>
      </c>
      <c r="H83" s="58">
        <v>2153</v>
      </c>
      <c r="I83" s="58">
        <v>2110</v>
      </c>
      <c r="J83" s="58">
        <v>43</v>
      </c>
      <c r="K83" s="58">
        <v>64</v>
      </c>
      <c r="L83" s="58">
        <v>1715</v>
      </c>
      <c r="M83" s="58">
        <v>1677</v>
      </c>
      <c r="N83" s="58">
        <v>1639</v>
      </c>
      <c r="O83" s="58">
        <v>38</v>
      </c>
      <c r="P83" s="58">
        <v>38</v>
      </c>
      <c r="Q83" s="58">
        <v>310</v>
      </c>
      <c r="R83" s="58">
        <v>286</v>
      </c>
      <c r="S83" s="58">
        <v>273</v>
      </c>
      <c r="T83" s="58">
        <v>13</v>
      </c>
      <c r="U83" s="58">
        <v>24</v>
      </c>
      <c r="V83" s="58">
        <v>2718</v>
      </c>
      <c r="W83" s="58">
        <v>2647</v>
      </c>
      <c r="X83" s="58">
        <v>2587</v>
      </c>
      <c r="Y83" s="58">
        <v>60</v>
      </c>
      <c r="Z83" s="58">
        <v>71</v>
      </c>
      <c r="AA83" s="58">
        <v>904</v>
      </c>
      <c r="AB83" s="58">
        <v>897</v>
      </c>
      <c r="AC83" s="58">
        <v>889</v>
      </c>
      <c r="AD83" s="58">
        <v>8</v>
      </c>
      <c r="AE83" s="58">
        <v>7</v>
      </c>
      <c r="AF83" s="58">
        <v>820</v>
      </c>
      <c r="AG83" s="58">
        <v>802</v>
      </c>
      <c r="AH83" s="58">
        <v>790</v>
      </c>
      <c r="AI83" s="58">
        <v>12</v>
      </c>
      <c r="AJ83" s="58">
        <v>18</v>
      </c>
    </row>
    <row r="84" spans="1:36" x14ac:dyDescent="0.25">
      <c r="A84" s="64" t="s">
        <v>233</v>
      </c>
      <c r="B84" s="58">
        <v>3835</v>
      </c>
      <c r="C84" s="58">
        <v>3754</v>
      </c>
      <c r="D84" s="58">
        <v>3667</v>
      </c>
      <c r="E84" s="58">
        <v>87</v>
      </c>
      <c r="F84" s="58">
        <v>81</v>
      </c>
      <c r="G84" s="58">
        <v>2155</v>
      </c>
      <c r="H84" s="58">
        <v>2104</v>
      </c>
      <c r="I84" s="58">
        <v>2058</v>
      </c>
      <c r="J84" s="58">
        <v>46</v>
      </c>
      <c r="K84" s="58">
        <v>51</v>
      </c>
      <c r="L84" s="58">
        <v>1680</v>
      </c>
      <c r="M84" s="58">
        <v>1650</v>
      </c>
      <c r="N84" s="58">
        <v>1609</v>
      </c>
      <c r="O84" s="58">
        <v>41</v>
      </c>
      <c r="P84" s="58">
        <v>30</v>
      </c>
      <c r="Q84" s="58">
        <v>351</v>
      </c>
      <c r="R84" s="58">
        <v>327</v>
      </c>
      <c r="S84" s="58">
        <v>309</v>
      </c>
      <c r="T84" s="58">
        <v>18</v>
      </c>
      <c r="U84" s="58">
        <v>24</v>
      </c>
      <c r="V84" s="58">
        <v>2577</v>
      </c>
      <c r="W84" s="58">
        <v>2527</v>
      </c>
      <c r="X84" s="58">
        <v>2465</v>
      </c>
      <c r="Y84" s="58">
        <v>62</v>
      </c>
      <c r="Z84" s="58">
        <v>50</v>
      </c>
      <c r="AA84" s="58">
        <v>907</v>
      </c>
      <c r="AB84" s="58">
        <v>900</v>
      </c>
      <c r="AC84" s="58">
        <v>893</v>
      </c>
      <c r="AD84" s="58">
        <v>7</v>
      </c>
      <c r="AE84" s="58">
        <v>7</v>
      </c>
      <c r="AF84" s="58">
        <v>811</v>
      </c>
      <c r="AG84" s="58">
        <v>793</v>
      </c>
      <c r="AH84" s="58">
        <v>772</v>
      </c>
      <c r="AI84" s="58">
        <v>21</v>
      </c>
      <c r="AJ84" s="58">
        <v>18</v>
      </c>
    </row>
    <row r="85" spans="1:36" x14ac:dyDescent="0.25">
      <c r="A85" s="64" t="s">
        <v>234</v>
      </c>
      <c r="B85" s="58">
        <v>3673</v>
      </c>
      <c r="C85" s="58">
        <v>3588</v>
      </c>
      <c r="D85" s="58">
        <v>3482</v>
      </c>
      <c r="E85" s="58">
        <v>106</v>
      </c>
      <c r="F85" s="58">
        <v>85</v>
      </c>
      <c r="G85" s="58">
        <v>2066</v>
      </c>
      <c r="H85" s="58">
        <v>2014</v>
      </c>
      <c r="I85" s="58">
        <v>1958</v>
      </c>
      <c r="J85" s="58">
        <v>56</v>
      </c>
      <c r="K85" s="58">
        <v>52</v>
      </c>
      <c r="L85" s="58">
        <v>1607</v>
      </c>
      <c r="M85" s="58">
        <v>1574</v>
      </c>
      <c r="N85" s="58">
        <v>1524</v>
      </c>
      <c r="O85" s="58">
        <v>50</v>
      </c>
      <c r="P85" s="58">
        <v>33</v>
      </c>
      <c r="Q85" s="58">
        <v>374</v>
      </c>
      <c r="R85" s="58">
        <v>346</v>
      </c>
      <c r="S85" s="58">
        <v>325</v>
      </c>
      <c r="T85" s="58">
        <v>21</v>
      </c>
      <c r="U85" s="58">
        <v>28</v>
      </c>
      <c r="V85" s="58">
        <v>2419</v>
      </c>
      <c r="W85" s="58">
        <v>2373</v>
      </c>
      <c r="X85" s="58">
        <v>2294</v>
      </c>
      <c r="Y85" s="58">
        <v>79</v>
      </c>
      <c r="Z85" s="58">
        <v>46</v>
      </c>
      <c r="AA85" s="58">
        <v>880</v>
      </c>
      <c r="AB85" s="58">
        <v>869</v>
      </c>
      <c r="AC85" s="58">
        <v>863</v>
      </c>
      <c r="AD85" s="58">
        <v>6</v>
      </c>
      <c r="AE85" s="58">
        <v>11</v>
      </c>
      <c r="AF85" s="58">
        <v>769</v>
      </c>
      <c r="AG85" s="58">
        <v>754</v>
      </c>
      <c r="AH85" s="58">
        <v>723</v>
      </c>
      <c r="AI85" s="58">
        <v>31</v>
      </c>
      <c r="AJ85" s="58">
        <v>15</v>
      </c>
    </row>
    <row r="86" spans="1:36" x14ac:dyDescent="0.25">
      <c r="A86" s="64" t="s">
        <v>235</v>
      </c>
      <c r="B86" s="58">
        <v>3412</v>
      </c>
      <c r="C86" s="58">
        <v>3304</v>
      </c>
      <c r="D86" s="58">
        <v>3169</v>
      </c>
      <c r="E86" s="58">
        <v>135</v>
      </c>
      <c r="F86" s="58">
        <v>108</v>
      </c>
      <c r="G86" s="58">
        <v>1830</v>
      </c>
      <c r="H86" s="58">
        <v>1769</v>
      </c>
      <c r="I86" s="58">
        <v>1701</v>
      </c>
      <c r="J86" s="58">
        <v>68</v>
      </c>
      <c r="K86" s="58">
        <v>61</v>
      </c>
      <c r="L86" s="58">
        <v>1582</v>
      </c>
      <c r="M86" s="58">
        <v>1535</v>
      </c>
      <c r="N86" s="58">
        <v>1468</v>
      </c>
      <c r="O86" s="58">
        <v>67</v>
      </c>
      <c r="P86" s="58">
        <v>47</v>
      </c>
      <c r="Q86" s="58">
        <v>297</v>
      </c>
      <c r="R86" s="58">
        <v>275</v>
      </c>
      <c r="S86" s="58">
        <v>256</v>
      </c>
      <c r="T86" s="58">
        <v>19</v>
      </c>
      <c r="U86" s="58">
        <v>22</v>
      </c>
      <c r="V86" s="58">
        <v>2264</v>
      </c>
      <c r="W86" s="58">
        <v>2189</v>
      </c>
      <c r="X86" s="58">
        <v>2080</v>
      </c>
      <c r="Y86" s="58">
        <v>109</v>
      </c>
      <c r="Z86" s="58">
        <v>75</v>
      </c>
      <c r="AA86" s="58">
        <v>851</v>
      </c>
      <c r="AB86" s="58">
        <v>840</v>
      </c>
      <c r="AC86" s="58">
        <v>833</v>
      </c>
      <c r="AD86" s="58">
        <v>7</v>
      </c>
      <c r="AE86" s="58">
        <v>11</v>
      </c>
      <c r="AF86" s="58">
        <v>721</v>
      </c>
      <c r="AG86" s="58">
        <v>698</v>
      </c>
      <c r="AH86" s="58">
        <v>663</v>
      </c>
      <c r="AI86" s="58">
        <v>35</v>
      </c>
      <c r="AJ86" s="58">
        <v>23</v>
      </c>
    </row>
    <row r="87" spans="1:36" x14ac:dyDescent="0.25">
      <c r="A87" s="64" t="s">
        <v>236</v>
      </c>
      <c r="B87" s="58">
        <v>3164</v>
      </c>
      <c r="C87" s="58">
        <v>3080</v>
      </c>
      <c r="D87" s="58">
        <v>2921</v>
      </c>
      <c r="E87" s="58">
        <v>159</v>
      </c>
      <c r="F87" s="58">
        <v>84</v>
      </c>
      <c r="G87" s="58">
        <v>1662</v>
      </c>
      <c r="H87" s="58">
        <v>1618</v>
      </c>
      <c r="I87" s="58">
        <v>1538</v>
      </c>
      <c r="J87" s="58">
        <v>80</v>
      </c>
      <c r="K87" s="58">
        <v>44</v>
      </c>
      <c r="L87" s="58">
        <v>1502</v>
      </c>
      <c r="M87" s="58">
        <v>1462</v>
      </c>
      <c r="N87" s="58">
        <v>1383</v>
      </c>
      <c r="O87" s="58">
        <v>79</v>
      </c>
      <c r="P87" s="58">
        <v>40</v>
      </c>
      <c r="Q87" s="58">
        <v>231</v>
      </c>
      <c r="R87" s="58">
        <v>219</v>
      </c>
      <c r="S87" s="58">
        <v>196</v>
      </c>
      <c r="T87" s="58">
        <v>23</v>
      </c>
      <c r="U87" s="58">
        <v>12</v>
      </c>
      <c r="V87" s="58">
        <v>2092</v>
      </c>
      <c r="W87" s="58">
        <v>2032</v>
      </c>
      <c r="X87" s="58">
        <v>1901</v>
      </c>
      <c r="Y87" s="58">
        <v>131</v>
      </c>
      <c r="Z87" s="58">
        <v>60</v>
      </c>
      <c r="AA87" s="58">
        <v>841</v>
      </c>
      <c r="AB87" s="58">
        <v>829</v>
      </c>
      <c r="AC87" s="58">
        <v>824</v>
      </c>
      <c r="AD87" s="58">
        <v>5</v>
      </c>
      <c r="AE87" s="58">
        <v>12</v>
      </c>
      <c r="AF87" s="58">
        <v>655</v>
      </c>
      <c r="AG87" s="58">
        <v>635</v>
      </c>
      <c r="AH87" s="58">
        <v>599</v>
      </c>
      <c r="AI87" s="58">
        <v>36</v>
      </c>
      <c r="AJ87" s="58">
        <v>20</v>
      </c>
    </row>
    <row r="88" spans="1:36" x14ac:dyDescent="0.25">
      <c r="A88" s="64" t="s">
        <v>237</v>
      </c>
      <c r="B88" s="58">
        <v>3018</v>
      </c>
      <c r="C88" s="58">
        <v>2937</v>
      </c>
      <c r="D88" s="58">
        <v>2765</v>
      </c>
      <c r="E88" s="58">
        <v>172</v>
      </c>
      <c r="F88" s="58">
        <v>81</v>
      </c>
      <c r="G88" s="58">
        <v>1540</v>
      </c>
      <c r="H88" s="58">
        <v>1495</v>
      </c>
      <c r="I88" s="58">
        <v>1408</v>
      </c>
      <c r="J88" s="58">
        <v>87</v>
      </c>
      <c r="K88" s="58">
        <v>45</v>
      </c>
      <c r="L88" s="58">
        <v>1478</v>
      </c>
      <c r="M88" s="58">
        <v>1442</v>
      </c>
      <c r="N88" s="58">
        <v>1357</v>
      </c>
      <c r="O88" s="58">
        <v>85</v>
      </c>
      <c r="P88" s="58">
        <v>36</v>
      </c>
      <c r="Q88" s="58">
        <v>205</v>
      </c>
      <c r="R88" s="58">
        <v>197</v>
      </c>
      <c r="S88" s="58">
        <v>176</v>
      </c>
      <c r="T88" s="58">
        <v>21</v>
      </c>
      <c r="U88" s="58">
        <v>8</v>
      </c>
      <c r="V88" s="58">
        <v>1990</v>
      </c>
      <c r="W88" s="58">
        <v>1929</v>
      </c>
      <c r="X88" s="58">
        <v>1783</v>
      </c>
      <c r="Y88" s="58">
        <v>146</v>
      </c>
      <c r="Z88" s="58">
        <v>61</v>
      </c>
      <c r="AA88" s="58">
        <v>823</v>
      </c>
      <c r="AB88" s="58">
        <v>811</v>
      </c>
      <c r="AC88" s="58">
        <v>806</v>
      </c>
      <c r="AD88" s="58">
        <v>5</v>
      </c>
      <c r="AE88" s="58">
        <v>12</v>
      </c>
      <c r="AF88" s="58">
        <v>643</v>
      </c>
      <c r="AG88" s="58">
        <v>623</v>
      </c>
      <c r="AH88" s="58">
        <v>585</v>
      </c>
      <c r="AI88" s="58">
        <v>38</v>
      </c>
      <c r="AJ88" s="58">
        <v>20</v>
      </c>
    </row>
    <row r="89" spans="1:36" x14ac:dyDescent="0.25">
      <c r="A89" s="64" t="s">
        <v>238</v>
      </c>
      <c r="B89" s="58">
        <v>3063</v>
      </c>
      <c r="C89" s="58">
        <v>2983</v>
      </c>
      <c r="D89" s="58">
        <v>2822</v>
      </c>
      <c r="E89" s="58">
        <v>161</v>
      </c>
      <c r="F89" s="58">
        <v>80</v>
      </c>
      <c r="G89" s="58">
        <v>1548</v>
      </c>
      <c r="H89" s="58">
        <v>1499</v>
      </c>
      <c r="I89" s="58">
        <v>1420</v>
      </c>
      <c r="J89" s="58">
        <v>79</v>
      </c>
      <c r="K89" s="58">
        <v>49</v>
      </c>
      <c r="L89" s="58">
        <v>1515</v>
      </c>
      <c r="M89" s="58">
        <v>1484</v>
      </c>
      <c r="N89" s="58">
        <v>1402</v>
      </c>
      <c r="O89" s="58">
        <v>82</v>
      </c>
      <c r="P89" s="58">
        <v>31</v>
      </c>
      <c r="Q89" s="58">
        <v>293</v>
      </c>
      <c r="R89" s="58">
        <v>282</v>
      </c>
      <c r="S89" s="58">
        <v>263</v>
      </c>
      <c r="T89" s="58">
        <v>19</v>
      </c>
      <c r="U89" s="58">
        <v>11</v>
      </c>
      <c r="V89" s="58">
        <v>1970</v>
      </c>
      <c r="W89" s="58">
        <v>1913</v>
      </c>
      <c r="X89" s="58">
        <v>1775</v>
      </c>
      <c r="Y89" s="58">
        <v>138</v>
      </c>
      <c r="Z89" s="58">
        <v>57</v>
      </c>
      <c r="AA89" s="58">
        <v>800</v>
      </c>
      <c r="AB89" s="58">
        <v>788</v>
      </c>
      <c r="AC89" s="58">
        <v>784</v>
      </c>
      <c r="AD89" s="58">
        <v>4</v>
      </c>
      <c r="AE89" s="58">
        <v>12</v>
      </c>
      <c r="AF89" s="58">
        <v>612</v>
      </c>
      <c r="AG89" s="58">
        <v>603</v>
      </c>
      <c r="AH89" s="58">
        <v>571</v>
      </c>
      <c r="AI89" s="58">
        <v>32</v>
      </c>
      <c r="AJ89" s="58">
        <v>9</v>
      </c>
    </row>
    <row r="90" spans="1:36" x14ac:dyDescent="0.25">
      <c r="A90" s="64" t="s">
        <v>239</v>
      </c>
      <c r="B90" s="58">
        <v>3110</v>
      </c>
      <c r="C90" s="58">
        <v>3011</v>
      </c>
      <c r="D90" s="58">
        <v>2863</v>
      </c>
      <c r="E90" s="58">
        <v>148</v>
      </c>
      <c r="F90" s="58">
        <v>99</v>
      </c>
      <c r="G90" s="58">
        <v>1550</v>
      </c>
      <c r="H90" s="58">
        <v>1484</v>
      </c>
      <c r="I90" s="58">
        <v>1408</v>
      </c>
      <c r="J90" s="58">
        <v>76</v>
      </c>
      <c r="K90" s="58">
        <v>66</v>
      </c>
      <c r="L90" s="58">
        <v>1560</v>
      </c>
      <c r="M90" s="58">
        <v>1527</v>
      </c>
      <c r="N90" s="58">
        <v>1455</v>
      </c>
      <c r="O90" s="58">
        <v>72</v>
      </c>
      <c r="P90" s="58">
        <v>33</v>
      </c>
      <c r="Q90" s="58">
        <v>362</v>
      </c>
      <c r="R90" s="58" t="s">
        <v>176</v>
      </c>
      <c r="S90" s="58">
        <v>319</v>
      </c>
      <c r="T90" s="58" t="s">
        <v>176</v>
      </c>
      <c r="U90" s="58" t="s">
        <v>176</v>
      </c>
      <c r="V90" s="58">
        <v>1968</v>
      </c>
      <c r="W90" s="58">
        <v>1905</v>
      </c>
      <c r="X90" s="58">
        <v>1775</v>
      </c>
      <c r="Y90" s="58">
        <v>130</v>
      </c>
      <c r="Z90" s="58">
        <v>63</v>
      </c>
      <c r="AA90" s="58">
        <v>780</v>
      </c>
      <c r="AB90" s="58" t="s">
        <v>176</v>
      </c>
      <c r="AC90" s="58">
        <v>769</v>
      </c>
      <c r="AD90" s="58" t="s">
        <v>176</v>
      </c>
      <c r="AE90" s="58" t="s">
        <v>176</v>
      </c>
      <c r="AF90" s="58">
        <v>611</v>
      </c>
      <c r="AG90" s="58">
        <v>594</v>
      </c>
      <c r="AH90" s="58">
        <v>567</v>
      </c>
      <c r="AI90" s="58">
        <v>27</v>
      </c>
      <c r="AJ90" s="58">
        <v>17</v>
      </c>
    </row>
    <row r="91" spans="1:36" x14ac:dyDescent="0.25">
      <c r="A91" s="64" t="s">
        <v>240</v>
      </c>
      <c r="B91" s="58">
        <v>2815</v>
      </c>
      <c r="C91" s="58">
        <v>2728</v>
      </c>
      <c r="D91" s="58">
        <v>2577</v>
      </c>
      <c r="E91" s="58">
        <v>151</v>
      </c>
      <c r="F91" s="58">
        <v>87</v>
      </c>
      <c r="G91" s="58">
        <v>1358</v>
      </c>
      <c r="H91" s="58">
        <v>1308</v>
      </c>
      <c r="I91" s="58">
        <v>1236</v>
      </c>
      <c r="J91" s="58">
        <v>72</v>
      </c>
      <c r="K91" s="58">
        <v>50</v>
      </c>
      <c r="L91" s="58">
        <v>1457</v>
      </c>
      <c r="M91" s="58">
        <v>1420</v>
      </c>
      <c r="N91" s="58">
        <v>1341</v>
      </c>
      <c r="O91" s="58">
        <v>79</v>
      </c>
      <c r="P91" s="58">
        <v>37</v>
      </c>
      <c r="Q91" s="58">
        <v>277</v>
      </c>
      <c r="R91" s="58" t="s">
        <v>176</v>
      </c>
      <c r="S91" s="58">
        <v>243</v>
      </c>
      <c r="T91" s="58" t="s">
        <v>176</v>
      </c>
      <c r="U91" s="58" t="s">
        <v>176</v>
      </c>
      <c r="V91" s="58">
        <v>1778</v>
      </c>
      <c r="W91" s="58">
        <v>1718</v>
      </c>
      <c r="X91" s="58">
        <v>1586</v>
      </c>
      <c r="Y91" s="58">
        <v>132</v>
      </c>
      <c r="Z91" s="58">
        <v>60</v>
      </c>
      <c r="AA91" s="58">
        <v>760</v>
      </c>
      <c r="AB91" s="58" t="s">
        <v>176</v>
      </c>
      <c r="AC91" s="58">
        <v>748</v>
      </c>
      <c r="AD91" s="58" t="s">
        <v>176</v>
      </c>
      <c r="AE91" s="58" t="s">
        <v>176</v>
      </c>
      <c r="AF91" s="58">
        <v>560</v>
      </c>
      <c r="AG91" s="58">
        <v>548</v>
      </c>
      <c r="AH91" s="58">
        <v>511</v>
      </c>
      <c r="AI91" s="58">
        <v>37</v>
      </c>
      <c r="AJ91" s="58">
        <v>12</v>
      </c>
    </row>
    <row r="92" spans="1:36" x14ac:dyDescent="0.25">
      <c r="A92" s="64" t="s">
        <v>241</v>
      </c>
      <c r="B92" s="58">
        <v>2743</v>
      </c>
      <c r="C92" s="58">
        <v>2656</v>
      </c>
      <c r="D92" s="58">
        <v>2481</v>
      </c>
      <c r="E92" s="58">
        <v>175</v>
      </c>
      <c r="F92" s="58">
        <v>87</v>
      </c>
      <c r="G92" s="58">
        <v>1348</v>
      </c>
      <c r="H92" s="58">
        <v>1293</v>
      </c>
      <c r="I92" s="58">
        <v>1215</v>
      </c>
      <c r="J92" s="58">
        <v>78</v>
      </c>
      <c r="K92" s="58">
        <v>55</v>
      </c>
      <c r="L92" s="58">
        <v>1395</v>
      </c>
      <c r="M92" s="58">
        <v>1363</v>
      </c>
      <c r="N92" s="58">
        <v>1266</v>
      </c>
      <c r="O92" s="58">
        <v>97</v>
      </c>
      <c r="P92" s="58">
        <v>32</v>
      </c>
      <c r="Q92" s="58">
        <v>234</v>
      </c>
      <c r="R92" s="58">
        <v>209</v>
      </c>
      <c r="S92" s="58">
        <v>193</v>
      </c>
      <c r="T92" s="58">
        <v>16</v>
      </c>
      <c r="U92" s="58">
        <v>25</v>
      </c>
      <c r="V92" s="58">
        <v>1747</v>
      </c>
      <c r="W92" s="58">
        <v>1691</v>
      </c>
      <c r="X92" s="58">
        <v>1539</v>
      </c>
      <c r="Y92" s="58">
        <v>152</v>
      </c>
      <c r="Z92" s="58">
        <v>56</v>
      </c>
      <c r="AA92" s="58">
        <v>762</v>
      </c>
      <c r="AB92" s="58">
        <v>756</v>
      </c>
      <c r="AC92" s="58">
        <v>749</v>
      </c>
      <c r="AD92" s="58">
        <v>7</v>
      </c>
      <c r="AE92" s="58">
        <v>6</v>
      </c>
      <c r="AF92" s="58">
        <v>543</v>
      </c>
      <c r="AG92" s="58">
        <v>527</v>
      </c>
      <c r="AH92" s="58">
        <v>486</v>
      </c>
      <c r="AI92" s="58">
        <v>41</v>
      </c>
      <c r="AJ92" s="58">
        <v>16</v>
      </c>
    </row>
    <row r="93" spans="1:36" x14ac:dyDescent="0.25">
      <c r="A93" s="64" t="s">
        <v>242</v>
      </c>
      <c r="B93" s="58">
        <v>2700</v>
      </c>
      <c r="C93" s="58">
        <v>2615</v>
      </c>
      <c r="D93" s="58">
        <v>2424</v>
      </c>
      <c r="E93" s="58">
        <v>191</v>
      </c>
      <c r="F93" s="58">
        <v>85</v>
      </c>
      <c r="G93" s="58">
        <v>1334</v>
      </c>
      <c r="H93" s="58">
        <v>1281</v>
      </c>
      <c r="I93" s="58">
        <v>1197</v>
      </c>
      <c r="J93" s="58">
        <v>84</v>
      </c>
      <c r="K93" s="58">
        <v>53</v>
      </c>
      <c r="L93" s="58">
        <v>1366</v>
      </c>
      <c r="M93" s="58">
        <v>1334</v>
      </c>
      <c r="N93" s="58">
        <v>1227</v>
      </c>
      <c r="O93" s="58">
        <v>107</v>
      </c>
      <c r="P93" s="58">
        <v>32</v>
      </c>
      <c r="Q93" s="58">
        <v>201</v>
      </c>
      <c r="R93" s="58">
        <v>183</v>
      </c>
      <c r="S93" s="58">
        <v>166</v>
      </c>
      <c r="T93" s="58">
        <v>17</v>
      </c>
      <c r="U93" s="58">
        <v>18</v>
      </c>
      <c r="V93" s="58">
        <v>1743</v>
      </c>
      <c r="W93" s="58">
        <v>1685</v>
      </c>
      <c r="X93" s="58">
        <v>1519</v>
      </c>
      <c r="Y93" s="58">
        <v>166</v>
      </c>
      <c r="Z93" s="58">
        <v>58</v>
      </c>
      <c r="AA93" s="58">
        <v>756</v>
      </c>
      <c r="AB93" s="58">
        <v>747</v>
      </c>
      <c r="AC93" s="58">
        <v>739</v>
      </c>
      <c r="AD93" s="58">
        <v>8</v>
      </c>
      <c r="AE93" s="58">
        <v>9</v>
      </c>
      <c r="AF93" s="58">
        <v>542</v>
      </c>
      <c r="AG93" s="58">
        <v>526</v>
      </c>
      <c r="AH93" s="58">
        <v>480</v>
      </c>
      <c r="AI93" s="58">
        <v>46</v>
      </c>
      <c r="AJ93" s="58">
        <v>16</v>
      </c>
    </row>
    <row r="94" spans="1:36" x14ac:dyDescent="0.25">
      <c r="A94" s="64" t="s">
        <v>243</v>
      </c>
      <c r="B94" s="58">
        <v>2751</v>
      </c>
      <c r="C94" s="58">
        <v>2683</v>
      </c>
      <c r="D94" s="58">
        <v>2498</v>
      </c>
      <c r="E94" s="58">
        <v>185</v>
      </c>
      <c r="F94" s="58">
        <v>68</v>
      </c>
      <c r="G94" s="58">
        <v>1429</v>
      </c>
      <c r="H94" s="58">
        <v>1387</v>
      </c>
      <c r="I94" s="58">
        <v>1306</v>
      </c>
      <c r="J94" s="58">
        <v>81</v>
      </c>
      <c r="K94" s="58">
        <v>42</v>
      </c>
      <c r="L94" s="58">
        <v>1322</v>
      </c>
      <c r="M94" s="58">
        <v>1296</v>
      </c>
      <c r="N94" s="58">
        <v>1192</v>
      </c>
      <c r="O94" s="58">
        <v>104</v>
      </c>
      <c r="P94" s="58">
        <v>26</v>
      </c>
      <c r="Q94" s="58">
        <v>184</v>
      </c>
      <c r="R94" s="58">
        <v>168</v>
      </c>
      <c r="S94" s="58">
        <v>152</v>
      </c>
      <c r="T94" s="58">
        <v>16</v>
      </c>
      <c r="U94" s="58">
        <v>16</v>
      </c>
      <c r="V94" s="58">
        <v>1808</v>
      </c>
      <c r="W94" s="58">
        <v>1765</v>
      </c>
      <c r="X94" s="58">
        <v>1605</v>
      </c>
      <c r="Y94" s="58">
        <v>160</v>
      </c>
      <c r="Z94" s="58">
        <v>43</v>
      </c>
      <c r="AA94" s="58">
        <v>759</v>
      </c>
      <c r="AB94" s="58">
        <v>750</v>
      </c>
      <c r="AC94" s="58">
        <v>741</v>
      </c>
      <c r="AD94" s="58">
        <v>9</v>
      </c>
      <c r="AE94" s="58">
        <v>9</v>
      </c>
      <c r="AF94" s="58">
        <v>581</v>
      </c>
      <c r="AG94" s="58">
        <v>570</v>
      </c>
      <c r="AH94" s="58">
        <v>523</v>
      </c>
      <c r="AI94" s="58">
        <v>47</v>
      </c>
      <c r="AJ94" s="58">
        <v>11</v>
      </c>
    </row>
    <row r="95" spans="1:36" x14ac:dyDescent="0.25">
      <c r="A95" s="64" t="s">
        <v>244</v>
      </c>
      <c r="B95" s="58">
        <v>3083</v>
      </c>
      <c r="C95" s="58">
        <v>2996</v>
      </c>
      <c r="D95" s="58">
        <v>2810</v>
      </c>
      <c r="E95" s="58">
        <v>186</v>
      </c>
      <c r="F95" s="58">
        <v>87</v>
      </c>
      <c r="G95" s="58">
        <v>1652</v>
      </c>
      <c r="H95" s="58">
        <v>1610</v>
      </c>
      <c r="I95" s="58">
        <v>1533</v>
      </c>
      <c r="J95" s="58">
        <v>77</v>
      </c>
      <c r="K95" s="58">
        <v>42</v>
      </c>
      <c r="L95" s="58">
        <v>1431</v>
      </c>
      <c r="M95" s="58">
        <v>1386</v>
      </c>
      <c r="N95" s="58">
        <v>1277</v>
      </c>
      <c r="O95" s="58">
        <v>109</v>
      </c>
      <c r="P95" s="58">
        <v>45</v>
      </c>
      <c r="Q95" s="58">
        <v>216</v>
      </c>
      <c r="R95" s="58">
        <v>202</v>
      </c>
      <c r="S95" s="58">
        <v>187</v>
      </c>
      <c r="T95" s="58">
        <v>15</v>
      </c>
      <c r="U95" s="58">
        <v>14</v>
      </c>
      <c r="V95" s="58">
        <v>2035</v>
      </c>
      <c r="W95" s="58">
        <v>1973</v>
      </c>
      <c r="X95" s="58">
        <v>1811</v>
      </c>
      <c r="Y95" s="58">
        <v>162</v>
      </c>
      <c r="Z95" s="58">
        <v>62</v>
      </c>
      <c r="AA95" s="58">
        <v>832</v>
      </c>
      <c r="AB95" s="58">
        <v>821</v>
      </c>
      <c r="AC95" s="58">
        <v>812</v>
      </c>
      <c r="AD95" s="58">
        <v>9</v>
      </c>
      <c r="AE95" s="58">
        <v>11</v>
      </c>
      <c r="AF95" s="58">
        <v>665</v>
      </c>
      <c r="AG95" s="58">
        <v>646</v>
      </c>
      <c r="AH95" s="58">
        <v>599</v>
      </c>
      <c r="AI95" s="58">
        <v>47</v>
      </c>
      <c r="AJ95" s="58">
        <v>19</v>
      </c>
    </row>
    <row r="96" spans="1:36" x14ac:dyDescent="0.25">
      <c r="A96" s="64" t="s">
        <v>245</v>
      </c>
      <c r="B96" s="58">
        <v>3040</v>
      </c>
      <c r="C96" s="58">
        <v>2970</v>
      </c>
      <c r="D96" s="58">
        <v>2776</v>
      </c>
      <c r="E96" s="58">
        <v>194</v>
      </c>
      <c r="F96" s="58">
        <v>70</v>
      </c>
      <c r="G96" s="58">
        <v>1630</v>
      </c>
      <c r="H96" s="58">
        <v>1593</v>
      </c>
      <c r="I96" s="58">
        <v>1518</v>
      </c>
      <c r="J96" s="58">
        <v>75</v>
      </c>
      <c r="K96" s="58">
        <v>37</v>
      </c>
      <c r="L96" s="58">
        <v>1410</v>
      </c>
      <c r="M96" s="58">
        <v>1377</v>
      </c>
      <c r="N96" s="58">
        <v>1258</v>
      </c>
      <c r="O96" s="58">
        <v>119</v>
      </c>
      <c r="P96" s="58">
        <v>33</v>
      </c>
      <c r="Q96" s="58">
        <v>243</v>
      </c>
      <c r="R96" s="58">
        <v>228</v>
      </c>
      <c r="S96" s="58">
        <v>213</v>
      </c>
      <c r="T96" s="58">
        <v>15</v>
      </c>
      <c r="U96" s="58">
        <v>15</v>
      </c>
      <c r="V96" s="58">
        <v>1979</v>
      </c>
      <c r="W96" s="58">
        <v>1930</v>
      </c>
      <c r="X96" s="58">
        <v>1758</v>
      </c>
      <c r="Y96" s="58">
        <v>172</v>
      </c>
      <c r="Z96" s="58">
        <v>49</v>
      </c>
      <c r="AA96" s="58">
        <v>818</v>
      </c>
      <c r="AB96" s="58">
        <v>812</v>
      </c>
      <c r="AC96" s="58">
        <v>805</v>
      </c>
      <c r="AD96" s="58">
        <v>7</v>
      </c>
      <c r="AE96" s="58">
        <v>6</v>
      </c>
      <c r="AF96" s="58">
        <v>651</v>
      </c>
      <c r="AG96" s="58">
        <v>636</v>
      </c>
      <c r="AH96" s="58">
        <v>585</v>
      </c>
      <c r="AI96" s="58">
        <v>51</v>
      </c>
      <c r="AJ96" s="58">
        <v>15</v>
      </c>
    </row>
    <row r="97" spans="1:36" x14ac:dyDescent="0.25">
      <c r="A97" s="64" t="s">
        <v>246</v>
      </c>
      <c r="B97" s="58">
        <v>2853</v>
      </c>
      <c r="C97" s="58">
        <v>2786</v>
      </c>
      <c r="D97" s="58">
        <v>2596</v>
      </c>
      <c r="E97" s="58">
        <v>190</v>
      </c>
      <c r="F97" s="58">
        <v>67</v>
      </c>
      <c r="G97" s="58">
        <v>1467</v>
      </c>
      <c r="H97" s="58">
        <v>1431</v>
      </c>
      <c r="I97" s="58">
        <v>1353</v>
      </c>
      <c r="J97" s="58">
        <v>78</v>
      </c>
      <c r="K97" s="58">
        <v>36</v>
      </c>
      <c r="L97" s="58">
        <v>1386</v>
      </c>
      <c r="M97" s="58">
        <v>1355</v>
      </c>
      <c r="N97" s="58">
        <v>1243</v>
      </c>
      <c r="O97" s="58">
        <v>112</v>
      </c>
      <c r="P97" s="58">
        <v>31</v>
      </c>
      <c r="Q97" s="58" t="s">
        <v>176</v>
      </c>
      <c r="R97" s="58">
        <v>229</v>
      </c>
      <c r="S97" s="58">
        <v>215</v>
      </c>
      <c r="T97" s="58">
        <v>14</v>
      </c>
      <c r="U97" s="58" t="s">
        <v>176</v>
      </c>
      <c r="V97" s="58">
        <v>1811</v>
      </c>
      <c r="W97" s="58">
        <v>1763</v>
      </c>
      <c r="X97" s="58">
        <v>1595</v>
      </c>
      <c r="Y97" s="58">
        <v>168</v>
      </c>
      <c r="Z97" s="58">
        <v>48</v>
      </c>
      <c r="AA97" s="58" t="s">
        <v>176</v>
      </c>
      <c r="AB97" s="58">
        <v>794</v>
      </c>
      <c r="AC97" s="58">
        <v>786</v>
      </c>
      <c r="AD97" s="58">
        <v>8</v>
      </c>
      <c r="AE97" s="58" t="s">
        <v>176</v>
      </c>
      <c r="AF97" s="58">
        <v>616</v>
      </c>
      <c r="AG97" s="58">
        <v>605</v>
      </c>
      <c r="AH97" s="58">
        <v>552</v>
      </c>
      <c r="AI97" s="58">
        <v>53</v>
      </c>
      <c r="AJ97" s="58">
        <v>11</v>
      </c>
    </row>
    <row r="98" spans="1:36" x14ac:dyDescent="0.25">
      <c r="A98" s="64" t="s">
        <v>247</v>
      </c>
      <c r="B98" s="58">
        <v>2680</v>
      </c>
      <c r="C98" s="58">
        <v>2618</v>
      </c>
      <c r="D98" s="58">
        <v>2425</v>
      </c>
      <c r="E98" s="58">
        <v>193</v>
      </c>
      <c r="F98" s="58">
        <v>62</v>
      </c>
      <c r="G98" s="58">
        <v>1317</v>
      </c>
      <c r="H98" s="58">
        <v>1276</v>
      </c>
      <c r="I98" s="58">
        <v>1196</v>
      </c>
      <c r="J98" s="58">
        <v>80</v>
      </c>
      <c r="K98" s="58">
        <v>41</v>
      </c>
      <c r="L98" s="58">
        <v>1363</v>
      </c>
      <c r="M98" s="58">
        <v>1342</v>
      </c>
      <c r="N98" s="58">
        <v>1229</v>
      </c>
      <c r="O98" s="58">
        <v>113</v>
      </c>
      <c r="P98" s="58">
        <v>21</v>
      </c>
      <c r="Q98" s="58">
        <v>210</v>
      </c>
      <c r="R98" s="58">
        <v>194</v>
      </c>
      <c r="S98" s="58">
        <v>179</v>
      </c>
      <c r="T98" s="58">
        <v>15</v>
      </c>
      <c r="U98" s="58">
        <v>16</v>
      </c>
      <c r="V98" s="58">
        <v>1690</v>
      </c>
      <c r="W98" s="58">
        <v>1649</v>
      </c>
      <c r="X98" s="58">
        <v>1478</v>
      </c>
      <c r="Y98" s="58">
        <v>171</v>
      </c>
      <c r="Z98" s="58">
        <v>41</v>
      </c>
      <c r="AA98" s="58">
        <v>780</v>
      </c>
      <c r="AB98" s="58">
        <v>775</v>
      </c>
      <c r="AC98" s="58">
        <v>768</v>
      </c>
      <c r="AD98" s="58">
        <v>7</v>
      </c>
      <c r="AE98" s="58">
        <v>5</v>
      </c>
      <c r="AF98" s="58">
        <v>564</v>
      </c>
      <c r="AG98" s="58">
        <v>547</v>
      </c>
      <c r="AH98" s="58">
        <v>493</v>
      </c>
      <c r="AI98" s="58">
        <v>54</v>
      </c>
      <c r="AJ98" s="58">
        <v>17</v>
      </c>
    </row>
    <row r="99" spans="1:36" x14ac:dyDescent="0.25">
      <c r="A99" s="64" t="s">
        <v>248</v>
      </c>
      <c r="B99" s="58">
        <v>2495</v>
      </c>
      <c r="C99" s="58">
        <v>2449</v>
      </c>
      <c r="D99" s="58">
        <v>2273</v>
      </c>
      <c r="E99" s="58">
        <v>176</v>
      </c>
      <c r="F99" s="58">
        <v>46</v>
      </c>
      <c r="G99" s="58">
        <v>1194</v>
      </c>
      <c r="H99" s="58">
        <v>1168</v>
      </c>
      <c r="I99" s="58">
        <v>1095</v>
      </c>
      <c r="J99" s="58">
        <v>73</v>
      </c>
      <c r="K99" s="58">
        <v>26</v>
      </c>
      <c r="L99" s="58">
        <v>1301</v>
      </c>
      <c r="M99" s="58">
        <v>1281</v>
      </c>
      <c r="N99" s="58">
        <v>1178</v>
      </c>
      <c r="O99" s="58">
        <v>103</v>
      </c>
      <c r="P99" s="58">
        <v>20</v>
      </c>
      <c r="Q99" s="58">
        <v>183</v>
      </c>
      <c r="R99" s="58">
        <v>171</v>
      </c>
      <c r="S99" s="58">
        <v>155</v>
      </c>
      <c r="T99" s="58">
        <v>16</v>
      </c>
      <c r="U99" s="58">
        <v>12</v>
      </c>
      <c r="V99" s="58">
        <v>1538</v>
      </c>
      <c r="W99" s="58">
        <v>1510</v>
      </c>
      <c r="X99" s="58">
        <v>1359</v>
      </c>
      <c r="Y99" s="58">
        <v>151</v>
      </c>
      <c r="Z99" s="58">
        <v>28</v>
      </c>
      <c r="AA99" s="58">
        <v>774</v>
      </c>
      <c r="AB99" s="58">
        <v>768</v>
      </c>
      <c r="AC99" s="58">
        <v>759</v>
      </c>
      <c r="AD99" s="58">
        <v>9</v>
      </c>
      <c r="AE99" s="58">
        <v>6</v>
      </c>
      <c r="AF99" s="58">
        <v>515</v>
      </c>
      <c r="AG99" s="58">
        <v>506</v>
      </c>
      <c r="AH99" s="58">
        <v>458</v>
      </c>
      <c r="AI99" s="58">
        <v>48</v>
      </c>
      <c r="AJ99" s="58">
        <v>9</v>
      </c>
    </row>
    <row r="100" spans="1:36" x14ac:dyDescent="0.25">
      <c r="A100" s="64" t="s">
        <v>249</v>
      </c>
      <c r="B100" s="58">
        <v>2342</v>
      </c>
      <c r="C100" s="58">
        <v>2289</v>
      </c>
      <c r="D100" s="58">
        <v>2117</v>
      </c>
      <c r="E100" s="58">
        <v>172</v>
      </c>
      <c r="F100" s="58">
        <v>53</v>
      </c>
      <c r="G100" s="58">
        <v>1121</v>
      </c>
      <c r="H100" s="58">
        <v>1090</v>
      </c>
      <c r="I100" s="58">
        <v>1019</v>
      </c>
      <c r="J100" s="58">
        <v>71</v>
      </c>
      <c r="K100" s="58">
        <v>31</v>
      </c>
      <c r="L100" s="58">
        <v>1221</v>
      </c>
      <c r="M100" s="58">
        <v>1199</v>
      </c>
      <c r="N100" s="58">
        <v>1098</v>
      </c>
      <c r="O100" s="58">
        <v>101</v>
      </c>
      <c r="P100" s="58">
        <v>22</v>
      </c>
      <c r="Q100" s="58">
        <v>164</v>
      </c>
      <c r="R100" s="58">
        <v>155</v>
      </c>
      <c r="S100" s="58">
        <v>138</v>
      </c>
      <c r="T100" s="58">
        <v>17</v>
      </c>
      <c r="U100" s="58">
        <v>9</v>
      </c>
      <c r="V100" s="58">
        <v>1422</v>
      </c>
      <c r="W100" s="58">
        <v>1386</v>
      </c>
      <c r="X100" s="58">
        <v>1240</v>
      </c>
      <c r="Y100" s="58">
        <v>146</v>
      </c>
      <c r="Z100" s="58">
        <v>36</v>
      </c>
      <c r="AA100" s="58">
        <v>756</v>
      </c>
      <c r="AB100" s="58">
        <v>748</v>
      </c>
      <c r="AC100" s="58">
        <v>739</v>
      </c>
      <c r="AD100" s="58">
        <v>9</v>
      </c>
      <c r="AE100" s="58">
        <v>8</v>
      </c>
      <c r="AF100" s="58">
        <v>484</v>
      </c>
      <c r="AG100" s="58">
        <v>473</v>
      </c>
      <c r="AH100" s="58">
        <v>421</v>
      </c>
      <c r="AI100" s="58">
        <v>52</v>
      </c>
      <c r="AJ100" s="58">
        <v>11</v>
      </c>
    </row>
    <row r="101" spans="1:36" x14ac:dyDescent="0.25">
      <c r="A101" s="64" t="s">
        <v>250</v>
      </c>
      <c r="B101" s="58">
        <v>2473</v>
      </c>
      <c r="C101" s="58">
        <v>2402</v>
      </c>
      <c r="D101" s="58">
        <v>2241</v>
      </c>
      <c r="E101" s="58">
        <v>161</v>
      </c>
      <c r="F101" s="58">
        <v>71</v>
      </c>
      <c r="G101" s="58">
        <v>1176</v>
      </c>
      <c r="H101" s="58">
        <v>1145</v>
      </c>
      <c r="I101" s="58">
        <v>1076</v>
      </c>
      <c r="J101" s="58">
        <v>69</v>
      </c>
      <c r="K101" s="58">
        <v>31</v>
      </c>
      <c r="L101" s="58">
        <v>1297</v>
      </c>
      <c r="M101" s="58">
        <v>1257</v>
      </c>
      <c r="N101" s="58">
        <v>1165</v>
      </c>
      <c r="O101" s="58">
        <v>92</v>
      </c>
      <c r="P101" s="58">
        <v>40</v>
      </c>
      <c r="Q101" s="58">
        <v>219</v>
      </c>
      <c r="R101" s="58">
        <v>206</v>
      </c>
      <c r="S101" s="58">
        <v>187</v>
      </c>
      <c r="T101" s="58">
        <v>19</v>
      </c>
      <c r="U101" s="58">
        <v>13</v>
      </c>
      <c r="V101" s="58">
        <v>1505</v>
      </c>
      <c r="W101" s="58">
        <v>1457</v>
      </c>
      <c r="X101" s="58">
        <v>1323</v>
      </c>
      <c r="Y101" s="58">
        <v>134</v>
      </c>
      <c r="Z101" s="58">
        <v>48</v>
      </c>
      <c r="AA101" s="58">
        <v>749</v>
      </c>
      <c r="AB101" s="58">
        <v>739</v>
      </c>
      <c r="AC101" s="58">
        <v>731</v>
      </c>
      <c r="AD101" s="58">
        <v>8</v>
      </c>
      <c r="AE101" s="58">
        <v>10</v>
      </c>
      <c r="AF101" s="58">
        <v>507</v>
      </c>
      <c r="AG101" s="58">
        <v>492</v>
      </c>
      <c r="AH101" s="58">
        <v>448</v>
      </c>
      <c r="AI101" s="58">
        <v>44</v>
      </c>
      <c r="AJ101" s="58">
        <v>15</v>
      </c>
    </row>
    <row r="102" spans="1:36" x14ac:dyDescent="0.25">
      <c r="A102" s="64" t="s">
        <v>251</v>
      </c>
      <c r="B102" s="58">
        <v>2554</v>
      </c>
      <c r="C102" s="58">
        <v>2481</v>
      </c>
      <c r="D102" s="58">
        <v>2342</v>
      </c>
      <c r="E102" s="58">
        <v>139</v>
      </c>
      <c r="F102" s="58">
        <v>73</v>
      </c>
      <c r="G102" s="58">
        <v>1219</v>
      </c>
      <c r="H102" s="58">
        <v>1186</v>
      </c>
      <c r="I102" s="58">
        <v>1128</v>
      </c>
      <c r="J102" s="58">
        <v>58</v>
      </c>
      <c r="K102" s="58">
        <v>33</v>
      </c>
      <c r="L102" s="58">
        <v>1335</v>
      </c>
      <c r="M102" s="58">
        <v>1295</v>
      </c>
      <c r="N102" s="58">
        <v>1214</v>
      </c>
      <c r="O102" s="58">
        <v>81</v>
      </c>
      <c r="P102" s="58">
        <v>40</v>
      </c>
      <c r="Q102" s="58">
        <v>262</v>
      </c>
      <c r="R102" s="58">
        <v>252</v>
      </c>
      <c r="S102" s="58">
        <v>239</v>
      </c>
      <c r="T102" s="58">
        <v>13</v>
      </c>
      <c r="U102" s="58">
        <v>10</v>
      </c>
      <c r="V102" s="58">
        <v>1565</v>
      </c>
      <c r="W102" s="58">
        <v>1508</v>
      </c>
      <c r="X102" s="58">
        <v>1389</v>
      </c>
      <c r="Y102" s="58">
        <v>119</v>
      </c>
      <c r="Z102" s="58">
        <v>57</v>
      </c>
      <c r="AA102" s="58">
        <v>727</v>
      </c>
      <c r="AB102" s="58">
        <v>721</v>
      </c>
      <c r="AC102" s="58">
        <v>714</v>
      </c>
      <c r="AD102" s="58">
        <v>7</v>
      </c>
      <c r="AE102" s="58">
        <v>6</v>
      </c>
      <c r="AF102" s="58">
        <v>508</v>
      </c>
      <c r="AG102" s="58">
        <v>495</v>
      </c>
      <c r="AH102" s="58">
        <v>460</v>
      </c>
      <c r="AI102" s="58">
        <v>35</v>
      </c>
      <c r="AJ102" s="58">
        <v>13</v>
      </c>
    </row>
    <row r="103" spans="1:36" x14ac:dyDescent="0.25">
      <c r="A103" s="64" t="s">
        <v>252</v>
      </c>
      <c r="B103" s="58">
        <v>2358</v>
      </c>
      <c r="C103" s="58">
        <v>2283</v>
      </c>
      <c r="D103" s="58">
        <v>2120</v>
      </c>
      <c r="E103" s="58">
        <v>163</v>
      </c>
      <c r="F103" s="58">
        <v>75</v>
      </c>
      <c r="G103" s="58">
        <v>1107</v>
      </c>
      <c r="H103" s="58">
        <v>1072</v>
      </c>
      <c r="I103" s="58">
        <v>1008</v>
      </c>
      <c r="J103" s="58">
        <v>64</v>
      </c>
      <c r="K103" s="58">
        <v>35</v>
      </c>
      <c r="L103" s="58">
        <v>1251</v>
      </c>
      <c r="M103" s="58">
        <v>1211</v>
      </c>
      <c r="N103" s="58">
        <v>1112</v>
      </c>
      <c r="O103" s="58">
        <v>99</v>
      </c>
      <c r="P103" s="58">
        <v>40</v>
      </c>
      <c r="Q103" s="58">
        <v>192</v>
      </c>
      <c r="R103" s="58">
        <v>181</v>
      </c>
      <c r="S103" s="58">
        <v>166</v>
      </c>
      <c r="T103" s="58">
        <v>15</v>
      </c>
      <c r="U103" s="58">
        <v>11</v>
      </c>
      <c r="V103" s="58">
        <v>1469</v>
      </c>
      <c r="W103" s="58">
        <v>1414</v>
      </c>
      <c r="X103" s="58">
        <v>1275</v>
      </c>
      <c r="Y103" s="58">
        <v>139</v>
      </c>
      <c r="Z103" s="58">
        <v>55</v>
      </c>
      <c r="AA103" s="58">
        <v>697</v>
      </c>
      <c r="AB103" s="58">
        <v>688</v>
      </c>
      <c r="AC103" s="58">
        <v>679</v>
      </c>
      <c r="AD103" s="58">
        <v>9</v>
      </c>
      <c r="AE103" s="58">
        <v>9</v>
      </c>
      <c r="AF103" s="58">
        <v>482</v>
      </c>
      <c r="AG103" s="58">
        <v>471</v>
      </c>
      <c r="AH103" s="58">
        <v>427</v>
      </c>
      <c r="AI103" s="58">
        <v>44</v>
      </c>
      <c r="AJ103" s="58">
        <v>11</v>
      </c>
    </row>
    <row r="104" spans="1:36" x14ac:dyDescent="0.25">
      <c r="A104" s="64" t="s">
        <v>253</v>
      </c>
      <c r="B104" s="58">
        <v>2320</v>
      </c>
      <c r="C104" s="58">
        <v>2238</v>
      </c>
      <c r="D104" s="58">
        <v>2065</v>
      </c>
      <c r="E104" s="58">
        <v>173</v>
      </c>
      <c r="F104" s="58">
        <v>82</v>
      </c>
      <c r="G104" s="58">
        <v>1079</v>
      </c>
      <c r="H104" s="58">
        <v>1043</v>
      </c>
      <c r="I104" s="58">
        <v>974</v>
      </c>
      <c r="J104" s="58">
        <v>69</v>
      </c>
      <c r="K104" s="58">
        <v>36</v>
      </c>
      <c r="L104" s="58">
        <v>1241</v>
      </c>
      <c r="M104" s="58">
        <v>1195</v>
      </c>
      <c r="N104" s="58">
        <v>1091</v>
      </c>
      <c r="O104" s="58">
        <v>104</v>
      </c>
      <c r="P104" s="58">
        <v>46</v>
      </c>
      <c r="Q104" s="58">
        <v>163</v>
      </c>
      <c r="R104" s="58">
        <v>150</v>
      </c>
      <c r="S104" s="58">
        <v>134</v>
      </c>
      <c r="T104" s="58">
        <v>16</v>
      </c>
      <c r="U104" s="58">
        <v>13</v>
      </c>
      <c r="V104" s="58">
        <v>1489</v>
      </c>
      <c r="W104" s="58">
        <v>1425</v>
      </c>
      <c r="X104" s="58">
        <v>1273</v>
      </c>
      <c r="Y104" s="58">
        <v>152</v>
      </c>
      <c r="Z104" s="58">
        <v>64</v>
      </c>
      <c r="AA104" s="58">
        <v>668</v>
      </c>
      <c r="AB104" s="58">
        <v>663</v>
      </c>
      <c r="AC104" s="58">
        <v>658</v>
      </c>
      <c r="AD104" s="58">
        <v>5</v>
      </c>
      <c r="AE104" s="58">
        <v>5</v>
      </c>
      <c r="AF104" s="58">
        <v>481</v>
      </c>
      <c r="AG104" s="58">
        <v>465</v>
      </c>
      <c r="AH104" s="58">
        <v>419</v>
      </c>
      <c r="AI104" s="58">
        <v>46</v>
      </c>
      <c r="AJ104" s="58">
        <v>16</v>
      </c>
    </row>
    <row r="105" spans="1:36" x14ac:dyDescent="0.25">
      <c r="A105" s="64" t="s">
        <v>254</v>
      </c>
      <c r="B105" s="58">
        <v>2211</v>
      </c>
      <c r="C105" s="58">
        <v>2150</v>
      </c>
      <c r="D105" s="58">
        <v>1963</v>
      </c>
      <c r="E105" s="58">
        <v>187</v>
      </c>
      <c r="F105" s="58">
        <v>61</v>
      </c>
      <c r="G105" s="58">
        <v>1067</v>
      </c>
      <c r="H105" s="58">
        <v>1031</v>
      </c>
      <c r="I105" s="58">
        <v>957</v>
      </c>
      <c r="J105" s="58">
        <v>74</v>
      </c>
      <c r="K105" s="58">
        <v>36</v>
      </c>
      <c r="L105" s="58">
        <v>1144</v>
      </c>
      <c r="M105" s="58">
        <v>1119</v>
      </c>
      <c r="N105" s="58">
        <v>1006</v>
      </c>
      <c r="O105" s="58">
        <v>113</v>
      </c>
      <c r="P105" s="58">
        <v>25</v>
      </c>
      <c r="Q105" s="58" t="s">
        <v>176</v>
      </c>
      <c r="R105" s="58">
        <v>134</v>
      </c>
      <c r="S105" s="58">
        <v>118</v>
      </c>
      <c r="T105" s="58">
        <v>16</v>
      </c>
      <c r="U105" s="58" t="s">
        <v>176</v>
      </c>
      <c r="V105" s="58">
        <v>1409</v>
      </c>
      <c r="W105" s="58">
        <v>1364</v>
      </c>
      <c r="X105" s="58">
        <v>1200</v>
      </c>
      <c r="Y105" s="58">
        <v>164</v>
      </c>
      <c r="Z105" s="58">
        <v>45</v>
      </c>
      <c r="AA105" s="58" t="s">
        <v>176</v>
      </c>
      <c r="AB105" s="58">
        <v>652</v>
      </c>
      <c r="AC105" s="58">
        <v>645</v>
      </c>
      <c r="AD105" s="58">
        <v>7</v>
      </c>
      <c r="AE105" s="58" t="s">
        <v>176</v>
      </c>
      <c r="AF105" s="58">
        <v>471</v>
      </c>
      <c r="AG105" s="58">
        <v>458</v>
      </c>
      <c r="AH105" s="58">
        <v>407</v>
      </c>
      <c r="AI105" s="58">
        <v>51</v>
      </c>
      <c r="AJ105" s="58">
        <v>13</v>
      </c>
    </row>
    <row r="106" spans="1:36" x14ac:dyDescent="0.25">
      <c r="A106" s="64" t="s">
        <v>255</v>
      </c>
      <c r="B106" s="58">
        <v>2355</v>
      </c>
      <c r="C106" s="58">
        <v>2291</v>
      </c>
      <c r="D106" s="58">
        <v>2106</v>
      </c>
      <c r="E106" s="58">
        <v>185</v>
      </c>
      <c r="F106" s="58">
        <v>64</v>
      </c>
      <c r="G106" s="58">
        <v>1185</v>
      </c>
      <c r="H106" s="58">
        <v>1145</v>
      </c>
      <c r="I106" s="58">
        <v>1071</v>
      </c>
      <c r="J106" s="58">
        <v>74</v>
      </c>
      <c r="K106" s="58">
        <v>40</v>
      </c>
      <c r="L106" s="58">
        <v>1170</v>
      </c>
      <c r="M106" s="58">
        <v>1146</v>
      </c>
      <c r="N106" s="58">
        <v>1035</v>
      </c>
      <c r="O106" s="58">
        <v>111</v>
      </c>
      <c r="P106" s="58">
        <v>24</v>
      </c>
      <c r="Q106" s="58">
        <v>156</v>
      </c>
      <c r="R106" s="58">
        <v>139</v>
      </c>
      <c r="S106" s="58">
        <v>122</v>
      </c>
      <c r="T106" s="58">
        <v>17</v>
      </c>
      <c r="U106" s="58">
        <v>17</v>
      </c>
      <c r="V106" s="58">
        <v>1537</v>
      </c>
      <c r="W106" s="58">
        <v>1494</v>
      </c>
      <c r="X106" s="58">
        <v>1334</v>
      </c>
      <c r="Y106" s="58">
        <v>160</v>
      </c>
      <c r="Z106" s="58">
        <v>43</v>
      </c>
      <c r="AA106" s="58">
        <v>662</v>
      </c>
      <c r="AB106" s="58">
        <v>658</v>
      </c>
      <c r="AC106" s="58">
        <v>650</v>
      </c>
      <c r="AD106" s="58">
        <v>8</v>
      </c>
      <c r="AE106" s="58">
        <v>4</v>
      </c>
      <c r="AF106" s="58">
        <v>510</v>
      </c>
      <c r="AG106" s="58">
        <v>495</v>
      </c>
      <c r="AH106" s="58">
        <v>440</v>
      </c>
      <c r="AI106" s="58">
        <v>55</v>
      </c>
      <c r="AJ106" s="58">
        <v>15</v>
      </c>
    </row>
    <row r="107" spans="1:36" x14ac:dyDescent="0.25">
      <c r="A107" s="64" t="s">
        <v>256</v>
      </c>
      <c r="B107" s="58">
        <v>2774</v>
      </c>
      <c r="C107" s="58">
        <v>2703</v>
      </c>
      <c r="D107" s="58">
        <v>2527</v>
      </c>
      <c r="E107" s="58">
        <v>176</v>
      </c>
      <c r="F107" s="58">
        <v>71</v>
      </c>
      <c r="G107" s="58">
        <v>1496</v>
      </c>
      <c r="H107" s="58">
        <v>1449</v>
      </c>
      <c r="I107" s="58">
        <v>1377</v>
      </c>
      <c r="J107" s="58">
        <v>72</v>
      </c>
      <c r="K107" s="58">
        <v>47</v>
      </c>
      <c r="L107" s="58">
        <v>1278</v>
      </c>
      <c r="M107" s="58">
        <v>1254</v>
      </c>
      <c r="N107" s="58">
        <v>1150</v>
      </c>
      <c r="O107" s="58">
        <v>104</v>
      </c>
      <c r="P107" s="58">
        <v>24</v>
      </c>
      <c r="Q107" s="58">
        <v>199</v>
      </c>
      <c r="R107" s="58">
        <v>186</v>
      </c>
      <c r="S107" s="58">
        <v>166</v>
      </c>
      <c r="T107" s="58">
        <v>20</v>
      </c>
      <c r="U107" s="58">
        <v>13</v>
      </c>
      <c r="V107" s="58">
        <v>1818</v>
      </c>
      <c r="W107" s="58">
        <v>1767</v>
      </c>
      <c r="X107" s="58">
        <v>1618</v>
      </c>
      <c r="Y107" s="58">
        <v>149</v>
      </c>
      <c r="Z107" s="58">
        <v>51</v>
      </c>
      <c r="AA107" s="58">
        <v>757</v>
      </c>
      <c r="AB107" s="58">
        <v>750</v>
      </c>
      <c r="AC107" s="58">
        <v>743</v>
      </c>
      <c r="AD107" s="58">
        <v>7</v>
      </c>
      <c r="AE107" s="58">
        <v>7</v>
      </c>
      <c r="AF107" s="58">
        <v>645</v>
      </c>
      <c r="AG107" s="58">
        <v>633</v>
      </c>
      <c r="AH107" s="58">
        <v>581</v>
      </c>
      <c r="AI107" s="58">
        <v>52</v>
      </c>
      <c r="AJ107" s="58">
        <v>12</v>
      </c>
    </row>
    <row r="108" spans="1:36" x14ac:dyDescent="0.25">
      <c r="A108" s="64" t="s">
        <v>257</v>
      </c>
      <c r="B108" s="58">
        <v>2749</v>
      </c>
      <c r="C108" s="58">
        <v>2666</v>
      </c>
      <c r="D108" s="58">
        <v>2476</v>
      </c>
      <c r="E108" s="58">
        <v>190</v>
      </c>
      <c r="F108" s="58">
        <v>83</v>
      </c>
      <c r="G108" s="58">
        <v>1501</v>
      </c>
      <c r="H108" s="58">
        <v>1452</v>
      </c>
      <c r="I108" s="58">
        <v>1376</v>
      </c>
      <c r="J108" s="58">
        <v>76</v>
      </c>
      <c r="K108" s="58">
        <v>49</v>
      </c>
      <c r="L108" s="58">
        <v>1248</v>
      </c>
      <c r="M108" s="58">
        <v>1214</v>
      </c>
      <c r="N108" s="58">
        <v>1100</v>
      </c>
      <c r="O108" s="58">
        <v>114</v>
      </c>
      <c r="P108" s="58">
        <v>34</v>
      </c>
      <c r="Q108" s="58">
        <v>223</v>
      </c>
      <c r="R108" s="58">
        <v>204</v>
      </c>
      <c r="S108" s="58">
        <v>187</v>
      </c>
      <c r="T108" s="58">
        <v>17</v>
      </c>
      <c r="U108" s="58">
        <v>19</v>
      </c>
      <c r="V108" s="58">
        <v>1803</v>
      </c>
      <c r="W108" s="58">
        <v>1746</v>
      </c>
      <c r="X108" s="58">
        <v>1583</v>
      </c>
      <c r="Y108" s="58">
        <v>163</v>
      </c>
      <c r="Z108" s="58">
        <v>57</v>
      </c>
      <c r="AA108" s="58">
        <v>723</v>
      </c>
      <c r="AB108" s="58">
        <v>716</v>
      </c>
      <c r="AC108" s="58">
        <v>706</v>
      </c>
      <c r="AD108" s="58">
        <v>10</v>
      </c>
      <c r="AE108" s="58">
        <v>7</v>
      </c>
      <c r="AF108" s="58">
        <v>659</v>
      </c>
      <c r="AG108" s="58">
        <v>641</v>
      </c>
      <c r="AH108" s="58">
        <v>581</v>
      </c>
      <c r="AI108" s="58">
        <v>60</v>
      </c>
      <c r="AJ108" s="58">
        <v>18</v>
      </c>
    </row>
    <row r="109" spans="1:36" x14ac:dyDescent="0.25">
      <c r="A109" s="64" t="s">
        <v>258</v>
      </c>
      <c r="B109" s="58">
        <v>2637</v>
      </c>
      <c r="C109" s="58">
        <v>2570</v>
      </c>
      <c r="D109" s="58">
        <v>2373</v>
      </c>
      <c r="E109" s="58">
        <v>197</v>
      </c>
      <c r="F109" s="58">
        <v>67</v>
      </c>
      <c r="G109" s="58">
        <v>1392</v>
      </c>
      <c r="H109" s="58">
        <v>1354</v>
      </c>
      <c r="I109" s="58">
        <v>1267</v>
      </c>
      <c r="J109" s="58">
        <v>87</v>
      </c>
      <c r="K109" s="58">
        <v>38</v>
      </c>
      <c r="L109" s="58">
        <v>1245</v>
      </c>
      <c r="M109" s="58">
        <v>1216</v>
      </c>
      <c r="N109" s="58">
        <v>1106</v>
      </c>
      <c r="O109" s="58">
        <v>110</v>
      </c>
      <c r="P109" s="58">
        <v>29</v>
      </c>
      <c r="Q109" s="58">
        <v>198</v>
      </c>
      <c r="R109" s="58">
        <v>182</v>
      </c>
      <c r="S109" s="58">
        <v>164</v>
      </c>
      <c r="T109" s="58">
        <v>18</v>
      </c>
      <c r="U109" s="58">
        <v>16</v>
      </c>
      <c r="V109" s="58">
        <v>1735</v>
      </c>
      <c r="W109" s="58">
        <v>1690</v>
      </c>
      <c r="X109" s="58">
        <v>1523</v>
      </c>
      <c r="Y109" s="58">
        <v>167</v>
      </c>
      <c r="Z109" s="58">
        <v>45</v>
      </c>
      <c r="AA109" s="58">
        <v>704</v>
      </c>
      <c r="AB109" s="58">
        <v>698</v>
      </c>
      <c r="AC109" s="58">
        <v>686</v>
      </c>
      <c r="AD109" s="58">
        <v>12</v>
      </c>
      <c r="AE109" s="58">
        <v>6</v>
      </c>
      <c r="AF109" s="58">
        <v>634</v>
      </c>
      <c r="AG109" s="58">
        <v>621</v>
      </c>
      <c r="AH109" s="58">
        <v>560</v>
      </c>
      <c r="AI109" s="58">
        <v>61</v>
      </c>
      <c r="AJ109" s="58">
        <v>13</v>
      </c>
    </row>
    <row r="110" spans="1:36" x14ac:dyDescent="0.25">
      <c r="A110" s="64" t="s">
        <v>259</v>
      </c>
      <c r="B110" s="58">
        <v>2570</v>
      </c>
      <c r="C110" s="58">
        <v>2516</v>
      </c>
      <c r="D110" s="58">
        <v>2330</v>
      </c>
      <c r="E110" s="58">
        <v>186</v>
      </c>
      <c r="F110" s="58">
        <v>54</v>
      </c>
      <c r="G110" s="58">
        <v>1294</v>
      </c>
      <c r="H110" s="58">
        <v>1260</v>
      </c>
      <c r="I110" s="58">
        <v>1175</v>
      </c>
      <c r="J110" s="58">
        <v>85</v>
      </c>
      <c r="K110" s="58">
        <v>34</v>
      </c>
      <c r="L110" s="58">
        <v>1276</v>
      </c>
      <c r="M110" s="58">
        <v>1256</v>
      </c>
      <c r="N110" s="58">
        <v>1155</v>
      </c>
      <c r="O110" s="58">
        <v>101</v>
      </c>
      <c r="P110" s="58">
        <v>20</v>
      </c>
      <c r="Q110" s="58">
        <v>175</v>
      </c>
      <c r="R110" s="58">
        <v>164</v>
      </c>
      <c r="S110" s="58">
        <v>147</v>
      </c>
      <c r="T110" s="58">
        <v>17</v>
      </c>
      <c r="U110" s="58">
        <v>11</v>
      </c>
      <c r="V110" s="58">
        <v>1730</v>
      </c>
      <c r="W110" s="58">
        <v>1691</v>
      </c>
      <c r="X110" s="58">
        <v>1529</v>
      </c>
      <c r="Y110" s="58">
        <v>162</v>
      </c>
      <c r="Z110" s="58">
        <v>39</v>
      </c>
      <c r="AA110" s="58">
        <v>665</v>
      </c>
      <c r="AB110" s="58">
        <v>661</v>
      </c>
      <c r="AC110" s="58">
        <v>654</v>
      </c>
      <c r="AD110" s="58">
        <v>7</v>
      </c>
      <c r="AE110" s="58">
        <v>4</v>
      </c>
      <c r="AF110" s="58">
        <v>586</v>
      </c>
      <c r="AG110" s="58">
        <v>574</v>
      </c>
      <c r="AH110" s="58">
        <v>522</v>
      </c>
      <c r="AI110" s="58">
        <v>52</v>
      </c>
      <c r="AJ110" s="58">
        <v>12</v>
      </c>
    </row>
    <row r="111" spans="1:36" x14ac:dyDescent="0.25">
      <c r="A111" s="64" t="s">
        <v>260</v>
      </c>
      <c r="B111" s="58">
        <v>2434</v>
      </c>
      <c r="C111" s="58">
        <v>2365</v>
      </c>
      <c r="D111" s="58">
        <v>2161</v>
      </c>
      <c r="E111" s="58">
        <v>204</v>
      </c>
      <c r="F111" s="58">
        <v>69</v>
      </c>
      <c r="G111" s="58">
        <v>1209</v>
      </c>
      <c r="H111" s="58">
        <v>1159</v>
      </c>
      <c r="I111" s="58">
        <v>1064</v>
      </c>
      <c r="J111" s="58">
        <v>95</v>
      </c>
      <c r="K111" s="58">
        <v>50</v>
      </c>
      <c r="L111" s="58">
        <v>1225</v>
      </c>
      <c r="M111" s="58">
        <v>1206</v>
      </c>
      <c r="N111" s="58">
        <v>1097</v>
      </c>
      <c r="O111" s="58">
        <v>109</v>
      </c>
      <c r="P111" s="58">
        <v>19</v>
      </c>
      <c r="Q111" s="58">
        <v>157</v>
      </c>
      <c r="R111" s="58">
        <v>142</v>
      </c>
      <c r="S111" s="58">
        <v>126</v>
      </c>
      <c r="T111" s="58">
        <v>16</v>
      </c>
      <c r="U111" s="58">
        <v>15</v>
      </c>
      <c r="V111" s="58">
        <v>1611</v>
      </c>
      <c r="W111" s="58">
        <v>1561</v>
      </c>
      <c r="X111" s="58">
        <v>1383</v>
      </c>
      <c r="Y111" s="58">
        <v>178</v>
      </c>
      <c r="Z111" s="58">
        <v>50</v>
      </c>
      <c r="AA111" s="58">
        <v>666</v>
      </c>
      <c r="AB111" s="58">
        <v>662</v>
      </c>
      <c r="AC111" s="58">
        <v>652</v>
      </c>
      <c r="AD111" s="58">
        <v>10</v>
      </c>
      <c r="AE111" s="58">
        <v>4</v>
      </c>
      <c r="AF111" s="58">
        <v>517</v>
      </c>
      <c r="AG111" s="58">
        <v>504</v>
      </c>
      <c r="AH111" s="58">
        <v>445</v>
      </c>
      <c r="AI111" s="58">
        <v>59</v>
      </c>
      <c r="AJ111" s="58">
        <v>13</v>
      </c>
    </row>
    <row r="112" spans="1:36" x14ac:dyDescent="0.25">
      <c r="A112" s="64" t="s">
        <v>261</v>
      </c>
      <c r="B112" s="58">
        <v>2455</v>
      </c>
      <c r="C112" s="58">
        <v>2389</v>
      </c>
      <c r="D112" s="58">
        <v>2190</v>
      </c>
      <c r="E112" s="58">
        <v>199</v>
      </c>
      <c r="F112" s="58">
        <v>66</v>
      </c>
      <c r="G112" s="58">
        <v>1220</v>
      </c>
      <c r="H112" s="58">
        <v>1173</v>
      </c>
      <c r="I112" s="58">
        <v>1082</v>
      </c>
      <c r="J112" s="58">
        <v>91</v>
      </c>
      <c r="K112" s="58">
        <v>47</v>
      </c>
      <c r="L112" s="58">
        <v>1235</v>
      </c>
      <c r="M112" s="58">
        <v>1216</v>
      </c>
      <c r="N112" s="58">
        <v>1108</v>
      </c>
      <c r="O112" s="58">
        <v>108</v>
      </c>
      <c r="P112" s="58">
        <v>19</v>
      </c>
      <c r="Q112" s="58">
        <v>162</v>
      </c>
      <c r="R112" s="58">
        <v>149</v>
      </c>
      <c r="S112" s="58">
        <v>131</v>
      </c>
      <c r="T112" s="58">
        <v>18</v>
      </c>
      <c r="U112" s="58">
        <v>13</v>
      </c>
      <c r="V112" s="58">
        <v>1622</v>
      </c>
      <c r="W112" s="58">
        <v>1576</v>
      </c>
      <c r="X112" s="58">
        <v>1406</v>
      </c>
      <c r="Y112" s="58">
        <v>170</v>
      </c>
      <c r="Z112" s="58">
        <v>46</v>
      </c>
      <c r="AA112" s="58">
        <v>671</v>
      </c>
      <c r="AB112" s="58">
        <v>664</v>
      </c>
      <c r="AC112" s="58">
        <v>653</v>
      </c>
      <c r="AD112" s="58">
        <v>11</v>
      </c>
      <c r="AE112" s="58">
        <v>7</v>
      </c>
      <c r="AF112" s="58">
        <v>518</v>
      </c>
      <c r="AG112" s="58">
        <v>504</v>
      </c>
      <c r="AH112" s="58">
        <v>441</v>
      </c>
      <c r="AI112" s="58">
        <v>63</v>
      </c>
      <c r="AJ112" s="58">
        <v>14</v>
      </c>
    </row>
    <row r="113" spans="1:36" x14ac:dyDescent="0.25">
      <c r="A113" s="64" t="s">
        <v>262</v>
      </c>
      <c r="B113" s="58">
        <v>2554</v>
      </c>
      <c r="C113" s="58">
        <v>2483</v>
      </c>
      <c r="D113" s="58">
        <v>2303</v>
      </c>
      <c r="E113" s="58">
        <v>180</v>
      </c>
      <c r="F113" s="58">
        <v>71</v>
      </c>
      <c r="G113" s="58">
        <v>1270</v>
      </c>
      <c r="H113" s="58">
        <v>1221</v>
      </c>
      <c r="I113" s="58">
        <v>1130</v>
      </c>
      <c r="J113" s="58">
        <v>91</v>
      </c>
      <c r="K113" s="58">
        <v>49</v>
      </c>
      <c r="L113" s="58">
        <v>1284</v>
      </c>
      <c r="M113" s="58">
        <v>1262</v>
      </c>
      <c r="N113" s="58">
        <v>1173</v>
      </c>
      <c r="O113" s="58">
        <v>89</v>
      </c>
      <c r="P113" s="58">
        <v>22</v>
      </c>
      <c r="Q113" s="58">
        <v>205</v>
      </c>
      <c r="R113" s="58">
        <v>193</v>
      </c>
      <c r="S113" s="58">
        <v>180</v>
      </c>
      <c r="T113" s="58">
        <v>13</v>
      </c>
      <c r="U113" s="58">
        <v>12</v>
      </c>
      <c r="V113" s="58">
        <v>1671</v>
      </c>
      <c r="W113" s="58">
        <v>1622</v>
      </c>
      <c r="X113" s="58">
        <v>1466</v>
      </c>
      <c r="Y113" s="58">
        <v>156</v>
      </c>
      <c r="Z113" s="58">
        <v>49</v>
      </c>
      <c r="AA113" s="58">
        <v>678</v>
      </c>
      <c r="AB113" s="58">
        <v>668</v>
      </c>
      <c r="AC113" s="58">
        <v>657</v>
      </c>
      <c r="AD113" s="58">
        <v>11</v>
      </c>
      <c r="AE113" s="58">
        <v>10</v>
      </c>
      <c r="AF113" s="58">
        <v>521</v>
      </c>
      <c r="AG113" s="58">
        <v>512</v>
      </c>
      <c r="AH113" s="58">
        <v>456</v>
      </c>
      <c r="AI113" s="58">
        <v>56</v>
      </c>
      <c r="AJ113" s="58">
        <v>9</v>
      </c>
    </row>
    <row r="114" spans="1:36" x14ac:dyDescent="0.25">
      <c r="A114" s="64" t="s">
        <v>263</v>
      </c>
      <c r="B114" s="58">
        <v>2643</v>
      </c>
      <c r="C114" s="58">
        <v>2556</v>
      </c>
      <c r="D114" s="58">
        <v>2410</v>
      </c>
      <c r="E114" s="58">
        <v>146</v>
      </c>
      <c r="F114" s="58">
        <v>87</v>
      </c>
      <c r="G114" s="58">
        <v>1314</v>
      </c>
      <c r="H114" s="58">
        <v>1261</v>
      </c>
      <c r="I114" s="58">
        <v>1186</v>
      </c>
      <c r="J114" s="58">
        <v>75</v>
      </c>
      <c r="K114" s="58">
        <v>53</v>
      </c>
      <c r="L114" s="58">
        <v>1329</v>
      </c>
      <c r="M114" s="58">
        <v>1295</v>
      </c>
      <c r="N114" s="58">
        <v>1224</v>
      </c>
      <c r="O114" s="58">
        <v>71</v>
      </c>
      <c r="P114" s="58">
        <v>34</v>
      </c>
      <c r="Q114" s="58">
        <v>258</v>
      </c>
      <c r="R114" s="58">
        <v>237</v>
      </c>
      <c r="S114" s="58">
        <v>226</v>
      </c>
      <c r="T114" s="58">
        <v>11</v>
      </c>
      <c r="U114" s="58">
        <v>21</v>
      </c>
      <c r="V114" s="58">
        <v>1699</v>
      </c>
      <c r="W114" s="58">
        <v>1644</v>
      </c>
      <c r="X114" s="58">
        <v>1516</v>
      </c>
      <c r="Y114" s="58">
        <v>128</v>
      </c>
      <c r="Z114" s="58">
        <v>55</v>
      </c>
      <c r="AA114" s="58">
        <v>686</v>
      </c>
      <c r="AB114" s="58">
        <v>675</v>
      </c>
      <c r="AC114" s="58">
        <v>668</v>
      </c>
      <c r="AD114" s="58">
        <v>7</v>
      </c>
      <c r="AE114" s="58">
        <v>11</v>
      </c>
      <c r="AF114" s="58">
        <v>531</v>
      </c>
      <c r="AG114" s="58">
        <v>515</v>
      </c>
      <c r="AH114" s="58">
        <v>474</v>
      </c>
      <c r="AI114" s="58">
        <v>41</v>
      </c>
      <c r="AJ114" s="58">
        <v>16</v>
      </c>
    </row>
    <row r="115" spans="1:36" x14ac:dyDescent="0.25">
      <c r="A115" s="64" t="s">
        <v>264</v>
      </c>
      <c r="B115" s="58">
        <v>2512</v>
      </c>
      <c r="C115" s="58">
        <v>2432</v>
      </c>
      <c r="D115" s="58">
        <v>2268</v>
      </c>
      <c r="E115" s="58">
        <v>164</v>
      </c>
      <c r="F115" s="58">
        <v>80</v>
      </c>
      <c r="G115" s="58">
        <v>1244</v>
      </c>
      <c r="H115" s="58">
        <v>1198</v>
      </c>
      <c r="I115" s="58">
        <v>1116</v>
      </c>
      <c r="J115" s="58">
        <v>82</v>
      </c>
      <c r="K115" s="58">
        <v>46</v>
      </c>
      <c r="L115" s="58">
        <v>1268</v>
      </c>
      <c r="M115" s="58">
        <v>1234</v>
      </c>
      <c r="N115" s="58">
        <v>1152</v>
      </c>
      <c r="O115" s="58">
        <v>82</v>
      </c>
      <c r="P115" s="58">
        <v>34</v>
      </c>
      <c r="Q115" s="58">
        <v>210</v>
      </c>
      <c r="R115" s="58">
        <v>195</v>
      </c>
      <c r="S115" s="58">
        <v>184</v>
      </c>
      <c r="T115" s="58">
        <v>11</v>
      </c>
      <c r="U115" s="58">
        <v>15</v>
      </c>
      <c r="V115" s="58">
        <v>1643</v>
      </c>
      <c r="W115" s="58">
        <v>1586</v>
      </c>
      <c r="X115" s="58">
        <v>1440</v>
      </c>
      <c r="Y115" s="58">
        <v>146</v>
      </c>
      <c r="Z115" s="58">
        <v>57</v>
      </c>
      <c r="AA115" s="58">
        <v>659</v>
      </c>
      <c r="AB115" s="58">
        <v>651</v>
      </c>
      <c r="AC115" s="58">
        <v>644</v>
      </c>
      <c r="AD115" s="58">
        <v>7</v>
      </c>
      <c r="AE115" s="58">
        <v>8</v>
      </c>
      <c r="AF115" s="58">
        <v>514</v>
      </c>
      <c r="AG115" s="58">
        <v>495</v>
      </c>
      <c r="AH115" s="58">
        <v>447</v>
      </c>
      <c r="AI115" s="58">
        <v>48</v>
      </c>
      <c r="AJ115" s="58">
        <v>19</v>
      </c>
    </row>
    <row r="116" spans="1:36" x14ac:dyDescent="0.25">
      <c r="A116" s="64" t="s">
        <v>265</v>
      </c>
      <c r="B116" s="58">
        <v>2492</v>
      </c>
      <c r="C116" s="58">
        <v>2423</v>
      </c>
      <c r="D116" s="58">
        <v>2230</v>
      </c>
      <c r="E116" s="58">
        <v>193</v>
      </c>
      <c r="F116" s="58">
        <v>69</v>
      </c>
      <c r="G116" s="58">
        <v>1242</v>
      </c>
      <c r="H116" s="58">
        <v>1203</v>
      </c>
      <c r="I116" s="58">
        <v>1108</v>
      </c>
      <c r="J116" s="58">
        <v>95</v>
      </c>
      <c r="K116" s="58">
        <v>39</v>
      </c>
      <c r="L116" s="58">
        <v>1250</v>
      </c>
      <c r="M116" s="58">
        <v>1220</v>
      </c>
      <c r="N116" s="58">
        <v>1122</v>
      </c>
      <c r="O116" s="58">
        <v>98</v>
      </c>
      <c r="P116" s="58">
        <v>30</v>
      </c>
      <c r="Q116" s="58">
        <v>171</v>
      </c>
      <c r="R116" s="58">
        <v>160</v>
      </c>
      <c r="S116" s="58">
        <v>147</v>
      </c>
      <c r="T116" s="58">
        <v>13</v>
      </c>
      <c r="U116" s="58">
        <v>11</v>
      </c>
      <c r="V116" s="58">
        <v>1656</v>
      </c>
      <c r="W116" s="58">
        <v>1605</v>
      </c>
      <c r="X116" s="58">
        <v>1437</v>
      </c>
      <c r="Y116" s="58">
        <v>168</v>
      </c>
      <c r="Z116" s="58">
        <v>51</v>
      </c>
      <c r="AA116" s="58">
        <v>665</v>
      </c>
      <c r="AB116" s="58">
        <v>658</v>
      </c>
      <c r="AC116" s="58">
        <v>646</v>
      </c>
      <c r="AD116" s="58">
        <v>12</v>
      </c>
      <c r="AE116" s="58">
        <v>7</v>
      </c>
      <c r="AF116" s="58">
        <v>521</v>
      </c>
      <c r="AG116" s="58">
        <v>508</v>
      </c>
      <c r="AH116" s="58">
        <v>454</v>
      </c>
      <c r="AI116" s="58">
        <v>54</v>
      </c>
      <c r="AJ116" s="58">
        <v>13</v>
      </c>
    </row>
    <row r="117" spans="1:36" x14ac:dyDescent="0.25">
      <c r="A117" s="64" t="s">
        <v>266</v>
      </c>
      <c r="B117" s="58">
        <v>2535</v>
      </c>
      <c r="C117" s="58">
        <v>2473</v>
      </c>
      <c r="D117" s="58">
        <v>2222</v>
      </c>
      <c r="E117" s="58">
        <v>251</v>
      </c>
      <c r="F117" s="58">
        <v>62</v>
      </c>
      <c r="G117" s="58">
        <v>1259</v>
      </c>
      <c r="H117" s="58">
        <v>1218</v>
      </c>
      <c r="I117" s="58">
        <v>1096</v>
      </c>
      <c r="J117" s="58">
        <v>122</v>
      </c>
      <c r="K117" s="58">
        <v>41</v>
      </c>
      <c r="L117" s="58">
        <v>1276</v>
      </c>
      <c r="M117" s="58">
        <v>1255</v>
      </c>
      <c r="N117" s="58">
        <v>1126</v>
      </c>
      <c r="O117" s="58">
        <v>129</v>
      </c>
      <c r="P117" s="58">
        <v>21</v>
      </c>
      <c r="Q117" s="58">
        <v>152</v>
      </c>
      <c r="R117" s="58">
        <v>144</v>
      </c>
      <c r="S117" s="58">
        <v>129</v>
      </c>
      <c r="T117" s="58">
        <v>15</v>
      </c>
      <c r="U117" s="58">
        <v>8</v>
      </c>
      <c r="V117" s="58">
        <v>1716</v>
      </c>
      <c r="W117" s="58">
        <v>1667</v>
      </c>
      <c r="X117" s="58">
        <v>1457</v>
      </c>
      <c r="Y117" s="58">
        <v>210</v>
      </c>
      <c r="Z117" s="58">
        <v>49</v>
      </c>
      <c r="AA117" s="58">
        <v>667</v>
      </c>
      <c r="AB117" s="58">
        <v>662</v>
      </c>
      <c r="AC117" s="58">
        <v>636</v>
      </c>
      <c r="AD117" s="58">
        <v>26</v>
      </c>
      <c r="AE117" s="58">
        <v>5</v>
      </c>
      <c r="AF117" s="58">
        <v>563</v>
      </c>
      <c r="AG117" s="58">
        <v>547</v>
      </c>
      <c r="AH117" s="58">
        <v>478</v>
      </c>
      <c r="AI117" s="58">
        <v>69</v>
      </c>
      <c r="AJ117" s="58">
        <v>16</v>
      </c>
    </row>
    <row r="118" spans="1:36" x14ac:dyDescent="0.25">
      <c r="A118" s="64" t="s">
        <v>267</v>
      </c>
      <c r="B118" s="58">
        <v>2668</v>
      </c>
      <c r="C118" s="58">
        <v>2609</v>
      </c>
      <c r="D118" s="58">
        <v>2331</v>
      </c>
      <c r="E118" s="58">
        <v>278</v>
      </c>
      <c r="F118" s="58">
        <v>59</v>
      </c>
      <c r="G118" s="58">
        <v>1365</v>
      </c>
      <c r="H118" s="58">
        <v>1332</v>
      </c>
      <c r="I118" s="58">
        <v>1195</v>
      </c>
      <c r="J118" s="58">
        <v>137</v>
      </c>
      <c r="K118" s="58">
        <v>33</v>
      </c>
      <c r="L118" s="58">
        <v>1303</v>
      </c>
      <c r="M118" s="58">
        <v>1277</v>
      </c>
      <c r="N118" s="58">
        <v>1136</v>
      </c>
      <c r="O118" s="58">
        <v>141</v>
      </c>
      <c r="P118" s="58">
        <v>26</v>
      </c>
      <c r="Q118" s="58">
        <v>158</v>
      </c>
      <c r="R118" s="58">
        <v>148</v>
      </c>
      <c r="S118" s="58">
        <v>130</v>
      </c>
      <c r="T118" s="58">
        <v>18</v>
      </c>
      <c r="U118" s="58">
        <v>10</v>
      </c>
      <c r="V118" s="58">
        <v>1832</v>
      </c>
      <c r="W118" s="58">
        <v>1787</v>
      </c>
      <c r="X118" s="58">
        <v>1552</v>
      </c>
      <c r="Y118" s="58">
        <v>235</v>
      </c>
      <c r="Z118" s="58">
        <v>45</v>
      </c>
      <c r="AA118" s="58">
        <v>678</v>
      </c>
      <c r="AB118" s="58">
        <v>674</v>
      </c>
      <c r="AC118" s="58">
        <v>649</v>
      </c>
      <c r="AD118" s="58">
        <v>25</v>
      </c>
      <c r="AE118" s="58">
        <v>4</v>
      </c>
      <c r="AF118" s="58">
        <v>597</v>
      </c>
      <c r="AG118" s="58">
        <v>586</v>
      </c>
      <c r="AH118" s="58">
        <v>514</v>
      </c>
      <c r="AI118" s="58">
        <v>72</v>
      </c>
      <c r="AJ118" s="58">
        <v>11</v>
      </c>
    </row>
    <row r="119" spans="1:36" x14ac:dyDescent="0.25">
      <c r="A119" s="64" t="s">
        <v>268</v>
      </c>
      <c r="B119" s="58">
        <v>3106</v>
      </c>
      <c r="C119" s="58">
        <v>3043</v>
      </c>
      <c r="D119" s="58">
        <v>2770</v>
      </c>
      <c r="E119" s="58">
        <v>273</v>
      </c>
      <c r="F119" s="58">
        <v>63</v>
      </c>
      <c r="G119" s="58">
        <v>1686</v>
      </c>
      <c r="H119" s="58">
        <v>1646</v>
      </c>
      <c r="I119" s="58">
        <v>1517</v>
      </c>
      <c r="J119" s="58">
        <v>129</v>
      </c>
      <c r="K119" s="58">
        <v>40</v>
      </c>
      <c r="L119" s="58">
        <v>1420</v>
      </c>
      <c r="M119" s="58">
        <v>1397</v>
      </c>
      <c r="N119" s="58">
        <v>1253</v>
      </c>
      <c r="O119" s="58">
        <v>144</v>
      </c>
      <c r="P119" s="58">
        <v>23</v>
      </c>
      <c r="Q119" s="58">
        <v>191</v>
      </c>
      <c r="R119" s="58">
        <v>181</v>
      </c>
      <c r="S119" s="58">
        <v>161</v>
      </c>
      <c r="T119" s="58">
        <v>20</v>
      </c>
      <c r="U119" s="58">
        <v>10</v>
      </c>
      <c r="V119" s="58">
        <v>2159</v>
      </c>
      <c r="W119" s="58">
        <v>2113</v>
      </c>
      <c r="X119" s="58">
        <v>1882</v>
      </c>
      <c r="Y119" s="58">
        <v>231</v>
      </c>
      <c r="Z119" s="58">
        <v>46</v>
      </c>
      <c r="AA119" s="58">
        <v>756</v>
      </c>
      <c r="AB119" s="58">
        <v>749</v>
      </c>
      <c r="AC119" s="58">
        <v>727</v>
      </c>
      <c r="AD119" s="58">
        <v>22</v>
      </c>
      <c r="AE119" s="58">
        <v>7</v>
      </c>
      <c r="AF119" s="58">
        <v>746</v>
      </c>
      <c r="AG119" s="58">
        <v>732</v>
      </c>
      <c r="AH119" s="58">
        <v>658</v>
      </c>
      <c r="AI119" s="58">
        <v>74</v>
      </c>
      <c r="AJ119" s="58">
        <v>14</v>
      </c>
    </row>
    <row r="120" spans="1:36" x14ac:dyDescent="0.25">
      <c r="A120" s="64" t="s">
        <v>269</v>
      </c>
      <c r="B120" s="58">
        <v>3135</v>
      </c>
      <c r="C120" s="58">
        <v>3065</v>
      </c>
      <c r="D120" s="58">
        <v>2820</v>
      </c>
      <c r="E120" s="58">
        <v>245</v>
      </c>
      <c r="F120" s="58">
        <v>70</v>
      </c>
      <c r="G120" s="58">
        <v>1742</v>
      </c>
      <c r="H120" s="58">
        <v>1695</v>
      </c>
      <c r="I120" s="58">
        <v>1586</v>
      </c>
      <c r="J120" s="58">
        <v>109</v>
      </c>
      <c r="K120" s="58">
        <v>47</v>
      </c>
      <c r="L120" s="58">
        <v>1393</v>
      </c>
      <c r="M120" s="58">
        <v>1370</v>
      </c>
      <c r="N120" s="58">
        <v>1234</v>
      </c>
      <c r="O120" s="58">
        <v>136</v>
      </c>
      <c r="P120" s="58">
        <v>23</v>
      </c>
      <c r="Q120" s="58">
        <v>227</v>
      </c>
      <c r="R120" s="58">
        <v>207</v>
      </c>
      <c r="S120" s="58">
        <v>187</v>
      </c>
      <c r="T120" s="58">
        <v>20</v>
      </c>
      <c r="U120" s="58">
        <v>20</v>
      </c>
      <c r="V120" s="58">
        <v>2140</v>
      </c>
      <c r="W120" s="58">
        <v>2100</v>
      </c>
      <c r="X120" s="58">
        <v>1895</v>
      </c>
      <c r="Y120" s="58">
        <v>205</v>
      </c>
      <c r="Z120" s="58">
        <v>40</v>
      </c>
      <c r="AA120" s="58">
        <v>768</v>
      </c>
      <c r="AB120" s="58">
        <v>758</v>
      </c>
      <c r="AC120" s="58">
        <v>738</v>
      </c>
      <c r="AD120" s="58">
        <v>20</v>
      </c>
      <c r="AE120" s="58">
        <v>10</v>
      </c>
      <c r="AF120" s="58">
        <v>761</v>
      </c>
      <c r="AG120" s="58">
        <v>750</v>
      </c>
      <c r="AH120" s="58">
        <v>688</v>
      </c>
      <c r="AI120" s="58">
        <v>62</v>
      </c>
      <c r="AJ120" s="58">
        <v>11</v>
      </c>
    </row>
    <row r="121" spans="1:36" x14ac:dyDescent="0.25">
      <c r="A121" s="64" t="s">
        <v>270</v>
      </c>
      <c r="B121" s="58">
        <v>2986</v>
      </c>
      <c r="C121" s="58">
        <v>2918</v>
      </c>
      <c r="D121" s="58">
        <v>2654</v>
      </c>
      <c r="E121" s="58">
        <v>264</v>
      </c>
      <c r="F121" s="58">
        <v>68</v>
      </c>
      <c r="G121" s="58">
        <v>1638</v>
      </c>
      <c r="H121" s="58">
        <v>1593</v>
      </c>
      <c r="I121" s="58">
        <v>1480</v>
      </c>
      <c r="J121" s="58">
        <v>113</v>
      </c>
      <c r="K121" s="58">
        <v>45</v>
      </c>
      <c r="L121" s="58">
        <v>1348</v>
      </c>
      <c r="M121" s="58">
        <v>1325</v>
      </c>
      <c r="N121" s="58">
        <v>1174</v>
      </c>
      <c r="O121" s="58">
        <v>151</v>
      </c>
      <c r="P121" s="58">
        <v>23</v>
      </c>
      <c r="Q121" s="58">
        <v>202</v>
      </c>
      <c r="R121" s="58">
        <v>188</v>
      </c>
      <c r="S121" s="58">
        <v>170</v>
      </c>
      <c r="T121" s="58">
        <v>18</v>
      </c>
      <c r="U121" s="58">
        <v>14</v>
      </c>
      <c r="V121" s="58">
        <v>2032</v>
      </c>
      <c r="W121" s="58">
        <v>1989</v>
      </c>
      <c r="X121" s="58">
        <v>1762</v>
      </c>
      <c r="Y121" s="58">
        <v>227</v>
      </c>
      <c r="Z121" s="58">
        <v>43</v>
      </c>
      <c r="AA121" s="58">
        <v>752</v>
      </c>
      <c r="AB121" s="58">
        <v>741</v>
      </c>
      <c r="AC121" s="58">
        <v>722</v>
      </c>
      <c r="AD121" s="58">
        <v>19</v>
      </c>
      <c r="AE121" s="58">
        <v>11</v>
      </c>
      <c r="AF121" s="58">
        <v>723</v>
      </c>
      <c r="AG121" s="58">
        <v>707</v>
      </c>
      <c r="AH121" s="58">
        <v>633</v>
      </c>
      <c r="AI121" s="58">
        <v>74</v>
      </c>
      <c r="AJ121" s="58">
        <v>16</v>
      </c>
    </row>
    <row r="122" spans="1:36" x14ac:dyDescent="0.25">
      <c r="A122" s="64" t="s">
        <v>271</v>
      </c>
      <c r="B122" s="58">
        <v>2864</v>
      </c>
      <c r="C122" s="58">
        <v>2796</v>
      </c>
      <c r="D122" s="58">
        <v>2536</v>
      </c>
      <c r="E122" s="58">
        <v>260</v>
      </c>
      <c r="F122" s="58">
        <v>68</v>
      </c>
      <c r="G122" s="58">
        <v>1494</v>
      </c>
      <c r="H122" s="58">
        <v>1443</v>
      </c>
      <c r="I122" s="58">
        <v>1329</v>
      </c>
      <c r="J122" s="58">
        <v>114</v>
      </c>
      <c r="K122" s="58">
        <v>51</v>
      </c>
      <c r="L122" s="58">
        <v>1370</v>
      </c>
      <c r="M122" s="58">
        <v>1353</v>
      </c>
      <c r="N122" s="58">
        <v>1207</v>
      </c>
      <c r="O122" s="58">
        <v>146</v>
      </c>
      <c r="P122" s="58">
        <v>17</v>
      </c>
      <c r="Q122" s="58">
        <v>168</v>
      </c>
      <c r="R122" s="58">
        <v>156</v>
      </c>
      <c r="S122" s="58">
        <v>141</v>
      </c>
      <c r="T122" s="58">
        <v>15</v>
      </c>
      <c r="U122" s="58">
        <v>12</v>
      </c>
      <c r="V122" s="58">
        <v>1955</v>
      </c>
      <c r="W122" s="58">
        <v>1909</v>
      </c>
      <c r="X122" s="58">
        <v>1683</v>
      </c>
      <c r="Y122" s="58">
        <v>226</v>
      </c>
      <c r="Z122" s="58">
        <v>46</v>
      </c>
      <c r="AA122" s="58">
        <v>741</v>
      </c>
      <c r="AB122" s="58">
        <v>731</v>
      </c>
      <c r="AC122" s="58">
        <v>712</v>
      </c>
      <c r="AD122" s="58">
        <v>19</v>
      </c>
      <c r="AE122" s="58">
        <v>10</v>
      </c>
      <c r="AF122" s="58">
        <v>690</v>
      </c>
      <c r="AG122" s="58">
        <v>669</v>
      </c>
      <c r="AH122" s="58">
        <v>597</v>
      </c>
      <c r="AI122" s="58">
        <v>72</v>
      </c>
      <c r="AJ122" s="58">
        <v>21</v>
      </c>
    </row>
    <row r="123" spans="1:36" x14ac:dyDescent="0.25">
      <c r="A123" s="64" t="s">
        <v>272</v>
      </c>
      <c r="B123" s="58">
        <v>2679</v>
      </c>
      <c r="C123" s="58">
        <v>2620</v>
      </c>
      <c r="D123" s="58">
        <v>2359</v>
      </c>
      <c r="E123" s="58">
        <v>261</v>
      </c>
      <c r="F123" s="58">
        <v>59</v>
      </c>
      <c r="G123" s="58">
        <v>1371</v>
      </c>
      <c r="H123" s="58">
        <v>1332</v>
      </c>
      <c r="I123" s="58">
        <v>1225</v>
      </c>
      <c r="J123" s="58">
        <v>107</v>
      </c>
      <c r="K123" s="58">
        <v>39</v>
      </c>
      <c r="L123" s="58">
        <v>1308</v>
      </c>
      <c r="M123" s="58">
        <v>1288</v>
      </c>
      <c r="N123" s="58">
        <v>1134</v>
      </c>
      <c r="O123" s="58">
        <v>154</v>
      </c>
      <c r="P123" s="58">
        <v>20</v>
      </c>
      <c r="Q123" s="58">
        <v>152</v>
      </c>
      <c r="R123" s="58">
        <v>142</v>
      </c>
      <c r="S123" s="58">
        <v>128</v>
      </c>
      <c r="T123" s="58">
        <v>14</v>
      </c>
      <c r="U123" s="58">
        <v>10</v>
      </c>
      <c r="V123" s="58">
        <v>1833</v>
      </c>
      <c r="W123" s="58">
        <v>1789</v>
      </c>
      <c r="X123" s="58">
        <v>1557</v>
      </c>
      <c r="Y123" s="58">
        <v>232</v>
      </c>
      <c r="Z123" s="58">
        <v>44</v>
      </c>
      <c r="AA123" s="58">
        <v>694</v>
      </c>
      <c r="AB123" s="58">
        <v>689</v>
      </c>
      <c r="AC123" s="58">
        <v>674</v>
      </c>
      <c r="AD123" s="58">
        <v>15</v>
      </c>
      <c r="AE123" s="58">
        <v>5</v>
      </c>
      <c r="AF123" s="58">
        <v>629</v>
      </c>
      <c r="AG123" s="58">
        <v>613</v>
      </c>
      <c r="AH123" s="58">
        <v>533</v>
      </c>
      <c r="AI123" s="58">
        <v>80</v>
      </c>
      <c r="AJ123" s="58">
        <v>16</v>
      </c>
    </row>
    <row r="124" spans="1:36" x14ac:dyDescent="0.25">
      <c r="A124" s="64" t="s">
        <v>273</v>
      </c>
      <c r="B124" s="58">
        <v>2614</v>
      </c>
      <c r="C124" s="58">
        <v>2557</v>
      </c>
      <c r="D124" s="58">
        <v>2296</v>
      </c>
      <c r="E124" s="58">
        <v>261</v>
      </c>
      <c r="F124" s="58">
        <v>57</v>
      </c>
      <c r="G124" s="58">
        <v>1322</v>
      </c>
      <c r="H124" s="58">
        <v>1281</v>
      </c>
      <c r="I124" s="58">
        <v>1171</v>
      </c>
      <c r="J124" s="58">
        <v>110</v>
      </c>
      <c r="K124" s="58">
        <v>41</v>
      </c>
      <c r="L124" s="58">
        <v>1292</v>
      </c>
      <c r="M124" s="58">
        <v>1276</v>
      </c>
      <c r="N124" s="58">
        <v>1125</v>
      </c>
      <c r="O124" s="58">
        <v>151</v>
      </c>
      <c r="P124" s="58">
        <v>16</v>
      </c>
      <c r="Q124" s="58" t="s">
        <v>176</v>
      </c>
      <c r="R124" s="58">
        <v>132</v>
      </c>
      <c r="S124" s="58">
        <v>119</v>
      </c>
      <c r="T124" s="58">
        <v>13</v>
      </c>
      <c r="U124" s="58" t="s">
        <v>176</v>
      </c>
      <c r="V124" s="58">
        <v>1797</v>
      </c>
      <c r="W124" s="58">
        <v>1752</v>
      </c>
      <c r="X124" s="58">
        <v>1519</v>
      </c>
      <c r="Y124" s="58">
        <v>233</v>
      </c>
      <c r="Z124" s="58">
        <v>45</v>
      </c>
      <c r="AA124" s="58" t="s">
        <v>176</v>
      </c>
      <c r="AB124" s="58">
        <v>673</v>
      </c>
      <c r="AC124" s="58">
        <v>658</v>
      </c>
      <c r="AD124" s="58">
        <v>15</v>
      </c>
      <c r="AE124" s="58" t="s">
        <v>176</v>
      </c>
      <c r="AF124" s="58">
        <v>614</v>
      </c>
      <c r="AG124" s="58">
        <v>605</v>
      </c>
      <c r="AH124" s="58">
        <v>522</v>
      </c>
      <c r="AI124" s="58">
        <v>83</v>
      </c>
      <c r="AJ124" s="58">
        <v>9</v>
      </c>
    </row>
    <row r="125" spans="1:36" x14ac:dyDescent="0.25">
      <c r="A125" s="64" t="s">
        <v>274</v>
      </c>
      <c r="B125" s="58">
        <v>2743</v>
      </c>
      <c r="C125" s="58">
        <v>2664</v>
      </c>
      <c r="D125" s="58">
        <v>2429</v>
      </c>
      <c r="E125" s="58">
        <v>235</v>
      </c>
      <c r="F125" s="58">
        <v>79</v>
      </c>
      <c r="G125" s="58">
        <v>1391</v>
      </c>
      <c r="H125" s="58">
        <v>1334</v>
      </c>
      <c r="I125" s="58">
        <v>1231</v>
      </c>
      <c r="J125" s="58">
        <v>103</v>
      </c>
      <c r="K125" s="58">
        <v>57</v>
      </c>
      <c r="L125" s="58">
        <v>1352</v>
      </c>
      <c r="M125" s="58">
        <v>1330</v>
      </c>
      <c r="N125" s="58">
        <v>1198</v>
      </c>
      <c r="O125" s="58">
        <v>132</v>
      </c>
      <c r="P125" s="58">
        <v>22</v>
      </c>
      <c r="Q125" s="58">
        <v>202</v>
      </c>
      <c r="R125" s="58">
        <v>183</v>
      </c>
      <c r="S125" s="58">
        <v>172</v>
      </c>
      <c r="T125" s="58">
        <v>11</v>
      </c>
      <c r="U125" s="58">
        <v>19</v>
      </c>
      <c r="V125" s="58">
        <v>1877</v>
      </c>
      <c r="W125" s="58">
        <v>1821</v>
      </c>
      <c r="X125" s="58">
        <v>1613</v>
      </c>
      <c r="Y125" s="58">
        <v>208</v>
      </c>
      <c r="Z125" s="58">
        <v>56</v>
      </c>
      <c r="AA125" s="58">
        <v>664</v>
      </c>
      <c r="AB125" s="58">
        <v>660</v>
      </c>
      <c r="AC125" s="58">
        <v>644</v>
      </c>
      <c r="AD125" s="58">
        <v>16</v>
      </c>
      <c r="AE125" s="58">
        <v>4</v>
      </c>
      <c r="AF125" s="58">
        <v>636</v>
      </c>
      <c r="AG125" s="58">
        <v>621</v>
      </c>
      <c r="AH125" s="58">
        <v>550</v>
      </c>
      <c r="AI125" s="58">
        <v>71</v>
      </c>
      <c r="AJ125" s="58">
        <v>15</v>
      </c>
    </row>
    <row r="126" spans="1:36" x14ac:dyDescent="0.25">
      <c r="A126" s="64" t="s">
        <v>275</v>
      </c>
      <c r="B126" s="58">
        <v>2800</v>
      </c>
      <c r="C126" s="58">
        <v>2731</v>
      </c>
      <c r="D126" s="58">
        <v>2531</v>
      </c>
      <c r="E126" s="58">
        <v>200</v>
      </c>
      <c r="F126" s="58">
        <v>69</v>
      </c>
      <c r="G126" s="58">
        <v>1430</v>
      </c>
      <c r="H126" s="58">
        <v>1383</v>
      </c>
      <c r="I126" s="58">
        <v>1297</v>
      </c>
      <c r="J126" s="58">
        <v>86</v>
      </c>
      <c r="K126" s="58">
        <v>47</v>
      </c>
      <c r="L126" s="58">
        <v>1370</v>
      </c>
      <c r="M126" s="58">
        <v>1348</v>
      </c>
      <c r="N126" s="58">
        <v>1234</v>
      </c>
      <c r="O126" s="58">
        <v>114</v>
      </c>
      <c r="P126" s="58">
        <v>22</v>
      </c>
      <c r="Q126" s="58">
        <v>278</v>
      </c>
      <c r="R126" s="58">
        <v>264</v>
      </c>
      <c r="S126" s="58">
        <v>254</v>
      </c>
      <c r="T126" s="58">
        <v>10</v>
      </c>
      <c r="U126" s="58">
        <v>14</v>
      </c>
      <c r="V126" s="58">
        <v>1862</v>
      </c>
      <c r="W126" s="58">
        <v>1815</v>
      </c>
      <c r="X126" s="58">
        <v>1638</v>
      </c>
      <c r="Y126" s="58">
        <v>177</v>
      </c>
      <c r="Z126" s="58">
        <v>47</v>
      </c>
      <c r="AA126" s="58">
        <v>660</v>
      </c>
      <c r="AB126" s="58">
        <v>652</v>
      </c>
      <c r="AC126" s="58">
        <v>639</v>
      </c>
      <c r="AD126" s="58">
        <v>13</v>
      </c>
      <c r="AE126" s="58">
        <v>8</v>
      </c>
      <c r="AF126" s="58">
        <v>648</v>
      </c>
      <c r="AG126" s="58">
        <v>635</v>
      </c>
      <c r="AH126" s="58">
        <v>576</v>
      </c>
      <c r="AI126" s="58">
        <v>59</v>
      </c>
      <c r="AJ126" s="58">
        <v>13</v>
      </c>
    </row>
    <row r="127" spans="1:36" x14ac:dyDescent="0.25">
      <c r="A127" s="64" t="s">
        <v>276</v>
      </c>
      <c r="B127" s="58">
        <v>2714</v>
      </c>
      <c r="C127" s="58">
        <v>2643</v>
      </c>
      <c r="D127" s="58">
        <v>2425</v>
      </c>
      <c r="E127" s="58">
        <v>218</v>
      </c>
      <c r="F127" s="58">
        <v>71</v>
      </c>
      <c r="G127" s="58">
        <v>1379</v>
      </c>
      <c r="H127" s="58">
        <v>1333</v>
      </c>
      <c r="I127" s="58">
        <v>1243</v>
      </c>
      <c r="J127" s="58">
        <v>90</v>
      </c>
      <c r="K127" s="58">
        <v>46</v>
      </c>
      <c r="L127" s="58">
        <v>1335</v>
      </c>
      <c r="M127" s="58">
        <v>1310</v>
      </c>
      <c r="N127" s="58">
        <v>1182</v>
      </c>
      <c r="O127" s="58">
        <v>128</v>
      </c>
      <c r="P127" s="58">
        <v>25</v>
      </c>
      <c r="Q127" s="58">
        <v>226</v>
      </c>
      <c r="R127" s="58">
        <v>209</v>
      </c>
      <c r="S127" s="58">
        <v>198</v>
      </c>
      <c r="T127" s="58">
        <v>11</v>
      </c>
      <c r="U127" s="58">
        <v>17</v>
      </c>
      <c r="V127" s="58">
        <v>1841</v>
      </c>
      <c r="W127" s="58">
        <v>1791</v>
      </c>
      <c r="X127" s="58">
        <v>1597</v>
      </c>
      <c r="Y127" s="58">
        <v>194</v>
      </c>
      <c r="Z127" s="58">
        <v>50</v>
      </c>
      <c r="AA127" s="58">
        <v>647</v>
      </c>
      <c r="AB127" s="58">
        <v>643</v>
      </c>
      <c r="AC127" s="58">
        <v>630</v>
      </c>
      <c r="AD127" s="58">
        <v>13</v>
      </c>
      <c r="AE127" s="58">
        <v>4</v>
      </c>
      <c r="AF127" s="58">
        <v>634</v>
      </c>
      <c r="AG127" s="58">
        <v>618</v>
      </c>
      <c r="AH127" s="58">
        <v>555</v>
      </c>
      <c r="AI127" s="58">
        <v>63</v>
      </c>
      <c r="AJ127" s="58">
        <v>16</v>
      </c>
    </row>
    <row r="128" spans="1:36" x14ac:dyDescent="0.25">
      <c r="A128" s="64" t="s">
        <v>277</v>
      </c>
      <c r="B128" s="58">
        <v>2584</v>
      </c>
      <c r="C128" s="58">
        <v>2514</v>
      </c>
      <c r="D128" s="58">
        <v>2261</v>
      </c>
      <c r="E128" s="58">
        <v>253</v>
      </c>
      <c r="F128" s="58">
        <v>70</v>
      </c>
      <c r="G128" s="58">
        <v>1289</v>
      </c>
      <c r="H128" s="58">
        <v>1254</v>
      </c>
      <c r="I128" s="58">
        <v>1152</v>
      </c>
      <c r="J128" s="58">
        <v>102</v>
      </c>
      <c r="K128" s="58">
        <v>35</v>
      </c>
      <c r="L128" s="58">
        <v>1295</v>
      </c>
      <c r="M128" s="58">
        <v>1260</v>
      </c>
      <c r="N128" s="58">
        <v>1109</v>
      </c>
      <c r="O128" s="58">
        <v>151</v>
      </c>
      <c r="P128" s="58">
        <v>35</v>
      </c>
      <c r="Q128" s="58" t="s">
        <v>176</v>
      </c>
      <c r="R128" s="58">
        <v>168</v>
      </c>
      <c r="S128" s="58">
        <v>154</v>
      </c>
      <c r="T128" s="58">
        <v>14</v>
      </c>
      <c r="U128" s="58" t="s">
        <v>176</v>
      </c>
      <c r="V128" s="58">
        <v>1751</v>
      </c>
      <c r="W128" s="58">
        <v>1692</v>
      </c>
      <c r="X128" s="58">
        <v>1467</v>
      </c>
      <c r="Y128" s="58">
        <v>225</v>
      </c>
      <c r="Z128" s="58">
        <v>59</v>
      </c>
      <c r="AA128" s="58" t="s">
        <v>176</v>
      </c>
      <c r="AB128" s="58">
        <v>654</v>
      </c>
      <c r="AC128" s="58">
        <v>640</v>
      </c>
      <c r="AD128" s="58">
        <v>14</v>
      </c>
      <c r="AE128" s="58" t="s">
        <v>176</v>
      </c>
      <c r="AF128" s="58">
        <v>624</v>
      </c>
      <c r="AG128" s="58">
        <v>607</v>
      </c>
      <c r="AH128" s="58">
        <v>525</v>
      </c>
      <c r="AI128" s="58">
        <v>82</v>
      </c>
      <c r="AJ128" s="58">
        <v>17</v>
      </c>
    </row>
    <row r="129" spans="1:36" x14ac:dyDescent="0.25">
      <c r="A129" s="64" t="s">
        <v>278</v>
      </c>
      <c r="B129" s="58">
        <v>2637</v>
      </c>
      <c r="C129" s="58">
        <v>2573</v>
      </c>
      <c r="D129" s="58">
        <v>2302</v>
      </c>
      <c r="E129" s="58">
        <v>271</v>
      </c>
      <c r="F129" s="58">
        <v>64</v>
      </c>
      <c r="G129" s="58">
        <v>1340</v>
      </c>
      <c r="H129" s="58">
        <v>1305</v>
      </c>
      <c r="I129" s="58">
        <v>1193</v>
      </c>
      <c r="J129" s="58">
        <v>112</v>
      </c>
      <c r="K129" s="58">
        <v>35</v>
      </c>
      <c r="L129" s="58">
        <v>1297</v>
      </c>
      <c r="M129" s="58">
        <v>1268</v>
      </c>
      <c r="N129" s="58">
        <v>1109</v>
      </c>
      <c r="O129" s="58">
        <v>159</v>
      </c>
      <c r="P129" s="58">
        <v>29</v>
      </c>
      <c r="Q129" s="58">
        <v>170</v>
      </c>
      <c r="R129" s="58">
        <v>157</v>
      </c>
      <c r="S129" s="58">
        <v>143</v>
      </c>
      <c r="T129" s="58">
        <v>14</v>
      </c>
      <c r="U129" s="58">
        <v>13</v>
      </c>
      <c r="V129" s="58">
        <v>1795</v>
      </c>
      <c r="W129" s="58">
        <v>1748</v>
      </c>
      <c r="X129" s="58">
        <v>1507</v>
      </c>
      <c r="Y129" s="58">
        <v>241</v>
      </c>
      <c r="Z129" s="58">
        <v>47</v>
      </c>
      <c r="AA129" s="58">
        <v>672</v>
      </c>
      <c r="AB129" s="58">
        <v>668</v>
      </c>
      <c r="AC129" s="58">
        <v>652</v>
      </c>
      <c r="AD129" s="58">
        <v>16</v>
      </c>
      <c r="AE129" s="58">
        <v>4</v>
      </c>
      <c r="AF129" s="58">
        <v>658</v>
      </c>
      <c r="AG129" s="58">
        <v>644</v>
      </c>
      <c r="AH129" s="58">
        <v>559</v>
      </c>
      <c r="AI129" s="58">
        <v>85</v>
      </c>
      <c r="AJ129" s="58">
        <v>14</v>
      </c>
    </row>
    <row r="130" spans="1:36" x14ac:dyDescent="0.25">
      <c r="A130" s="64" t="s">
        <v>279</v>
      </c>
      <c r="B130" s="58">
        <v>2712</v>
      </c>
      <c r="C130" s="58">
        <v>2643</v>
      </c>
      <c r="D130" s="58">
        <v>2374</v>
      </c>
      <c r="E130" s="58">
        <v>269</v>
      </c>
      <c r="F130" s="58">
        <v>69</v>
      </c>
      <c r="G130" s="58">
        <v>1428</v>
      </c>
      <c r="H130" s="58">
        <v>1383</v>
      </c>
      <c r="I130" s="58">
        <v>1271</v>
      </c>
      <c r="J130" s="58">
        <v>112</v>
      </c>
      <c r="K130" s="58">
        <v>45</v>
      </c>
      <c r="L130" s="58">
        <v>1284</v>
      </c>
      <c r="M130" s="58">
        <v>1260</v>
      </c>
      <c r="N130" s="58">
        <v>1103</v>
      </c>
      <c r="O130" s="58">
        <v>157</v>
      </c>
      <c r="P130" s="58">
        <v>24</v>
      </c>
      <c r="Q130" s="58">
        <v>162</v>
      </c>
      <c r="R130" s="58">
        <v>141</v>
      </c>
      <c r="S130" s="58">
        <v>131</v>
      </c>
      <c r="T130" s="58">
        <v>10</v>
      </c>
      <c r="U130" s="58">
        <v>21</v>
      </c>
      <c r="V130" s="58">
        <v>1876</v>
      </c>
      <c r="W130" s="58">
        <v>1834</v>
      </c>
      <c r="X130" s="58">
        <v>1589</v>
      </c>
      <c r="Y130" s="58">
        <v>245</v>
      </c>
      <c r="Z130" s="58">
        <v>42</v>
      </c>
      <c r="AA130" s="58">
        <v>674</v>
      </c>
      <c r="AB130" s="58">
        <v>668</v>
      </c>
      <c r="AC130" s="58">
        <v>654</v>
      </c>
      <c r="AD130" s="58">
        <v>14</v>
      </c>
      <c r="AE130" s="58">
        <v>6</v>
      </c>
      <c r="AF130" s="58">
        <v>690</v>
      </c>
      <c r="AG130" s="58">
        <v>674</v>
      </c>
      <c r="AH130" s="58">
        <v>588</v>
      </c>
      <c r="AI130" s="58">
        <v>86</v>
      </c>
      <c r="AJ130" s="58">
        <v>16</v>
      </c>
    </row>
    <row r="131" spans="1:36" x14ac:dyDescent="0.25">
      <c r="A131" s="64" t="s">
        <v>280</v>
      </c>
      <c r="B131" s="58">
        <v>3158</v>
      </c>
      <c r="C131" s="58">
        <v>3093</v>
      </c>
      <c r="D131" s="58">
        <v>2829</v>
      </c>
      <c r="E131" s="58">
        <v>264</v>
      </c>
      <c r="F131" s="58">
        <v>65</v>
      </c>
      <c r="G131" s="58">
        <v>1716</v>
      </c>
      <c r="H131" s="58">
        <v>1680</v>
      </c>
      <c r="I131" s="58">
        <v>1568</v>
      </c>
      <c r="J131" s="58">
        <v>112</v>
      </c>
      <c r="K131" s="58">
        <v>36</v>
      </c>
      <c r="L131" s="58">
        <v>1442</v>
      </c>
      <c r="M131" s="58">
        <v>1413</v>
      </c>
      <c r="N131" s="58">
        <v>1261</v>
      </c>
      <c r="O131" s="58">
        <v>152</v>
      </c>
      <c r="P131" s="58">
        <v>29</v>
      </c>
      <c r="Q131" s="58">
        <v>183</v>
      </c>
      <c r="R131" s="58">
        <v>169</v>
      </c>
      <c r="S131" s="58">
        <v>155</v>
      </c>
      <c r="T131" s="58">
        <v>14</v>
      </c>
      <c r="U131" s="58">
        <v>14</v>
      </c>
      <c r="V131" s="58">
        <v>2213</v>
      </c>
      <c r="W131" s="58">
        <v>2167</v>
      </c>
      <c r="X131" s="58">
        <v>1932</v>
      </c>
      <c r="Y131" s="58">
        <v>235</v>
      </c>
      <c r="Z131" s="58">
        <v>46</v>
      </c>
      <c r="AA131" s="58">
        <v>762</v>
      </c>
      <c r="AB131" s="58">
        <v>757</v>
      </c>
      <c r="AC131" s="58">
        <v>742</v>
      </c>
      <c r="AD131" s="58">
        <v>15</v>
      </c>
      <c r="AE131" s="58">
        <v>5</v>
      </c>
      <c r="AF131" s="58">
        <v>855</v>
      </c>
      <c r="AG131" s="58">
        <v>838</v>
      </c>
      <c r="AH131" s="58">
        <v>756</v>
      </c>
      <c r="AI131" s="58">
        <v>82</v>
      </c>
      <c r="AJ131" s="58">
        <v>17</v>
      </c>
    </row>
    <row r="132" spans="1:36" x14ac:dyDescent="0.25">
      <c r="A132" s="64" t="s">
        <v>281</v>
      </c>
      <c r="B132" s="58">
        <v>3203</v>
      </c>
      <c r="C132" s="58">
        <v>3125</v>
      </c>
      <c r="D132" s="58">
        <v>2867</v>
      </c>
      <c r="E132" s="58">
        <v>258</v>
      </c>
      <c r="F132" s="58">
        <v>78</v>
      </c>
      <c r="G132" s="58">
        <v>1734</v>
      </c>
      <c r="H132" s="58">
        <v>1690</v>
      </c>
      <c r="I132" s="58">
        <v>1583</v>
      </c>
      <c r="J132" s="58">
        <v>107</v>
      </c>
      <c r="K132" s="58">
        <v>44</v>
      </c>
      <c r="L132" s="58">
        <v>1469</v>
      </c>
      <c r="M132" s="58">
        <v>1435</v>
      </c>
      <c r="N132" s="58">
        <v>1284</v>
      </c>
      <c r="O132" s="58">
        <v>151</v>
      </c>
      <c r="P132" s="58">
        <v>34</v>
      </c>
      <c r="Q132" s="58">
        <v>213</v>
      </c>
      <c r="R132" s="58">
        <v>196</v>
      </c>
      <c r="S132" s="58">
        <v>184</v>
      </c>
      <c r="T132" s="58">
        <v>12</v>
      </c>
      <c r="U132" s="58">
        <v>17</v>
      </c>
      <c r="V132" s="58">
        <v>2231</v>
      </c>
      <c r="W132" s="58">
        <v>2177</v>
      </c>
      <c r="X132" s="58">
        <v>1945</v>
      </c>
      <c r="Y132" s="58">
        <v>232</v>
      </c>
      <c r="Z132" s="58">
        <v>54</v>
      </c>
      <c r="AA132" s="58">
        <v>759</v>
      </c>
      <c r="AB132" s="58">
        <v>752</v>
      </c>
      <c r="AC132" s="58">
        <v>738</v>
      </c>
      <c r="AD132" s="58">
        <v>14</v>
      </c>
      <c r="AE132" s="58">
        <v>7</v>
      </c>
      <c r="AF132" s="58">
        <v>851</v>
      </c>
      <c r="AG132" s="58">
        <v>833</v>
      </c>
      <c r="AH132" s="58">
        <v>756</v>
      </c>
      <c r="AI132" s="58">
        <v>77</v>
      </c>
      <c r="AJ132" s="58">
        <v>18</v>
      </c>
    </row>
    <row r="133" spans="1:36" x14ac:dyDescent="0.25">
      <c r="A133" s="64" t="s">
        <v>282</v>
      </c>
      <c r="B133" s="58">
        <v>3035</v>
      </c>
      <c r="C133" s="58">
        <v>2972</v>
      </c>
      <c r="D133" s="58">
        <v>2718</v>
      </c>
      <c r="E133" s="58">
        <v>254</v>
      </c>
      <c r="F133" s="58">
        <v>63</v>
      </c>
      <c r="G133" s="58">
        <v>1593</v>
      </c>
      <c r="H133" s="58">
        <v>1556</v>
      </c>
      <c r="I133" s="58">
        <v>1446</v>
      </c>
      <c r="J133" s="58">
        <v>110</v>
      </c>
      <c r="K133" s="58">
        <v>37</v>
      </c>
      <c r="L133" s="58">
        <v>1442</v>
      </c>
      <c r="M133" s="58">
        <v>1416</v>
      </c>
      <c r="N133" s="58">
        <v>1272</v>
      </c>
      <c r="O133" s="58">
        <v>144</v>
      </c>
      <c r="P133" s="58">
        <v>26</v>
      </c>
      <c r="Q133" s="58">
        <v>212</v>
      </c>
      <c r="R133" s="58">
        <v>195</v>
      </c>
      <c r="S133" s="58">
        <v>185</v>
      </c>
      <c r="T133" s="58">
        <v>10</v>
      </c>
      <c r="U133" s="58">
        <v>17</v>
      </c>
      <c r="V133" s="58">
        <v>2096</v>
      </c>
      <c r="W133" s="58">
        <v>2056</v>
      </c>
      <c r="X133" s="58">
        <v>1826</v>
      </c>
      <c r="Y133" s="58">
        <v>230</v>
      </c>
      <c r="Z133" s="58">
        <v>40</v>
      </c>
      <c r="AA133" s="58">
        <v>727</v>
      </c>
      <c r="AB133" s="58">
        <v>721</v>
      </c>
      <c r="AC133" s="58">
        <v>707</v>
      </c>
      <c r="AD133" s="58">
        <v>14</v>
      </c>
      <c r="AE133" s="58">
        <v>6</v>
      </c>
      <c r="AF133" s="58">
        <v>794</v>
      </c>
      <c r="AG133" s="58">
        <v>776</v>
      </c>
      <c r="AH133" s="58">
        <v>698</v>
      </c>
      <c r="AI133" s="58">
        <v>78</v>
      </c>
      <c r="AJ133" s="58">
        <v>18</v>
      </c>
    </row>
    <row r="134" spans="1:36" x14ac:dyDescent="0.25">
      <c r="A134" s="64" t="s">
        <v>283</v>
      </c>
      <c r="B134" s="58">
        <v>2897</v>
      </c>
      <c r="C134" s="58">
        <v>2834</v>
      </c>
      <c r="D134" s="58">
        <v>2578</v>
      </c>
      <c r="E134" s="58">
        <v>256</v>
      </c>
      <c r="F134" s="58">
        <v>63</v>
      </c>
      <c r="G134" s="58">
        <v>1491</v>
      </c>
      <c r="H134" s="58">
        <v>1452</v>
      </c>
      <c r="I134" s="58">
        <v>1337</v>
      </c>
      <c r="J134" s="58">
        <v>115</v>
      </c>
      <c r="K134" s="58">
        <v>39</v>
      </c>
      <c r="L134" s="58">
        <v>1406</v>
      </c>
      <c r="M134" s="58">
        <v>1382</v>
      </c>
      <c r="N134" s="58">
        <v>1241</v>
      </c>
      <c r="O134" s="58">
        <v>141</v>
      </c>
      <c r="P134" s="58">
        <v>24</v>
      </c>
      <c r="Q134" s="58">
        <v>178</v>
      </c>
      <c r="R134" s="58">
        <v>163</v>
      </c>
      <c r="S134" s="58">
        <v>154</v>
      </c>
      <c r="T134" s="58">
        <v>9</v>
      </c>
      <c r="U134" s="58">
        <v>15</v>
      </c>
      <c r="V134" s="58">
        <v>2012</v>
      </c>
      <c r="W134" s="58">
        <v>1973</v>
      </c>
      <c r="X134" s="58">
        <v>1742</v>
      </c>
      <c r="Y134" s="58">
        <v>231</v>
      </c>
      <c r="Z134" s="58">
        <v>39</v>
      </c>
      <c r="AA134" s="58">
        <v>707</v>
      </c>
      <c r="AB134" s="58">
        <v>698</v>
      </c>
      <c r="AC134" s="58">
        <v>682</v>
      </c>
      <c r="AD134" s="58">
        <v>16</v>
      </c>
      <c r="AE134" s="58">
        <v>9</v>
      </c>
      <c r="AF134" s="58">
        <v>718</v>
      </c>
      <c r="AG134" s="58">
        <v>694</v>
      </c>
      <c r="AH134" s="58">
        <v>614</v>
      </c>
      <c r="AI134" s="58">
        <v>80</v>
      </c>
      <c r="AJ134" s="58">
        <v>24</v>
      </c>
    </row>
    <row r="135" spans="1:36" x14ac:dyDescent="0.25">
      <c r="A135" s="64" t="s">
        <v>284</v>
      </c>
      <c r="B135" s="58">
        <v>2826</v>
      </c>
      <c r="C135" s="58">
        <v>2748</v>
      </c>
      <c r="D135" s="58">
        <v>2494</v>
      </c>
      <c r="E135" s="58">
        <v>254</v>
      </c>
      <c r="F135" s="58">
        <v>78</v>
      </c>
      <c r="G135" s="58">
        <v>1425</v>
      </c>
      <c r="H135" s="58">
        <v>1375</v>
      </c>
      <c r="I135" s="58">
        <v>1253</v>
      </c>
      <c r="J135" s="58">
        <v>122</v>
      </c>
      <c r="K135" s="58">
        <v>50</v>
      </c>
      <c r="L135" s="58">
        <v>1401</v>
      </c>
      <c r="M135" s="58">
        <v>1373</v>
      </c>
      <c r="N135" s="58">
        <v>1241</v>
      </c>
      <c r="O135" s="58">
        <v>132</v>
      </c>
      <c r="P135" s="58">
        <v>28</v>
      </c>
      <c r="Q135" s="58">
        <v>156</v>
      </c>
      <c r="R135" s="58">
        <v>138</v>
      </c>
      <c r="S135" s="58">
        <v>129</v>
      </c>
      <c r="T135" s="58">
        <v>9</v>
      </c>
      <c r="U135" s="58">
        <v>18</v>
      </c>
      <c r="V135" s="58">
        <v>1961</v>
      </c>
      <c r="W135" s="58">
        <v>1915</v>
      </c>
      <c r="X135" s="58">
        <v>1686</v>
      </c>
      <c r="Y135" s="58">
        <v>229</v>
      </c>
      <c r="Z135" s="58">
        <v>46</v>
      </c>
      <c r="AA135" s="58">
        <v>709</v>
      </c>
      <c r="AB135" s="58">
        <v>695</v>
      </c>
      <c r="AC135" s="58">
        <v>679</v>
      </c>
      <c r="AD135" s="58">
        <v>16</v>
      </c>
      <c r="AE135" s="58">
        <v>14</v>
      </c>
      <c r="AF135" s="58">
        <v>693</v>
      </c>
      <c r="AG135" s="58">
        <v>665</v>
      </c>
      <c r="AH135" s="58">
        <v>583</v>
      </c>
      <c r="AI135" s="58">
        <v>82</v>
      </c>
      <c r="AJ135" s="58">
        <v>28</v>
      </c>
    </row>
    <row r="136" spans="1:36" x14ac:dyDescent="0.25">
      <c r="A136" s="64" t="s">
        <v>285</v>
      </c>
      <c r="B136" s="58">
        <v>2776</v>
      </c>
      <c r="C136" s="58">
        <v>2690</v>
      </c>
      <c r="D136" s="58">
        <v>2446</v>
      </c>
      <c r="E136" s="58">
        <v>244</v>
      </c>
      <c r="F136" s="58">
        <v>86</v>
      </c>
      <c r="G136" s="58">
        <v>1403</v>
      </c>
      <c r="H136" s="58">
        <v>1355</v>
      </c>
      <c r="I136" s="58">
        <v>1231</v>
      </c>
      <c r="J136" s="58">
        <v>124</v>
      </c>
      <c r="K136" s="58">
        <v>48</v>
      </c>
      <c r="L136" s="58">
        <v>1373</v>
      </c>
      <c r="M136" s="58">
        <v>1335</v>
      </c>
      <c r="N136" s="58">
        <v>1215</v>
      </c>
      <c r="O136" s="58">
        <v>120</v>
      </c>
      <c r="P136" s="58">
        <v>38</v>
      </c>
      <c r="Q136" s="58">
        <v>164</v>
      </c>
      <c r="R136" s="58">
        <v>150</v>
      </c>
      <c r="S136" s="58">
        <v>142</v>
      </c>
      <c r="T136" s="58">
        <v>8</v>
      </c>
      <c r="U136" s="58">
        <v>14</v>
      </c>
      <c r="V136" s="58">
        <v>1900</v>
      </c>
      <c r="W136" s="58">
        <v>1840</v>
      </c>
      <c r="X136" s="58">
        <v>1620</v>
      </c>
      <c r="Y136" s="58">
        <v>220</v>
      </c>
      <c r="Z136" s="58">
        <v>60</v>
      </c>
      <c r="AA136" s="58">
        <v>712</v>
      </c>
      <c r="AB136" s="58">
        <v>700</v>
      </c>
      <c r="AC136" s="58">
        <v>684</v>
      </c>
      <c r="AD136" s="58">
        <v>16</v>
      </c>
      <c r="AE136" s="58">
        <v>12</v>
      </c>
      <c r="AF136" s="58">
        <v>673</v>
      </c>
      <c r="AG136" s="58">
        <v>647</v>
      </c>
      <c r="AH136" s="58">
        <v>570</v>
      </c>
      <c r="AI136" s="58">
        <v>77</v>
      </c>
      <c r="AJ136" s="58">
        <v>26</v>
      </c>
    </row>
    <row r="137" spans="1:36" x14ac:dyDescent="0.25">
      <c r="A137" s="64" t="s">
        <v>286</v>
      </c>
      <c r="B137" s="58">
        <v>2785</v>
      </c>
      <c r="C137" s="58">
        <v>2698</v>
      </c>
      <c r="D137" s="58">
        <v>2462</v>
      </c>
      <c r="E137" s="58">
        <v>236</v>
      </c>
      <c r="F137" s="58">
        <v>87</v>
      </c>
      <c r="G137" s="58">
        <v>1395</v>
      </c>
      <c r="H137" s="58">
        <v>1349</v>
      </c>
      <c r="I137" s="58">
        <v>1237</v>
      </c>
      <c r="J137" s="58">
        <v>112</v>
      </c>
      <c r="K137" s="58">
        <v>46</v>
      </c>
      <c r="L137" s="58">
        <v>1390</v>
      </c>
      <c r="M137" s="58">
        <v>1349</v>
      </c>
      <c r="N137" s="58">
        <v>1225</v>
      </c>
      <c r="O137" s="58">
        <v>124</v>
      </c>
      <c r="P137" s="58">
        <v>41</v>
      </c>
      <c r="Q137" s="58">
        <v>198</v>
      </c>
      <c r="R137" s="58">
        <v>186</v>
      </c>
      <c r="S137" s="58">
        <v>178</v>
      </c>
      <c r="T137" s="58">
        <v>8</v>
      </c>
      <c r="U137" s="58">
        <v>12</v>
      </c>
      <c r="V137" s="58">
        <v>1887</v>
      </c>
      <c r="W137" s="58">
        <v>1821</v>
      </c>
      <c r="X137" s="58">
        <v>1613</v>
      </c>
      <c r="Y137" s="58">
        <v>208</v>
      </c>
      <c r="Z137" s="58">
        <v>66</v>
      </c>
      <c r="AA137" s="58">
        <v>700</v>
      </c>
      <c r="AB137" s="58">
        <v>691</v>
      </c>
      <c r="AC137" s="58">
        <v>671</v>
      </c>
      <c r="AD137" s="58">
        <v>20</v>
      </c>
      <c r="AE137" s="58">
        <v>9</v>
      </c>
      <c r="AF137" s="58">
        <v>653</v>
      </c>
      <c r="AG137" s="58">
        <v>636</v>
      </c>
      <c r="AH137" s="58">
        <v>564</v>
      </c>
      <c r="AI137" s="58">
        <v>72</v>
      </c>
      <c r="AJ137" s="58">
        <v>17</v>
      </c>
    </row>
    <row r="138" spans="1:36" x14ac:dyDescent="0.25">
      <c r="A138" s="64" t="s">
        <v>287</v>
      </c>
      <c r="B138" s="58">
        <v>2891</v>
      </c>
      <c r="C138" s="58">
        <v>2784</v>
      </c>
      <c r="D138" s="58">
        <v>2563</v>
      </c>
      <c r="E138" s="58">
        <v>221</v>
      </c>
      <c r="F138" s="58">
        <v>107</v>
      </c>
      <c r="G138" s="58">
        <v>1455</v>
      </c>
      <c r="H138" s="58">
        <v>1388</v>
      </c>
      <c r="I138" s="58">
        <v>1289</v>
      </c>
      <c r="J138" s="58">
        <v>99</v>
      </c>
      <c r="K138" s="58">
        <v>67</v>
      </c>
      <c r="L138" s="58">
        <v>1436</v>
      </c>
      <c r="M138" s="58">
        <v>1396</v>
      </c>
      <c r="N138" s="58">
        <v>1274</v>
      </c>
      <c r="O138" s="58">
        <v>122</v>
      </c>
      <c r="P138" s="58">
        <v>40</v>
      </c>
      <c r="Q138" s="58">
        <v>246</v>
      </c>
      <c r="R138" s="58">
        <v>219</v>
      </c>
      <c r="S138" s="58">
        <v>211</v>
      </c>
      <c r="T138" s="58">
        <v>8</v>
      </c>
      <c r="U138" s="58">
        <v>27</v>
      </c>
      <c r="V138" s="58">
        <v>1940</v>
      </c>
      <c r="W138" s="58">
        <v>1871</v>
      </c>
      <c r="X138" s="58">
        <v>1673</v>
      </c>
      <c r="Y138" s="58">
        <v>198</v>
      </c>
      <c r="Z138" s="58">
        <v>69</v>
      </c>
      <c r="AA138" s="58">
        <v>705</v>
      </c>
      <c r="AB138" s="58">
        <v>694</v>
      </c>
      <c r="AC138" s="58">
        <v>679</v>
      </c>
      <c r="AD138" s="58">
        <v>15</v>
      </c>
      <c r="AE138" s="58">
        <v>11</v>
      </c>
      <c r="AF138" s="58">
        <v>649</v>
      </c>
      <c r="AG138" s="58">
        <v>628</v>
      </c>
      <c r="AH138" s="58">
        <v>560</v>
      </c>
      <c r="AI138" s="58">
        <v>68</v>
      </c>
      <c r="AJ138" s="58">
        <v>21</v>
      </c>
    </row>
    <row r="139" spans="1:36" x14ac:dyDescent="0.25">
      <c r="A139" s="64" t="s">
        <v>288</v>
      </c>
      <c r="B139" s="58">
        <v>2797</v>
      </c>
      <c r="C139" s="58">
        <v>2704</v>
      </c>
      <c r="D139" s="58">
        <v>2492</v>
      </c>
      <c r="E139" s="58">
        <v>212</v>
      </c>
      <c r="F139" s="58">
        <v>93</v>
      </c>
      <c r="G139" s="58">
        <v>1392</v>
      </c>
      <c r="H139" s="58">
        <v>1344</v>
      </c>
      <c r="I139" s="58">
        <v>1247</v>
      </c>
      <c r="J139" s="58">
        <v>97</v>
      </c>
      <c r="K139" s="58">
        <v>48</v>
      </c>
      <c r="L139" s="58">
        <v>1405</v>
      </c>
      <c r="M139" s="58">
        <v>1360</v>
      </c>
      <c r="N139" s="58">
        <v>1245</v>
      </c>
      <c r="O139" s="58">
        <v>115</v>
      </c>
      <c r="P139" s="58">
        <v>45</v>
      </c>
      <c r="Q139" s="58">
        <v>244</v>
      </c>
      <c r="R139" s="58">
        <v>221</v>
      </c>
      <c r="S139" s="58">
        <v>214</v>
      </c>
      <c r="T139" s="58">
        <v>7</v>
      </c>
      <c r="U139" s="58">
        <v>23</v>
      </c>
      <c r="V139" s="58">
        <v>1845</v>
      </c>
      <c r="W139" s="58">
        <v>1779</v>
      </c>
      <c r="X139" s="58">
        <v>1584</v>
      </c>
      <c r="Y139" s="58">
        <v>195</v>
      </c>
      <c r="Z139" s="58">
        <v>66</v>
      </c>
      <c r="AA139" s="58">
        <v>708</v>
      </c>
      <c r="AB139" s="58">
        <v>704</v>
      </c>
      <c r="AC139" s="58">
        <v>694</v>
      </c>
      <c r="AD139" s="58">
        <v>10</v>
      </c>
      <c r="AE139" s="58">
        <v>4</v>
      </c>
      <c r="AF139" s="58">
        <v>660</v>
      </c>
      <c r="AG139" s="58">
        <v>639</v>
      </c>
      <c r="AH139" s="58">
        <v>571</v>
      </c>
      <c r="AI139" s="58">
        <v>68</v>
      </c>
      <c r="AJ139" s="58">
        <v>21</v>
      </c>
    </row>
    <row r="140" spans="1:36" x14ac:dyDescent="0.25">
      <c r="A140" s="64" t="s">
        <v>289</v>
      </c>
      <c r="B140" s="58">
        <v>2712</v>
      </c>
      <c r="C140" s="58">
        <v>2606</v>
      </c>
      <c r="D140" s="58">
        <v>2353</v>
      </c>
      <c r="E140" s="58">
        <v>253</v>
      </c>
      <c r="F140" s="58">
        <v>106</v>
      </c>
      <c r="G140" s="58">
        <v>1388</v>
      </c>
      <c r="H140" s="58">
        <v>1320</v>
      </c>
      <c r="I140" s="58">
        <v>1203</v>
      </c>
      <c r="J140" s="58">
        <v>117</v>
      </c>
      <c r="K140" s="58">
        <v>68</v>
      </c>
      <c r="L140" s="58">
        <v>1324</v>
      </c>
      <c r="M140" s="58">
        <v>1286</v>
      </c>
      <c r="N140" s="58">
        <v>1150</v>
      </c>
      <c r="O140" s="58">
        <v>136</v>
      </c>
      <c r="P140" s="58">
        <v>38</v>
      </c>
      <c r="Q140" s="58">
        <v>185</v>
      </c>
      <c r="R140" s="58">
        <v>155</v>
      </c>
      <c r="S140" s="58">
        <v>144</v>
      </c>
      <c r="T140" s="58">
        <v>11</v>
      </c>
      <c r="U140" s="58">
        <v>30</v>
      </c>
      <c r="V140" s="58">
        <v>1820</v>
      </c>
      <c r="W140" s="58">
        <v>1754</v>
      </c>
      <c r="X140" s="58">
        <v>1526</v>
      </c>
      <c r="Y140" s="58">
        <v>228</v>
      </c>
      <c r="Z140" s="58">
        <v>66</v>
      </c>
      <c r="AA140" s="58">
        <v>707</v>
      </c>
      <c r="AB140" s="58">
        <v>697</v>
      </c>
      <c r="AC140" s="58">
        <v>683</v>
      </c>
      <c r="AD140" s="58">
        <v>14</v>
      </c>
      <c r="AE140" s="58">
        <v>10</v>
      </c>
      <c r="AF140" s="58">
        <v>672</v>
      </c>
      <c r="AG140" s="58">
        <v>642</v>
      </c>
      <c r="AH140" s="58">
        <v>565</v>
      </c>
      <c r="AI140" s="58">
        <v>77</v>
      </c>
      <c r="AJ140" s="58">
        <v>30</v>
      </c>
    </row>
    <row r="141" spans="1:36" x14ac:dyDescent="0.25">
      <c r="A141" s="64" t="s">
        <v>290</v>
      </c>
      <c r="B141" s="58">
        <v>2708</v>
      </c>
      <c r="C141" s="58">
        <v>2606</v>
      </c>
      <c r="D141" s="58">
        <v>2360</v>
      </c>
      <c r="E141" s="58">
        <v>246</v>
      </c>
      <c r="F141" s="58">
        <v>102</v>
      </c>
      <c r="G141" s="58">
        <v>1380</v>
      </c>
      <c r="H141" s="58">
        <v>1318</v>
      </c>
      <c r="I141" s="58">
        <v>1207</v>
      </c>
      <c r="J141" s="58">
        <v>111</v>
      </c>
      <c r="K141" s="58">
        <v>62</v>
      </c>
      <c r="L141" s="58">
        <v>1328</v>
      </c>
      <c r="M141" s="58">
        <v>1288</v>
      </c>
      <c r="N141" s="58">
        <v>1153</v>
      </c>
      <c r="O141" s="58">
        <v>135</v>
      </c>
      <c r="P141" s="58">
        <v>40</v>
      </c>
      <c r="Q141" s="58">
        <v>175</v>
      </c>
      <c r="R141" s="58">
        <v>151</v>
      </c>
      <c r="S141" s="58">
        <v>141</v>
      </c>
      <c r="T141" s="58">
        <v>10</v>
      </c>
      <c r="U141" s="58">
        <v>24</v>
      </c>
      <c r="V141" s="58">
        <v>1823</v>
      </c>
      <c r="W141" s="58">
        <v>1758</v>
      </c>
      <c r="X141" s="58">
        <v>1536</v>
      </c>
      <c r="Y141" s="58">
        <v>222</v>
      </c>
      <c r="Z141" s="58">
        <v>65</v>
      </c>
      <c r="AA141" s="58">
        <v>710</v>
      </c>
      <c r="AB141" s="58">
        <v>697</v>
      </c>
      <c r="AC141" s="58">
        <v>683</v>
      </c>
      <c r="AD141" s="58">
        <v>14</v>
      </c>
      <c r="AE141" s="58">
        <v>13</v>
      </c>
      <c r="AF141" s="58">
        <v>678</v>
      </c>
      <c r="AG141" s="58">
        <v>647</v>
      </c>
      <c r="AH141" s="58">
        <v>576</v>
      </c>
      <c r="AI141" s="58">
        <v>71</v>
      </c>
      <c r="AJ141" s="58">
        <v>31</v>
      </c>
    </row>
    <row r="142" spans="1:36" x14ac:dyDescent="0.25">
      <c r="A142" s="64" t="s">
        <v>291</v>
      </c>
      <c r="B142" s="58">
        <v>2817</v>
      </c>
      <c r="C142" s="58">
        <v>2723</v>
      </c>
      <c r="D142" s="58">
        <v>2471</v>
      </c>
      <c r="E142" s="58">
        <v>252</v>
      </c>
      <c r="F142" s="58">
        <v>94</v>
      </c>
      <c r="G142" s="58">
        <v>1472</v>
      </c>
      <c r="H142" s="58">
        <v>1413</v>
      </c>
      <c r="I142" s="58">
        <v>1311</v>
      </c>
      <c r="J142" s="58">
        <v>102</v>
      </c>
      <c r="K142" s="58">
        <v>59</v>
      </c>
      <c r="L142" s="58">
        <v>1345</v>
      </c>
      <c r="M142" s="58">
        <v>1310</v>
      </c>
      <c r="N142" s="58">
        <v>1160</v>
      </c>
      <c r="O142" s="58">
        <v>150</v>
      </c>
      <c r="P142" s="58">
        <v>35</v>
      </c>
      <c r="Q142" s="58">
        <v>183</v>
      </c>
      <c r="R142" s="58">
        <v>166</v>
      </c>
      <c r="S142" s="58">
        <v>156</v>
      </c>
      <c r="T142" s="58">
        <v>10</v>
      </c>
      <c r="U142" s="58">
        <v>17</v>
      </c>
      <c r="V142" s="58">
        <v>1932</v>
      </c>
      <c r="W142" s="58">
        <v>1867</v>
      </c>
      <c r="X142" s="58">
        <v>1640</v>
      </c>
      <c r="Y142" s="58">
        <v>227</v>
      </c>
      <c r="Z142" s="58">
        <v>65</v>
      </c>
      <c r="AA142" s="58">
        <v>702</v>
      </c>
      <c r="AB142" s="58">
        <v>690</v>
      </c>
      <c r="AC142" s="58">
        <v>675</v>
      </c>
      <c r="AD142" s="58">
        <v>15</v>
      </c>
      <c r="AE142" s="58">
        <v>12</v>
      </c>
      <c r="AF142" s="58">
        <v>723</v>
      </c>
      <c r="AG142" s="58">
        <v>693</v>
      </c>
      <c r="AH142" s="58">
        <v>622</v>
      </c>
      <c r="AI142" s="58">
        <v>71</v>
      </c>
      <c r="AJ142" s="58">
        <v>30</v>
      </c>
    </row>
    <row r="143" spans="1:36" x14ac:dyDescent="0.25">
      <c r="A143" s="64" t="s">
        <v>292</v>
      </c>
      <c r="B143" s="58">
        <v>3263</v>
      </c>
      <c r="C143" s="58">
        <v>3170</v>
      </c>
      <c r="D143" s="58">
        <v>2918</v>
      </c>
      <c r="E143" s="58">
        <v>252</v>
      </c>
      <c r="F143" s="58">
        <v>93</v>
      </c>
      <c r="G143" s="58">
        <v>1804</v>
      </c>
      <c r="H143" s="58">
        <v>1745</v>
      </c>
      <c r="I143" s="58">
        <v>1637</v>
      </c>
      <c r="J143" s="58">
        <v>108</v>
      </c>
      <c r="K143" s="58">
        <v>59</v>
      </c>
      <c r="L143" s="58">
        <v>1459</v>
      </c>
      <c r="M143" s="58">
        <v>1425</v>
      </c>
      <c r="N143" s="58">
        <v>1281</v>
      </c>
      <c r="O143" s="58">
        <v>144</v>
      </c>
      <c r="P143" s="58">
        <v>34</v>
      </c>
      <c r="Q143" s="58">
        <v>204</v>
      </c>
      <c r="R143" s="58">
        <v>186</v>
      </c>
      <c r="S143" s="58">
        <v>175</v>
      </c>
      <c r="T143" s="58">
        <v>11</v>
      </c>
      <c r="U143" s="58">
        <v>18</v>
      </c>
      <c r="V143" s="58">
        <v>2293</v>
      </c>
      <c r="W143" s="58">
        <v>2228</v>
      </c>
      <c r="X143" s="58">
        <v>2005</v>
      </c>
      <c r="Y143" s="58">
        <v>223</v>
      </c>
      <c r="Z143" s="58">
        <v>65</v>
      </c>
      <c r="AA143" s="58">
        <v>766</v>
      </c>
      <c r="AB143" s="58">
        <v>756</v>
      </c>
      <c r="AC143" s="58">
        <v>738</v>
      </c>
      <c r="AD143" s="58">
        <v>18</v>
      </c>
      <c r="AE143" s="58">
        <v>10</v>
      </c>
      <c r="AF143" s="58">
        <v>886</v>
      </c>
      <c r="AG143" s="58">
        <v>860</v>
      </c>
      <c r="AH143" s="58">
        <v>789</v>
      </c>
      <c r="AI143" s="58">
        <v>71</v>
      </c>
      <c r="AJ143" s="58">
        <v>26</v>
      </c>
    </row>
    <row r="144" spans="1:36" x14ac:dyDescent="0.25">
      <c r="A144" s="64" t="s">
        <v>293</v>
      </c>
      <c r="B144" s="58">
        <v>3247</v>
      </c>
      <c r="C144" s="58">
        <v>3165</v>
      </c>
      <c r="D144" s="58">
        <v>2920</v>
      </c>
      <c r="E144" s="58">
        <v>245</v>
      </c>
      <c r="F144" s="58">
        <v>82</v>
      </c>
      <c r="G144" s="58">
        <v>1798</v>
      </c>
      <c r="H144" s="58">
        <v>1754</v>
      </c>
      <c r="I144" s="58">
        <v>1643</v>
      </c>
      <c r="J144" s="58">
        <v>111</v>
      </c>
      <c r="K144" s="58">
        <v>44</v>
      </c>
      <c r="L144" s="58">
        <v>1449</v>
      </c>
      <c r="M144" s="58">
        <v>1411</v>
      </c>
      <c r="N144" s="58">
        <v>1277</v>
      </c>
      <c r="O144" s="58">
        <v>134</v>
      </c>
      <c r="P144" s="58">
        <v>38</v>
      </c>
      <c r="Q144" s="58">
        <v>229</v>
      </c>
      <c r="R144" s="58">
        <v>216</v>
      </c>
      <c r="S144" s="58">
        <v>206</v>
      </c>
      <c r="T144" s="58">
        <v>10</v>
      </c>
      <c r="U144" s="58">
        <v>13</v>
      </c>
      <c r="V144" s="58">
        <v>2254</v>
      </c>
      <c r="W144" s="58">
        <v>2192</v>
      </c>
      <c r="X144" s="58">
        <v>1972</v>
      </c>
      <c r="Y144" s="58">
        <v>220</v>
      </c>
      <c r="Z144" s="58">
        <v>62</v>
      </c>
      <c r="AA144" s="58">
        <v>764</v>
      </c>
      <c r="AB144" s="58">
        <v>757</v>
      </c>
      <c r="AC144" s="58">
        <v>742</v>
      </c>
      <c r="AD144" s="58">
        <v>15</v>
      </c>
      <c r="AE144" s="58">
        <v>7</v>
      </c>
      <c r="AF144" s="58">
        <v>889</v>
      </c>
      <c r="AG144" s="58">
        <v>865</v>
      </c>
      <c r="AH144" s="58">
        <v>794</v>
      </c>
      <c r="AI144" s="58">
        <v>71</v>
      </c>
      <c r="AJ144" s="58">
        <v>24</v>
      </c>
    </row>
    <row r="145" spans="1:36" x14ac:dyDescent="0.25">
      <c r="A145" s="64" t="s">
        <v>294</v>
      </c>
      <c r="B145" s="58">
        <v>3076</v>
      </c>
      <c r="C145" s="58">
        <v>3004</v>
      </c>
      <c r="D145" s="58">
        <v>2773</v>
      </c>
      <c r="E145" s="58">
        <v>231</v>
      </c>
      <c r="F145" s="58">
        <v>72</v>
      </c>
      <c r="G145" s="58">
        <v>1647</v>
      </c>
      <c r="H145" s="58">
        <v>1599</v>
      </c>
      <c r="I145" s="58">
        <v>1497</v>
      </c>
      <c r="J145" s="58">
        <v>102</v>
      </c>
      <c r="K145" s="58">
        <v>48</v>
      </c>
      <c r="L145" s="58">
        <v>1429</v>
      </c>
      <c r="M145" s="58">
        <v>1405</v>
      </c>
      <c r="N145" s="58">
        <v>1276</v>
      </c>
      <c r="O145" s="58">
        <v>129</v>
      </c>
      <c r="P145" s="58">
        <v>24</v>
      </c>
      <c r="Q145" s="58">
        <v>217</v>
      </c>
      <c r="R145" s="58">
        <v>203</v>
      </c>
      <c r="S145" s="58">
        <v>193</v>
      </c>
      <c r="T145" s="58">
        <v>10</v>
      </c>
      <c r="U145" s="58">
        <v>14</v>
      </c>
      <c r="V145" s="58">
        <v>2104</v>
      </c>
      <c r="W145" s="58">
        <v>2054</v>
      </c>
      <c r="X145" s="58">
        <v>1846</v>
      </c>
      <c r="Y145" s="58">
        <v>208</v>
      </c>
      <c r="Z145" s="58">
        <v>50</v>
      </c>
      <c r="AA145" s="58">
        <v>755</v>
      </c>
      <c r="AB145" s="58">
        <v>747</v>
      </c>
      <c r="AC145" s="58">
        <v>734</v>
      </c>
      <c r="AD145" s="58">
        <v>13</v>
      </c>
      <c r="AE145" s="58">
        <v>8</v>
      </c>
      <c r="AF145" s="58">
        <v>803</v>
      </c>
      <c r="AG145" s="58">
        <v>784</v>
      </c>
      <c r="AH145" s="58">
        <v>719</v>
      </c>
      <c r="AI145" s="58">
        <v>65</v>
      </c>
      <c r="AJ145" s="58">
        <v>19</v>
      </c>
    </row>
    <row r="146" spans="1:36" x14ac:dyDescent="0.25">
      <c r="A146" s="64" t="s">
        <v>295</v>
      </c>
      <c r="B146" s="58">
        <v>2920</v>
      </c>
      <c r="C146" s="58">
        <v>2836</v>
      </c>
      <c r="D146" s="58">
        <v>2608</v>
      </c>
      <c r="E146" s="58">
        <v>228</v>
      </c>
      <c r="F146" s="58">
        <v>84</v>
      </c>
      <c r="G146" s="58">
        <v>1526</v>
      </c>
      <c r="H146" s="58">
        <v>1473</v>
      </c>
      <c r="I146" s="58">
        <v>1378</v>
      </c>
      <c r="J146" s="58">
        <v>95</v>
      </c>
      <c r="K146" s="58">
        <v>53</v>
      </c>
      <c r="L146" s="58">
        <v>1394</v>
      </c>
      <c r="M146" s="58">
        <v>1363</v>
      </c>
      <c r="N146" s="58">
        <v>1230</v>
      </c>
      <c r="O146" s="58">
        <v>133</v>
      </c>
      <c r="P146" s="58">
        <v>31</v>
      </c>
      <c r="Q146" s="58">
        <v>196</v>
      </c>
      <c r="R146" s="58">
        <v>179</v>
      </c>
      <c r="S146" s="58">
        <v>171</v>
      </c>
      <c r="T146" s="58">
        <v>8</v>
      </c>
      <c r="U146" s="58">
        <v>17</v>
      </c>
      <c r="V146" s="58">
        <v>1988</v>
      </c>
      <c r="W146" s="58">
        <v>1931</v>
      </c>
      <c r="X146" s="58">
        <v>1721</v>
      </c>
      <c r="Y146" s="58">
        <v>210</v>
      </c>
      <c r="Z146" s="58">
        <v>57</v>
      </c>
      <c r="AA146" s="58">
        <v>736</v>
      </c>
      <c r="AB146" s="58">
        <v>726</v>
      </c>
      <c r="AC146" s="58">
        <v>716</v>
      </c>
      <c r="AD146" s="58">
        <v>10</v>
      </c>
      <c r="AE146" s="58">
        <v>10</v>
      </c>
      <c r="AF146" s="58">
        <v>714</v>
      </c>
      <c r="AG146" s="58">
        <v>693</v>
      </c>
      <c r="AH146" s="58">
        <v>624</v>
      </c>
      <c r="AI146" s="58">
        <v>69</v>
      </c>
      <c r="AJ146" s="58">
        <v>21</v>
      </c>
    </row>
    <row r="147" spans="1:36" x14ac:dyDescent="0.25">
      <c r="A147" s="64" t="s">
        <v>296</v>
      </c>
      <c r="B147" s="58">
        <v>2824</v>
      </c>
      <c r="C147" s="58">
        <v>2728</v>
      </c>
      <c r="D147" s="58">
        <v>2488</v>
      </c>
      <c r="E147" s="58">
        <v>240</v>
      </c>
      <c r="F147" s="58">
        <v>96</v>
      </c>
      <c r="G147" s="58">
        <v>1457</v>
      </c>
      <c r="H147" s="58">
        <v>1393</v>
      </c>
      <c r="I147" s="58">
        <v>1293</v>
      </c>
      <c r="J147" s="58">
        <v>100</v>
      </c>
      <c r="K147" s="58">
        <v>64</v>
      </c>
      <c r="L147" s="58">
        <v>1367</v>
      </c>
      <c r="M147" s="58">
        <v>1335</v>
      </c>
      <c r="N147" s="58">
        <v>1195</v>
      </c>
      <c r="O147" s="58">
        <v>140</v>
      </c>
      <c r="P147" s="58">
        <v>32</v>
      </c>
      <c r="Q147" s="58">
        <v>176</v>
      </c>
      <c r="R147" s="58">
        <v>163</v>
      </c>
      <c r="S147" s="58">
        <v>151</v>
      </c>
      <c r="T147" s="58">
        <v>12</v>
      </c>
      <c r="U147" s="58">
        <v>13</v>
      </c>
      <c r="V147" s="58">
        <v>1913</v>
      </c>
      <c r="W147" s="58">
        <v>1843</v>
      </c>
      <c r="X147" s="58">
        <v>1623</v>
      </c>
      <c r="Y147" s="58">
        <v>220</v>
      </c>
      <c r="Z147" s="58">
        <v>70</v>
      </c>
      <c r="AA147" s="58">
        <v>735</v>
      </c>
      <c r="AB147" s="58">
        <v>722</v>
      </c>
      <c r="AC147" s="58">
        <v>714</v>
      </c>
      <c r="AD147" s="58">
        <v>8</v>
      </c>
      <c r="AE147" s="58">
        <v>13</v>
      </c>
      <c r="AF147" s="58">
        <v>688</v>
      </c>
      <c r="AG147" s="58">
        <v>662</v>
      </c>
      <c r="AH147" s="58">
        <v>585</v>
      </c>
      <c r="AI147" s="58">
        <v>77</v>
      </c>
      <c r="AJ147" s="58">
        <v>26</v>
      </c>
    </row>
    <row r="148" spans="1:36" x14ac:dyDescent="0.25">
      <c r="A148" s="64" t="s">
        <v>297</v>
      </c>
      <c r="B148" s="58">
        <v>2767</v>
      </c>
      <c r="C148" s="58">
        <v>2675</v>
      </c>
      <c r="D148" s="58">
        <v>2452</v>
      </c>
      <c r="E148" s="58">
        <v>223</v>
      </c>
      <c r="F148" s="58">
        <v>92</v>
      </c>
      <c r="G148" s="58">
        <v>1453</v>
      </c>
      <c r="H148" s="58">
        <v>1394</v>
      </c>
      <c r="I148" s="58">
        <v>1302</v>
      </c>
      <c r="J148" s="58">
        <v>92</v>
      </c>
      <c r="K148" s="58">
        <v>59</v>
      </c>
      <c r="L148" s="58">
        <v>1314</v>
      </c>
      <c r="M148" s="58">
        <v>1281</v>
      </c>
      <c r="N148" s="58">
        <v>1150</v>
      </c>
      <c r="O148" s="58">
        <v>131</v>
      </c>
      <c r="P148" s="58">
        <v>33</v>
      </c>
      <c r="Q148" s="58">
        <v>176</v>
      </c>
      <c r="R148" s="58">
        <v>164</v>
      </c>
      <c r="S148" s="58">
        <v>154</v>
      </c>
      <c r="T148" s="58">
        <v>10</v>
      </c>
      <c r="U148" s="58">
        <v>12</v>
      </c>
      <c r="V148" s="58">
        <v>1864</v>
      </c>
      <c r="W148" s="58">
        <v>1798</v>
      </c>
      <c r="X148" s="58">
        <v>1600</v>
      </c>
      <c r="Y148" s="58">
        <v>198</v>
      </c>
      <c r="Z148" s="58">
        <v>66</v>
      </c>
      <c r="AA148" s="58">
        <v>727</v>
      </c>
      <c r="AB148" s="58">
        <v>713</v>
      </c>
      <c r="AC148" s="58">
        <v>698</v>
      </c>
      <c r="AD148" s="58">
        <v>15</v>
      </c>
      <c r="AE148" s="58">
        <v>14</v>
      </c>
      <c r="AF148" s="58">
        <v>667</v>
      </c>
      <c r="AG148" s="58">
        <v>645</v>
      </c>
      <c r="AH148" s="58">
        <v>574</v>
      </c>
      <c r="AI148" s="58">
        <v>71</v>
      </c>
      <c r="AJ148" s="58">
        <v>22</v>
      </c>
    </row>
    <row r="149" spans="1:36" x14ac:dyDescent="0.25">
      <c r="A149" s="64" t="s">
        <v>298</v>
      </c>
      <c r="B149" s="58">
        <v>2827</v>
      </c>
      <c r="C149" s="58">
        <v>2734</v>
      </c>
      <c r="D149" s="58">
        <v>2530</v>
      </c>
      <c r="E149" s="58">
        <v>204</v>
      </c>
      <c r="F149" s="58">
        <v>93</v>
      </c>
      <c r="G149" s="58">
        <v>1446</v>
      </c>
      <c r="H149" s="58">
        <v>1393</v>
      </c>
      <c r="I149" s="58">
        <v>1309</v>
      </c>
      <c r="J149" s="58">
        <v>84</v>
      </c>
      <c r="K149" s="58">
        <v>53</v>
      </c>
      <c r="L149" s="58">
        <v>1381</v>
      </c>
      <c r="M149" s="58">
        <v>1341</v>
      </c>
      <c r="N149" s="58">
        <v>1221</v>
      </c>
      <c r="O149" s="58">
        <v>120</v>
      </c>
      <c r="P149" s="58">
        <v>40</v>
      </c>
      <c r="Q149" s="58">
        <v>226</v>
      </c>
      <c r="R149" s="58">
        <v>210</v>
      </c>
      <c r="S149" s="58">
        <v>198</v>
      </c>
      <c r="T149" s="58">
        <v>12</v>
      </c>
      <c r="U149" s="58">
        <v>16</v>
      </c>
      <c r="V149" s="58">
        <v>1870</v>
      </c>
      <c r="W149" s="58">
        <v>1806</v>
      </c>
      <c r="X149" s="58">
        <v>1627</v>
      </c>
      <c r="Y149" s="58">
        <v>179</v>
      </c>
      <c r="Z149" s="58">
        <v>64</v>
      </c>
      <c r="AA149" s="58">
        <v>731</v>
      </c>
      <c r="AB149" s="58">
        <v>718</v>
      </c>
      <c r="AC149" s="58">
        <v>705</v>
      </c>
      <c r="AD149" s="58">
        <v>13</v>
      </c>
      <c r="AE149" s="58">
        <v>13</v>
      </c>
      <c r="AF149" s="58">
        <v>676</v>
      </c>
      <c r="AG149" s="58">
        <v>645</v>
      </c>
      <c r="AH149" s="58">
        <v>574</v>
      </c>
      <c r="AI149" s="58">
        <v>71</v>
      </c>
      <c r="AJ149" s="58">
        <v>31</v>
      </c>
    </row>
    <row r="150" spans="1:36" x14ac:dyDescent="0.25">
      <c r="A150" s="64" t="s">
        <v>299</v>
      </c>
      <c r="B150" s="58">
        <v>2899</v>
      </c>
      <c r="C150" s="58">
        <v>2785</v>
      </c>
      <c r="D150" s="58">
        <v>2624</v>
      </c>
      <c r="E150" s="58">
        <v>161</v>
      </c>
      <c r="F150" s="58">
        <v>114</v>
      </c>
      <c r="G150" s="58">
        <v>1477</v>
      </c>
      <c r="H150" s="58">
        <v>1420</v>
      </c>
      <c r="I150" s="58">
        <v>1354</v>
      </c>
      <c r="J150" s="58">
        <v>66</v>
      </c>
      <c r="K150" s="58">
        <v>57</v>
      </c>
      <c r="L150" s="58">
        <v>1422</v>
      </c>
      <c r="M150" s="58">
        <v>1365</v>
      </c>
      <c r="N150" s="58">
        <v>1270</v>
      </c>
      <c r="O150" s="58">
        <v>95</v>
      </c>
      <c r="P150" s="58">
        <v>57</v>
      </c>
      <c r="Q150" s="58">
        <v>249</v>
      </c>
      <c r="R150" s="58">
        <v>227</v>
      </c>
      <c r="S150" s="58">
        <v>220</v>
      </c>
      <c r="T150" s="58">
        <v>7</v>
      </c>
      <c r="U150" s="58">
        <v>22</v>
      </c>
      <c r="V150" s="58">
        <v>1905</v>
      </c>
      <c r="W150" s="58">
        <v>1827</v>
      </c>
      <c r="X150" s="58">
        <v>1681</v>
      </c>
      <c r="Y150" s="58">
        <v>146</v>
      </c>
      <c r="Z150" s="58">
        <v>78</v>
      </c>
      <c r="AA150" s="58">
        <v>745</v>
      </c>
      <c r="AB150" s="58">
        <v>731</v>
      </c>
      <c r="AC150" s="58">
        <v>723</v>
      </c>
      <c r="AD150" s="58">
        <v>8</v>
      </c>
      <c r="AE150" s="58">
        <v>14</v>
      </c>
      <c r="AF150" s="58">
        <v>681</v>
      </c>
      <c r="AG150" s="58">
        <v>636</v>
      </c>
      <c r="AH150" s="58">
        <v>582</v>
      </c>
      <c r="AI150" s="58">
        <v>54</v>
      </c>
      <c r="AJ150" s="58">
        <v>45</v>
      </c>
    </row>
    <row r="151" spans="1:36" x14ac:dyDescent="0.25">
      <c r="A151" s="64" t="s">
        <v>300</v>
      </c>
      <c r="B151" s="58">
        <v>2762</v>
      </c>
      <c r="C151" s="58">
        <v>2665</v>
      </c>
      <c r="D151" s="58">
        <v>2490</v>
      </c>
      <c r="E151" s="58">
        <v>175</v>
      </c>
      <c r="F151" s="58">
        <v>97</v>
      </c>
      <c r="G151" s="58">
        <v>1401</v>
      </c>
      <c r="H151" s="58">
        <v>1357</v>
      </c>
      <c r="I151" s="58">
        <v>1277</v>
      </c>
      <c r="J151" s="58">
        <v>80</v>
      </c>
      <c r="K151" s="58">
        <v>44</v>
      </c>
      <c r="L151" s="58">
        <v>1361</v>
      </c>
      <c r="M151" s="58">
        <v>1308</v>
      </c>
      <c r="N151" s="58">
        <v>1213</v>
      </c>
      <c r="O151" s="58">
        <v>95</v>
      </c>
      <c r="P151" s="58">
        <v>53</v>
      </c>
      <c r="Q151" s="58">
        <v>197</v>
      </c>
      <c r="R151" s="58">
        <v>181</v>
      </c>
      <c r="S151" s="58">
        <v>171</v>
      </c>
      <c r="T151" s="58">
        <v>10</v>
      </c>
      <c r="U151" s="58">
        <v>16</v>
      </c>
      <c r="V151" s="58">
        <v>1835</v>
      </c>
      <c r="W151" s="58">
        <v>1766</v>
      </c>
      <c r="X151" s="58">
        <v>1611</v>
      </c>
      <c r="Y151" s="58">
        <v>155</v>
      </c>
      <c r="Z151" s="58">
        <v>69</v>
      </c>
      <c r="AA151" s="58">
        <v>730</v>
      </c>
      <c r="AB151" s="58">
        <v>718</v>
      </c>
      <c r="AC151" s="58">
        <v>708</v>
      </c>
      <c r="AD151" s="58">
        <v>10</v>
      </c>
      <c r="AE151" s="58">
        <v>12</v>
      </c>
      <c r="AF151" s="58">
        <v>683</v>
      </c>
      <c r="AG151" s="58">
        <v>660</v>
      </c>
      <c r="AH151" s="58">
        <v>607</v>
      </c>
      <c r="AI151" s="58">
        <v>53</v>
      </c>
      <c r="AJ151" s="58">
        <v>23</v>
      </c>
    </row>
    <row r="152" spans="1:36" x14ac:dyDescent="0.25">
      <c r="A152" s="64" t="s">
        <v>301</v>
      </c>
      <c r="B152" s="58">
        <v>2674</v>
      </c>
      <c r="C152" s="58">
        <v>2584</v>
      </c>
      <c r="D152" s="58">
        <v>2386</v>
      </c>
      <c r="E152" s="58">
        <v>198</v>
      </c>
      <c r="F152" s="58">
        <v>90</v>
      </c>
      <c r="G152" s="58">
        <v>1375</v>
      </c>
      <c r="H152" s="58">
        <v>1334</v>
      </c>
      <c r="I152" s="58">
        <v>1249</v>
      </c>
      <c r="J152" s="58">
        <v>85</v>
      </c>
      <c r="K152" s="58">
        <v>41</v>
      </c>
      <c r="L152" s="58">
        <v>1299</v>
      </c>
      <c r="M152" s="58">
        <v>1250</v>
      </c>
      <c r="N152" s="58">
        <v>1137</v>
      </c>
      <c r="O152" s="58">
        <v>113</v>
      </c>
      <c r="P152" s="58">
        <v>49</v>
      </c>
      <c r="Q152" s="58">
        <v>150</v>
      </c>
      <c r="R152" s="58">
        <v>132</v>
      </c>
      <c r="S152" s="58">
        <v>124</v>
      </c>
      <c r="T152" s="58">
        <v>8</v>
      </c>
      <c r="U152" s="58">
        <v>18</v>
      </c>
      <c r="V152" s="58">
        <v>1790</v>
      </c>
      <c r="W152" s="58">
        <v>1727</v>
      </c>
      <c r="X152" s="58">
        <v>1551</v>
      </c>
      <c r="Y152" s="58">
        <v>176</v>
      </c>
      <c r="Z152" s="58">
        <v>63</v>
      </c>
      <c r="AA152" s="58">
        <v>734</v>
      </c>
      <c r="AB152" s="58">
        <v>725</v>
      </c>
      <c r="AC152" s="58">
        <v>711</v>
      </c>
      <c r="AD152" s="58">
        <v>14</v>
      </c>
      <c r="AE152" s="58">
        <v>9</v>
      </c>
      <c r="AF152" s="58">
        <v>675</v>
      </c>
      <c r="AG152" s="58">
        <v>647</v>
      </c>
      <c r="AH152" s="58">
        <v>580</v>
      </c>
      <c r="AI152" s="58">
        <v>67</v>
      </c>
      <c r="AJ152" s="58">
        <v>28</v>
      </c>
    </row>
    <row r="153" spans="1:36" x14ac:dyDescent="0.25">
      <c r="A153" s="64" t="s">
        <v>302</v>
      </c>
      <c r="B153" s="58">
        <v>2684</v>
      </c>
      <c r="C153" s="58">
        <v>2603</v>
      </c>
      <c r="D153" s="58">
        <v>2413</v>
      </c>
      <c r="E153" s="58">
        <v>190</v>
      </c>
      <c r="F153" s="58">
        <v>81</v>
      </c>
      <c r="G153" s="58">
        <v>1404</v>
      </c>
      <c r="H153" s="58">
        <v>1364</v>
      </c>
      <c r="I153" s="58">
        <v>1287</v>
      </c>
      <c r="J153" s="58">
        <v>77</v>
      </c>
      <c r="K153" s="58">
        <v>40</v>
      </c>
      <c r="L153" s="58">
        <v>1280</v>
      </c>
      <c r="M153" s="58">
        <v>1239</v>
      </c>
      <c r="N153" s="58">
        <v>1126</v>
      </c>
      <c r="O153" s="58">
        <v>113</v>
      </c>
      <c r="P153" s="58">
        <v>41</v>
      </c>
      <c r="Q153" s="58">
        <v>132</v>
      </c>
      <c r="R153" s="58">
        <v>119</v>
      </c>
      <c r="S153" s="58">
        <v>111</v>
      </c>
      <c r="T153" s="58">
        <v>8</v>
      </c>
      <c r="U153" s="58">
        <v>13</v>
      </c>
      <c r="V153" s="58">
        <v>1836</v>
      </c>
      <c r="W153" s="58">
        <v>1777</v>
      </c>
      <c r="X153" s="58">
        <v>1607</v>
      </c>
      <c r="Y153" s="58">
        <v>170</v>
      </c>
      <c r="Z153" s="58">
        <v>59</v>
      </c>
      <c r="AA153" s="58">
        <v>716</v>
      </c>
      <c r="AB153" s="58">
        <v>707</v>
      </c>
      <c r="AC153" s="58">
        <v>695</v>
      </c>
      <c r="AD153" s="58">
        <v>12</v>
      </c>
      <c r="AE153" s="58">
        <v>9</v>
      </c>
      <c r="AF153" s="58">
        <v>709</v>
      </c>
      <c r="AG153" s="58">
        <v>689</v>
      </c>
      <c r="AH153" s="58">
        <v>621</v>
      </c>
      <c r="AI153" s="58">
        <v>68</v>
      </c>
      <c r="AJ153" s="58">
        <v>20</v>
      </c>
    </row>
    <row r="154" spans="1:36" x14ac:dyDescent="0.25">
      <c r="A154" s="64" t="s">
        <v>303</v>
      </c>
      <c r="B154" s="58">
        <v>2776</v>
      </c>
      <c r="C154" s="58">
        <v>2678</v>
      </c>
      <c r="D154" s="58">
        <v>2486</v>
      </c>
      <c r="E154" s="58">
        <v>192</v>
      </c>
      <c r="F154" s="58">
        <v>98</v>
      </c>
      <c r="G154" s="58">
        <v>1496</v>
      </c>
      <c r="H154" s="58">
        <v>1441</v>
      </c>
      <c r="I154" s="58">
        <v>1370</v>
      </c>
      <c r="J154" s="58">
        <v>71</v>
      </c>
      <c r="K154" s="58">
        <v>55</v>
      </c>
      <c r="L154" s="58">
        <v>1280</v>
      </c>
      <c r="M154" s="58">
        <v>1237</v>
      </c>
      <c r="N154" s="58">
        <v>1116</v>
      </c>
      <c r="O154" s="58">
        <v>121</v>
      </c>
      <c r="P154" s="58">
        <v>43</v>
      </c>
      <c r="Q154" s="58">
        <v>136</v>
      </c>
      <c r="R154" s="58">
        <v>116</v>
      </c>
      <c r="S154" s="58">
        <v>110</v>
      </c>
      <c r="T154" s="58">
        <v>6</v>
      </c>
      <c r="U154" s="58">
        <v>20</v>
      </c>
      <c r="V154" s="58">
        <v>1920</v>
      </c>
      <c r="W154" s="58">
        <v>1856</v>
      </c>
      <c r="X154" s="58">
        <v>1679</v>
      </c>
      <c r="Y154" s="58">
        <v>177</v>
      </c>
      <c r="Z154" s="58">
        <v>64</v>
      </c>
      <c r="AA154" s="58">
        <v>720</v>
      </c>
      <c r="AB154" s="58">
        <v>706</v>
      </c>
      <c r="AC154" s="58">
        <v>697</v>
      </c>
      <c r="AD154" s="58">
        <v>9</v>
      </c>
      <c r="AE154" s="58">
        <v>14</v>
      </c>
      <c r="AF154" s="58">
        <v>784</v>
      </c>
      <c r="AG154" s="58">
        <v>757</v>
      </c>
      <c r="AH154" s="58">
        <v>689</v>
      </c>
      <c r="AI154" s="58">
        <v>68</v>
      </c>
      <c r="AJ154" s="58">
        <v>27</v>
      </c>
    </row>
    <row r="155" spans="1:36" x14ac:dyDescent="0.25">
      <c r="A155" s="64" t="s">
        <v>304</v>
      </c>
      <c r="B155" s="58">
        <v>3187</v>
      </c>
      <c r="C155" s="58">
        <v>3081</v>
      </c>
      <c r="D155" s="58">
        <v>2911</v>
      </c>
      <c r="E155" s="58">
        <v>170</v>
      </c>
      <c r="F155" s="58">
        <v>106</v>
      </c>
      <c r="G155" s="58">
        <v>1800</v>
      </c>
      <c r="H155" s="58">
        <v>1738</v>
      </c>
      <c r="I155" s="58">
        <v>1680</v>
      </c>
      <c r="J155" s="58">
        <v>58</v>
      </c>
      <c r="K155" s="58">
        <v>62</v>
      </c>
      <c r="L155" s="58">
        <v>1387</v>
      </c>
      <c r="M155" s="58">
        <v>1343</v>
      </c>
      <c r="N155" s="58">
        <v>1231</v>
      </c>
      <c r="O155" s="58">
        <v>112</v>
      </c>
      <c r="P155" s="58">
        <v>44</v>
      </c>
      <c r="Q155" s="58">
        <v>163</v>
      </c>
      <c r="R155" s="58">
        <v>150</v>
      </c>
      <c r="S155" s="58">
        <v>144</v>
      </c>
      <c r="T155" s="58">
        <v>6</v>
      </c>
      <c r="U155" s="58">
        <v>13</v>
      </c>
      <c r="V155" s="58">
        <v>2219</v>
      </c>
      <c r="W155" s="58">
        <v>2143</v>
      </c>
      <c r="X155" s="58">
        <v>1986</v>
      </c>
      <c r="Y155" s="58">
        <v>157</v>
      </c>
      <c r="Z155" s="58">
        <v>76</v>
      </c>
      <c r="AA155" s="58">
        <v>805</v>
      </c>
      <c r="AB155" s="58">
        <v>788</v>
      </c>
      <c r="AC155" s="58">
        <v>781</v>
      </c>
      <c r="AD155" s="58">
        <v>7</v>
      </c>
      <c r="AE155" s="58">
        <v>17</v>
      </c>
      <c r="AF155" s="58">
        <v>956</v>
      </c>
      <c r="AG155" s="58">
        <v>926</v>
      </c>
      <c r="AH155" s="58">
        <v>859</v>
      </c>
      <c r="AI155" s="58">
        <v>67</v>
      </c>
      <c r="AJ155" s="58">
        <v>30</v>
      </c>
    </row>
    <row r="156" spans="1:36" x14ac:dyDescent="0.25">
      <c r="A156" s="64" t="s">
        <v>305</v>
      </c>
      <c r="B156" s="58">
        <v>3085</v>
      </c>
      <c r="C156" s="58">
        <v>2986</v>
      </c>
      <c r="D156" s="58">
        <v>2801</v>
      </c>
      <c r="E156" s="58">
        <v>185</v>
      </c>
      <c r="F156" s="58">
        <v>99</v>
      </c>
      <c r="G156" s="58">
        <v>1711</v>
      </c>
      <c r="H156" s="58">
        <v>1659</v>
      </c>
      <c r="I156" s="58">
        <v>1592</v>
      </c>
      <c r="J156" s="58">
        <v>67</v>
      </c>
      <c r="K156" s="58">
        <v>52</v>
      </c>
      <c r="L156" s="58">
        <v>1374</v>
      </c>
      <c r="M156" s="58">
        <v>1327</v>
      </c>
      <c r="N156" s="58">
        <v>1209</v>
      </c>
      <c r="O156" s="58">
        <v>118</v>
      </c>
      <c r="P156" s="58">
        <v>47</v>
      </c>
      <c r="Q156" s="58">
        <v>181</v>
      </c>
      <c r="R156" s="58">
        <v>165</v>
      </c>
      <c r="S156" s="58">
        <v>161</v>
      </c>
      <c r="T156" s="58">
        <v>4</v>
      </c>
      <c r="U156" s="58">
        <v>16</v>
      </c>
      <c r="V156" s="58">
        <v>2100</v>
      </c>
      <c r="W156" s="58">
        <v>2034</v>
      </c>
      <c r="X156" s="58">
        <v>1865</v>
      </c>
      <c r="Y156" s="58">
        <v>169</v>
      </c>
      <c r="Z156" s="58">
        <v>66</v>
      </c>
      <c r="AA156" s="58">
        <v>804</v>
      </c>
      <c r="AB156" s="58">
        <v>787</v>
      </c>
      <c r="AC156" s="58">
        <v>775</v>
      </c>
      <c r="AD156" s="58">
        <v>12</v>
      </c>
      <c r="AE156" s="58">
        <v>17</v>
      </c>
      <c r="AF156" s="58">
        <v>926</v>
      </c>
      <c r="AG156" s="58">
        <v>903</v>
      </c>
      <c r="AH156" s="58">
        <v>838</v>
      </c>
      <c r="AI156" s="58">
        <v>65</v>
      </c>
      <c r="AJ156" s="58">
        <v>23</v>
      </c>
    </row>
    <row r="157" spans="1:36" x14ac:dyDescent="0.25">
      <c r="A157" s="64" t="s">
        <v>306</v>
      </c>
      <c r="B157" s="58">
        <v>2968</v>
      </c>
      <c r="C157" s="58">
        <v>2865</v>
      </c>
      <c r="D157" s="58">
        <v>2676</v>
      </c>
      <c r="E157" s="58">
        <v>189</v>
      </c>
      <c r="F157" s="58">
        <v>103</v>
      </c>
      <c r="G157" s="58">
        <v>1599</v>
      </c>
      <c r="H157" s="58">
        <v>1541</v>
      </c>
      <c r="I157" s="58">
        <v>1464</v>
      </c>
      <c r="J157" s="58">
        <v>77</v>
      </c>
      <c r="K157" s="58">
        <v>58</v>
      </c>
      <c r="L157" s="58">
        <v>1369</v>
      </c>
      <c r="M157" s="58">
        <v>1324</v>
      </c>
      <c r="N157" s="58">
        <v>1212</v>
      </c>
      <c r="O157" s="58">
        <v>112</v>
      </c>
      <c r="P157" s="58">
        <v>45</v>
      </c>
      <c r="Q157" s="58">
        <v>178</v>
      </c>
      <c r="R157" s="58">
        <v>159</v>
      </c>
      <c r="S157" s="58">
        <v>153</v>
      </c>
      <c r="T157" s="58">
        <v>6</v>
      </c>
      <c r="U157" s="58">
        <v>19</v>
      </c>
      <c r="V157" s="58">
        <v>2002</v>
      </c>
      <c r="W157" s="58">
        <v>1932</v>
      </c>
      <c r="X157" s="58">
        <v>1757</v>
      </c>
      <c r="Y157" s="58">
        <v>175</v>
      </c>
      <c r="Z157" s="58">
        <v>70</v>
      </c>
      <c r="AA157" s="58">
        <v>788</v>
      </c>
      <c r="AB157" s="58">
        <v>774</v>
      </c>
      <c r="AC157" s="58">
        <v>766</v>
      </c>
      <c r="AD157" s="58">
        <v>8</v>
      </c>
      <c r="AE157" s="58">
        <v>14</v>
      </c>
      <c r="AF157" s="58">
        <v>856</v>
      </c>
      <c r="AG157" s="58">
        <v>827</v>
      </c>
      <c r="AH157" s="58">
        <v>753</v>
      </c>
      <c r="AI157" s="58">
        <v>74</v>
      </c>
      <c r="AJ157" s="58">
        <v>29</v>
      </c>
    </row>
    <row r="158" spans="1:36" x14ac:dyDescent="0.25">
      <c r="A158" s="64" t="s">
        <v>307</v>
      </c>
      <c r="B158" s="58">
        <v>2807</v>
      </c>
      <c r="C158" s="58">
        <v>2704</v>
      </c>
      <c r="D158" s="58">
        <v>2512</v>
      </c>
      <c r="E158" s="58">
        <v>192</v>
      </c>
      <c r="F158" s="58">
        <v>103</v>
      </c>
      <c r="G158" s="58">
        <v>1444</v>
      </c>
      <c r="H158" s="58">
        <v>1386</v>
      </c>
      <c r="I158" s="58">
        <v>1307</v>
      </c>
      <c r="J158" s="58">
        <v>79</v>
      </c>
      <c r="K158" s="58">
        <v>58</v>
      </c>
      <c r="L158" s="58">
        <v>1363</v>
      </c>
      <c r="M158" s="58">
        <v>1318</v>
      </c>
      <c r="N158" s="58">
        <v>1205</v>
      </c>
      <c r="O158" s="58">
        <v>113</v>
      </c>
      <c r="P158" s="58">
        <v>45</v>
      </c>
      <c r="Q158" s="58">
        <v>154</v>
      </c>
      <c r="R158" s="58">
        <v>135</v>
      </c>
      <c r="S158" s="58">
        <v>130</v>
      </c>
      <c r="T158" s="58">
        <v>5</v>
      </c>
      <c r="U158" s="58">
        <v>19</v>
      </c>
      <c r="V158" s="58">
        <v>1883</v>
      </c>
      <c r="W158" s="58">
        <v>1811</v>
      </c>
      <c r="X158" s="58">
        <v>1631</v>
      </c>
      <c r="Y158" s="58">
        <v>180</v>
      </c>
      <c r="Z158" s="58">
        <v>72</v>
      </c>
      <c r="AA158" s="58">
        <v>770</v>
      </c>
      <c r="AB158" s="58">
        <v>758</v>
      </c>
      <c r="AC158" s="58">
        <v>751</v>
      </c>
      <c r="AD158" s="58">
        <v>7</v>
      </c>
      <c r="AE158" s="58">
        <v>12</v>
      </c>
      <c r="AF158" s="58">
        <v>771</v>
      </c>
      <c r="AG158" s="58">
        <v>743</v>
      </c>
      <c r="AH158" s="58">
        <v>672</v>
      </c>
      <c r="AI158" s="58">
        <v>71</v>
      </c>
      <c r="AJ158" s="58">
        <v>28</v>
      </c>
    </row>
    <row r="159" spans="1:36" x14ac:dyDescent="0.25">
      <c r="A159" s="64" t="s">
        <v>308</v>
      </c>
      <c r="B159" s="58">
        <v>2685</v>
      </c>
      <c r="C159" s="58">
        <v>2611</v>
      </c>
      <c r="D159" s="58">
        <v>2417</v>
      </c>
      <c r="E159" s="58">
        <v>194</v>
      </c>
      <c r="F159" s="58">
        <v>74</v>
      </c>
      <c r="G159" s="58">
        <v>1374</v>
      </c>
      <c r="H159" s="58">
        <v>1334</v>
      </c>
      <c r="I159" s="58">
        <v>1252</v>
      </c>
      <c r="J159" s="58">
        <v>82</v>
      </c>
      <c r="K159" s="58">
        <v>40</v>
      </c>
      <c r="L159" s="58">
        <v>1311</v>
      </c>
      <c r="M159" s="58">
        <v>1277</v>
      </c>
      <c r="N159" s="58">
        <v>1165</v>
      </c>
      <c r="O159" s="58">
        <v>112</v>
      </c>
      <c r="P159" s="58">
        <v>34</v>
      </c>
      <c r="Q159" s="58">
        <v>132</v>
      </c>
      <c r="R159" s="58">
        <v>121</v>
      </c>
      <c r="S159" s="58">
        <v>113</v>
      </c>
      <c r="T159" s="58">
        <v>8</v>
      </c>
      <c r="U159" s="58">
        <v>11</v>
      </c>
      <c r="V159" s="58">
        <v>1809</v>
      </c>
      <c r="W159" s="58">
        <v>1759</v>
      </c>
      <c r="X159" s="58">
        <v>1585</v>
      </c>
      <c r="Y159" s="58">
        <v>174</v>
      </c>
      <c r="Z159" s="58">
        <v>50</v>
      </c>
      <c r="AA159" s="58">
        <v>744</v>
      </c>
      <c r="AB159" s="58">
        <v>731</v>
      </c>
      <c r="AC159" s="58">
        <v>719</v>
      </c>
      <c r="AD159" s="58">
        <v>12</v>
      </c>
      <c r="AE159" s="58">
        <v>13</v>
      </c>
      <c r="AF159" s="58">
        <v>720</v>
      </c>
      <c r="AG159" s="58">
        <v>700</v>
      </c>
      <c r="AH159" s="58">
        <v>627</v>
      </c>
      <c r="AI159" s="58">
        <v>73</v>
      </c>
      <c r="AJ159" s="58">
        <v>20</v>
      </c>
    </row>
    <row r="160" spans="1:36" x14ac:dyDescent="0.25">
      <c r="A160" s="64" t="s">
        <v>309</v>
      </c>
      <c r="B160" s="58">
        <v>2602</v>
      </c>
      <c r="C160" s="58">
        <v>2508</v>
      </c>
      <c r="D160" s="58">
        <v>2286</v>
      </c>
      <c r="E160" s="58">
        <v>222</v>
      </c>
      <c r="F160" s="58">
        <v>94</v>
      </c>
      <c r="G160" s="58">
        <v>1314</v>
      </c>
      <c r="H160" s="58">
        <v>1260</v>
      </c>
      <c r="I160" s="58">
        <v>1157</v>
      </c>
      <c r="J160" s="58">
        <v>103</v>
      </c>
      <c r="K160" s="58">
        <v>54</v>
      </c>
      <c r="L160" s="58">
        <v>1288</v>
      </c>
      <c r="M160" s="58">
        <v>1248</v>
      </c>
      <c r="N160" s="58">
        <v>1129</v>
      </c>
      <c r="O160" s="58">
        <v>119</v>
      </c>
      <c r="P160" s="58">
        <v>40</v>
      </c>
      <c r="Q160" s="58">
        <v>117</v>
      </c>
      <c r="R160" s="58">
        <v>92</v>
      </c>
      <c r="S160" s="58">
        <v>88</v>
      </c>
      <c r="T160" s="58">
        <v>4</v>
      </c>
      <c r="U160" s="58">
        <v>25</v>
      </c>
      <c r="V160" s="58">
        <v>1725</v>
      </c>
      <c r="W160" s="58">
        <v>1672</v>
      </c>
      <c r="X160" s="58">
        <v>1466</v>
      </c>
      <c r="Y160" s="58">
        <v>206</v>
      </c>
      <c r="Z160" s="58">
        <v>53</v>
      </c>
      <c r="AA160" s="58">
        <v>760</v>
      </c>
      <c r="AB160" s="58">
        <v>744</v>
      </c>
      <c r="AC160" s="58">
        <v>732</v>
      </c>
      <c r="AD160" s="58">
        <v>12</v>
      </c>
      <c r="AE160" s="58">
        <v>16</v>
      </c>
      <c r="AF160" s="58">
        <v>694</v>
      </c>
      <c r="AG160" s="58">
        <v>669</v>
      </c>
      <c r="AH160" s="58">
        <v>590</v>
      </c>
      <c r="AI160" s="58">
        <v>79</v>
      </c>
      <c r="AJ160" s="58">
        <v>25</v>
      </c>
    </row>
    <row r="161" spans="1:36" x14ac:dyDescent="0.25">
      <c r="A161" s="64" t="s">
        <v>310</v>
      </c>
      <c r="B161" s="58">
        <v>2693</v>
      </c>
      <c r="C161" s="58">
        <v>2600</v>
      </c>
      <c r="D161" s="58">
        <v>2381</v>
      </c>
      <c r="E161" s="58">
        <v>219</v>
      </c>
      <c r="F161" s="58">
        <v>93</v>
      </c>
      <c r="G161" s="58">
        <v>1375</v>
      </c>
      <c r="H161" s="58">
        <v>1309</v>
      </c>
      <c r="I161" s="58">
        <v>1205</v>
      </c>
      <c r="J161" s="58">
        <v>104</v>
      </c>
      <c r="K161" s="58">
        <v>66</v>
      </c>
      <c r="L161" s="58">
        <v>1318</v>
      </c>
      <c r="M161" s="58">
        <v>1291</v>
      </c>
      <c r="N161" s="58">
        <v>1176</v>
      </c>
      <c r="O161" s="58">
        <v>115</v>
      </c>
      <c r="P161" s="58">
        <v>27</v>
      </c>
      <c r="Q161" s="58">
        <v>158</v>
      </c>
      <c r="R161" s="58">
        <v>137</v>
      </c>
      <c r="S161" s="58">
        <v>132</v>
      </c>
      <c r="T161" s="58">
        <v>5</v>
      </c>
      <c r="U161" s="58">
        <v>21</v>
      </c>
      <c r="V161" s="58">
        <v>1766</v>
      </c>
      <c r="W161" s="58">
        <v>1704</v>
      </c>
      <c r="X161" s="58">
        <v>1505</v>
      </c>
      <c r="Y161" s="58">
        <v>199</v>
      </c>
      <c r="Z161" s="58">
        <v>62</v>
      </c>
      <c r="AA161" s="58">
        <v>769</v>
      </c>
      <c r="AB161" s="58">
        <v>759</v>
      </c>
      <c r="AC161" s="58">
        <v>744</v>
      </c>
      <c r="AD161" s="58">
        <v>15</v>
      </c>
      <c r="AE161" s="58">
        <v>10</v>
      </c>
      <c r="AF161" s="58">
        <v>725</v>
      </c>
      <c r="AG161" s="58">
        <v>697</v>
      </c>
      <c r="AH161" s="58">
        <v>612</v>
      </c>
      <c r="AI161" s="58">
        <v>85</v>
      </c>
      <c r="AJ161" s="58">
        <v>28</v>
      </c>
    </row>
    <row r="162" spans="1:36" x14ac:dyDescent="0.25">
      <c r="A162" s="64" t="s">
        <v>311</v>
      </c>
      <c r="B162" s="58">
        <v>2811</v>
      </c>
      <c r="C162" s="58">
        <v>2711</v>
      </c>
      <c r="D162" s="58">
        <v>2501</v>
      </c>
      <c r="E162" s="58">
        <v>210</v>
      </c>
      <c r="F162" s="58">
        <v>100</v>
      </c>
      <c r="G162" s="58">
        <v>1436</v>
      </c>
      <c r="H162" s="58">
        <v>1370</v>
      </c>
      <c r="I162" s="58">
        <v>1268</v>
      </c>
      <c r="J162" s="58">
        <v>102</v>
      </c>
      <c r="K162" s="58">
        <v>66</v>
      </c>
      <c r="L162" s="58">
        <v>1374</v>
      </c>
      <c r="M162" s="58">
        <v>1340</v>
      </c>
      <c r="N162" s="58">
        <v>1232</v>
      </c>
      <c r="O162" s="58">
        <v>108</v>
      </c>
      <c r="P162" s="58">
        <v>34</v>
      </c>
      <c r="Q162" s="58">
        <v>214</v>
      </c>
      <c r="R162" s="58">
        <v>193</v>
      </c>
      <c r="S162" s="58">
        <v>189</v>
      </c>
      <c r="T162" s="58">
        <v>4</v>
      </c>
      <c r="U162" s="58">
        <v>21</v>
      </c>
      <c r="V162" s="58">
        <v>1837</v>
      </c>
      <c r="W162" s="58">
        <v>1767</v>
      </c>
      <c r="X162" s="58">
        <v>1577</v>
      </c>
      <c r="Y162" s="58">
        <v>190</v>
      </c>
      <c r="Z162" s="58">
        <v>70</v>
      </c>
      <c r="AA162" s="58">
        <v>760</v>
      </c>
      <c r="AB162" s="58">
        <v>751</v>
      </c>
      <c r="AC162" s="58">
        <v>735</v>
      </c>
      <c r="AD162" s="58">
        <v>16</v>
      </c>
      <c r="AE162" s="58">
        <v>9</v>
      </c>
      <c r="AF162" s="58">
        <v>748</v>
      </c>
      <c r="AG162" s="58">
        <v>715</v>
      </c>
      <c r="AH162" s="58">
        <v>630</v>
      </c>
      <c r="AI162" s="58">
        <v>85</v>
      </c>
      <c r="AJ162" s="58">
        <v>33</v>
      </c>
    </row>
    <row r="163" spans="1:36" x14ac:dyDescent="0.25">
      <c r="A163" s="64" t="s">
        <v>312</v>
      </c>
      <c r="B163" s="58">
        <v>2649</v>
      </c>
      <c r="C163" s="58">
        <v>2547</v>
      </c>
      <c r="D163" s="58">
        <v>2318</v>
      </c>
      <c r="E163" s="58">
        <v>229</v>
      </c>
      <c r="F163" s="58">
        <v>102</v>
      </c>
      <c r="G163" s="58">
        <v>1333</v>
      </c>
      <c r="H163" s="58">
        <v>1271</v>
      </c>
      <c r="I163" s="58">
        <v>1159</v>
      </c>
      <c r="J163" s="58">
        <v>112</v>
      </c>
      <c r="K163" s="58">
        <v>62</v>
      </c>
      <c r="L163" s="58">
        <v>1315</v>
      </c>
      <c r="M163" s="58">
        <v>1275</v>
      </c>
      <c r="N163" s="58">
        <v>1158</v>
      </c>
      <c r="O163" s="58">
        <v>117</v>
      </c>
      <c r="P163" s="58">
        <v>40</v>
      </c>
      <c r="Q163" s="58">
        <v>197</v>
      </c>
      <c r="R163" s="58">
        <v>179</v>
      </c>
      <c r="S163" s="58">
        <v>173</v>
      </c>
      <c r="T163" s="58">
        <v>6</v>
      </c>
      <c r="U163" s="58">
        <v>18</v>
      </c>
      <c r="V163" s="58">
        <v>1739</v>
      </c>
      <c r="W163" s="58">
        <v>1666</v>
      </c>
      <c r="X163" s="58">
        <v>1458</v>
      </c>
      <c r="Y163" s="58">
        <v>208</v>
      </c>
      <c r="Z163" s="58">
        <v>73</v>
      </c>
      <c r="AA163" s="58">
        <v>713</v>
      </c>
      <c r="AB163" s="58">
        <v>702</v>
      </c>
      <c r="AC163" s="58">
        <v>687</v>
      </c>
      <c r="AD163" s="58">
        <v>15</v>
      </c>
      <c r="AE163" s="58">
        <v>11</v>
      </c>
      <c r="AF163" s="58">
        <v>700</v>
      </c>
      <c r="AG163" s="58">
        <v>674</v>
      </c>
      <c r="AH163" s="58">
        <v>583</v>
      </c>
      <c r="AI163" s="58">
        <v>91</v>
      </c>
      <c r="AJ163" s="58">
        <v>26</v>
      </c>
    </row>
    <row r="164" spans="1:36" x14ac:dyDescent="0.25">
      <c r="A164" s="64" t="s">
        <v>313</v>
      </c>
      <c r="B164" s="58">
        <v>2551</v>
      </c>
      <c r="C164" s="58">
        <v>2472</v>
      </c>
      <c r="D164" s="58">
        <v>2214</v>
      </c>
      <c r="E164" s="58">
        <v>258</v>
      </c>
      <c r="F164" s="58">
        <v>79</v>
      </c>
      <c r="G164" s="58">
        <v>1303</v>
      </c>
      <c r="H164" s="58">
        <v>1256</v>
      </c>
      <c r="I164" s="58">
        <v>1136</v>
      </c>
      <c r="J164" s="58">
        <v>120</v>
      </c>
      <c r="K164" s="58">
        <v>47</v>
      </c>
      <c r="L164" s="58">
        <v>1247</v>
      </c>
      <c r="M164" s="58">
        <v>1215</v>
      </c>
      <c r="N164" s="58">
        <v>1077</v>
      </c>
      <c r="O164" s="58">
        <v>138</v>
      </c>
      <c r="P164" s="58">
        <v>32</v>
      </c>
      <c r="Q164" s="58">
        <v>133</v>
      </c>
      <c r="R164" s="58">
        <v>119</v>
      </c>
      <c r="S164" s="58">
        <v>110</v>
      </c>
      <c r="T164" s="58">
        <v>9</v>
      </c>
      <c r="U164" s="58">
        <v>14</v>
      </c>
      <c r="V164" s="58">
        <v>1721</v>
      </c>
      <c r="W164" s="58">
        <v>1666</v>
      </c>
      <c r="X164" s="58">
        <v>1435</v>
      </c>
      <c r="Y164" s="58">
        <v>231</v>
      </c>
      <c r="Z164" s="58">
        <v>55</v>
      </c>
      <c r="AA164" s="58">
        <v>697</v>
      </c>
      <c r="AB164" s="58">
        <v>687</v>
      </c>
      <c r="AC164" s="58">
        <v>669</v>
      </c>
      <c r="AD164" s="58">
        <v>18</v>
      </c>
      <c r="AE164" s="58">
        <v>10</v>
      </c>
      <c r="AF164" s="58">
        <v>692</v>
      </c>
      <c r="AG164" s="58">
        <v>662</v>
      </c>
      <c r="AH164" s="58">
        <v>560</v>
      </c>
      <c r="AI164" s="58">
        <v>102</v>
      </c>
      <c r="AJ164" s="58">
        <v>30</v>
      </c>
    </row>
    <row r="165" spans="1:36" x14ac:dyDescent="0.25">
      <c r="A165" s="64" t="s">
        <v>314</v>
      </c>
      <c r="B165" s="58">
        <v>2558</v>
      </c>
      <c r="C165" s="58">
        <v>2471</v>
      </c>
      <c r="D165" s="58">
        <v>2204</v>
      </c>
      <c r="E165" s="58">
        <v>267</v>
      </c>
      <c r="F165" s="58">
        <v>87</v>
      </c>
      <c r="G165" s="58">
        <v>1301</v>
      </c>
      <c r="H165" s="58">
        <v>1250</v>
      </c>
      <c r="I165" s="58">
        <v>1127</v>
      </c>
      <c r="J165" s="58">
        <v>123</v>
      </c>
      <c r="K165" s="58">
        <v>51</v>
      </c>
      <c r="L165" s="58">
        <v>1256</v>
      </c>
      <c r="M165" s="58">
        <v>1220</v>
      </c>
      <c r="N165" s="58">
        <v>1076</v>
      </c>
      <c r="O165" s="58">
        <v>144</v>
      </c>
      <c r="P165" s="58">
        <v>36</v>
      </c>
      <c r="Q165" s="58">
        <v>128</v>
      </c>
      <c r="R165" s="58">
        <v>115</v>
      </c>
      <c r="S165" s="58">
        <v>105</v>
      </c>
      <c r="T165" s="58">
        <v>10</v>
      </c>
      <c r="U165" s="58">
        <v>13</v>
      </c>
      <c r="V165" s="58">
        <v>1735</v>
      </c>
      <c r="W165" s="58">
        <v>1673</v>
      </c>
      <c r="X165" s="58">
        <v>1436</v>
      </c>
      <c r="Y165" s="58">
        <v>237</v>
      </c>
      <c r="Z165" s="58">
        <v>62</v>
      </c>
      <c r="AA165" s="58">
        <v>695</v>
      </c>
      <c r="AB165" s="58">
        <v>683</v>
      </c>
      <c r="AC165" s="58">
        <v>663</v>
      </c>
      <c r="AD165" s="58">
        <v>20</v>
      </c>
      <c r="AE165" s="58">
        <v>12</v>
      </c>
      <c r="AF165" s="58">
        <v>722</v>
      </c>
      <c r="AG165" s="58">
        <v>685</v>
      </c>
      <c r="AH165" s="58">
        <v>583</v>
      </c>
      <c r="AI165" s="58">
        <v>102</v>
      </c>
      <c r="AJ165" s="58">
        <v>37</v>
      </c>
    </row>
    <row r="166" spans="1:36" x14ac:dyDescent="0.25">
      <c r="A166" s="64" t="s">
        <v>315</v>
      </c>
      <c r="B166" s="58">
        <v>2659</v>
      </c>
      <c r="C166" s="58">
        <v>2582</v>
      </c>
      <c r="D166" s="58">
        <v>2308</v>
      </c>
      <c r="E166" s="58">
        <v>274</v>
      </c>
      <c r="F166" s="58">
        <v>77</v>
      </c>
      <c r="G166" s="58">
        <v>1423</v>
      </c>
      <c r="H166" s="58">
        <v>1376</v>
      </c>
      <c r="I166" s="58">
        <v>1250</v>
      </c>
      <c r="J166" s="58">
        <v>126</v>
      </c>
      <c r="K166" s="58">
        <v>47</v>
      </c>
      <c r="L166" s="58">
        <v>1235</v>
      </c>
      <c r="M166" s="58">
        <v>1205</v>
      </c>
      <c r="N166" s="58">
        <v>1057</v>
      </c>
      <c r="O166" s="58">
        <v>148</v>
      </c>
      <c r="P166" s="58">
        <v>30</v>
      </c>
      <c r="Q166" s="58">
        <v>123</v>
      </c>
      <c r="R166" s="58">
        <v>114</v>
      </c>
      <c r="S166" s="58">
        <v>105</v>
      </c>
      <c r="T166" s="58">
        <v>9</v>
      </c>
      <c r="U166" s="58">
        <v>9</v>
      </c>
      <c r="V166" s="58">
        <v>1824</v>
      </c>
      <c r="W166" s="58">
        <v>1772</v>
      </c>
      <c r="X166" s="58">
        <v>1533</v>
      </c>
      <c r="Y166" s="58">
        <v>239</v>
      </c>
      <c r="Z166" s="58">
        <v>52</v>
      </c>
      <c r="AA166" s="58">
        <v>712</v>
      </c>
      <c r="AB166" s="58">
        <v>696</v>
      </c>
      <c r="AC166" s="58">
        <v>670</v>
      </c>
      <c r="AD166" s="58">
        <v>26</v>
      </c>
      <c r="AE166" s="58">
        <v>16</v>
      </c>
      <c r="AF166" s="58">
        <v>788</v>
      </c>
      <c r="AG166" s="58">
        <v>756</v>
      </c>
      <c r="AH166" s="58">
        <v>657</v>
      </c>
      <c r="AI166" s="58">
        <v>99</v>
      </c>
      <c r="AJ166" s="58">
        <v>32</v>
      </c>
    </row>
    <row r="167" spans="1:36" x14ac:dyDescent="0.25">
      <c r="A167" s="64" t="s">
        <v>316</v>
      </c>
      <c r="B167" s="58">
        <v>3024</v>
      </c>
      <c r="C167" s="58">
        <v>2939</v>
      </c>
      <c r="D167" s="58">
        <v>2668</v>
      </c>
      <c r="E167" s="58">
        <v>271</v>
      </c>
      <c r="F167" s="58">
        <v>85</v>
      </c>
      <c r="G167" s="58">
        <v>1705</v>
      </c>
      <c r="H167" s="58">
        <v>1655</v>
      </c>
      <c r="I167" s="58">
        <v>1530</v>
      </c>
      <c r="J167" s="58">
        <v>125</v>
      </c>
      <c r="K167" s="58">
        <v>50</v>
      </c>
      <c r="L167" s="58">
        <v>1319</v>
      </c>
      <c r="M167" s="58">
        <v>1284</v>
      </c>
      <c r="N167" s="58">
        <v>1138</v>
      </c>
      <c r="O167" s="58">
        <v>146</v>
      </c>
      <c r="P167" s="58">
        <v>35</v>
      </c>
      <c r="Q167" s="58">
        <v>143</v>
      </c>
      <c r="R167" s="58">
        <v>133</v>
      </c>
      <c r="S167" s="58">
        <v>127</v>
      </c>
      <c r="T167" s="58">
        <v>6</v>
      </c>
      <c r="U167" s="58">
        <v>10</v>
      </c>
      <c r="V167" s="58">
        <v>2097</v>
      </c>
      <c r="W167" s="58">
        <v>2042</v>
      </c>
      <c r="X167" s="58">
        <v>1802</v>
      </c>
      <c r="Y167" s="58">
        <v>240</v>
      </c>
      <c r="Z167" s="58">
        <v>55</v>
      </c>
      <c r="AA167" s="58">
        <v>784</v>
      </c>
      <c r="AB167" s="58">
        <v>764</v>
      </c>
      <c r="AC167" s="58">
        <v>739</v>
      </c>
      <c r="AD167" s="58">
        <v>25</v>
      </c>
      <c r="AE167" s="58">
        <v>20</v>
      </c>
      <c r="AF167" s="58">
        <v>981</v>
      </c>
      <c r="AG167" s="58">
        <v>955</v>
      </c>
      <c r="AH167" s="58">
        <v>861</v>
      </c>
      <c r="AI167" s="58">
        <v>94</v>
      </c>
      <c r="AJ167" s="58">
        <v>26</v>
      </c>
    </row>
    <row r="168" spans="1:36" x14ac:dyDescent="0.25">
      <c r="A168" s="64" t="s">
        <v>317</v>
      </c>
      <c r="B168" s="58">
        <v>3002</v>
      </c>
      <c r="C168" s="58">
        <v>2892</v>
      </c>
      <c r="D168" s="58">
        <v>2626</v>
      </c>
      <c r="E168" s="58">
        <v>266</v>
      </c>
      <c r="F168" s="58">
        <v>110</v>
      </c>
      <c r="G168" s="58">
        <v>1718</v>
      </c>
      <c r="H168" s="58">
        <v>1647</v>
      </c>
      <c r="I168" s="58">
        <v>1516</v>
      </c>
      <c r="J168" s="58">
        <v>131</v>
      </c>
      <c r="K168" s="58">
        <v>71</v>
      </c>
      <c r="L168" s="58">
        <v>1284</v>
      </c>
      <c r="M168" s="58">
        <v>1245</v>
      </c>
      <c r="N168" s="58">
        <v>1110</v>
      </c>
      <c r="O168" s="58">
        <v>135</v>
      </c>
      <c r="P168" s="58">
        <v>39</v>
      </c>
      <c r="Q168" s="58">
        <v>168</v>
      </c>
      <c r="R168" s="58">
        <v>157</v>
      </c>
      <c r="S168" s="58">
        <v>153</v>
      </c>
      <c r="T168" s="58">
        <v>4</v>
      </c>
      <c r="U168" s="58">
        <v>11</v>
      </c>
      <c r="V168" s="58">
        <v>2050</v>
      </c>
      <c r="W168" s="58">
        <v>1977</v>
      </c>
      <c r="X168" s="58">
        <v>1744</v>
      </c>
      <c r="Y168" s="58">
        <v>233</v>
      </c>
      <c r="Z168" s="58">
        <v>73</v>
      </c>
      <c r="AA168" s="58">
        <v>784</v>
      </c>
      <c r="AB168" s="58">
        <v>758</v>
      </c>
      <c r="AC168" s="58">
        <v>729</v>
      </c>
      <c r="AD168" s="58">
        <v>29</v>
      </c>
      <c r="AE168" s="58">
        <v>26</v>
      </c>
      <c r="AF168" s="58">
        <v>978</v>
      </c>
      <c r="AG168" s="58">
        <v>952</v>
      </c>
      <c r="AH168" s="58">
        <v>864</v>
      </c>
      <c r="AI168" s="58">
        <v>88</v>
      </c>
      <c r="AJ168" s="58">
        <v>26</v>
      </c>
    </row>
    <row r="169" spans="1:36" x14ac:dyDescent="0.25">
      <c r="A169" s="64" t="s">
        <v>318</v>
      </c>
      <c r="B169" s="58">
        <v>2773</v>
      </c>
      <c r="C169" s="58">
        <v>2668</v>
      </c>
      <c r="D169" s="58">
        <v>2395</v>
      </c>
      <c r="E169" s="58">
        <v>273</v>
      </c>
      <c r="F169" s="58">
        <v>105</v>
      </c>
      <c r="G169" s="58">
        <v>1533</v>
      </c>
      <c r="H169" s="58">
        <v>1469</v>
      </c>
      <c r="I169" s="58">
        <v>1334</v>
      </c>
      <c r="J169" s="58">
        <v>135</v>
      </c>
      <c r="K169" s="58">
        <v>64</v>
      </c>
      <c r="L169" s="58">
        <v>1240</v>
      </c>
      <c r="M169" s="58">
        <v>1199</v>
      </c>
      <c r="N169" s="58">
        <v>1061</v>
      </c>
      <c r="O169" s="58">
        <v>138</v>
      </c>
      <c r="P169" s="58">
        <v>41</v>
      </c>
      <c r="Q169" s="58">
        <v>166</v>
      </c>
      <c r="R169" s="58" t="s">
        <v>176</v>
      </c>
      <c r="S169" s="58">
        <v>152</v>
      </c>
      <c r="T169" s="58" t="s">
        <v>176</v>
      </c>
      <c r="U169" s="58" t="s">
        <v>176</v>
      </c>
      <c r="V169" s="58">
        <v>1850</v>
      </c>
      <c r="W169" s="58">
        <v>1783</v>
      </c>
      <c r="X169" s="58">
        <v>1543</v>
      </c>
      <c r="Y169" s="58">
        <v>240</v>
      </c>
      <c r="Z169" s="58">
        <v>67</v>
      </c>
      <c r="AA169" s="58">
        <v>757</v>
      </c>
      <c r="AB169" s="58" t="s">
        <v>176</v>
      </c>
      <c r="AC169" s="58">
        <v>700</v>
      </c>
      <c r="AD169" s="58" t="s">
        <v>176</v>
      </c>
      <c r="AE169" s="58" t="s">
        <v>176</v>
      </c>
      <c r="AF169" s="58">
        <v>865</v>
      </c>
      <c r="AG169" s="58">
        <v>844</v>
      </c>
      <c r="AH169" s="58">
        <v>749</v>
      </c>
      <c r="AI169" s="58">
        <v>95</v>
      </c>
      <c r="AJ169" s="58">
        <v>21</v>
      </c>
    </row>
    <row r="170" spans="1:36" x14ac:dyDescent="0.25">
      <c r="A170" s="64" t="s">
        <v>319</v>
      </c>
      <c r="B170" s="58">
        <v>2654</v>
      </c>
      <c r="C170" s="58">
        <v>2545</v>
      </c>
      <c r="D170" s="58">
        <v>2268</v>
      </c>
      <c r="E170" s="58">
        <v>277</v>
      </c>
      <c r="F170" s="58">
        <v>109</v>
      </c>
      <c r="G170" s="58">
        <v>1427</v>
      </c>
      <c r="H170" s="58">
        <v>1352</v>
      </c>
      <c r="I170" s="58">
        <v>1211</v>
      </c>
      <c r="J170" s="58">
        <v>141</v>
      </c>
      <c r="K170" s="58">
        <v>75</v>
      </c>
      <c r="L170" s="58">
        <v>1227</v>
      </c>
      <c r="M170" s="58">
        <v>1193</v>
      </c>
      <c r="N170" s="58">
        <v>1057</v>
      </c>
      <c r="O170" s="58">
        <v>136</v>
      </c>
      <c r="P170" s="58">
        <v>34</v>
      </c>
      <c r="Q170" s="58">
        <v>155</v>
      </c>
      <c r="R170" s="58" t="s">
        <v>176</v>
      </c>
      <c r="S170" s="58">
        <v>138</v>
      </c>
      <c r="T170" s="58" t="s">
        <v>176</v>
      </c>
      <c r="U170" s="58" t="s">
        <v>176</v>
      </c>
      <c r="V170" s="58">
        <v>1761</v>
      </c>
      <c r="W170" s="58">
        <v>1688</v>
      </c>
      <c r="X170" s="58">
        <v>1441</v>
      </c>
      <c r="Y170" s="58">
        <v>247</v>
      </c>
      <c r="Z170" s="58">
        <v>73</v>
      </c>
      <c r="AA170" s="58">
        <v>738</v>
      </c>
      <c r="AB170" s="58" t="s">
        <v>176</v>
      </c>
      <c r="AC170" s="58">
        <v>689</v>
      </c>
      <c r="AD170" s="58" t="s">
        <v>176</v>
      </c>
      <c r="AE170" s="58" t="s">
        <v>176</v>
      </c>
      <c r="AF170" s="58">
        <v>786</v>
      </c>
      <c r="AG170" s="58">
        <v>756</v>
      </c>
      <c r="AH170" s="58">
        <v>663</v>
      </c>
      <c r="AI170" s="58">
        <v>93</v>
      </c>
      <c r="AJ170" s="58">
        <v>30</v>
      </c>
    </row>
    <row r="171" spans="1:36" x14ac:dyDescent="0.25">
      <c r="A171" s="64" t="s">
        <v>320</v>
      </c>
      <c r="B171" s="58">
        <v>2472</v>
      </c>
      <c r="C171" s="58">
        <v>2388</v>
      </c>
      <c r="D171" s="58">
        <v>2136</v>
      </c>
      <c r="E171" s="58">
        <v>252</v>
      </c>
      <c r="F171" s="58">
        <v>84</v>
      </c>
      <c r="G171" s="58">
        <v>1290</v>
      </c>
      <c r="H171" s="58">
        <v>1236</v>
      </c>
      <c r="I171" s="58">
        <v>1108</v>
      </c>
      <c r="J171" s="58">
        <v>128</v>
      </c>
      <c r="K171" s="58">
        <v>54</v>
      </c>
      <c r="L171" s="58">
        <v>1182</v>
      </c>
      <c r="M171" s="58">
        <v>1152</v>
      </c>
      <c r="N171" s="58">
        <v>1028</v>
      </c>
      <c r="O171" s="58">
        <v>124</v>
      </c>
      <c r="P171" s="58">
        <v>30</v>
      </c>
      <c r="Q171" s="58">
        <v>129</v>
      </c>
      <c r="R171" s="58">
        <v>115</v>
      </c>
      <c r="S171" s="58">
        <v>111</v>
      </c>
      <c r="T171" s="58">
        <v>4</v>
      </c>
      <c r="U171" s="58">
        <v>14</v>
      </c>
      <c r="V171" s="58">
        <v>1643</v>
      </c>
      <c r="W171" s="58">
        <v>1591</v>
      </c>
      <c r="X171" s="58">
        <v>1366</v>
      </c>
      <c r="Y171" s="58">
        <v>225</v>
      </c>
      <c r="Z171" s="58">
        <v>52</v>
      </c>
      <c r="AA171" s="58">
        <v>700</v>
      </c>
      <c r="AB171" s="58">
        <v>682</v>
      </c>
      <c r="AC171" s="58">
        <v>659</v>
      </c>
      <c r="AD171" s="58">
        <v>23</v>
      </c>
      <c r="AE171" s="58">
        <v>18</v>
      </c>
      <c r="AF171" s="58">
        <v>718</v>
      </c>
      <c r="AG171" s="58">
        <v>692</v>
      </c>
      <c r="AH171" s="58">
        <v>605</v>
      </c>
      <c r="AI171" s="58">
        <v>87</v>
      </c>
      <c r="AJ171" s="58">
        <v>26</v>
      </c>
    </row>
    <row r="172" spans="1:36" x14ac:dyDescent="0.25">
      <c r="A172" s="64" t="s">
        <v>321</v>
      </c>
      <c r="B172" s="58">
        <v>2464</v>
      </c>
      <c r="C172" s="58">
        <v>2381</v>
      </c>
      <c r="D172" s="58">
        <v>2157</v>
      </c>
      <c r="E172" s="58">
        <v>224</v>
      </c>
      <c r="F172" s="58">
        <v>83</v>
      </c>
      <c r="G172" s="58">
        <v>1250</v>
      </c>
      <c r="H172" s="58">
        <v>1200</v>
      </c>
      <c r="I172" s="58">
        <v>1092</v>
      </c>
      <c r="J172" s="58">
        <v>108</v>
      </c>
      <c r="K172" s="58">
        <v>50</v>
      </c>
      <c r="L172" s="58">
        <v>1214</v>
      </c>
      <c r="M172" s="58">
        <v>1181</v>
      </c>
      <c r="N172" s="58">
        <v>1065</v>
      </c>
      <c r="O172" s="58">
        <v>116</v>
      </c>
      <c r="P172" s="58">
        <v>33</v>
      </c>
      <c r="Q172" s="58">
        <v>128</v>
      </c>
      <c r="R172" s="58">
        <v>112</v>
      </c>
      <c r="S172" s="58">
        <v>109</v>
      </c>
      <c r="T172" s="58">
        <v>3</v>
      </c>
      <c r="U172" s="58">
        <v>16</v>
      </c>
      <c r="V172" s="58">
        <v>1647</v>
      </c>
      <c r="W172" s="58">
        <v>1591</v>
      </c>
      <c r="X172" s="58">
        <v>1391</v>
      </c>
      <c r="Y172" s="58">
        <v>200</v>
      </c>
      <c r="Z172" s="58">
        <v>56</v>
      </c>
      <c r="AA172" s="58">
        <v>689</v>
      </c>
      <c r="AB172" s="58">
        <v>678</v>
      </c>
      <c r="AC172" s="58">
        <v>657</v>
      </c>
      <c r="AD172" s="58">
        <v>21</v>
      </c>
      <c r="AE172" s="58">
        <v>11</v>
      </c>
      <c r="AF172" s="58">
        <v>712</v>
      </c>
      <c r="AG172" s="58">
        <v>688</v>
      </c>
      <c r="AH172" s="58">
        <v>607</v>
      </c>
      <c r="AI172" s="58">
        <v>81</v>
      </c>
      <c r="AJ172" s="58">
        <v>24</v>
      </c>
    </row>
    <row r="173" spans="1:36" x14ac:dyDescent="0.25">
      <c r="A173" s="64" t="s">
        <v>322</v>
      </c>
      <c r="B173" s="58">
        <v>2528</v>
      </c>
      <c r="C173" s="58">
        <v>2440</v>
      </c>
      <c r="D173" s="58">
        <v>2234</v>
      </c>
      <c r="E173" s="58">
        <v>206</v>
      </c>
      <c r="F173" s="58">
        <v>88</v>
      </c>
      <c r="G173" s="58">
        <v>1264</v>
      </c>
      <c r="H173" s="58">
        <v>1207</v>
      </c>
      <c r="I173" s="58">
        <v>1108</v>
      </c>
      <c r="J173" s="58">
        <v>99</v>
      </c>
      <c r="K173" s="58">
        <v>57</v>
      </c>
      <c r="L173" s="58">
        <v>1264</v>
      </c>
      <c r="M173" s="58">
        <v>1233</v>
      </c>
      <c r="N173" s="58">
        <v>1126</v>
      </c>
      <c r="O173" s="58">
        <v>107</v>
      </c>
      <c r="P173" s="58">
        <v>31</v>
      </c>
      <c r="Q173" s="58">
        <v>179</v>
      </c>
      <c r="R173" s="58">
        <v>165</v>
      </c>
      <c r="S173" s="58">
        <v>161</v>
      </c>
      <c r="T173" s="58">
        <v>4</v>
      </c>
      <c r="U173" s="58">
        <v>14</v>
      </c>
      <c r="V173" s="58">
        <v>1675</v>
      </c>
      <c r="W173" s="58">
        <v>1617</v>
      </c>
      <c r="X173" s="58">
        <v>1437</v>
      </c>
      <c r="Y173" s="58">
        <v>180</v>
      </c>
      <c r="Z173" s="58">
        <v>58</v>
      </c>
      <c r="AA173" s="58">
        <v>674</v>
      </c>
      <c r="AB173" s="58">
        <v>658</v>
      </c>
      <c r="AC173" s="58">
        <v>636</v>
      </c>
      <c r="AD173" s="58">
        <v>22</v>
      </c>
      <c r="AE173" s="58">
        <v>16</v>
      </c>
      <c r="AF173" s="58">
        <v>702</v>
      </c>
      <c r="AG173" s="58">
        <v>675</v>
      </c>
      <c r="AH173" s="58">
        <v>601</v>
      </c>
      <c r="AI173" s="58">
        <v>74</v>
      </c>
      <c r="AJ173" s="58">
        <v>27</v>
      </c>
    </row>
    <row r="174" spans="1:36" x14ac:dyDescent="0.25">
      <c r="A174" s="64" t="s">
        <v>323</v>
      </c>
      <c r="B174" s="58">
        <v>2564</v>
      </c>
      <c r="C174" s="58">
        <v>2466</v>
      </c>
      <c r="D174" s="58">
        <v>2292</v>
      </c>
      <c r="E174" s="58">
        <v>174</v>
      </c>
      <c r="F174" s="58">
        <v>98</v>
      </c>
      <c r="G174" s="58">
        <v>1280</v>
      </c>
      <c r="H174" s="58">
        <v>1223</v>
      </c>
      <c r="I174" s="58">
        <v>1137</v>
      </c>
      <c r="J174" s="58">
        <v>86</v>
      </c>
      <c r="K174" s="58">
        <v>57</v>
      </c>
      <c r="L174" s="58">
        <v>1284</v>
      </c>
      <c r="M174" s="58">
        <v>1243</v>
      </c>
      <c r="N174" s="58">
        <v>1155</v>
      </c>
      <c r="O174" s="58">
        <v>88</v>
      </c>
      <c r="P174" s="58">
        <v>41</v>
      </c>
      <c r="Q174" s="58">
        <v>207</v>
      </c>
      <c r="R174" s="58">
        <v>188</v>
      </c>
      <c r="S174" s="58">
        <v>185</v>
      </c>
      <c r="T174" s="58">
        <v>3</v>
      </c>
      <c r="U174" s="58">
        <v>19</v>
      </c>
      <c r="V174" s="58">
        <v>1684</v>
      </c>
      <c r="W174" s="58">
        <v>1622</v>
      </c>
      <c r="X174" s="58">
        <v>1464</v>
      </c>
      <c r="Y174" s="58">
        <v>158</v>
      </c>
      <c r="Z174" s="58">
        <v>62</v>
      </c>
      <c r="AA174" s="58">
        <v>673</v>
      </c>
      <c r="AB174" s="58">
        <v>656</v>
      </c>
      <c r="AC174" s="58">
        <v>643</v>
      </c>
      <c r="AD174" s="58">
        <v>13</v>
      </c>
      <c r="AE174" s="58">
        <v>17</v>
      </c>
      <c r="AF174" s="58">
        <v>706</v>
      </c>
      <c r="AG174" s="58">
        <v>675</v>
      </c>
      <c r="AH174" s="58">
        <v>610</v>
      </c>
      <c r="AI174" s="58">
        <v>65</v>
      </c>
      <c r="AJ174" s="58">
        <v>31</v>
      </c>
    </row>
    <row r="175" spans="1:36" x14ac:dyDescent="0.25">
      <c r="A175" s="64" t="s">
        <v>324</v>
      </c>
      <c r="B175" s="58">
        <v>2416</v>
      </c>
      <c r="C175" s="58">
        <v>2305</v>
      </c>
      <c r="D175" s="58">
        <v>2127</v>
      </c>
      <c r="E175" s="58">
        <v>178</v>
      </c>
      <c r="F175" s="58">
        <v>111</v>
      </c>
      <c r="G175" s="58">
        <v>1218</v>
      </c>
      <c r="H175" s="58">
        <v>1143</v>
      </c>
      <c r="I175" s="58">
        <v>1051</v>
      </c>
      <c r="J175" s="58">
        <v>92</v>
      </c>
      <c r="K175" s="58">
        <v>75</v>
      </c>
      <c r="L175" s="58">
        <v>1198</v>
      </c>
      <c r="M175" s="58">
        <v>1162</v>
      </c>
      <c r="N175" s="58">
        <v>1076</v>
      </c>
      <c r="O175" s="58">
        <v>86</v>
      </c>
      <c r="P175" s="58">
        <v>36</v>
      </c>
      <c r="Q175" s="58">
        <v>160</v>
      </c>
      <c r="R175" s="58">
        <v>143</v>
      </c>
      <c r="S175" s="58">
        <v>136</v>
      </c>
      <c r="T175" s="58">
        <v>7</v>
      </c>
      <c r="U175" s="58">
        <v>17</v>
      </c>
      <c r="V175" s="58">
        <v>1594</v>
      </c>
      <c r="W175" s="58">
        <v>1518</v>
      </c>
      <c r="X175" s="58">
        <v>1363</v>
      </c>
      <c r="Y175" s="58">
        <v>155</v>
      </c>
      <c r="Z175" s="58">
        <v>76</v>
      </c>
      <c r="AA175" s="58">
        <v>662</v>
      </c>
      <c r="AB175" s="58">
        <v>644</v>
      </c>
      <c r="AC175" s="58">
        <v>628</v>
      </c>
      <c r="AD175" s="58">
        <v>16</v>
      </c>
      <c r="AE175" s="58">
        <v>18</v>
      </c>
      <c r="AF175" s="58">
        <v>662</v>
      </c>
      <c r="AG175" s="58">
        <v>620</v>
      </c>
      <c r="AH175" s="58">
        <v>553</v>
      </c>
      <c r="AI175" s="58">
        <v>67</v>
      </c>
      <c r="AJ175" s="58">
        <v>42</v>
      </c>
    </row>
    <row r="176" spans="1:36" x14ac:dyDescent="0.25">
      <c r="A176" s="64" t="s">
        <v>325</v>
      </c>
      <c r="B176" s="58">
        <v>2398</v>
      </c>
      <c r="C176" s="58">
        <v>2293</v>
      </c>
      <c r="D176" s="58">
        <v>2090</v>
      </c>
      <c r="E176" s="58">
        <v>203</v>
      </c>
      <c r="F176" s="58">
        <v>105</v>
      </c>
      <c r="G176" s="58">
        <v>1187</v>
      </c>
      <c r="H176" s="58">
        <v>1121</v>
      </c>
      <c r="I176" s="58">
        <v>1023</v>
      </c>
      <c r="J176" s="58">
        <v>98</v>
      </c>
      <c r="K176" s="58">
        <v>66</v>
      </c>
      <c r="L176" s="58">
        <v>1211</v>
      </c>
      <c r="M176" s="58">
        <v>1172</v>
      </c>
      <c r="N176" s="58">
        <v>1067</v>
      </c>
      <c r="O176" s="58">
        <v>105</v>
      </c>
      <c r="P176" s="58">
        <v>39</v>
      </c>
      <c r="Q176" s="58">
        <v>133</v>
      </c>
      <c r="R176" s="58">
        <v>118</v>
      </c>
      <c r="S176" s="58">
        <v>112</v>
      </c>
      <c r="T176" s="58">
        <v>6</v>
      </c>
      <c r="U176" s="58">
        <v>15</v>
      </c>
      <c r="V176" s="58">
        <v>1606</v>
      </c>
      <c r="W176" s="58">
        <v>1535</v>
      </c>
      <c r="X176" s="58">
        <v>1358</v>
      </c>
      <c r="Y176" s="58">
        <v>177</v>
      </c>
      <c r="Z176" s="58">
        <v>71</v>
      </c>
      <c r="AA176" s="58">
        <v>659</v>
      </c>
      <c r="AB176" s="58">
        <v>640</v>
      </c>
      <c r="AC176" s="58">
        <v>620</v>
      </c>
      <c r="AD176" s="58">
        <v>20</v>
      </c>
      <c r="AE176" s="58">
        <v>19</v>
      </c>
      <c r="AF176" s="58">
        <v>664</v>
      </c>
      <c r="AG176" s="58">
        <v>633</v>
      </c>
      <c r="AH176" s="58">
        <v>567</v>
      </c>
      <c r="AI176" s="58">
        <v>66</v>
      </c>
      <c r="AJ176" s="58">
        <v>31</v>
      </c>
    </row>
    <row r="177" spans="1:36" x14ac:dyDescent="0.25">
      <c r="A177" s="64" t="s">
        <v>326</v>
      </c>
      <c r="B177" s="58">
        <v>2395</v>
      </c>
      <c r="C177" s="58">
        <v>2298</v>
      </c>
      <c r="D177" s="58">
        <v>2089</v>
      </c>
      <c r="E177" s="58">
        <v>209</v>
      </c>
      <c r="F177" s="58">
        <v>97</v>
      </c>
      <c r="G177" s="58">
        <v>1220</v>
      </c>
      <c r="H177" s="58">
        <v>1157</v>
      </c>
      <c r="I177" s="58">
        <v>1053</v>
      </c>
      <c r="J177" s="58">
        <v>104</v>
      </c>
      <c r="K177" s="58">
        <v>63</v>
      </c>
      <c r="L177" s="58">
        <v>1175</v>
      </c>
      <c r="M177" s="58">
        <v>1141</v>
      </c>
      <c r="N177" s="58">
        <v>1036</v>
      </c>
      <c r="O177" s="58">
        <v>105</v>
      </c>
      <c r="P177" s="58">
        <v>34</v>
      </c>
      <c r="Q177" s="58">
        <v>131</v>
      </c>
      <c r="R177" s="58">
        <v>123</v>
      </c>
      <c r="S177" s="58">
        <v>116</v>
      </c>
      <c r="T177" s="58">
        <v>7</v>
      </c>
      <c r="U177" s="58">
        <v>8</v>
      </c>
      <c r="V177" s="58">
        <v>1599</v>
      </c>
      <c r="W177" s="58">
        <v>1531</v>
      </c>
      <c r="X177" s="58">
        <v>1346</v>
      </c>
      <c r="Y177" s="58">
        <v>185</v>
      </c>
      <c r="Z177" s="58">
        <v>68</v>
      </c>
      <c r="AA177" s="58">
        <v>665</v>
      </c>
      <c r="AB177" s="58">
        <v>644</v>
      </c>
      <c r="AC177" s="58">
        <v>627</v>
      </c>
      <c r="AD177" s="58">
        <v>17</v>
      </c>
      <c r="AE177" s="58">
        <v>21</v>
      </c>
      <c r="AF177" s="58">
        <v>667</v>
      </c>
      <c r="AG177" s="58">
        <v>631</v>
      </c>
      <c r="AH177" s="58">
        <v>558</v>
      </c>
      <c r="AI177" s="58">
        <v>73</v>
      </c>
      <c r="AJ177" s="58">
        <v>36</v>
      </c>
    </row>
    <row r="178" spans="1:36" x14ac:dyDescent="0.25">
      <c r="A178" s="64" t="s">
        <v>327</v>
      </c>
      <c r="B178" s="58">
        <v>2446</v>
      </c>
      <c r="C178" s="58">
        <v>2361</v>
      </c>
      <c r="D178" s="58">
        <v>2145</v>
      </c>
      <c r="E178" s="58">
        <v>216</v>
      </c>
      <c r="F178" s="58">
        <v>85</v>
      </c>
      <c r="G178" s="58">
        <v>1285</v>
      </c>
      <c r="H178" s="58">
        <v>1230</v>
      </c>
      <c r="I178" s="58">
        <v>1123</v>
      </c>
      <c r="J178" s="58">
        <v>107</v>
      </c>
      <c r="K178" s="58">
        <v>55</v>
      </c>
      <c r="L178" s="58">
        <v>1161</v>
      </c>
      <c r="M178" s="58">
        <v>1131</v>
      </c>
      <c r="N178" s="58">
        <v>1022</v>
      </c>
      <c r="O178" s="58">
        <v>109</v>
      </c>
      <c r="P178" s="58">
        <v>30</v>
      </c>
      <c r="Q178" s="58">
        <v>120</v>
      </c>
      <c r="R178" s="58">
        <v>106</v>
      </c>
      <c r="S178" s="58">
        <v>100</v>
      </c>
      <c r="T178" s="58">
        <v>6</v>
      </c>
      <c r="U178" s="58">
        <v>14</v>
      </c>
      <c r="V178" s="58">
        <v>1660</v>
      </c>
      <c r="W178" s="58">
        <v>1602</v>
      </c>
      <c r="X178" s="58">
        <v>1411</v>
      </c>
      <c r="Y178" s="58">
        <v>191</v>
      </c>
      <c r="Z178" s="58">
        <v>58</v>
      </c>
      <c r="AA178" s="58">
        <v>666</v>
      </c>
      <c r="AB178" s="58">
        <v>653</v>
      </c>
      <c r="AC178" s="58">
        <v>634</v>
      </c>
      <c r="AD178" s="58">
        <v>19</v>
      </c>
      <c r="AE178" s="58">
        <v>13</v>
      </c>
      <c r="AF178" s="58">
        <v>719</v>
      </c>
      <c r="AG178" s="58">
        <v>688</v>
      </c>
      <c r="AH178" s="58">
        <v>608</v>
      </c>
      <c r="AI178" s="58">
        <v>80</v>
      </c>
      <c r="AJ178" s="58">
        <v>31</v>
      </c>
    </row>
    <row r="179" spans="1:36" x14ac:dyDescent="0.25">
      <c r="A179" s="64" t="s">
        <v>328</v>
      </c>
      <c r="B179" s="58">
        <v>2921</v>
      </c>
      <c r="C179" s="58">
        <v>2816</v>
      </c>
      <c r="D179" s="58">
        <v>2605</v>
      </c>
      <c r="E179" s="58">
        <v>211</v>
      </c>
      <c r="F179" s="58">
        <v>105</v>
      </c>
      <c r="G179" s="58">
        <v>1632</v>
      </c>
      <c r="H179" s="58">
        <v>1562</v>
      </c>
      <c r="I179" s="58">
        <v>1465</v>
      </c>
      <c r="J179" s="58">
        <v>97</v>
      </c>
      <c r="K179" s="58">
        <v>70</v>
      </c>
      <c r="L179" s="58">
        <v>1289</v>
      </c>
      <c r="M179" s="58">
        <v>1254</v>
      </c>
      <c r="N179" s="58">
        <v>1140</v>
      </c>
      <c r="O179" s="58">
        <v>114</v>
      </c>
      <c r="P179" s="58">
        <v>35</v>
      </c>
      <c r="Q179" s="58">
        <v>144</v>
      </c>
      <c r="R179" s="58">
        <v>126</v>
      </c>
      <c r="S179" s="58">
        <v>120</v>
      </c>
      <c r="T179" s="58">
        <v>6</v>
      </c>
      <c r="U179" s="58">
        <v>18</v>
      </c>
      <c r="V179" s="58">
        <v>2034</v>
      </c>
      <c r="W179" s="58">
        <v>1963</v>
      </c>
      <c r="X179" s="58">
        <v>1774</v>
      </c>
      <c r="Y179" s="58">
        <v>189</v>
      </c>
      <c r="Z179" s="58">
        <v>71</v>
      </c>
      <c r="AA179" s="58">
        <v>743</v>
      </c>
      <c r="AB179" s="58">
        <v>727</v>
      </c>
      <c r="AC179" s="58">
        <v>711</v>
      </c>
      <c r="AD179" s="58">
        <v>16</v>
      </c>
      <c r="AE179" s="58">
        <v>16</v>
      </c>
      <c r="AF179" s="58">
        <v>941</v>
      </c>
      <c r="AG179" s="58">
        <v>907</v>
      </c>
      <c r="AH179" s="58">
        <v>829</v>
      </c>
      <c r="AI179" s="58">
        <v>78</v>
      </c>
      <c r="AJ179" s="58">
        <v>34</v>
      </c>
    </row>
    <row r="180" spans="1:36" x14ac:dyDescent="0.25">
      <c r="A180" s="64" t="s">
        <v>329</v>
      </c>
      <c r="B180" s="58">
        <v>2874</v>
      </c>
      <c r="C180" s="58">
        <v>2778</v>
      </c>
      <c r="D180" s="58">
        <v>2556</v>
      </c>
      <c r="E180" s="58">
        <v>222</v>
      </c>
      <c r="F180" s="58">
        <v>96</v>
      </c>
      <c r="G180" s="58">
        <v>1598</v>
      </c>
      <c r="H180" s="58">
        <v>1541</v>
      </c>
      <c r="I180" s="58">
        <v>1443</v>
      </c>
      <c r="J180" s="58">
        <v>98</v>
      </c>
      <c r="K180" s="58">
        <v>57</v>
      </c>
      <c r="L180" s="58">
        <v>1276</v>
      </c>
      <c r="M180" s="58">
        <v>1237</v>
      </c>
      <c r="N180" s="58">
        <v>1113</v>
      </c>
      <c r="O180" s="58">
        <v>124</v>
      </c>
      <c r="P180" s="58">
        <v>39</v>
      </c>
      <c r="Q180" s="58">
        <v>164</v>
      </c>
      <c r="R180" s="58">
        <v>150</v>
      </c>
      <c r="S180" s="58">
        <v>142</v>
      </c>
      <c r="T180" s="58">
        <v>8</v>
      </c>
      <c r="U180" s="58">
        <v>14</v>
      </c>
      <c r="V180" s="58">
        <v>1952</v>
      </c>
      <c r="W180" s="58">
        <v>1882</v>
      </c>
      <c r="X180" s="58">
        <v>1682</v>
      </c>
      <c r="Y180" s="58">
        <v>200</v>
      </c>
      <c r="Z180" s="58">
        <v>70</v>
      </c>
      <c r="AA180" s="58">
        <v>758</v>
      </c>
      <c r="AB180" s="58">
        <v>746</v>
      </c>
      <c r="AC180" s="58">
        <v>732</v>
      </c>
      <c r="AD180" s="58">
        <v>14</v>
      </c>
      <c r="AE180" s="58">
        <v>12</v>
      </c>
      <c r="AF180" s="58">
        <v>899</v>
      </c>
      <c r="AG180" s="58">
        <v>872</v>
      </c>
      <c r="AH180" s="58">
        <v>796</v>
      </c>
      <c r="AI180" s="58">
        <v>76</v>
      </c>
      <c r="AJ180" s="58">
        <v>27</v>
      </c>
    </row>
    <row r="181" spans="1:36" x14ac:dyDescent="0.25">
      <c r="A181" s="64" t="s">
        <v>330</v>
      </c>
      <c r="B181" s="58">
        <v>2672</v>
      </c>
      <c r="C181" s="58">
        <v>2572</v>
      </c>
      <c r="D181" s="58">
        <v>2339</v>
      </c>
      <c r="E181" s="58">
        <v>233</v>
      </c>
      <c r="F181" s="58">
        <v>100</v>
      </c>
      <c r="G181" s="58">
        <v>1438</v>
      </c>
      <c r="H181" s="58">
        <v>1379</v>
      </c>
      <c r="I181" s="58">
        <v>1279</v>
      </c>
      <c r="J181" s="58">
        <v>100</v>
      </c>
      <c r="K181" s="58">
        <v>59</v>
      </c>
      <c r="L181" s="58">
        <v>1234</v>
      </c>
      <c r="M181" s="58">
        <v>1193</v>
      </c>
      <c r="N181" s="58">
        <v>1060</v>
      </c>
      <c r="O181" s="58">
        <v>133</v>
      </c>
      <c r="P181" s="58">
        <v>41</v>
      </c>
      <c r="Q181" s="58">
        <v>173</v>
      </c>
      <c r="R181" s="58">
        <v>152</v>
      </c>
      <c r="S181" s="58">
        <v>139</v>
      </c>
      <c r="T181" s="58">
        <v>13</v>
      </c>
      <c r="U181" s="58">
        <v>21</v>
      </c>
      <c r="V181" s="58">
        <v>1788</v>
      </c>
      <c r="W181" s="58">
        <v>1725</v>
      </c>
      <c r="X181" s="58">
        <v>1521</v>
      </c>
      <c r="Y181" s="58">
        <v>204</v>
      </c>
      <c r="Z181" s="58">
        <v>63</v>
      </c>
      <c r="AA181" s="58">
        <v>711</v>
      </c>
      <c r="AB181" s="58">
        <v>695</v>
      </c>
      <c r="AC181" s="58">
        <v>679</v>
      </c>
      <c r="AD181" s="58">
        <v>16</v>
      </c>
      <c r="AE181" s="58">
        <v>16</v>
      </c>
      <c r="AF181" s="58">
        <v>814</v>
      </c>
      <c r="AG181" s="58">
        <v>776</v>
      </c>
      <c r="AH181" s="58">
        <v>697</v>
      </c>
      <c r="AI181" s="58">
        <v>79</v>
      </c>
      <c r="AJ181" s="58">
        <v>38</v>
      </c>
    </row>
    <row r="182" spans="1:36" x14ac:dyDescent="0.25">
      <c r="A182" s="64" t="s">
        <v>331</v>
      </c>
      <c r="B182" s="58">
        <v>2517</v>
      </c>
      <c r="C182" s="58">
        <v>2426</v>
      </c>
      <c r="D182" s="58">
        <v>2208</v>
      </c>
      <c r="E182" s="58">
        <v>218</v>
      </c>
      <c r="F182" s="58">
        <v>91</v>
      </c>
      <c r="G182" s="58">
        <v>1289</v>
      </c>
      <c r="H182" s="58">
        <v>1235</v>
      </c>
      <c r="I182" s="58">
        <v>1146</v>
      </c>
      <c r="J182" s="58">
        <v>89</v>
      </c>
      <c r="K182" s="58">
        <v>54</v>
      </c>
      <c r="L182" s="58">
        <v>1228</v>
      </c>
      <c r="M182" s="58">
        <v>1191</v>
      </c>
      <c r="N182" s="58">
        <v>1062</v>
      </c>
      <c r="O182" s="58">
        <v>129</v>
      </c>
      <c r="P182" s="58">
        <v>37</v>
      </c>
      <c r="Q182" s="58">
        <v>135</v>
      </c>
      <c r="R182" s="58">
        <v>119</v>
      </c>
      <c r="S182" s="58">
        <v>107</v>
      </c>
      <c r="T182" s="58">
        <v>12</v>
      </c>
      <c r="U182" s="58">
        <v>16</v>
      </c>
      <c r="V182" s="58">
        <v>1682</v>
      </c>
      <c r="W182" s="58">
        <v>1616</v>
      </c>
      <c r="X182" s="58">
        <v>1428</v>
      </c>
      <c r="Y182" s="58">
        <v>188</v>
      </c>
      <c r="Z182" s="58">
        <v>66</v>
      </c>
      <c r="AA182" s="58">
        <v>700</v>
      </c>
      <c r="AB182" s="58">
        <v>691</v>
      </c>
      <c r="AC182" s="58">
        <v>673</v>
      </c>
      <c r="AD182" s="58">
        <v>18</v>
      </c>
      <c r="AE182" s="58">
        <v>9</v>
      </c>
      <c r="AF182" s="58">
        <v>725</v>
      </c>
      <c r="AG182" s="58">
        <v>692</v>
      </c>
      <c r="AH182" s="58">
        <v>622</v>
      </c>
      <c r="AI182" s="58">
        <v>70</v>
      </c>
      <c r="AJ182" s="58">
        <v>33</v>
      </c>
    </row>
    <row r="183" spans="1:36" x14ac:dyDescent="0.25">
      <c r="A183" s="64" t="s">
        <v>332</v>
      </c>
      <c r="B183" s="58">
        <v>2403</v>
      </c>
      <c r="C183" s="58">
        <v>2323</v>
      </c>
      <c r="D183" s="58">
        <v>2125</v>
      </c>
      <c r="E183" s="58">
        <v>198</v>
      </c>
      <c r="F183" s="58">
        <v>80</v>
      </c>
      <c r="G183" s="58">
        <v>1233</v>
      </c>
      <c r="H183" s="58">
        <v>1185</v>
      </c>
      <c r="I183" s="58">
        <v>1099</v>
      </c>
      <c r="J183" s="58">
        <v>86</v>
      </c>
      <c r="K183" s="58">
        <v>48</v>
      </c>
      <c r="L183" s="58">
        <v>1170</v>
      </c>
      <c r="M183" s="58">
        <v>1138</v>
      </c>
      <c r="N183" s="58">
        <v>1026</v>
      </c>
      <c r="O183" s="58">
        <v>112</v>
      </c>
      <c r="P183" s="58">
        <v>32</v>
      </c>
      <c r="Q183" s="58">
        <v>109</v>
      </c>
      <c r="R183" s="58">
        <v>99</v>
      </c>
      <c r="S183" s="58">
        <v>89</v>
      </c>
      <c r="T183" s="58">
        <v>10</v>
      </c>
      <c r="U183" s="58">
        <v>10</v>
      </c>
      <c r="V183" s="58">
        <v>1597</v>
      </c>
      <c r="W183" s="58">
        <v>1535</v>
      </c>
      <c r="X183" s="58">
        <v>1360</v>
      </c>
      <c r="Y183" s="58">
        <v>175</v>
      </c>
      <c r="Z183" s="58">
        <v>62</v>
      </c>
      <c r="AA183" s="58">
        <v>697</v>
      </c>
      <c r="AB183" s="58">
        <v>689</v>
      </c>
      <c r="AC183" s="58">
        <v>676</v>
      </c>
      <c r="AD183" s="58">
        <v>13</v>
      </c>
      <c r="AE183" s="58">
        <v>8</v>
      </c>
      <c r="AF183" s="58">
        <v>670</v>
      </c>
      <c r="AG183" s="58">
        <v>641</v>
      </c>
      <c r="AH183" s="58">
        <v>564</v>
      </c>
      <c r="AI183" s="58">
        <v>77</v>
      </c>
      <c r="AJ183" s="58">
        <v>29</v>
      </c>
    </row>
    <row r="184" spans="1:36" x14ac:dyDescent="0.25">
      <c r="A184" s="64" t="s">
        <v>333</v>
      </c>
      <c r="B184" s="58">
        <v>2316</v>
      </c>
      <c r="C184" s="58">
        <v>2255</v>
      </c>
      <c r="D184" s="58">
        <v>2062</v>
      </c>
      <c r="E184" s="58">
        <v>193</v>
      </c>
      <c r="F184" s="58">
        <v>61</v>
      </c>
      <c r="G184" s="58">
        <v>1177</v>
      </c>
      <c r="H184" s="58">
        <v>1141</v>
      </c>
      <c r="I184" s="58">
        <v>1057</v>
      </c>
      <c r="J184" s="58">
        <v>84</v>
      </c>
      <c r="K184" s="58">
        <v>36</v>
      </c>
      <c r="L184" s="58">
        <v>1139</v>
      </c>
      <c r="M184" s="58">
        <v>1114</v>
      </c>
      <c r="N184" s="58">
        <v>1005</v>
      </c>
      <c r="O184" s="58">
        <v>109</v>
      </c>
      <c r="P184" s="58">
        <v>25</v>
      </c>
      <c r="Q184" s="58">
        <v>99</v>
      </c>
      <c r="R184" s="58">
        <v>90</v>
      </c>
      <c r="S184" s="58">
        <v>85</v>
      </c>
      <c r="T184" s="58">
        <v>5</v>
      </c>
      <c r="U184" s="58">
        <v>9</v>
      </c>
      <c r="V184" s="58">
        <v>1527</v>
      </c>
      <c r="W184" s="58">
        <v>1483</v>
      </c>
      <c r="X184" s="58">
        <v>1309</v>
      </c>
      <c r="Y184" s="58">
        <v>174</v>
      </c>
      <c r="Z184" s="58">
        <v>44</v>
      </c>
      <c r="AA184" s="58">
        <v>690</v>
      </c>
      <c r="AB184" s="58">
        <v>682</v>
      </c>
      <c r="AC184" s="58">
        <v>668</v>
      </c>
      <c r="AD184" s="58">
        <v>14</v>
      </c>
      <c r="AE184" s="58">
        <v>8</v>
      </c>
      <c r="AF184" s="58">
        <v>647</v>
      </c>
      <c r="AG184" s="58">
        <v>631</v>
      </c>
      <c r="AH184" s="58">
        <v>556</v>
      </c>
      <c r="AI184" s="58">
        <v>75</v>
      </c>
      <c r="AJ184" s="58">
        <v>16</v>
      </c>
    </row>
    <row r="185" spans="1:36" x14ac:dyDescent="0.25">
      <c r="A185" s="64" t="s">
        <v>334</v>
      </c>
      <c r="B185" s="58">
        <v>2389</v>
      </c>
      <c r="C185" s="58">
        <v>2297</v>
      </c>
      <c r="D185" s="58">
        <v>2115</v>
      </c>
      <c r="E185" s="58">
        <v>182</v>
      </c>
      <c r="F185" s="58">
        <v>92</v>
      </c>
      <c r="G185" s="58">
        <v>1225</v>
      </c>
      <c r="H185" s="58">
        <v>1169</v>
      </c>
      <c r="I185" s="58">
        <v>1092</v>
      </c>
      <c r="J185" s="58">
        <v>77</v>
      </c>
      <c r="K185" s="58">
        <v>56</v>
      </c>
      <c r="L185" s="58">
        <v>1164</v>
      </c>
      <c r="M185" s="58">
        <v>1128</v>
      </c>
      <c r="N185" s="58">
        <v>1023</v>
      </c>
      <c r="O185" s="58">
        <v>105</v>
      </c>
      <c r="P185" s="58">
        <v>36</v>
      </c>
      <c r="Q185" s="58">
        <v>167</v>
      </c>
      <c r="R185" s="58">
        <v>157</v>
      </c>
      <c r="S185" s="58">
        <v>151</v>
      </c>
      <c r="T185" s="58">
        <v>6</v>
      </c>
      <c r="U185" s="58">
        <v>10</v>
      </c>
      <c r="V185" s="58">
        <v>1542</v>
      </c>
      <c r="W185" s="58">
        <v>1467</v>
      </c>
      <c r="X185" s="58">
        <v>1306</v>
      </c>
      <c r="Y185" s="58">
        <v>161</v>
      </c>
      <c r="Z185" s="58">
        <v>75</v>
      </c>
      <c r="AA185" s="58">
        <v>680</v>
      </c>
      <c r="AB185" s="58">
        <v>673</v>
      </c>
      <c r="AC185" s="58">
        <v>658</v>
      </c>
      <c r="AD185" s="58">
        <v>15</v>
      </c>
      <c r="AE185" s="58">
        <v>7</v>
      </c>
      <c r="AF185" s="58">
        <v>643</v>
      </c>
      <c r="AG185" s="58">
        <v>612</v>
      </c>
      <c r="AH185" s="58">
        <v>537</v>
      </c>
      <c r="AI185" s="58">
        <v>75</v>
      </c>
      <c r="AJ185" s="58">
        <v>31</v>
      </c>
    </row>
    <row r="186" spans="1:36" x14ac:dyDescent="0.25">
      <c r="A186" s="64" t="s">
        <v>335</v>
      </c>
      <c r="B186" s="58">
        <v>2495</v>
      </c>
      <c r="C186" s="58">
        <v>2400</v>
      </c>
      <c r="D186" s="58">
        <v>2226</v>
      </c>
      <c r="E186" s="58">
        <v>174</v>
      </c>
      <c r="F186" s="58">
        <v>95</v>
      </c>
      <c r="G186" s="58">
        <v>1245</v>
      </c>
      <c r="H186" s="58">
        <v>1194</v>
      </c>
      <c r="I186" s="58">
        <v>1121</v>
      </c>
      <c r="J186" s="58">
        <v>73</v>
      </c>
      <c r="K186" s="58">
        <v>51</v>
      </c>
      <c r="L186" s="58">
        <v>1250</v>
      </c>
      <c r="M186" s="58">
        <v>1206</v>
      </c>
      <c r="N186" s="58">
        <v>1105</v>
      </c>
      <c r="O186" s="58">
        <v>101</v>
      </c>
      <c r="P186" s="58">
        <v>44</v>
      </c>
      <c r="Q186" s="58">
        <v>203</v>
      </c>
      <c r="R186" s="58">
        <v>189</v>
      </c>
      <c r="S186" s="58">
        <v>186</v>
      </c>
      <c r="T186" s="58">
        <v>3</v>
      </c>
      <c r="U186" s="58">
        <v>14</v>
      </c>
      <c r="V186" s="58">
        <v>1619</v>
      </c>
      <c r="W186" s="58">
        <v>1546</v>
      </c>
      <c r="X186" s="58">
        <v>1392</v>
      </c>
      <c r="Y186" s="58">
        <v>154</v>
      </c>
      <c r="Z186" s="58">
        <v>73</v>
      </c>
      <c r="AA186" s="58">
        <v>673</v>
      </c>
      <c r="AB186" s="58">
        <v>665</v>
      </c>
      <c r="AC186" s="58">
        <v>648</v>
      </c>
      <c r="AD186" s="58">
        <v>17</v>
      </c>
      <c r="AE186" s="58">
        <v>8</v>
      </c>
      <c r="AF186" s="58">
        <v>655</v>
      </c>
      <c r="AG186" s="58">
        <v>617</v>
      </c>
      <c r="AH186" s="58">
        <v>546</v>
      </c>
      <c r="AI186" s="58">
        <v>71</v>
      </c>
      <c r="AJ186" s="58">
        <v>38</v>
      </c>
    </row>
    <row r="187" spans="1:36" x14ac:dyDescent="0.25">
      <c r="A187" s="64" t="s">
        <v>336</v>
      </c>
      <c r="B187" s="58">
        <v>2410</v>
      </c>
      <c r="C187" s="58">
        <v>2308</v>
      </c>
      <c r="D187" s="58">
        <v>2133</v>
      </c>
      <c r="E187" s="58">
        <v>175</v>
      </c>
      <c r="F187" s="58">
        <v>102</v>
      </c>
      <c r="G187" s="58">
        <v>1234</v>
      </c>
      <c r="H187" s="58">
        <v>1172</v>
      </c>
      <c r="I187" s="58">
        <v>1097</v>
      </c>
      <c r="J187" s="58">
        <v>75</v>
      </c>
      <c r="K187" s="58">
        <v>62</v>
      </c>
      <c r="L187" s="58">
        <v>1176</v>
      </c>
      <c r="M187" s="58">
        <v>1136</v>
      </c>
      <c r="N187" s="58">
        <v>1036</v>
      </c>
      <c r="O187" s="58">
        <v>100</v>
      </c>
      <c r="P187" s="58">
        <v>40</v>
      </c>
      <c r="Q187" s="58">
        <v>158</v>
      </c>
      <c r="R187" s="58">
        <v>144</v>
      </c>
      <c r="S187" s="58">
        <v>140</v>
      </c>
      <c r="T187" s="58">
        <v>4</v>
      </c>
      <c r="U187" s="58">
        <v>14</v>
      </c>
      <c r="V187" s="58">
        <v>1592</v>
      </c>
      <c r="W187" s="58">
        <v>1515</v>
      </c>
      <c r="X187" s="58">
        <v>1361</v>
      </c>
      <c r="Y187" s="58">
        <v>154</v>
      </c>
      <c r="Z187" s="58">
        <v>77</v>
      </c>
      <c r="AA187" s="58">
        <v>660</v>
      </c>
      <c r="AB187" s="58">
        <v>649</v>
      </c>
      <c r="AC187" s="58">
        <v>632</v>
      </c>
      <c r="AD187" s="58">
        <v>17</v>
      </c>
      <c r="AE187" s="58">
        <v>11</v>
      </c>
      <c r="AF187" s="58">
        <v>663</v>
      </c>
      <c r="AG187" s="58">
        <v>624</v>
      </c>
      <c r="AH187" s="58">
        <v>558</v>
      </c>
      <c r="AI187" s="58">
        <v>66</v>
      </c>
      <c r="AJ187" s="58">
        <v>39</v>
      </c>
    </row>
    <row r="188" spans="1:36" x14ac:dyDescent="0.25">
      <c r="A188" s="64" t="s">
        <v>337</v>
      </c>
      <c r="B188" s="58">
        <v>2336</v>
      </c>
      <c r="C188" s="58">
        <v>2224</v>
      </c>
      <c r="D188" s="58">
        <v>2045</v>
      </c>
      <c r="E188" s="58">
        <v>179</v>
      </c>
      <c r="F188" s="58">
        <v>112</v>
      </c>
      <c r="G188" s="58">
        <v>1177</v>
      </c>
      <c r="H188" s="58">
        <v>1112</v>
      </c>
      <c r="I188" s="58">
        <v>1035</v>
      </c>
      <c r="J188" s="58">
        <v>77</v>
      </c>
      <c r="K188" s="58">
        <v>65</v>
      </c>
      <c r="L188" s="58">
        <v>1159</v>
      </c>
      <c r="M188" s="58">
        <v>1112</v>
      </c>
      <c r="N188" s="58">
        <v>1010</v>
      </c>
      <c r="O188" s="58">
        <v>102</v>
      </c>
      <c r="P188" s="58">
        <v>47</v>
      </c>
      <c r="Q188" s="58">
        <v>131</v>
      </c>
      <c r="R188" s="58" t="s">
        <v>176</v>
      </c>
      <c r="S188" s="58">
        <v>103</v>
      </c>
      <c r="T188" s="58" t="s">
        <v>176</v>
      </c>
      <c r="U188" s="58" t="s">
        <v>176</v>
      </c>
      <c r="V188" s="58">
        <v>1550</v>
      </c>
      <c r="W188" s="58">
        <v>1476</v>
      </c>
      <c r="X188" s="58">
        <v>1312</v>
      </c>
      <c r="Y188" s="58">
        <v>164</v>
      </c>
      <c r="Z188" s="58">
        <v>74</v>
      </c>
      <c r="AA188" s="58">
        <v>655</v>
      </c>
      <c r="AB188" s="58" t="s">
        <v>176</v>
      </c>
      <c r="AC188" s="58">
        <v>630</v>
      </c>
      <c r="AD188" s="58" t="s">
        <v>176</v>
      </c>
      <c r="AE188" s="58" t="s">
        <v>176</v>
      </c>
      <c r="AF188" s="58">
        <v>658</v>
      </c>
      <c r="AG188" s="58">
        <v>611</v>
      </c>
      <c r="AH188" s="58">
        <v>549</v>
      </c>
      <c r="AI188" s="58">
        <v>62</v>
      </c>
      <c r="AJ188" s="58">
        <v>47</v>
      </c>
    </row>
    <row r="189" spans="1:36" x14ac:dyDescent="0.25">
      <c r="A189" s="64" t="s">
        <v>338</v>
      </c>
      <c r="B189" s="58">
        <v>2303</v>
      </c>
      <c r="C189" s="58">
        <v>2220</v>
      </c>
      <c r="D189" s="58">
        <v>2019</v>
      </c>
      <c r="E189" s="58">
        <v>201</v>
      </c>
      <c r="F189" s="58">
        <v>83</v>
      </c>
      <c r="G189" s="58">
        <v>1160</v>
      </c>
      <c r="H189" s="58">
        <v>1111</v>
      </c>
      <c r="I189" s="58">
        <v>1033</v>
      </c>
      <c r="J189" s="58">
        <v>78</v>
      </c>
      <c r="K189" s="58">
        <v>49</v>
      </c>
      <c r="L189" s="58">
        <v>1143</v>
      </c>
      <c r="M189" s="58">
        <v>1109</v>
      </c>
      <c r="N189" s="58">
        <v>986</v>
      </c>
      <c r="O189" s="58">
        <v>123</v>
      </c>
      <c r="P189" s="58">
        <v>34</v>
      </c>
      <c r="Q189" s="58">
        <v>113</v>
      </c>
      <c r="R189" s="58" t="s">
        <v>176</v>
      </c>
      <c r="S189" s="58">
        <v>90</v>
      </c>
      <c r="T189" s="58" t="s">
        <v>176</v>
      </c>
      <c r="U189" s="58" t="s">
        <v>176</v>
      </c>
      <c r="V189" s="58">
        <v>1541</v>
      </c>
      <c r="W189" s="58">
        <v>1489</v>
      </c>
      <c r="X189" s="58">
        <v>1304</v>
      </c>
      <c r="Y189" s="58">
        <v>185</v>
      </c>
      <c r="Z189" s="58">
        <v>52</v>
      </c>
      <c r="AA189" s="58">
        <v>649</v>
      </c>
      <c r="AB189" s="58" t="s">
        <v>176</v>
      </c>
      <c r="AC189" s="58">
        <v>625</v>
      </c>
      <c r="AD189" s="58" t="s">
        <v>176</v>
      </c>
      <c r="AE189" s="58" t="s">
        <v>176</v>
      </c>
      <c r="AF189" s="58">
        <v>668</v>
      </c>
      <c r="AG189" s="58">
        <v>639</v>
      </c>
      <c r="AH189" s="58">
        <v>572</v>
      </c>
      <c r="AI189" s="58">
        <v>67</v>
      </c>
      <c r="AJ189" s="58">
        <v>29</v>
      </c>
    </row>
    <row r="190" spans="1:36" x14ac:dyDescent="0.25">
      <c r="A190" s="64" t="s">
        <v>339</v>
      </c>
      <c r="B190" s="58">
        <v>2344</v>
      </c>
      <c r="C190" s="58">
        <v>2282</v>
      </c>
      <c r="D190" s="58">
        <v>2092</v>
      </c>
      <c r="E190" s="58">
        <v>190</v>
      </c>
      <c r="F190" s="58">
        <v>62</v>
      </c>
      <c r="G190" s="58">
        <v>1212</v>
      </c>
      <c r="H190" s="58">
        <v>1178</v>
      </c>
      <c r="I190" s="58">
        <v>1101</v>
      </c>
      <c r="J190" s="58">
        <v>77</v>
      </c>
      <c r="K190" s="58">
        <v>34</v>
      </c>
      <c r="L190" s="58">
        <v>1132</v>
      </c>
      <c r="M190" s="58">
        <v>1104</v>
      </c>
      <c r="N190" s="58">
        <v>991</v>
      </c>
      <c r="O190" s="58">
        <v>113</v>
      </c>
      <c r="P190" s="58">
        <v>28</v>
      </c>
      <c r="Q190" s="58">
        <v>92</v>
      </c>
      <c r="R190" s="58" t="s">
        <v>176</v>
      </c>
      <c r="S190" s="58">
        <v>82</v>
      </c>
      <c r="T190" s="58" t="s">
        <v>176</v>
      </c>
      <c r="U190" s="58" t="s">
        <v>176</v>
      </c>
      <c r="V190" s="58">
        <v>1602</v>
      </c>
      <c r="W190" s="58">
        <v>1556</v>
      </c>
      <c r="X190" s="58">
        <v>1380</v>
      </c>
      <c r="Y190" s="58">
        <v>176</v>
      </c>
      <c r="Z190" s="58">
        <v>46</v>
      </c>
      <c r="AA190" s="58">
        <v>650</v>
      </c>
      <c r="AB190" s="58" t="s">
        <v>176</v>
      </c>
      <c r="AC190" s="58">
        <v>630</v>
      </c>
      <c r="AD190" s="58" t="s">
        <v>176</v>
      </c>
      <c r="AE190" s="58" t="s">
        <v>176</v>
      </c>
      <c r="AF190" s="58">
        <v>709</v>
      </c>
      <c r="AG190" s="58">
        <v>686</v>
      </c>
      <c r="AH190" s="58">
        <v>619</v>
      </c>
      <c r="AI190" s="58">
        <v>67</v>
      </c>
      <c r="AJ190" s="58">
        <v>23</v>
      </c>
    </row>
    <row r="191" spans="1:36" x14ac:dyDescent="0.25">
      <c r="A191" s="64" t="s">
        <v>340</v>
      </c>
      <c r="B191" s="58">
        <v>2771</v>
      </c>
      <c r="C191" s="58">
        <v>2676</v>
      </c>
      <c r="D191" s="58">
        <v>2488</v>
      </c>
      <c r="E191" s="58">
        <v>188</v>
      </c>
      <c r="F191" s="58">
        <v>95</v>
      </c>
      <c r="G191" s="58">
        <v>1561</v>
      </c>
      <c r="H191" s="58">
        <v>1502</v>
      </c>
      <c r="I191" s="58">
        <v>1425</v>
      </c>
      <c r="J191" s="58">
        <v>77</v>
      </c>
      <c r="K191" s="58">
        <v>59</v>
      </c>
      <c r="L191" s="58">
        <v>1209</v>
      </c>
      <c r="M191" s="58">
        <v>1173</v>
      </c>
      <c r="N191" s="58">
        <v>1062</v>
      </c>
      <c r="O191" s="58">
        <v>111</v>
      </c>
      <c r="P191" s="58">
        <v>36</v>
      </c>
      <c r="Q191" s="58">
        <v>111</v>
      </c>
      <c r="R191" s="58" t="s">
        <v>176</v>
      </c>
      <c r="S191" s="58">
        <v>95</v>
      </c>
      <c r="T191" s="58" t="s">
        <v>176</v>
      </c>
      <c r="U191" s="58" t="s">
        <v>176</v>
      </c>
      <c r="V191" s="58">
        <v>1908</v>
      </c>
      <c r="W191" s="58">
        <v>1841</v>
      </c>
      <c r="X191" s="58">
        <v>1670</v>
      </c>
      <c r="Y191" s="58">
        <v>171</v>
      </c>
      <c r="Z191" s="58">
        <v>67</v>
      </c>
      <c r="AA191" s="58">
        <v>752</v>
      </c>
      <c r="AB191" s="58" t="s">
        <v>176</v>
      </c>
      <c r="AC191" s="58">
        <v>723</v>
      </c>
      <c r="AD191" s="58" t="s">
        <v>176</v>
      </c>
      <c r="AE191" s="58" t="s">
        <v>176</v>
      </c>
      <c r="AF191" s="58">
        <v>930</v>
      </c>
      <c r="AG191" s="58">
        <v>896</v>
      </c>
      <c r="AH191" s="58">
        <v>827</v>
      </c>
      <c r="AI191" s="58">
        <v>69</v>
      </c>
      <c r="AJ191" s="58">
        <v>34</v>
      </c>
    </row>
    <row r="192" spans="1:36" x14ac:dyDescent="0.25">
      <c r="A192" s="64" t="s">
        <v>341</v>
      </c>
      <c r="B192" s="58">
        <v>2715</v>
      </c>
      <c r="C192" s="58">
        <v>2623</v>
      </c>
      <c r="D192" s="58">
        <v>2429</v>
      </c>
      <c r="E192" s="58">
        <v>194</v>
      </c>
      <c r="F192" s="58">
        <v>92</v>
      </c>
      <c r="G192" s="58">
        <v>1565</v>
      </c>
      <c r="H192" s="58">
        <v>1507</v>
      </c>
      <c r="I192" s="58">
        <v>1418</v>
      </c>
      <c r="J192" s="58">
        <v>89</v>
      </c>
      <c r="K192" s="58">
        <v>58</v>
      </c>
      <c r="L192" s="58">
        <v>1149</v>
      </c>
      <c r="M192" s="58">
        <v>1115</v>
      </c>
      <c r="N192" s="58">
        <v>1010</v>
      </c>
      <c r="O192" s="58">
        <v>105</v>
      </c>
      <c r="P192" s="58">
        <v>34</v>
      </c>
      <c r="Q192" s="58">
        <v>131</v>
      </c>
      <c r="R192" s="58">
        <v>120</v>
      </c>
      <c r="S192" s="58">
        <v>116</v>
      </c>
      <c r="T192" s="58">
        <v>4</v>
      </c>
      <c r="U192" s="58">
        <v>11</v>
      </c>
      <c r="V192" s="58">
        <v>1830</v>
      </c>
      <c r="W192" s="58">
        <v>1757</v>
      </c>
      <c r="X192" s="58">
        <v>1582</v>
      </c>
      <c r="Y192" s="58">
        <v>175</v>
      </c>
      <c r="Z192" s="58">
        <v>73</v>
      </c>
      <c r="AA192" s="58">
        <v>754</v>
      </c>
      <c r="AB192" s="58">
        <v>746</v>
      </c>
      <c r="AC192" s="58">
        <v>731</v>
      </c>
      <c r="AD192" s="58">
        <v>15</v>
      </c>
      <c r="AE192" s="58">
        <v>8</v>
      </c>
      <c r="AF192" s="58">
        <v>898</v>
      </c>
      <c r="AG192" s="58">
        <v>865</v>
      </c>
      <c r="AH192" s="58">
        <v>796</v>
      </c>
      <c r="AI192" s="58">
        <v>69</v>
      </c>
      <c r="AJ192" s="58">
        <v>33</v>
      </c>
    </row>
    <row r="193" spans="1:36" x14ac:dyDescent="0.25">
      <c r="A193" s="64" t="s">
        <v>342</v>
      </c>
      <c r="B193" s="58">
        <v>2478</v>
      </c>
      <c r="C193" s="58">
        <v>2386</v>
      </c>
      <c r="D193" s="58">
        <v>2202</v>
      </c>
      <c r="E193" s="58">
        <v>184</v>
      </c>
      <c r="F193" s="58">
        <v>92</v>
      </c>
      <c r="G193" s="58">
        <v>1371</v>
      </c>
      <c r="H193" s="58">
        <v>1316</v>
      </c>
      <c r="I193" s="58">
        <v>1231</v>
      </c>
      <c r="J193" s="58">
        <v>85</v>
      </c>
      <c r="K193" s="58">
        <v>55</v>
      </c>
      <c r="L193" s="58">
        <v>1106</v>
      </c>
      <c r="M193" s="58">
        <v>1069</v>
      </c>
      <c r="N193" s="58">
        <v>970</v>
      </c>
      <c r="O193" s="58">
        <v>99</v>
      </c>
      <c r="P193" s="58">
        <v>37</v>
      </c>
      <c r="Q193" s="58">
        <v>112</v>
      </c>
      <c r="R193" s="58">
        <v>99</v>
      </c>
      <c r="S193" s="58">
        <v>94</v>
      </c>
      <c r="T193" s="58">
        <v>5</v>
      </c>
      <c r="U193" s="58">
        <v>13</v>
      </c>
      <c r="V193" s="58">
        <v>1641</v>
      </c>
      <c r="W193" s="58">
        <v>1572</v>
      </c>
      <c r="X193" s="58">
        <v>1407</v>
      </c>
      <c r="Y193" s="58">
        <v>165</v>
      </c>
      <c r="Z193" s="58">
        <v>69</v>
      </c>
      <c r="AA193" s="58">
        <v>725</v>
      </c>
      <c r="AB193" s="58">
        <v>715</v>
      </c>
      <c r="AC193" s="58">
        <v>701</v>
      </c>
      <c r="AD193" s="58">
        <v>14</v>
      </c>
      <c r="AE193" s="58">
        <v>10</v>
      </c>
      <c r="AF193" s="58">
        <v>754</v>
      </c>
      <c r="AG193" s="58">
        <v>729</v>
      </c>
      <c r="AH193" s="58">
        <v>665</v>
      </c>
      <c r="AI193" s="58">
        <v>64</v>
      </c>
      <c r="AJ193" s="58">
        <v>25</v>
      </c>
    </row>
    <row r="194" spans="1:36" x14ac:dyDescent="0.25">
      <c r="A194" s="64" t="s">
        <v>343</v>
      </c>
      <c r="B194" s="58">
        <v>2416</v>
      </c>
      <c r="C194" s="58">
        <v>2315</v>
      </c>
      <c r="D194" s="58">
        <v>2117</v>
      </c>
      <c r="E194" s="58">
        <v>198</v>
      </c>
      <c r="F194" s="58">
        <v>101</v>
      </c>
      <c r="G194" s="58">
        <v>1302</v>
      </c>
      <c r="H194" s="58">
        <v>1241</v>
      </c>
      <c r="I194" s="58">
        <v>1150</v>
      </c>
      <c r="J194" s="58">
        <v>91</v>
      </c>
      <c r="K194" s="58">
        <v>61</v>
      </c>
      <c r="L194" s="58">
        <v>1114</v>
      </c>
      <c r="M194" s="58">
        <v>1074</v>
      </c>
      <c r="N194" s="58">
        <v>967</v>
      </c>
      <c r="O194" s="58">
        <v>107</v>
      </c>
      <c r="P194" s="58">
        <v>40</v>
      </c>
      <c r="Q194" s="58">
        <v>107</v>
      </c>
      <c r="R194" s="58">
        <v>94</v>
      </c>
      <c r="S194" s="58">
        <v>87</v>
      </c>
      <c r="T194" s="58">
        <v>7</v>
      </c>
      <c r="U194" s="58">
        <v>13</v>
      </c>
      <c r="V194" s="58">
        <v>1598</v>
      </c>
      <c r="W194" s="58">
        <v>1518</v>
      </c>
      <c r="X194" s="58">
        <v>1343</v>
      </c>
      <c r="Y194" s="58">
        <v>175</v>
      </c>
      <c r="Z194" s="58">
        <v>80</v>
      </c>
      <c r="AA194" s="58">
        <v>711</v>
      </c>
      <c r="AB194" s="58">
        <v>703</v>
      </c>
      <c r="AC194" s="58">
        <v>687</v>
      </c>
      <c r="AD194" s="58">
        <v>16</v>
      </c>
      <c r="AE194" s="58">
        <v>8</v>
      </c>
      <c r="AF194" s="58">
        <v>716</v>
      </c>
      <c r="AG194" s="58">
        <v>679</v>
      </c>
      <c r="AH194" s="58">
        <v>604</v>
      </c>
      <c r="AI194" s="58">
        <v>75</v>
      </c>
      <c r="AJ194" s="58">
        <v>37</v>
      </c>
    </row>
    <row r="195" spans="1:36" x14ac:dyDescent="0.25">
      <c r="A195" s="64" t="s">
        <v>344</v>
      </c>
      <c r="B195" s="58">
        <v>2412</v>
      </c>
      <c r="C195" s="58">
        <v>2303</v>
      </c>
      <c r="D195" s="58">
        <v>2096</v>
      </c>
      <c r="E195" s="58">
        <v>207</v>
      </c>
      <c r="F195" s="58">
        <v>109</v>
      </c>
      <c r="G195" s="58">
        <v>1281</v>
      </c>
      <c r="H195" s="58">
        <v>1211</v>
      </c>
      <c r="I195" s="58">
        <v>1117</v>
      </c>
      <c r="J195" s="58">
        <v>94</v>
      </c>
      <c r="K195" s="58">
        <v>70</v>
      </c>
      <c r="L195" s="58">
        <v>1131</v>
      </c>
      <c r="M195" s="58">
        <v>1092</v>
      </c>
      <c r="N195" s="58">
        <v>979</v>
      </c>
      <c r="O195" s="58">
        <v>113</v>
      </c>
      <c r="P195" s="58">
        <v>39</v>
      </c>
      <c r="Q195" s="58">
        <v>101</v>
      </c>
      <c r="R195" s="58">
        <v>84</v>
      </c>
      <c r="S195" s="58">
        <v>79</v>
      </c>
      <c r="T195" s="58">
        <v>5</v>
      </c>
      <c r="U195" s="58">
        <v>17</v>
      </c>
      <c r="V195" s="58">
        <v>1589</v>
      </c>
      <c r="W195" s="58">
        <v>1514</v>
      </c>
      <c r="X195" s="58">
        <v>1326</v>
      </c>
      <c r="Y195" s="58">
        <v>188</v>
      </c>
      <c r="Z195" s="58">
        <v>75</v>
      </c>
      <c r="AA195" s="58">
        <v>722</v>
      </c>
      <c r="AB195" s="58">
        <v>705</v>
      </c>
      <c r="AC195" s="58">
        <v>691</v>
      </c>
      <c r="AD195" s="58">
        <v>14</v>
      </c>
      <c r="AE195" s="58">
        <v>17</v>
      </c>
      <c r="AF195" s="58">
        <v>707</v>
      </c>
      <c r="AG195" s="58">
        <v>660</v>
      </c>
      <c r="AH195" s="58">
        <v>589</v>
      </c>
      <c r="AI195" s="58">
        <v>71</v>
      </c>
      <c r="AJ195" s="58">
        <v>47</v>
      </c>
    </row>
    <row r="196" spans="1:36" x14ac:dyDescent="0.25">
      <c r="A196" s="64" t="s">
        <v>345</v>
      </c>
      <c r="B196" s="58">
        <v>2456</v>
      </c>
      <c r="C196" s="58">
        <v>2347</v>
      </c>
      <c r="D196" s="58">
        <v>2132</v>
      </c>
      <c r="E196" s="58">
        <v>215</v>
      </c>
      <c r="F196" s="58">
        <v>109</v>
      </c>
      <c r="G196" s="58">
        <v>1302</v>
      </c>
      <c r="H196" s="58">
        <v>1242</v>
      </c>
      <c r="I196" s="58">
        <v>1141</v>
      </c>
      <c r="J196" s="58">
        <v>101</v>
      </c>
      <c r="K196" s="58">
        <v>60</v>
      </c>
      <c r="L196" s="58">
        <v>1154</v>
      </c>
      <c r="M196" s="58">
        <v>1105</v>
      </c>
      <c r="N196" s="58">
        <v>991</v>
      </c>
      <c r="O196" s="58">
        <v>114</v>
      </c>
      <c r="P196" s="58">
        <v>49</v>
      </c>
      <c r="Q196" s="58">
        <v>102</v>
      </c>
      <c r="R196" s="58">
        <v>91</v>
      </c>
      <c r="S196" s="58">
        <v>87</v>
      </c>
      <c r="T196" s="58">
        <v>4</v>
      </c>
      <c r="U196" s="58">
        <v>11</v>
      </c>
      <c r="V196" s="58">
        <v>1638</v>
      </c>
      <c r="W196" s="58">
        <v>1548</v>
      </c>
      <c r="X196" s="58">
        <v>1352</v>
      </c>
      <c r="Y196" s="58">
        <v>196</v>
      </c>
      <c r="Z196" s="58">
        <v>90</v>
      </c>
      <c r="AA196" s="58">
        <v>716</v>
      </c>
      <c r="AB196" s="58">
        <v>708</v>
      </c>
      <c r="AC196" s="58">
        <v>693</v>
      </c>
      <c r="AD196" s="58">
        <v>15</v>
      </c>
      <c r="AE196" s="58">
        <v>8</v>
      </c>
      <c r="AF196" s="58">
        <v>723</v>
      </c>
      <c r="AG196" s="58">
        <v>671</v>
      </c>
      <c r="AH196" s="58">
        <v>597</v>
      </c>
      <c r="AI196" s="58">
        <v>74</v>
      </c>
      <c r="AJ196" s="58">
        <v>52</v>
      </c>
    </row>
    <row r="197" spans="1:36" x14ac:dyDescent="0.25">
      <c r="A197" s="64" t="s">
        <v>346</v>
      </c>
      <c r="B197" s="58">
        <v>2542</v>
      </c>
      <c r="C197" s="58">
        <v>2425</v>
      </c>
      <c r="D197" s="58">
        <v>2228</v>
      </c>
      <c r="E197" s="58">
        <v>197</v>
      </c>
      <c r="F197" s="58">
        <v>117</v>
      </c>
      <c r="G197" s="58">
        <v>1360</v>
      </c>
      <c r="H197" s="58">
        <v>1286</v>
      </c>
      <c r="I197" s="58">
        <v>1194</v>
      </c>
      <c r="J197" s="58">
        <v>92</v>
      </c>
      <c r="K197" s="58">
        <v>74</v>
      </c>
      <c r="L197" s="58">
        <v>1182</v>
      </c>
      <c r="M197" s="58">
        <v>1139</v>
      </c>
      <c r="N197" s="58">
        <v>1034</v>
      </c>
      <c r="O197" s="58">
        <v>105</v>
      </c>
      <c r="P197" s="58">
        <v>43</v>
      </c>
      <c r="Q197" s="58">
        <v>135</v>
      </c>
      <c r="R197" s="58" t="s">
        <v>176</v>
      </c>
      <c r="S197" s="58">
        <v>116</v>
      </c>
      <c r="T197" s="58" t="s">
        <v>176</v>
      </c>
      <c r="U197" s="58" t="s">
        <v>176</v>
      </c>
      <c r="V197" s="58">
        <v>1674</v>
      </c>
      <c r="W197" s="58">
        <v>1582</v>
      </c>
      <c r="X197" s="58">
        <v>1403</v>
      </c>
      <c r="Y197" s="58">
        <v>179</v>
      </c>
      <c r="Z197" s="58">
        <v>92</v>
      </c>
      <c r="AA197" s="58">
        <v>733</v>
      </c>
      <c r="AB197" s="58" t="s">
        <v>176</v>
      </c>
      <c r="AC197" s="58">
        <v>709</v>
      </c>
      <c r="AD197" s="58" t="s">
        <v>176</v>
      </c>
      <c r="AE197" s="58" t="s">
        <v>176</v>
      </c>
      <c r="AF197" s="58">
        <v>730</v>
      </c>
      <c r="AG197" s="58">
        <v>679</v>
      </c>
      <c r="AH197" s="58">
        <v>614</v>
      </c>
      <c r="AI197" s="58">
        <v>65</v>
      </c>
      <c r="AJ197" s="58">
        <v>51</v>
      </c>
    </row>
    <row r="198" spans="1:36" x14ac:dyDescent="0.25">
      <c r="A198" s="64" t="s">
        <v>347</v>
      </c>
      <c r="B198" s="58">
        <v>2632</v>
      </c>
      <c r="C198" s="58">
        <v>2539</v>
      </c>
      <c r="D198" s="58">
        <v>2349</v>
      </c>
      <c r="E198" s="58">
        <v>190</v>
      </c>
      <c r="F198" s="58">
        <v>93</v>
      </c>
      <c r="G198" s="58">
        <v>1406</v>
      </c>
      <c r="H198" s="58">
        <v>1355</v>
      </c>
      <c r="I198" s="58">
        <v>1265</v>
      </c>
      <c r="J198" s="58">
        <v>90</v>
      </c>
      <c r="K198" s="58">
        <v>51</v>
      </c>
      <c r="L198" s="58">
        <v>1226</v>
      </c>
      <c r="M198" s="58">
        <v>1184</v>
      </c>
      <c r="N198" s="58">
        <v>1084</v>
      </c>
      <c r="O198" s="58">
        <v>100</v>
      </c>
      <c r="P198" s="58">
        <v>42</v>
      </c>
      <c r="Q198" s="58">
        <v>178</v>
      </c>
      <c r="R198" s="58">
        <v>164</v>
      </c>
      <c r="S198" s="58">
        <v>161</v>
      </c>
      <c r="T198" s="58">
        <v>3</v>
      </c>
      <c r="U198" s="58">
        <v>14</v>
      </c>
      <c r="V198" s="58">
        <v>1691</v>
      </c>
      <c r="W198" s="58">
        <v>1620</v>
      </c>
      <c r="X198" s="58">
        <v>1447</v>
      </c>
      <c r="Y198" s="58">
        <v>173</v>
      </c>
      <c r="Z198" s="58">
        <v>71</v>
      </c>
      <c r="AA198" s="58">
        <v>763</v>
      </c>
      <c r="AB198" s="58">
        <v>755</v>
      </c>
      <c r="AC198" s="58">
        <v>741</v>
      </c>
      <c r="AD198" s="58">
        <v>14</v>
      </c>
      <c r="AE198" s="58">
        <v>8</v>
      </c>
      <c r="AF198" s="58">
        <v>752</v>
      </c>
      <c r="AG198" s="58">
        <v>714</v>
      </c>
      <c r="AH198" s="58">
        <v>650</v>
      </c>
      <c r="AI198" s="58">
        <v>64</v>
      </c>
      <c r="AJ198" s="58">
        <v>38</v>
      </c>
    </row>
    <row r="199" spans="1:36" x14ac:dyDescent="0.25">
      <c r="A199" s="64" t="s">
        <v>348</v>
      </c>
      <c r="B199" s="58">
        <v>2545</v>
      </c>
      <c r="C199" s="58">
        <v>2459</v>
      </c>
      <c r="D199" s="58">
        <v>2256</v>
      </c>
      <c r="E199" s="58">
        <v>203</v>
      </c>
      <c r="F199" s="58">
        <v>86</v>
      </c>
      <c r="G199" s="58">
        <v>1360</v>
      </c>
      <c r="H199" s="58">
        <v>1317</v>
      </c>
      <c r="I199" s="58">
        <v>1215</v>
      </c>
      <c r="J199" s="58">
        <v>102</v>
      </c>
      <c r="K199" s="58">
        <v>43</v>
      </c>
      <c r="L199" s="58">
        <v>1185</v>
      </c>
      <c r="M199" s="58">
        <v>1142</v>
      </c>
      <c r="N199" s="58">
        <v>1041</v>
      </c>
      <c r="O199" s="58">
        <v>101</v>
      </c>
      <c r="P199" s="58">
        <v>43</v>
      </c>
      <c r="Q199" s="58">
        <v>146</v>
      </c>
      <c r="R199" s="58">
        <v>126</v>
      </c>
      <c r="S199" s="58">
        <v>122</v>
      </c>
      <c r="T199" s="58">
        <v>4</v>
      </c>
      <c r="U199" s="58">
        <v>20</v>
      </c>
      <c r="V199" s="58">
        <v>1635</v>
      </c>
      <c r="W199" s="58">
        <v>1577</v>
      </c>
      <c r="X199" s="58">
        <v>1392</v>
      </c>
      <c r="Y199" s="58">
        <v>185</v>
      </c>
      <c r="Z199" s="58">
        <v>58</v>
      </c>
      <c r="AA199" s="58">
        <v>764</v>
      </c>
      <c r="AB199" s="58">
        <v>756</v>
      </c>
      <c r="AC199" s="58">
        <v>742</v>
      </c>
      <c r="AD199" s="58">
        <v>14</v>
      </c>
      <c r="AE199" s="58">
        <v>8</v>
      </c>
      <c r="AF199" s="58">
        <v>735</v>
      </c>
      <c r="AG199" s="58">
        <v>702</v>
      </c>
      <c r="AH199" s="58">
        <v>630</v>
      </c>
      <c r="AI199" s="58">
        <v>72</v>
      </c>
      <c r="AJ199" s="58">
        <v>33</v>
      </c>
    </row>
    <row r="200" spans="1:36" x14ac:dyDescent="0.25">
      <c r="A200" s="64" t="s">
        <v>349</v>
      </c>
      <c r="B200" s="58">
        <v>2491</v>
      </c>
      <c r="C200" s="58">
        <v>2412</v>
      </c>
      <c r="D200" s="58">
        <v>2204</v>
      </c>
      <c r="E200" s="58">
        <v>208</v>
      </c>
      <c r="F200" s="58">
        <v>79</v>
      </c>
      <c r="G200" s="58">
        <v>1316</v>
      </c>
      <c r="H200" s="58">
        <v>1273</v>
      </c>
      <c r="I200" s="58">
        <v>1173</v>
      </c>
      <c r="J200" s="58">
        <v>100</v>
      </c>
      <c r="K200" s="58">
        <v>43</v>
      </c>
      <c r="L200" s="58">
        <v>1175</v>
      </c>
      <c r="M200" s="58">
        <v>1139</v>
      </c>
      <c r="N200" s="58">
        <v>1031</v>
      </c>
      <c r="O200" s="58">
        <v>108</v>
      </c>
      <c r="P200" s="58">
        <v>36</v>
      </c>
      <c r="Q200" s="58">
        <v>138</v>
      </c>
      <c r="R200" s="58">
        <v>122</v>
      </c>
      <c r="S200" s="58">
        <v>119</v>
      </c>
      <c r="T200" s="58">
        <v>3</v>
      </c>
      <c r="U200" s="58">
        <v>16</v>
      </c>
      <c r="V200" s="58">
        <v>1593</v>
      </c>
      <c r="W200" s="58">
        <v>1535</v>
      </c>
      <c r="X200" s="58">
        <v>1346</v>
      </c>
      <c r="Y200" s="58">
        <v>189</v>
      </c>
      <c r="Z200" s="58">
        <v>58</v>
      </c>
      <c r="AA200" s="58">
        <v>760</v>
      </c>
      <c r="AB200" s="58">
        <v>755</v>
      </c>
      <c r="AC200" s="58">
        <v>739</v>
      </c>
      <c r="AD200" s="58">
        <v>16</v>
      </c>
      <c r="AE200" s="58">
        <v>5</v>
      </c>
      <c r="AF200" s="58">
        <v>723</v>
      </c>
      <c r="AG200" s="58">
        <v>692</v>
      </c>
      <c r="AH200" s="58">
        <v>620</v>
      </c>
      <c r="AI200" s="58">
        <v>72</v>
      </c>
      <c r="AJ200" s="58">
        <v>31</v>
      </c>
    </row>
    <row r="201" spans="1:36" x14ac:dyDescent="0.25">
      <c r="A201" s="64" t="s">
        <v>350</v>
      </c>
      <c r="B201" s="58">
        <v>2487</v>
      </c>
      <c r="C201" s="58">
        <v>2409</v>
      </c>
      <c r="D201" s="58">
        <v>2193</v>
      </c>
      <c r="E201" s="58">
        <v>216</v>
      </c>
      <c r="F201" s="58">
        <v>78</v>
      </c>
      <c r="G201" s="58">
        <v>1317</v>
      </c>
      <c r="H201" s="58">
        <v>1272</v>
      </c>
      <c r="I201" s="58">
        <v>1179</v>
      </c>
      <c r="J201" s="58">
        <v>93</v>
      </c>
      <c r="K201" s="58">
        <v>45</v>
      </c>
      <c r="L201" s="58">
        <v>1170</v>
      </c>
      <c r="M201" s="58">
        <v>1137</v>
      </c>
      <c r="N201" s="58">
        <v>1014</v>
      </c>
      <c r="O201" s="58">
        <v>123</v>
      </c>
      <c r="P201" s="58">
        <v>33</v>
      </c>
      <c r="Q201" s="58">
        <v>123</v>
      </c>
      <c r="R201" s="58">
        <v>112</v>
      </c>
      <c r="S201" s="58">
        <v>109</v>
      </c>
      <c r="T201" s="58">
        <v>3</v>
      </c>
      <c r="U201" s="58">
        <v>11</v>
      </c>
      <c r="V201" s="58">
        <v>1622</v>
      </c>
      <c r="W201" s="58">
        <v>1566</v>
      </c>
      <c r="X201" s="58">
        <v>1366</v>
      </c>
      <c r="Y201" s="58">
        <v>200</v>
      </c>
      <c r="Z201" s="58">
        <v>56</v>
      </c>
      <c r="AA201" s="58">
        <v>742</v>
      </c>
      <c r="AB201" s="58">
        <v>731</v>
      </c>
      <c r="AC201" s="58">
        <v>718</v>
      </c>
      <c r="AD201" s="58">
        <v>13</v>
      </c>
      <c r="AE201" s="58">
        <v>11</v>
      </c>
      <c r="AF201" s="58">
        <v>735</v>
      </c>
      <c r="AG201" s="58">
        <v>700</v>
      </c>
      <c r="AH201" s="58">
        <v>626</v>
      </c>
      <c r="AI201" s="58">
        <v>74</v>
      </c>
      <c r="AJ201" s="58">
        <v>35</v>
      </c>
    </row>
    <row r="202" spans="1:36" x14ac:dyDescent="0.25">
      <c r="A202" s="64" t="s">
        <v>351</v>
      </c>
      <c r="B202" s="58">
        <v>2639</v>
      </c>
      <c r="C202" s="58">
        <v>2554</v>
      </c>
      <c r="D202" s="58">
        <v>2338</v>
      </c>
      <c r="E202" s="58">
        <v>216</v>
      </c>
      <c r="F202" s="58">
        <v>85</v>
      </c>
      <c r="G202" s="58">
        <v>1452</v>
      </c>
      <c r="H202" s="58">
        <v>1401</v>
      </c>
      <c r="I202" s="58">
        <v>1304</v>
      </c>
      <c r="J202" s="58">
        <v>97</v>
      </c>
      <c r="K202" s="58">
        <v>51</v>
      </c>
      <c r="L202" s="58">
        <v>1187</v>
      </c>
      <c r="M202" s="58">
        <v>1153</v>
      </c>
      <c r="N202" s="58">
        <v>1034</v>
      </c>
      <c r="O202" s="58">
        <v>119</v>
      </c>
      <c r="P202" s="58">
        <v>34</v>
      </c>
      <c r="Q202" s="58">
        <v>126</v>
      </c>
      <c r="R202" s="58">
        <v>112</v>
      </c>
      <c r="S202" s="58">
        <v>109</v>
      </c>
      <c r="T202" s="58">
        <v>3</v>
      </c>
      <c r="U202" s="58">
        <v>14</v>
      </c>
      <c r="V202" s="58">
        <v>1764</v>
      </c>
      <c r="W202" s="58">
        <v>1702</v>
      </c>
      <c r="X202" s="58">
        <v>1500</v>
      </c>
      <c r="Y202" s="58">
        <v>202</v>
      </c>
      <c r="Z202" s="58">
        <v>62</v>
      </c>
      <c r="AA202" s="58">
        <v>749</v>
      </c>
      <c r="AB202" s="58">
        <v>740</v>
      </c>
      <c r="AC202" s="58">
        <v>729</v>
      </c>
      <c r="AD202" s="58">
        <v>11</v>
      </c>
      <c r="AE202" s="58">
        <v>9</v>
      </c>
      <c r="AF202" s="58">
        <v>823</v>
      </c>
      <c r="AG202" s="58">
        <v>791</v>
      </c>
      <c r="AH202" s="58">
        <v>716</v>
      </c>
      <c r="AI202" s="58">
        <v>75</v>
      </c>
      <c r="AJ202" s="58">
        <v>32</v>
      </c>
    </row>
    <row r="203" spans="1:36" x14ac:dyDescent="0.25">
      <c r="A203" s="64" t="s">
        <v>352</v>
      </c>
      <c r="B203" s="58">
        <v>3108</v>
      </c>
      <c r="C203" s="58">
        <v>3012</v>
      </c>
      <c r="D203" s="58">
        <v>2808</v>
      </c>
      <c r="E203" s="58">
        <v>204</v>
      </c>
      <c r="F203" s="58">
        <v>96</v>
      </c>
      <c r="G203" s="58">
        <v>1776</v>
      </c>
      <c r="H203" s="58">
        <v>1719</v>
      </c>
      <c r="I203" s="58">
        <v>1628</v>
      </c>
      <c r="J203" s="58">
        <v>91</v>
      </c>
      <c r="K203" s="58">
        <v>57</v>
      </c>
      <c r="L203" s="58">
        <v>1332</v>
      </c>
      <c r="M203" s="58">
        <v>1293</v>
      </c>
      <c r="N203" s="58">
        <v>1180</v>
      </c>
      <c r="O203" s="58">
        <v>113</v>
      </c>
      <c r="P203" s="58">
        <v>39</v>
      </c>
      <c r="Q203" s="58">
        <v>158</v>
      </c>
      <c r="R203" s="58" t="s">
        <v>176</v>
      </c>
      <c r="S203" s="58">
        <v>145</v>
      </c>
      <c r="T203" s="58" t="s">
        <v>176</v>
      </c>
      <c r="U203" s="58" t="s">
        <v>176</v>
      </c>
      <c r="V203" s="58">
        <v>2080</v>
      </c>
      <c r="W203" s="58">
        <v>2008</v>
      </c>
      <c r="X203" s="58">
        <v>1817</v>
      </c>
      <c r="Y203" s="58">
        <v>191</v>
      </c>
      <c r="Z203" s="58">
        <v>72</v>
      </c>
      <c r="AA203" s="58">
        <v>870</v>
      </c>
      <c r="AB203" s="58" t="s">
        <v>176</v>
      </c>
      <c r="AC203" s="58">
        <v>846</v>
      </c>
      <c r="AD203" s="58" t="s">
        <v>176</v>
      </c>
      <c r="AE203" s="58" t="s">
        <v>176</v>
      </c>
      <c r="AF203" s="58">
        <v>1032</v>
      </c>
      <c r="AG203" s="58">
        <v>1002</v>
      </c>
      <c r="AH203" s="58">
        <v>925</v>
      </c>
      <c r="AI203" s="58">
        <v>77</v>
      </c>
      <c r="AJ203" s="58">
        <v>30</v>
      </c>
    </row>
    <row r="204" spans="1:36" x14ac:dyDescent="0.25">
      <c r="A204" s="64" t="s">
        <v>353</v>
      </c>
      <c r="B204" s="58">
        <v>3034</v>
      </c>
      <c r="C204" s="58">
        <v>2937</v>
      </c>
      <c r="D204" s="58">
        <v>2735</v>
      </c>
      <c r="E204" s="58">
        <v>202</v>
      </c>
      <c r="F204" s="58">
        <v>97</v>
      </c>
      <c r="G204" s="58">
        <v>1752</v>
      </c>
      <c r="H204" s="58">
        <v>1696</v>
      </c>
      <c r="I204" s="58">
        <v>1602</v>
      </c>
      <c r="J204" s="58">
        <v>94</v>
      </c>
      <c r="K204" s="58">
        <v>56</v>
      </c>
      <c r="L204" s="58">
        <v>1282</v>
      </c>
      <c r="M204" s="58">
        <v>1241</v>
      </c>
      <c r="N204" s="58">
        <v>1133</v>
      </c>
      <c r="O204" s="58">
        <v>108</v>
      </c>
      <c r="P204" s="58">
        <v>41</v>
      </c>
      <c r="Q204" s="58">
        <v>187</v>
      </c>
      <c r="R204" s="58">
        <v>172</v>
      </c>
      <c r="S204" s="58">
        <v>168</v>
      </c>
      <c r="T204" s="58">
        <v>4</v>
      </c>
      <c r="U204" s="58">
        <v>15</v>
      </c>
      <c r="V204" s="58">
        <v>1977</v>
      </c>
      <c r="W204" s="58">
        <v>1907</v>
      </c>
      <c r="X204" s="58">
        <v>1726</v>
      </c>
      <c r="Y204" s="58">
        <v>181</v>
      </c>
      <c r="Z204" s="58">
        <v>70</v>
      </c>
      <c r="AA204" s="58">
        <v>870</v>
      </c>
      <c r="AB204" s="58">
        <v>858</v>
      </c>
      <c r="AC204" s="58">
        <v>841</v>
      </c>
      <c r="AD204" s="58">
        <v>17</v>
      </c>
      <c r="AE204" s="58">
        <v>12</v>
      </c>
      <c r="AF204" s="58">
        <v>1003</v>
      </c>
      <c r="AG204" s="58">
        <v>973</v>
      </c>
      <c r="AH204" s="58">
        <v>894</v>
      </c>
      <c r="AI204" s="58">
        <v>79</v>
      </c>
      <c r="AJ204" s="58">
        <v>30</v>
      </c>
    </row>
    <row r="205" spans="1:36" x14ac:dyDescent="0.25">
      <c r="A205" s="64" t="s">
        <v>354</v>
      </c>
      <c r="B205" s="58">
        <v>3011</v>
      </c>
      <c r="C205" s="58">
        <v>2914</v>
      </c>
      <c r="D205" s="58">
        <v>2713</v>
      </c>
      <c r="E205" s="58">
        <v>201</v>
      </c>
      <c r="F205" s="58">
        <v>97</v>
      </c>
      <c r="G205" s="58">
        <v>1697</v>
      </c>
      <c r="H205" s="58">
        <v>1638</v>
      </c>
      <c r="I205" s="58">
        <v>1543</v>
      </c>
      <c r="J205" s="58">
        <v>95</v>
      </c>
      <c r="K205" s="58">
        <v>59</v>
      </c>
      <c r="L205" s="58">
        <v>1314</v>
      </c>
      <c r="M205" s="58">
        <v>1276</v>
      </c>
      <c r="N205" s="58">
        <v>1170</v>
      </c>
      <c r="O205" s="58">
        <v>106</v>
      </c>
      <c r="P205" s="58">
        <v>38</v>
      </c>
      <c r="Q205" s="58">
        <v>185</v>
      </c>
      <c r="R205" s="58">
        <v>170</v>
      </c>
      <c r="S205" s="58">
        <v>166</v>
      </c>
      <c r="T205" s="58">
        <v>4</v>
      </c>
      <c r="U205" s="58">
        <v>15</v>
      </c>
      <c r="V205" s="58">
        <v>1949</v>
      </c>
      <c r="W205" s="58">
        <v>1879</v>
      </c>
      <c r="X205" s="58">
        <v>1702</v>
      </c>
      <c r="Y205" s="58">
        <v>177</v>
      </c>
      <c r="Z205" s="58">
        <v>70</v>
      </c>
      <c r="AA205" s="58">
        <v>877</v>
      </c>
      <c r="AB205" s="58">
        <v>865</v>
      </c>
      <c r="AC205" s="58">
        <v>845</v>
      </c>
      <c r="AD205" s="58">
        <v>20</v>
      </c>
      <c r="AE205" s="58">
        <v>12</v>
      </c>
      <c r="AF205" s="58">
        <v>984</v>
      </c>
      <c r="AG205" s="58">
        <v>955</v>
      </c>
      <c r="AH205" s="58">
        <v>878</v>
      </c>
      <c r="AI205" s="58">
        <v>77</v>
      </c>
      <c r="AJ205" s="58">
        <v>29</v>
      </c>
    </row>
    <row r="206" spans="1:36" x14ac:dyDescent="0.25">
      <c r="A206" s="64" t="s">
        <v>355</v>
      </c>
      <c r="B206" s="58">
        <v>3519</v>
      </c>
      <c r="C206" s="58">
        <v>3422</v>
      </c>
      <c r="D206" s="58">
        <v>3244</v>
      </c>
      <c r="E206" s="58">
        <v>178</v>
      </c>
      <c r="F206" s="58">
        <v>97</v>
      </c>
      <c r="G206" s="58">
        <v>1942</v>
      </c>
      <c r="H206" s="58">
        <v>1890</v>
      </c>
      <c r="I206" s="58">
        <v>1808</v>
      </c>
      <c r="J206" s="58">
        <v>82</v>
      </c>
      <c r="K206" s="58">
        <v>52</v>
      </c>
      <c r="L206" s="58">
        <v>1577</v>
      </c>
      <c r="M206" s="58">
        <v>1532</v>
      </c>
      <c r="N206" s="58">
        <v>1436</v>
      </c>
      <c r="O206" s="58">
        <v>96</v>
      </c>
      <c r="P206" s="58">
        <v>45</v>
      </c>
      <c r="Q206" s="58">
        <v>244</v>
      </c>
      <c r="R206" s="58">
        <v>230</v>
      </c>
      <c r="S206" s="58">
        <v>227</v>
      </c>
      <c r="T206" s="58">
        <v>3</v>
      </c>
      <c r="U206" s="58">
        <v>14</v>
      </c>
      <c r="V206" s="58">
        <v>2320</v>
      </c>
      <c r="W206" s="58">
        <v>2247</v>
      </c>
      <c r="X206" s="58">
        <v>2093</v>
      </c>
      <c r="Y206" s="58">
        <v>154</v>
      </c>
      <c r="Z206" s="58">
        <v>73</v>
      </c>
      <c r="AA206" s="58">
        <v>955</v>
      </c>
      <c r="AB206" s="58">
        <v>945</v>
      </c>
      <c r="AC206" s="58">
        <v>924</v>
      </c>
      <c r="AD206" s="58">
        <v>21</v>
      </c>
      <c r="AE206" s="58">
        <v>10</v>
      </c>
      <c r="AF206" s="58">
        <v>1166</v>
      </c>
      <c r="AG206" s="58">
        <v>1141</v>
      </c>
      <c r="AH206" s="58">
        <v>1072</v>
      </c>
      <c r="AI206" s="58">
        <v>69</v>
      </c>
      <c r="AJ206" s="58">
        <v>25</v>
      </c>
    </row>
    <row r="207" spans="1:36" x14ac:dyDescent="0.25">
      <c r="A207" s="64" t="s">
        <v>356</v>
      </c>
      <c r="B207" s="58">
        <v>3801</v>
      </c>
      <c r="C207" s="58">
        <v>3711</v>
      </c>
      <c r="D207" s="58">
        <v>3531</v>
      </c>
      <c r="E207" s="58">
        <v>180</v>
      </c>
      <c r="F207" s="58">
        <v>90</v>
      </c>
      <c r="G207" s="58">
        <v>2085</v>
      </c>
      <c r="H207" s="58">
        <v>2039</v>
      </c>
      <c r="I207" s="58">
        <v>1954</v>
      </c>
      <c r="J207" s="58">
        <v>85</v>
      </c>
      <c r="K207" s="58">
        <v>46</v>
      </c>
      <c r="L207" s="58">
        <v>1716</v>
      </c>
      <c r="M207" s="58">
        <v>1672</v>
      </c>
      <c r="N207" s="58">
        <v>1577</v>
      </c>
      <c r="O207" s="58">
        <v>95</v>
      </c>
      <c r="P207" s="58">
        <v>44</v>
      </c>
      <c r="Q207" s="58">
        <v>281</v>
      </c>
      <c r="R207" s="58">
        <v>269</v>
      </c>
      <c r="S207" s="58">
        <v>266</v>
      </c>
      <c r="T207" s="58">
        <v>3</v>
      </c>
      <c r="U207" s="58">
        <v>12</v>
      </c>
      <c r="V207" s="58">
        <v>2521</v>
      </c>
      <c r="W207" s="58">
        <v>2452</v>
      </c>
      <c r="X207" s="58">
        <v>2294</v>
      </c>
      <c r="Y207" s="58">
        <v>158</v>
      </c>
      <c r="Z207" s="58">
        <v>69</v>
      </c>
      <c r="AA207" s="58">
        <v>999</v>
      </c>
      <c r="AB207" s="58">
        <v>990</v>
      </c>
      <c r="AC207" s="58">
        <v>971</v>
      </c>
      <c r="AD207" s="58">
        <v>19</v>
      </c>
      <c r="AE207" s="58">
        <v>9</v>
      </c>
      <c r="AF207" s="58">
        <v>1271</v>
      </c>
      <c r="AG207" s="58">
        <v>1247</v>
      </c>
      <c r="AH207" s="58">
        <v>1182</v>
      </c>
      <c r="AI207" s="58">
        <v>65</v>
      </c>
      <c r="AJ207" s="58">
        <v>24</v>
      </c>
    </row>
    <row r="208" spans="1:36" x14ac:dyDescent="0.25">
      <c r="A208" s="64" t="s">
        <v>357</v>
      </c>
      <c r="B208" s="58">
        <v>3922</v>
      </c>
      <c r="C208" s="58">
        <v>3838</v>
      </c>
      <c r="D208" s="58">
        <v>3651</v>
      </c>
      <c r="E208" s="58">
        <v>187</v>
      </c>
      <c r="F208" s="58">
        <v>84</v>
      </c>
      <c r="G208" s="58">
        <v>2120</v>
      </c>
      <c r="H208" s="58">
        <v>2078</v>
      </c>
      <c r="I208" s="58">
        <v>1985</v>
      </c>
      <c r="J208" s="58">
        <v>93</v>
      </c>
      <c r="K208" s="58">
        <v>42</v>
      </c>
      <c r="L208" s="58">
        <v>1802</v>
      </c>
      <c r="M208" s="58">
        <v>1760</v>
      </c>
      <c r="N208" s="58">
        <v>1666</v>
      </c>
      <c r="O208" s="58">
        <v>94</v>
      </c>
      <c r="P208" s="58">
        <v>42</v>
      </c>
      <c r="Q208" s="58">
        <v>313</v>
      </c>
      <c r="R208" s="58">
        <v>303</v>
      </c>
      <c r="S208" s="58">
        <v>300</v>
      </c>
      <c r="T208" s="58">
        <v>3</v>
      </c>
      <c r="U208" s="58">
        <v>10</v>
      </c>
      <c r="V208" s="58">
        <v>2583</v>
      </c>
      <c r="W208" s="58">
        <v>2516</v>
      </c>
      <c r="X208" s="58">
        <v>2349</v>
      </c>
      <c r="Y208" s="58">
        <v>167</v>
      </c>
      <c r="Z208" s="58">
        <v>67</v>
      </c>
      <c r="AA208" s="58">
        <v>1026</v>
      </c>
      <c r="AB208" s="58">
        <v>1019</v>
      </c>
      <c r="AC208" s="58">
        <v>1002</v>
      </c>
      <c r="AD208" s="58">
        <v>17</v>
      </c>
      <c r="AE208" s="58">
        <v>7</v>
      </c>
      <c r="AF208" s="58">
        <v>1301</v>
      </c>
      <c r="AG208" s="58">
        <v>1272</v>
      </c>
      <c r="AH208" s="58">
        <v>1202</v>
      </c>
      <c r="AI208" s="58">
        <v>70</v>
      </c>
      <c r="AJ208" s="58">
        <v>29</v>
      </c>
    </row>
    <row r="209" spans="1:36" x14ac:dyDescent="0.25">
      <c r="A209" s="64" t="s">
        <v>358</v>
      </c>
      <c r="B209" s="58">
        <v>4147</v>
      </c>
      <c r="C209" s="58">
        <v>4072</v>
      </c>
      <c r="D209" s="58">
        <v>3891</v>
      </c>
      <c r="E209" s="58">
        <v>181</v>
      </c>
      <c r="F209" s="58">
        <v>75</v>
      </c>
      <c r="G209" s="58">
        <v>2235</v>
      </c>
      <c r="H209" s="58">
        <v>2195</v>
      </c>
      <c r="I209" s="58">
        <v>2108</v>
      </c>
      <c r="J209" s="58">
        <v>87</v>
      </c>
      <c r="K209" s="58">
        <v>40</v>
      </c>
      <c r="L209" s="58">
        <v>1912</v>
      </c>
      <c r="M209" s="58">
        <v>1877</v>
      </c>
      <c r="N209" s="58">
        <v>1783</v>
      </c>
      <c r="O209" s="58">
        <v>94</v>
      </c>
      <c r="P209" s="58">
        <v>35</v>
      </c>
      <c r="Q209" s="58">
        <v>332</v>
      </c>
      <c r="R209" s="58">
        <v>320</v>
      </c>
      <c r="S209" s="58">
        <v>317</v>
      </c>
      <c r="T209" s="58">
        <v>3</v>
      </c>
      <c r="U209" s="58">
        <v>12</v>
      </c>
      <c r="V209" s="58">
        <v>2732</v>
      </c>
      <c r="W209" s="58">
        <v>2678</v>
      </c>
      <c r="X209" s="58">
        <v>2514</v>
      </c>
      <c r="Y209" s="58">
        <v>164</v>
      </c>
      <c r="Z209" s="58">
        <v>54</v>
      </c>
      <c r="AA209" s="58">
        <v>1082</v>
      </c>
      <c r="AB209" s="58">
        <v>1073</v>
      </c>
      <c r="AC209" s="58">
        <v>1059</v>
      </c>
      <c r="AD209" s="58">
        <v>14</v>
      </c>
      <c r="AE209" s="58">
        <v>9</v>
      </c>
      <c r="AF209" s="58">
        <v>1370</v>
      </c>
      <c r="AG209" s="58">
        <v>1345</v>
      </c>
      <c r="AH209" s="58">
        <v>1277</v>
      </c>
      <c r="AI209" s="58">
        <v>68</v>
      </c>
      <c r="AJ209" s="58">
        <v>25</v>
      </c>
    </row>
    <row r="210" spans="1:36" x14ac:dyDescent="0.25">
      <c r="A210" s="64" t="s">
        <v>359</v>
      </c>
      <c r="B210" s="58">
        <v>4320</v>
      </c>
      <c r="C210" s="58">
        <v>4246</v>
      </c>
      <c r="D210" s="58">
        <v>4084</v>
      </c>
      <c r="E210" s="58">
        <v>162</v>
      </c>
      <c r="F210" s="58">
        <v>74</v>
      </c>
      <c r="G210" s="58">
        <v>2313</v>
      </c>
      <c r="H210" s="58">
        <v>2269</v>
      </c>
      <c r="I210" s="58">
        <v>2189</v>
      </c>
      <c r="J210" s="58">
        <v>80</v>
      </c>
      <c r="K210" s="58">
        <v>44</v>
      </c>
      <c r="L210" s="58">
        <v>2007</v>
      </c>
      <c r="M210" s="58">
        <v>1977</v>
      </c>
      <c r="N210" s="58">
        <v>1895</v>
      </c>
      <c r="O210" s="58">
        <v>82</v>
      </c>
      <c r="P210" s="58">
        <v>30</v>
      </c>
      <c r="Q210" s="58">
        <v>385</v>
      </c>
      <c r="R210" s="58" t="s">
        <v>176</v>
      </c>
      <c r="S210" s="58">
        <v>371</v>
      </c>
      <c r="T210" s="58" t="s">
        <v>176</v>
      </c>
      <c r="U210" s="58" t="s">
        <v>176</v>
      </c>
      <c r="V210" s="58">
        <v>2845</v>
      </c>
      <c r="W210" s="58">
        <v>2793</v>
      </c>
      <c r="X210" s="58">
        <v>2645</v>
      </c>
      <c r="Y210" s="58">
        <v>148</v>
      </c>
      <c r="Z210" s="58">
        <v>52</v>
      </c>
      <c r="AA210" s="58">
        <v>1090</v>
      </c>
      <c r="AB210" s="58" t="s">
        <v>176</v>
      </c>
      <c r="AC210" s="58">
        <v>1068</v>
      </c>
      <c r="AD210" s="58" t="s">
        <v>176</v>
      </c>
      <c r="AE210" s="58" t="s">
        <v>176</v>
      </c>
      <c r="AF210" s="58">
        <v>1417</v>
      </c>
      <c r="AG210" s="58">
        <v>1387</v>
      </c>
      <c r="AH210" s="58">
        <v>1322</v>
      </c>
      <c r="AI210" s="58">
        <v>65</v>
      </c>
      <c r="AJ210" s="58">
        <v>30</v>
      </c>
    </row>
    <row r="211" spans="1:36" x14ac:dyDescent="0.25">
      <c r="A211" s="64" t="s">
        <v>360</v>
      </c>
      <c r="B211" s="58">
        <v>4287</v>
      </c>
      <c r="C211" s="58">
        <v>4199</v>
      </c>
      <c r="D211" s="58">
        <v>4038</v>
      </c>
      <c r="E211" s="58">
        <v>161</v>
      </c>
      <c r="F211" s="58">
        <v>88</v>
      </c>
      <c r="G211" s="58">
        <v>2290</v>
      </c>
      <c r="H211" s="58">
        <v>2246</v>
      </c>
      <c r="I211" s="58">
        <v>2166</v>
      </c>
      <c r="J211" s="58">
        <v>80</v>
      </c>
      <c r="K211" s="58">
        <v>44</v>
      </c>
      <c r="L211" s="58">
        <v>1997</v>
      </c>
      <c r="M211" s="58">
        <v>1953</v>
      </c>
      <c r="N211" s="58">
        <v>1872</v>
      </c>
      <c r="O211" s="58">
        <v>81</v>
      </c>
      <c r="P211" s="58">
        <v>44</v>
      </c>
      <c r="Q211" s="58">
        <v>348</v>
      </c>
      <c r="R211" s="58">
        <v>340</v>
      </c>
      <c r="S211" s="58">
        <v>337</v>
      </c>
      <c r="T211" s="58">
        <v>3</v>
      </c>
      <c r="U211" s="58">
        <v>8</v>
      </c>
      <c r="V211" s="58">
        <v>2827</v>
      </c>
      <c r="W211" s="58">
        <v>2762</v>
      </c>
      <c r="X211" s="58">
        <v>2614</v>
      </c>
      <c r="Y211" s="58">
        <v>148</v>
      </c>
      <c r="Z211" s="58">
        <v>65</v>
      </c>
      <c r="AA211" s="58">
        <v>1112</v>
      </c>
      <c r="AB211" s="58">
        <v>1097</v>
      </c>
      <c r="AC211" s="58">
        <v>1087</v>
      </c>
      <c r="AD211" s="58">
        <v>10</v>
      </c>
      <c r="AE211" s="58">
        <v>15</v>
      </c>
      <c r="AF211" s="58">
        <v>1438</v>
      </c>
      <c r="AG211" s="58">
        <v>1404</v>
      </c>
      <c r="AH211" s="58">
        <v>1344</v>
      </c>
      <c r="AI211" s="58">
        <v>60</v>
      </c>
      <c r="AJ211" s="58">
        <v>34</v>
      </c>
    </row>
    <row r="212" spans="1:36" x14ac:dyDescent="0.25">
      <c r="A212" s="64" t="s">
        <v>361</v>
      </c>
      <c r="B212" s="58">
        <v>4157</v>
      </c>
      <c r="C212" s="58">
        <v>4053</v>
      </c>
      <c r="D212" s="58">
        <v>3878</v>
      </c>
      <c r="E212" s="58">
        <v>175</v>
      </c>
      <c r="F212" s="58">
        <v>104</v>
      </c>
      <c r="G212" s="58">
        <v>2245</v>
      </c>
      <c r="H212" s="58">
        <v>2193</v>
      </c>
      <c r="I212" s="58">
        <v>2114</v>
      </c>
      <c r="J212" s="58">
        <v>79</v>
      </c>
      <c r="K212" s="58">
        <v>52</v>
      </c>
      <c r="L212" s="58">
        <v>1912</v>
      </c>
      <c r="M212" s="58">
        <v>1860</v>
      </c>
      <c r="N212" s="58">
        <v>1764</v>
      </c>
      <c r="O212" s="58">
        <v>96</v>
      </c>
      <c r="P212" s="58">
        <v>52</v>
      </c>
      <c r="Q212" s="58">
        <v>296</v>
      </c>
      <c r="R212" s="58">
        <v>277</v>
      </c>
      <c r="S212" s="58">
        <v>271</v>
      </c>
      <c r="T212" s="58">
        <v>6</v>
      </c>
      <c r="U212" s="58">
        <v>19</v>
      </c>
      <c r="V212" s="58">
        <v>2772</v>
      </c>
      <c r="W212" s="58">
        <v>2702</v>
      </c>
      <c r="X212" s="58">
        <v>2547</v>
      </c>
      <c r="Y212" s="58">
        <v>155</v>
      </c>
      <c r="Z212" s="58">
        <v>70</v>
      </c>
      <c r="AA212" s="58">
        <v>1089</v>
      </c>
      <c r="AB212" s="58">
        <v>1074</v>
      </c>
      <c r="AC212" s="58">
        <v>1060</v>
      </c>
      <c r="AD212" s="58">
        <v>14</v>
      </c>
      <c r="AE212" s="58">
        <v>15</v>
      </c>
      <c r="AF212" s="58">
        <v>1367</v>
      </c>
      <c r="AG212" s="58">
        <v>1323</v>
      </c>
      <c r="AH212" s="58">
        <v>1265</v>
      </c>
      <c r="AI212" s="58">
        <v>58</v>
      </c>
      <c r="AJ212" s="58">
        <v>44</v>
      </c>
    </row>
    <row r="213" spans="1:36" x14ac:dyDescent="0.25">
      <c r="A213" s="64" t="s">
        <v>362</v>
      </c>
      <c r="B213" s="58">
        <v>4091</v>
      </c>
      <c r="C213" s="58">
        <v>3990</v>
      </c>
      <c r="D213" s="58">
        <v>3788</v>
      </c>
      <c r="E213" s="58">
        <v>202</v>
      </c>
      <c r="F213" s="58">
        <v>101</v>
      </c>
      <c r="G213" s="58">
        <v>2178</v>
      </c>
      <c r="H213" s="58">
        <v>2128</v>
      </c>
      <c r="I213" s="58">
        <v>2037</v>
      </c>
      <c r="J213" s="58">
        <v>91</v>
      </c>
      <c r="K213" s="58">
        <v>50</v>
      </c>
      <c r="L213" s="58">
        <v>1913</v>
      </c>
      <c r="M213" s="58">
        <v>1862</v>
      </c>
      <c r="N213" s="58">
        <v>1751</v>
      </c>
      <c r="O213" s="58">
        <v>111</v>
      </c>
      <c r="P213" s="58">
        <v>51</v>
      </c>
      <c r="Q213" s="58">
        <v>256</v>
      </c>
      <c r="R213" s="58">
        <v>241</v>
      </c>
      <c r="S213" s="58">
        <v>233</v>
      </c>
      <c r="T213" s="58">
        <v>8</v>
      </c>
      <c r="U213" s="58">
        <v>15</v>
      </c>
      <c r="V213" s="58">
        <v>2754</v>
      </c>
      <c r="W213" s="58">
        <v>2680</v>
      </c>
      <c r="X213" s="58">
        <v>2498</v>
      </c>
      <c r="Y213" s="58">
        <v>182</v>
      </c>
      <c r="Z213" s="58">
        <v>74</v>
      </c>
      <c r="AA213" s="58">
        <v>1081</v>
      </c>
      <c r="AB213" s="58">
        <v>1069</v>
      </c>
      <c r="AC213" s="58">
        <v>1057</v>
      </c>
      <c r="AD213" s="58">
        <v>12</v>
      </c>
      <c r="AE213" s="58">
        <v>12</v>
      </c>
      <c r="AF213" s="58">
        <v>1337</v>
      </c>
      <c r="AG213" s="58">
        <v>1306</v>
      </c>
      <c r="AH213" s="58">
        <v>1234</v>
      </c>
      <c r="AI213" s="58">
        <v>72</v>
      </c>
      <c r="AJ213" s="58">
        <v>31</v>
      </c>
    </row>
    <row r="214" spans="1:36" x14ac:dyDescent="0.25">
      <c r="A214" s="64" t="s">
        <v>363</v>
      </c>
      <c r="B214" s="58">
        <v>4188</v>
      </c>
      <c r="C214" s="58">
        <v>4091</v>
      </c>
      <c r="D214" s="58">
        <v>3872</v>
      </c>
      <c r="E214" s="58">
        <v>219</v>
      </c>
      <c r="F214" s="58">
        <v>97</v>
      </c>
      <c r="G214" s="58">
        <v>2246</v>
      </c>
      <c r="H214" s="58">
        <v>2202</v>
      </c>
      <c r="I214" s="58">
        <v>2106</v>
      </c>
      <c r="J214" s="58">
        <v>96</v>
      </c>
      <c r="K214" s="58">
        <v>44</v>
      </c>
      <c r="L214" s="58">
        <v>1942</v>
      </c>
      <c r="M214" s="58">
        <v>1889</v>
      </c>
      <c r="N214" s="58">
        <v>1766</v>
      </c>
      <c r="O214" s="58">
        <v>123</v>
      </c>
      <c r="P214" s="58">
        <v>53</v>
      </c>
      <c r="Q214" s="58">
        <v>254</v>
      </c>
      <c r="R214" s="58">
        <v>238</v>
      </c>
      <c r="S214" s="58">
        <v>231</v>
      </c>
      <c r="T214" s="58">
        <v>7</v>
      </c>
      <c r="U214" s="58">
        <v>16</v>
      </c>
      <c r="V214" s="58">
        <v>2829</v>
      </c>
      <c r="W214" s="58">
        <v>2759</v>
      </c>
      <c r="X214" s="58">
        <v>2562</v>
      </c>
      <c r="Y214" s="58">
        <v>197</v>
      </c>
      <c r="Z214" s="58">
        <v>70</v>
      </c>
      <c r="AA214" s="58">
        <v>1105</v>
      </c>
      <c r="AB214" s="58">
        <v>1094</v>
      </c>
      <c r="AC214" s="58">
        <v>1079</v>
      </c>
      <c r="AD214" s="58">
        <v>15</v>
      </c>
      <c r="AE214" s="58">
        <v>11</v>
      </c>
      <c r="AF214" s="58">
        <v>1372</v>
      </c>
      <c r="AG214" s="58">
        <v>1343</v>
      </c>
      <c r="AH214" s="58">
        <v>1265</v>
      </c>
      <c r="AI214" s="58">
        <v>78</v>
      </c>
      <c r="AJ214" s="58">
        <v>29</v>
      </c>
    </row>
    <row r="215" spans="1:36" x14ac:dyDescent="0.25">
      <c r="A215" s="64" t="s">
        <v>364</v>
      </c>
      <c r="B215" s="58">
        <v>4636</v>
      </c>
      <c r="C215" s="58">
        <v>4553</v>
      </c>
      <c r="D215" s="58">
        <v>4325</v>
      </c>
      <c r="E215" s="58">
        <v>228</v>
      </c>
      <c r="F215" s="58">
        <v>83</v>
      </c>
      <c r="G215" s="58">
        <v>2577</v>
      </c>
      <c r="H215" s="58">
        <v>2535</v>
      </c>
      <c r="I215" s="58">
        <v>2438</v>
      </c>
      <c r="J215" s="58">
        <v>97</v>
      </c>
      <c r="K215" s="58">
        <v>42</v>
      </c>
      <c r="L215" s="58">
        <v>2057</v>
      </c>
      <c r="M215" s="58">
        <v>2016</v>
      </c>
      <c r="N215" s="58">
        <v>1885</v>
      </c>
      <c r="O215" s="58">
        <v>131</v>
      </c>
      <c r="P215" s="58">
        <v>41</v>
      </c>
      <c r="Q215" s="58">
        <v>281</v>
      </c>
      <c r="R215" s="58">
        <v>268</v>
      </c>
      <c r="S215" s="58">
        <v>262</v>
      </c>
      <c r="T215" s="58">
        <v>6</v>
      </c>
      <c r="U215" s="58">
        <v>13</v>
      </c>
      <c r="V215" s="58">
        <v>3130</v>
      </c>
      <c r="W215" s="58">
        <v>3069</v>
      </c>
      <c r="X215" s="58">
        <v>2863</v>
      </c>
      <c r="Y215" s="58">
        <v>206</v>
      </c>
      <c r="Z215" s="58">
        <v>61</v>
      </c>
      <c r="AA215" s="58">
        <v>1225</v>
      </c>
      <c r="AB215" s="58">
        <v>1216</v>
      </c>
      <c r="AC215" s="58">
        <v>1200</v>
      </c>
      <c r="AD215" s="58">
        <v>16</v>
      </c>
      <c r="AE215" s="58">
        <v>9</v>
      </c>
      <c r="AF215" s="58">
        <v>1586</v>
      </c>
      <c r="AG215" s="58">
        <v>1554</v>
      </c>
      <c r="AH215" s="58">
        <v>1468</v>
      </c>
      <c r="AI215" s="58">
        <v>86</v>
      </c>
      <c r="AJ215" s="58">
        <v>32</v>
      </c>
    </row>
    <row r="216" spans="1:36" x14ac:dyDescent="0.25">
      <c r="A216" s="64" t="s">
        <v>365</v>
      </c>
      <c r="B216" s="58">
        <v>4532</v>
      </c>
      <c r="C216" s="58">
        <v>4449</v>
      </c>
      <c r="D216" s="58">
        <v>4193</v>
      </c>
      <c r="E216" s="58">
        <v>256</v>
      </c>
      <c r="F216" s="58">
        <v>83</v>
      </c>
      <c r="G216" s="58">
        <v>2500</v>
      </c>
      <c r="H216" s="58">
        <v>2455</v>
      </c>
      <c r="I216" s="58">
        <v>2351</v>
      </c>
      <c r="J216" s="58">
        <v>104</v>
      </c>
      <c r="K216" s="58">
        <v>45</v>
      </c>
      <c r="L216" s="58">
        <v>2030</v>
      </c>
      <c r="M216" s="58">
        <v>1992</v>
      </c>
      <c r="N216" s="58">
        <v>1840</v>
      </c>
      <c r="O216" s="58">
        <v>152</v>
      </c>
      <c r="P216" s="58">
        <v>38</v>
      </c>
      <c r="Q216" s="58">
        <v>315</v>
      </c>
      <c r="R216" s="58">
        <v>303</v>
      </c>
      <c r="S216" s="58">
        <v>298</v>
      </c>
      <c r="T216" s="58">
        <v>5</v>
      </c>
      <c r="U216" s="58">
        <v>12</v>
      </c>
      <c r="V216" s="58">
        <v>3000</v>
      </c>
      <c r="W216" s="58">
        <v>2939</v>
      </c>
      <c r="X216" s="58">
        <v>2707</v>
      </c>
      <c r="Y216" s="58">
        <v>232</v>
      </c>
      <c r="Z216" s="58">
        <v>61</v>
      </c>
      <c r="AA216" s="58">
        <v>1217</v>
      </c>
      <c r="AB216" s="58">
        <v>1207</v>
      </c>
      <c r="AC216" s="58">
        <v>1188</v>
      </c>
      <c r="AD216" s="58">
        <v>19</v>
      </c>
      <c r="AE216" s="58">
        <v>10</v>
      </c>
      <c r="AF216" s="58">
        <v>1565</v>
      </c>
      <c r="AG216" s="58">
        <v>1534</v>
      </c>
      <c r="AH216" s="58">
        <v>1442</v>
      </c>
      <c r="AI216" s="58">
        <v>92</v>
      </c>
      <c r="AJ216" s="58">
        <v>31</v>
      </c>
    </row>
    <row r="217" spans="1:36" x14ac:dyDescent="0.25">
      <c r="A217" s="64" t="s">
        <v>366</v>
      </c>
      <c r="B217" s="58">
        <v>4146</v>
      </c>
      <c r="C217" s="58">
        <v>4057</v>
      </c>
      <c r="D217" s="58">
        <v>3795</v>
      </c>
      <c r="E217" s="58">
        <v>262</v>
      </c>
      <c r="F217" s="58">
        <v>89</v>
      </c>
      <c r="G217" s="58">
        <v>2239</v>
      </c>
      <c r="H217" s="58">
        <v>2188</v>
      </c>
      <c r="I217" s="58">
        <v>2089</v>
      </c>
      <c r="J217" s="58">
        <v>99</v>
      </c>
      <c r="K217" s="58">
        <v>51</v>
      </c>
      <c r="L217" s="58">
        <v>1906</v>
      </c>
      <c r="M217" s="58">
        <v>1868</v>
      </c>
      <c r="N217" s="58">
        <v>1705</v>
      </c>
      <c r="O217" s="58">
        <v>163</v>
      </c>
      <c r="P217" s="58">
        <v>38</v>
      </c>
      <c r="Q217" s="58">
        <v>303</v>
      </c>
      <c r="R217" s="58">
        <v>283</v>
      </c>
      <c r="S217" s="58">
        <v>278</v>
      </c>
      <c r="T217" s="58">
        <v>5</v>
      </c>
      <c r="U217" s="58">
        <v>20</v>
      </c>
      <c r="V217" s="58">
        <v>2653</v>
      </c>
      <c r="W217" s="58">
        <v>2599</v>
      </c>
      <c r="X217" s="58">
        <v>2363</v>
      </c>
      <c r="Y217" s="58">
        <v>236</v>
      </c>
      <c r="Z217" s="58">
        <v>54</v>
      </c>
      <c r="AA217" s="58">
        <v>1190</v>
      </c>
      <c r="AB217" s="58">
        <v>1175</v>
      </c>
      <c r="AC217" s="58">
        <v>1154</v>
      </c>
      <c r="AD217" s="58">
        <v>21</v>
      </c>
      <c r="AE217" s="58">
        <v>15</v>
      </c>
      <c r="AF217" s="58">
        <v>1407</v>
      </c>
      <c r="AG217" s="58">
        <v>1378</v>
      </c>
      <c r="AH217" s="58">
        <v>1289</v>
      </c>
      <c r="AI217" s="58">
        <v>89</v>
      </c>
      <c r="AJ217" s="58">
        <v>29</v>
      </c>
    </row>
    <row r="218" spans="1:36" x14ac:dyDescent="0.25">
      <c r="A218" s="64" t="s">
        <v>367</v>
      </c>
      <c r="B218" s="58">
        <v>3824</v>
      </c>
      <c r="C218" s="58">
        <v>3750</v>
      </c>
      <c r="D218" s="58">
        <v>3488</v>
      </c>
      <c r="E218" s="58">
        <v>262</v>
      </c>
      <c r="F218" s="58">
        <v>74</v>
      </c>
      <c r="G218" s="58">
        <v>2019</v>
      </c>
      <c r="H218" s="58">
        <v>1978</v>
      </c>
      <c r="I218" s="58">
        <v>1875</v>
      </c>
      <c r="J218" s="58">
        <v>103</v>
      </c>
      <c r="K218" s="58">
        <v>41</v>
      </c>
      <c r="L218" s="58">
        <v>1804</v>
      </c>
      <c r="M218" s="58">
        <v>1771</v>
      </c>
      <c r="N218" s="58">
        <v>1612</v>
      </c>
      <c r="O218" s="58">
        <v>159</v>
      </c>
      <c r="P218" s="58">
        <v>33</v>
      </c>
      <c r="Q218" s="58">
        <v>268</v>
      </c>
      <c r="R218" s="58">
        <v>255</v>
      </c>
      <c r="S218" s="58">
        <v>247</v>
      </c>
      <c r="T218" s="58">
        <v>8</v>
      </c>
      <c r="U218" s="58">
        <v>13</v>
      </c>
      <c r="V218" s="58">
        <v>2425</v>
      </c>
      <c r="W218" s="58">
        <v>2375</v>
      </c>
      <c r="X218" s="58">
        <v>2140</v>
      </c>
      <c r="Y218" s="58">
        <v>235</v>
      </c>
      <c r="Z218" s="58">
        <v>50</v>
      </c>
      <c r="AA218" s="58">
        <v>1131</v>
      </c>
      <c r="AB218" s="58">
        <v>1120</v>
      </c>
      <c r="AC218" s="58">
        <v>1101</v>
      </c>
      <c r="AD218" s="58">
        <v>19</v>
      </c>
      <c r="AE218" s="58">
        <v>11</v>
      </c>
      <c r="AF218" s="58">
        <v>1255</v>
      </c>
      <c r="AG218" s="58">
        <v>1231</v>
      </c>
      <c r="AH218" s="58">
        <v>1136</v>
      </c>
      <c r="AI218" s="58">
        <v>95</v>
      </c>
      <c r="AJ218" s="58">
        <v>24</v>
      </c>
    </row>
    <row r="219" spans="1:36" x14ac:dyDescent="0.25">
      <c r="A219" s="64" t="s">
        <v>368</v>
      </c>
      <c r="B219" s="58">
        <v>3650</v>
      </c>
      <c r="C219" s="58">
        <v>3576</v>
      </c>
      <c r="D219" s="58">
        <v>3328</v>
      </c>
      <c r="E219" s="58">
        <v>248</v>
      </c>
      <c r="F219" s="58">
        <v>74</v>
      </c>
      <c r="G219" s="58">
        <v>1906</v>
      </c>
      <c r="H219" s="58">
        <v>1858</v>
      </c>
      <c r="I219" s="58">
        <v>1755</v>
      </c>
      <c r="J219" s="58">
        <v>103</v>
      </c>
      <c r="K219" s="58">
        <v>48</v>
      </c>
      <c r="L219" s="58">
        <v>1743</v>
      </c>
      <c r="M219" s="58">
        <v>1717</v>
      </c>
      <c r="N219" s="58">
        <v>1572</v>
      </c>
      <c r="O219" s="58">
        <v>145</v>
      </c>
      <c r="P219" s="58">
        <v>26</v>
      </c>
      <c r="Q219" s="58">
        <v>251</v>
      </c>
      <c r="R219" s="58">
        <v>237</v>
      </c>
      <c r="S219" s="58">
        <v>230</v>
      </c>
      <c r="T219" s="58">
        <v>7</v>
      </c>
      <c r="U219" s="58">
        <v>14</v>
      </c>
      <c r="V219" s="58">
        <v>2266</v>
      </c>
      <c r="W219" s="58">
        <v>2216</v>
      </c>
      <c r="X219" s="58">
        <v>1992</v>
      </c>
      <c r="Y219" s="58">
        <v>224</v>
      </c>
      <c r="Z219" s="58">
        <v>50</v>
      </c>
      <c r="AA219" s="58">
        <v>1133</v>
      </c>
      <c r="AB219" s="58">
        <v>1123</v>
      </c>
      <c r="AC219" s="58">
        <v>1106</v>
      </c>
      <c r="AD219" s="58">
        <v>17</v>
      </c>
      <c r="AE219" s="58">
        <v>10</v>
      </c>
      <c r="AF219" s="58">
        <v>1225</v>
      </c>
      <c r="AG219" s="58">
        <v>1202</v>
      </c>
      <c r="AH219" s="58">
        <v>1111</v>
      </c>
      <c r="AI219" s="58">
        <v>91</v>
      </c>
      <c r="AJ219" s="58">
        <v>23</v>
      </c>
    </row>
    <row r="220" spans="1:36" x14ac:dyDescent="0.25">
      <c r="A220" s="64" t="s">
        <v>369</v>
      </c>
      <c r="B220" s="58">
        <v>3447</v>
      </c>
      <c r="C220" s="58">
        <v>3381</v>
      </c>
      <c r="D220" s="58">
        <v>3148</v>
      </c>
      <c r="E220" s="58">
        <v>233</v>
      </c>
      <c r="F220" s="58">
        <v>66</v>
      </c>
      <c r="G220" s="58">
        <v>1773</v>
      </c>
      <c r="H220" s="58">
        <v>1727</v>
      </c>
      <c r="I220" s="58">
        <v>1624</v>
      </c>
      <c r="J220" s="58">
        <v>103</v>
      </c>
      <c r="K220" s="58">
        <v>46</v>
      </c>
      <c r="L220" s="58">
        <v>1673</v>
      </c>
      <c r="M220" s="58">
        <v>1653</v>
      </c>
      <c r="N220" s="58">
        <v>1523</v>
      </c>
      <c r="O220" s="58">
        <v>130</v>
      </c>
      <c r="P220" s="58">
        <v>20</v>
      </c>
      <c r="Q220" s="58">
        <v>236</v>
      </c>
      <c r="R220" s="58">
        <v>225</v>
      </c>
      <c r="S220" s="58">
        <v>215</v>
      </c>
      <c r="T220" s="58">
        <v>10</v>
      </c>
      <c r="U220" s="58">
        <v>11</v>
      </c>
      <c r="V220" s="58">
        <v>2123</v>
      </c>
      <c r="W220" s="58">
        <v>2074</v>
      </c>
      <c r="X220" s="58">
        <v>1871</v>
      </c>
      <c r="Y220" s="58">
        <v>203</v>
      </c>
      <c r="Z220" s="58">
        <v>49</v>
      </c>
      <c r="AA220" s="58">
        <v>1088</v>
      </c>
      <c r="AB220" s="58">
        <v>1082</v>
      </c>
      <c r="AC220" s="58">
        <v>1062</v>
      </c>
      <c r="AD220" s="58">
        <v>20</v>
      </c>
      <c r="AE220" s="58">
        <v>6</v>
      </c>
      <c r="AF220" s="58">
        <v>1147</v>
      </c>
      <c r="AG220" s="58">
        <v>1127</v>
      </c>
      <c r="AH220" s="58">
        <v>1039</v>
      </c>
      <c r="AI220" s="58">
        <v>88</v>
      </c>
      <c r="AJ220" s="58">
        <v>20</v>
      </c>
    </row>
    <row r="221" spans="1:36" x14ac:dyDescent="0.25">
      <c r="A221" s="64" t="s">
        <v>370</v>
      </c>
      <c r="B221" s="58">
        <v>3368</v>
      </c>
      <c r="C221" s="58">
        <v>3276</v>
      </c>
      <c r="D221" s="58">
        <v>3073</v>
      </c>
      <c r="E221" s="58">
        <v>203</v>
      </c>
      <c r="F221" s="58">
        <v>92</v>
      </c>
      <c r="G221" s="58">
        <v>1721</v>
      </c>
      <c r="H221" s="58">
        <v>1656</v>
      </c>
      <c r="I221" s="58">
        <v>1568</v>
      </c>
      <c r="J221" s="58">
        <v>88</v>
      </c>
      <c r="K221" s="58">
        <v>65</v>
      </c>
      <c r="L221" s="58">
        <v>1646</v>
      </c>
      <c r="M221" s="58">
        <v>1619</v>
      </c>
      <c r="N221" s="58">
        <v>1504</v>
      </c>
      <c r="O221" s="58">
        <v>115</v>
      </c>
      <c r="P221" s="58">
        <v>27</v>
      </c>
      <c r="Q221" s="58">
        <v>236</v>
      </c>
      <c r="R221" s="58">
        <v>218</v>
      </c>
      <c r="S221" s="58">
        <v>210</v>
      </c>
      <c r="T221" s="58">
        <v>8</v>
      </c>
      <c r="U221" s="58">
        <v>18</v>
      </c>
      <c r="V221" s="58">
        <v>2044</v>
      </c>
      <c r="W221" s="58">
        <v>1983</v>
      </c>
      <c r="X221" s="58">
        <v>1807</v>
      </c>
      <c r="Y221" s="58">
        <v>176</v>
      </c>
      <c r="Z221" s="58">
        <v>61</v>
      </c>
      <c r="AA221" s="58">
        <v>1088</v>
      </c>
      <c r="AB221" s="58">
        <v>1075</v>
      </c>
      <c r="AC221" s="58">
        <v>1056</v>
      </c>
      <c r="AD221" s="58">
        <v>19</v>
      </c>
      <c r="AE221" s="58">
        <v>13</v>
      </c>
      <c r="AF221" s="58">
        <v>1077</v>
      </c>
      <c r="AG221" s="58">
        <v>1046</v>
      </c>
      <c r="AH221" s="58">
        <v>970</v>
      </c>
      <c r="AI221" s="58">
        <v>76</v>
      </c>
      <c r="AJ221" s="58">
        <v>31</v>
      </c>
    </row>
    <row r="222" spans="1:36" x14ac:dyDescent="0.25">
      <c r="A222" s="64" t="s">
        <v>371</v>
      </c>
      <c r="B222" s="58">
        <v>3299</v>
      </c>
      <c r="C222" s="58">
        <v>3207</v>
      </c>
      <c r="D222" s="58">
        <v>3033</v>
      </c>
      <c r="E222" s="58">
        <v>174</v>
      </c>
      <c r="F222" s="58">
        <v>92</v>
      </c>
      <c r="G222" s="58">
        <v>1672</v>
      </c>
      <c r="H222" s="58">
        <v>1614</v>
      </c>
      <c r="I222" s="58">
        <v>1537</v>
      </c>
      <c r="J222" s="58">
        <v>77</v>
      </c>
      <c r="K222" s="58">
        <v>58</v>
      </c>
      <c r="L222" s="58">
        <v>1627</v>
      </c>
      <c r="M222" s="58">
        <v>1593</v>
      </c>
      <c r="N222" s="58">
        <v>1496</v>
      </c>
      <c r="O222" s="58">
        <v>97</v>
      </c>
      <c r="P222" s="58">
        <v>34</v>
      </c>
      <c r="Q222" s="58">
        <v>281</v>
      </c>
      <c r="R222" s="58">
        <v>262</v>
      </c>
      <c r="S222" s="58">
        <v>255</v>
      </c>
      <c r="T222" s="58">
        <v>7</v>
      </c>
      <c r="U222" s="58">
        <v>19</v>
      </c>
      <c r="V222" s="58">
        <v>1949</v>
      </c>
      <c r="W222" s="58">
        <v>1887</v>
      </c>
      <c r="X222" s="58">
        <v>1734</v>
      </c>
      <c r="Y222" s="58">
        <v>153</v>
      </c>
      <c r="Z222" s="58">
        <v>62</v>
      </c>
      <c r="AA222" s="58">
        <v>1069</v>
      </c>
      <c r="AB222" s="58">
        <v>1058</v>
      </c>
      <c r="AC222" s="58">
        <v>1044</v>
      </c>
      <c r="AD222" s="58">
        <v>14</v>
      </c>
      <c r="AE222" s="58">
        <v>11</v>
      </c>
      <c r="AF222" s="58">
        <v>991</v>
      </c>
      <c r="AG222" s="58">
        <v>966</v>
      </c>
      <c r="AH222" s="58">
        <v>900</v>
      </c>
      <c r="AI222" s="58">
        <v>66</v>
      </c>
      <c r="AJ222" s="58">
        <v>25</v>
      </c>
    </row>
    <row r="223" spans="1:36" x14ac:dyDescent="0.25">
      <c r="A223" s="64" t="s">
        <v>372</v>
      </c>
      <c r="B223" s="58">
        <v>3074</v>
      </c>
      <c r="C223" s="58">
        <v>2985</v>
      </c>
      <c r="D223" s="58">
        <v>2811</v>
      </c>
      <c r="E223" s="58">
        <v>174</v>
      </c>
      <c r="F223" s="58">
        <v>89</v>
      </c>
      <c r="G223" s="58">
        <v>1563</v>
      </c>
      <c r="H223" s="58">
        <v>1510</v>
      </c>
      <c r="I223" s="58">
        <v>1429</v>
      </c>
      <c r="J223" s="58">
        <v>81</v>
      </c>
      <c r="K223" s="58">
        <v>53</v>
      </c>
      <c r="L223" s="58">
        <v>1511</v>
      </c>
      <c r="M223" s="58">
        <v>1475</v>
      </c>
      <c r="N223" s="58">
        <v>1382</v>
      </c>
      <c r="O223" s="58">
        <v>93</v>
      </c>
      <c r="P223" s="58">
        <v>36</v>
      </c>
      <c r="Q223" s="58">
        <v>233</v>
      </c>
      <c r="R223" s="58">
        <v>215</v>
      </c>
      <c r="S223" s="58">
        <v>212</v>
      </c>
      <c r="T223" s="58">
        <v>3</v>
      </c>
      <c r="U223" s="58">
        <v>18</v>
      </c>
      <c r="V223" s="58">
        <v>1783</v>
      </c>
      <c r="W223" s="58">
        <v>1734</v>
      </c>
      <c r="X223" s="58">
        <v>1582</v>
      </c>
      <c r="Y223" s="58">
        <v>152</v>
      </c>
      <c r="Z223" s="58">
        <v>49</v>
      </c>
      <c r="AA223" s="58">
        <v>1058</v>
      </c>
      <c r="AB223" s="58">
        <v>1036</v>
      </c>
      <c r="AC223" s="58">
        <v>1017</v>
      </c>
      <c r="AD223" s="58">
        <v>19</v>
      </c>
      <c r="AE223" s="58">
        <v>22</v>
      </c>
      <c r="AF223" s="58">
        <v>944</v>
      </c>
      <c r="AG223" s="58">
        <v>918</v>
      </c>
      <c r="AH223" s="58">
        <v>851</v>
      </c>
      <c r="AI223" s="58">
        <v>67</v>
      </c>
      <c r="AJ223" s="58">
        <v>26</v>
      </c>
    </row>
    <row r="224" spans="1:36" x14ac:dyDescent="0.25">
      <c r="A224" s="64" t="s">
        <v>373</v>
      </c>
      <c r="B224" s="58">
        <v>2893</v>
      </c>
      <c r="C224" s="58">
        <v>2794</v>
      </c>
      <c r="D224" s="58">
        <v>2616</v>
      </c>
      <c r="E224" s="58">
        <v>178</v>
      </c>
      <c r="F224" s="58">
        <v>99</v>
      </c>
      <c r="G224" s="58">
        <v>1466</v>
      </c>
      <c r="H224" s="58">
        <v>1421</v>
      </c>
      <c r="I224" s="58">
        <v>1343</v>
      </c>
      <c r="J224" s="58">
        <v>78</v>
      </c>
      <c r="K224" s="58">
        <v>45</v>
      </c>
      <c r="L224" s="58">
        <v>1427</v>
      </c>
      <c r="M224" s="58">
        <v>1373</v>
      </c>
      <c r="N224" s="58">
        <v>1273</v>
      </c>
      <c r="O224" s="58">
        <v>100</v>
      </c>
      <c r="P224" s="58">
        <v>54</v>
      </c>
      <c r="Q224" s="58">
        <v>182</v>
      </c>
      <c r="R224" s="58" t="s">
        <v>176</v>
      </c>
      <c r="S224" s="58">
        <v>164</v>
      </c>
      <c r="T224" s="58" t="s">
        <v>176</v>
      </c>
      <c r="U224" s="58" t="s">
        <v>176</v>
      </c>
      <c r="V224" s="58">
        <v>1683</v>
      </c>
      <c r="W224" s="58">
        <v>1614</v>
      </c>
      <c r="X224" s="58">
        <v>1456</v>
      </c>
      <c r="Y224" s="58">
        <v>158</v>
      </c>
      <c r="Z224" s="58">
        <v>69</v>
      </c>
      <c r="AA224" s="58">
        <v>1028</v>
      </c>
      <c r="AB224" s="58" t="s">
        <v>176</v>
      </c>
      <c r="AC224" s="58">
        <v>996</v>
      </c>
      <c r="AD224" s="58" t="s">
        <v>176</v>
      </c>
      <c r="AE224" s="58" t="s">
        <v>176</v>
      </c>
      <c r="AF224" s="58">
        <v>884</v>
      </c>
      <c r="AG224" s="58">
        <v>842</v>
      </c>
      <c r="AH224" s="58">
        <v>772</v>
      </c>
      <c r="AI224" s="58">
        <v>70</v>
      </c>
      <c r="AJ224" s="58">
        <v>42</v>
      </c>
    </row>
    <row r="225" spans="1:36" x14ac:dyDescent="0.25">
      <c r="A225" s="64" t="s">
        <v>374</v>
      </c>
      <c r="B225" s="58">
        <v>2752</v>
      </c>
      <c r="C225" s="58">
        <v>2663</v>
      </c>
      <c r="D225" s="58">
        <v>2468</v>
      </c>
      <c r="E225" s="58">
        <v>195</v>
      </c>
      <c r="F225" s="58">
        <v>89</v>
      </c>
      <c r="G225" s="58">
        <v>1388</v>
      </c>
      <c r="H225" s="58">
        <v>1337</v>
      </c>
      <c r="I225" s="58">
        <v>1256</v>
      </c>
      <c r="J225" s="58">
        <v>81</v>
      </c>
      <c r="K225" s="58">
        <v>51</v>
      </c>
      <c r="L225" s="58">
        <v>1364</v>
      </c>
      <c r="M225" s="58">
        <v>1326</v>
      </c>
      <c r="N225" s="58">
        <v>1212</v>
      </c>
      <c r="O225" s="58">
        <v>114</v>
      </c>
      <c r="P225" s="58">
        <v>38</v>
      </c>
      <c r="Q225" s="58">
        <v>150</v>
      </c>
      <c r="R225" s="58" t="s">
        <v>176</v>
      </c>
      <c r="S225" s="58">
        <v>139</v>
      </c>
      <c r="T225" s="58" t="s">
        <v>176</v>
      </c>
      <c r="U225" s="58" t="s">
        <v>176</v>
      </c>
      <c r="V225" s="58">
        <v>1607</v>
      </c>
      <c r="W225" s="58">
        <v>1540</v>
      </c>
      <c r="X225" s="58">
        <v>1371</v>
      </c>
      <c r="Y225" s="58">
        <v>169</v>
      </c>
      <c r="Z225" s="58">
        <v>67</v>
      </c>
      <c r="AA225" s="58">
        <v>995</v>
      </c>
      <c r="AB225" s="58" t="s">
        <v>176</v>
      </c>
      <c r="AC225" s="58">
        <v>958</v>
      </c>
      <c r="AD225" s="58" t="s">
        <v>176</v>
      </c>
      <c r="AE225" s="58" t="s">
        <v>176</v>
      </c>
      <c r="AF225" s="58">
        <v>845</v>
      </c>
      <c r="AG225" s="58">
        <v>807</v>
      </c>
      <c r="AH225" s="58">
        <v>732</v>
      </c>
      <c r="AI225" s="58">
        <v>75</v>
      </c>
      <c r="AJ225" s="58">
        <v>38</v>
      </c>
    </row>
    <row r="226" spans="1:36" x14ac:dyDescent="0.25">
      <c r="A226" s="64" t="s">
        <v>375</v>
      </c>
      <c r="B226" s="58">
        <v>2827</v>
      </c>
      <c r="C226" s="58">
        <v>2725</v>
      </c>
      <c r="D226" s="58">
        <v>2525</v>
      </c>
      <c r="E226" s="58">
        <v>200</v>
      </c>
      <c r="F226" s="58">
        <v>102</v>
      </c>
      <c r="G226" s="58">
        <v>1474</v>
      </c>
      <c r="H226" s="58">
        <v>1410</v>
      </c>
      <c r="I226" s="58">
        <v>1334</v>
      </c>
      <c r="J226" s="58">
        <v>76</v>
      </c>
      <c r="K226" s="58">
        <v>64</v>
      </c>
      <c r="L226" s="58">
        <v>1353</v>
      </c>
      <c r="M226" s="58">
        <v>1315</v>
      </c>
      <c r="N226" s="58">
        <v>1191</v>
      </c>
      <c r="O226" s="58">
        <v>124</v>
      </c>
      <c r="P226" s="58">
        <v>38</v>
      </c>
      <c r="Q226" s="58">
        <v>139</v>
      </c>
      <c r="R226" s="58" t="s">
        <v>176</v>
      </c>
      <c r="S226" s="58">
        <v>126</v>
      </c>
      <c r="T226" s="58" t="s">
        <v>176</v>
      </c>
      <c r="U226" s="58" t="s">
        <v>176</v>
      </c>
      <c r="V226" s="58">
        <v>1682</v>
      </c>
      <c r="W226" s="58">
        <v>1600</v>
      </c>
      <c r="X226" s="58">
        <v>1429</v>
      </c>
      <c r="Y226" s="58">
        <v>171</v>
      </c>
      <c r="Z226" s="58">
        <v>82</v>
      </c>
      <c r="AA226" s="58">
        <v>1006</v>
      </c>
      <c r="AB226" s="58" t="s">
        <v>176</v>
      </c>
      <c r="AC226" s="58">
        <v>970</v>
      </c>
      <c r="AD226" s="58" t="s">
        <v>176</v>
      </c>
      <c r="AE226" s="58" t="s">
        <v>176</v>
      </c>
      <c r="AF226" s="58">
        <v>894</v>
      </c>
      <c r="AG226" s="58">
        <v>856</v>
      </c>
      <c r="AH226" s="58">
        <v>785</v>
      </c>
      <c r="AI226" s="58">
        <v>71</v>
      </c>
      <c r="AJ226" s="58">
        <v>38</v>
      </c>
    </row>
    <row r="227" spans="1:36" x14ac:dyDescent="0.25">
      <c r="A227" s="64" t="s">
        <v>376</v>
      </c>
      <c r="B227" s="58">
        <v>3109</v>
      </c>
      <c r="C227" s="58">
        <v>3010</v>
      </c>
      <c r="D227" s="58">
        <v>2806</v>
      </c>
      <c r="E227" s="58">
        <v>204</v>
      </c>
      <c r="F227" s="58">
        <v>99</v>
      </c>
      <c r="G227" s="58">
        <v>1695</v>
      </c>
      <c r="H227" s="58">
        <v>1641</v>
      </c>
      <c r="I227" s="58">
        <v>1563</v>
      </c>
      <c r="J227" s="58">
        <v>78</v>
      </c>
      <c r="K227" s="58">
        <v>54</v>
      </c>
      <c r="L227" s="58">
        <v>1414</v>
      </c>
      <c r="M227" s="58">
        <v>1369</v>
      </c>
      <c r="N227" s="58">
        <v>1243</v>
      </c>
      <c r="O227" s="58">
        <v>126</v>
      </c>
      <c r="P227" s="58">
        <v>45</v>
      </c>
      <c r="Q227" s="58">
        <v>127</v>
      </c>
      <c r="R227" s="58" t="s">
        <v>176</v>
      </c>
      <c r="S227" s="58">
        <v>119</v>
      </c>
      <c r="T227" s="58" t="s">
        <v>176</v>
      </c>
      <c r="U227" s="58" t="s">
        <v>176</v>
      </c>
      <c r="V227" s="58">
        <v>1894</v>
      </c>
      <c r="W227" s="58">
        <v>1814</v>
      </c>
      <c r="X227" s="58">
        <v>1637</v>
      </c>
      <c r="Y227" s="58">
        <v>177</v>
      </c>
      <c r="Z227" s="58">
        <v>80</v>
      </c>
      <c r="AA227" s="58">
        <v>1088</v>
      </c>
      <c r="AB227" s="58" t="s">
        <v>176</v>
      </c>
      <c r="AC227" s="58">
        <v>1050</v>
      </c>
      <c r="AD227" s="58" t="s">
        <v>176</v>
      </c>
      <c r="AE227" s="58" t="s">
        <v>176</v>
      </c>
      <c r="AF227" s="58">
        <v>1023</v>
      </c>
      <c r="AG227" s="58">
        <v>990</v>
      </c>
      <c r="AH227" s="58">
        <v>916</v>
      </c>
      <c r="AI227" s="58">
        <v>74</v>
      </c>
      <c r="AJ227" s="58">
        <v>33</v>
      </c>
    </row>
    <row r="228" spans="1:36" x14ac:dyDescent="0.25">
      <c r="A228" s="64" t="s">
        <v>377</v>
      </c>
      <c r="B228" s="58">
        <v>3042</v>
      </c>
      <c r="C228" s="58">
        <v>2933</v>
      </c>
      <c r="D228" s="58">
        <v>2734</v>
      </c>
      <c r="E228" s="58">
        <v>199</v>
      </c>
      <c r="F228" s="58">
        <v>109</v>
      </c>
      <c r="G228" s="58">
        <v>1636</v>
      </c>
      <c r="H228" s="58">
        <v>1580</v>
      </c>
      <c r="I228" s="58">
        <v>1509</v>
      </c>
      <c r="J228" s="58">
        <v>71</v>
      </c>
      <c r="K228" s="58">
        <v>56</v>
      </c>
      <c r="L228" s="58">
        <v>1405</v>
      </c>
      <c r="M228" s="58">
        <v>1353</v>
      </c>
      <c r="N228" s="58">
        <v>1225</v>
      </c>
      <c r="O228" s="58">
        <v>128</v>
      </c>
      <c r="P228" s="58">
        <v>52</v>
      </c>
      <c r="Q228" s="58">
        <v>136</v>
      </c>
      <c r="R228" s="58" t="s">
        <v>176</v>
      </c>
      <c r="S228" s="58">
        <v>127</v>
      </c>
      <c r="T228" s="58" t="s">
        <v>176</v>
      </c>
      <c r="U228" s="58" t="s">
        <v>176</v>
      </c>
      <c r="V228" s="58">
        <v>1834</v>
      </c>
      <c r="W228" s="58">
        <v>1747</v>
      </c>
      <c r="X228" s="58">
        <v>1573</v>
      </c>
      <c r="Y228" s="58">
        <v>174</v>
      </c>
      <c r="Z228" s="58">
        <v>87</v>
      </c>
      <c r="AA228" s="58">
        <v>1072</v>
      </c>
      <c r="AB228" s="58" t="s">
        <v>176</v>
      </c>
      <c r="AC228" s="58">
        <v>1034</v>
      </c>
      <c r="AD228" s="58" t="s">
        <v>176</v>
      </c>
      <c r="AE228" s="58" t="s">
        <v>176</v>
      </c>
      <c r="AF228" s="58">
        <v>993</v>
      </c>
      <c r="AG228" s="58">
        <v>951</v>
      </c>
      <c r="AH228" s="58">
        <v>876</v>
      </c>
      <c r="AI228" s="58">
        <v>75</v>
      </c>
      <c r="AJ228" s="58">
        <v>42</v>
      </c>
    </row>
    <row r="229" spans="1:36" x14ac:dyDescent="0.25">
      <c r="A229" s="64" t="s">
        <v>378</v>
      </c>
      <c r="B229" s="58">
        <v>2820</v>
      </c>
      <c r="C229" s="58">
        <v>2715</v>
      </c>
      <c r="D229" s="58">
        <v>2524</v>
      </c>
      <c r="E229" s="58">
        <v>191</v>
      </c>
      <c r="F229" s="58">
        <v>105</v>
      </c>
      <c r="G229" s="58">
        <v>1434</v>
      </c>
      <c r="H229" s="58">
        <v>1391</v>
      </c>
      <c r="I229" s="58">
        <v>1322</v>
      </c>
      <c r="J229" s="58">
        <v>69</v>
      </c>
      <c r="K229" s="58">
        <v>43</v>
      </c>
      <c r="L229" s="58">
        <v>1386</v>
      </c>
      <c r="M229" s="58">
        <v>1324</v>
      </c>
      <c r="N229" s="58">
        <v>1202</v>
      </c>
      <c r="O229" s="58">
        <v>122</v>
      </c>
      <c r="P229" s="58">
        <v>62</v>
      </c>
      <c r="Q229" s="58">
        <v>144</v>
      </c>
      <c r="R229" s="58">
        <v>132</v>
      </c>
      <c r="S229" s="58">
        <v>129</v>
      </c>
      <c r="T229" s="58">
        <v>3</v>
      </c>
      <c r="U229" s="58">
        <v>12</v>
      </c>
      <c r="V229" s="58">
        <v>1652</v>
      </c>
      <c r="W229" s="58">
        <v>1580</v>
      </c>
      <c r="X229" s="58">
        <v>1412</v>
      </c>
      <c r="Y229" s="58">
        <v>168</v>
      </c>
      <c r="Z229" s="58">
        <v>72</v>
      </c>
      <c r="AA229" s="58">
        <v>1024</v>
      </c>
      <c r="AB229" s="58">
        <v>1003</v>
      </c>
      <c r="AC229" s="58">
        <v>983</v>
      </c>
      <c r="AD229" s="58">
        <v>20</v>
      </c>
      <c r="AE229" s="58">
        <v>21</v>
      </c>
      <c r="AF229" s="58">
        <v>891</v>
      </c>
      <c r="AG229" s="58">
        <v>858</v>
      </c>
      <c r="AH229" s="58">
        <v>783</v>
      </c>
      <c r="AI229" s="58">
        <v>75</v>
      </c>
      <c r="AJ229" s="58">
        <v>33</v>
      </c>
    </row>
    <row r="230" spans="1:36" x14ac:dyDescent="0.25">
      <c r="A230" s="64" t="s">
        <v>379</v>
      </c>
      <c r="B230" s="58">
        <v>2701</v>
      </c>
      <c r="C230" s="58">
        <v>2594</v>
      </c>
      <c r="D230" s="58">
        <v>2416</v>
      </c>
      <c r="E230" s="58">
        <v>178</v>
      </c>
      <c r="F230" s="58">
        <v>107</v>
      </c>
      <c r="G230" s="58">
        <v>1374</v>
      </c>
      <c r="H230" s="58">
        <v>1326</v>
      </c>
      <c r="I230" s="58">
        <v>1253</v>
      </c>
      <c r="J230" s="58">
        <v>73</v>
      </c>
      <c r="K230" s="58">
        <v>48</v>
      </c>
      <c r="L230" s="58">
        <v>1327</v>
      </c>
      <c r="M230" s="58">
        <v>1268</v>
      </c>
      <c r="N230" s="58">
        <v>1163</v>
      </c>
      <c r="O230" s="58">
        <v>105</v>
      </c>
      <c r="P230" s="58">
        <v>59</v>
      </c>
      <c r="Q230" s="58">
        <v>132</v>
      </c>
      <c r="R230" s="58">
        <v>118</v>
      </c>
      <c r="S230" s="58">
        <v>115</v>
      </c>
      <c r="T230" s="58">
        <v>3</v>
      </c>
      <c r="U230" s="58">
        <v>14</v>
      </c>
      <c r="V230" s="58">
        <v>1563</v>
      </c>
      <c r="W230" s="58">
        <v>1487</v>
      </c>
      <c r="X230" s="58">
        <v>1327</v>
      </c>
      <c r="Y230" s="58">
        <v>160</v>
      </c>
      <c r="Z230" s="58">
        <v>76</v>
      </c>
      <c r="AA230" s="58">
        <v>1006</v>
      </c>
      <c r="AB230" s="58">
        <v>989</v>
      </c>
      <c r="AC230" s="58">
        <v>974</v>
      </c>
      <c r="AD230" s="58">
        <v>15</v>
      </c>
      <c r="AE230" s="58">
        <v>17</v>
      </c>
      <c r="AF230" s="58">
        <v>816</v>
      </c>
      <c r="AG230" s="58">
        <v>787</v>
      </c>
      <c r="AH230" s="58">
        <v>713</v>
      </c>
      <c r="AI230" s="58">
        <v>74</v>
      </c>
      <c r="AJ230" s="58">
        <v>29</v>
      </c>
    </row>
    <row r="231" spans="1:36" x14ac:dyDescent="0.25">
      <c r="A231" s="64" t="s">
        <v>380</v>
      </c>
      <c r="B231" s="58">
        <v>2607</v>
      </c>
      <c r="C231" s="58">
        <v>2497</v>
      </c>
      <c r="D231" s="58">
        <v>2311</v>
      </c>
      <c r="E231" s="58">
        <v>186</v>
      </c>
      <c r="F231" s="58">
        <v>110</v>
      </c>
      <c r="G231" s="58">
        <v>1311</v>
      </c>
      <c r="H231" s="58">
        <v>1250</v>
      </c>
      <c r="I231" s="58">
        <v>1168</v>
      </c>
      <c r="J231" s="58">
        <v>82</v>
      </c>
      <c r="K231" s="58">
        <v>61</v>
      </c>
      <c r="L231" s="58">
        <v>1296</v>
      </c>
      <c r="M231" s="58">
        <v>1247</v>
      </c>
      <c r="N231" s="58">
        <v>1143</v>
      </c>
      <c r="O231" s="58">
        <v>104</v>
      </c>
      <c r="P231" s="58">
        <v>49</v>
      </c>
      <c r="Q231" s="58">
        <v>123</v>
      </c>
      <c r="R231" s="58">
        <v>106</v>
      </c>
      <c r="S231" s="58">
        <v>100</v>
      </c>
      <c r="T231" s="58">
        <v>6</v>
      </c>
      <c r="U231" s="58">
        <v>17</v>
      </c>
      <c r="V231" s="58">
        <v>1508</v>
      </c>
      <c r="W231" s="58">
        <v>1437</v>
      </c>
      <c r="X231" s="58">
        <v>1274</v>
      </c>
      <c r="Y231" s="58">
        <v>163</v>
      </c>
      <c r="Z231" s="58">
        <v>71</v>
      </c>
      <c r="AA231" s="58">
        <v>976</v>
      </c>
      <c r="AB231" s="58">
        <v>954</v>
      </c>
      <c r="AC231" s="58">
        <v>937</v>
      </c>
      <c r="AD231" s="58">
        <v>17</v>
      </c>
      <c r="AE231" s="58">
        <v>22</v>
      </c>
      <c r="AF231" s="58">
        <v>773</v>
      </c>
      <c r="AG231" s="58">
        <v>740</v>
      </c>
      <c r="AH231" s="58">
        <v>666</v>
      </c>
      <c r="AI231" s="58">
        <v>74</v>
      </c>
      <c r="AJ231" s="58">
        <v>33</v>
      </c>
    </row>
    <row r="232" spans="1:36" x14ac:dyDescent="0.25">
      <c r="A232" s="64" t="s">
        <v>381</v>
      </c>
      <c r="B232" s="58">
        <v>2551</v>
      </c>
      <c r="C232" s="58">
        <v>2454</v>
      </c>
      <c r="D232" s="58">
        <v>2284</v>
      </c>
      <c r="E232" s="58">
        <v>170</v>
      </c>
      <c r="F232" s="58">
        <v>97</v>
      </c>
      <c r="G232" s="58">
        <v>1276</v>
      </c>
      <c r="H232" s="58">
        <v>1213</v>
      </c>
      <c r="I232" s="58">
        <v>1139</v>
      </c>
      <c r="J232" s="58">
        <v>74</v>
      </c>
      <c r="K232" s="58">
        <v>63</v>
      </c>
      <c r="L232" s="58">
        <v>1275</v>
      </c>
      <c r="M232" s="58">
        <v>1241</v>
      </c>
      <c r="N232" s="58">
        <v>1145</v>
      </c>
      <c r="O232" s="58">
        <v>96</v>
      </c>
      <c r="P232" s="58">
        <v>34</v>
      </c>
      <c r="Q232" s="58">
        <v>113</v>
      </c>
      <c r="R232" s="58">
        <v>103</v>
      </c>
      <c r="S232" s="58">
        <v>95</v>
      </c>
      <c r="T232" s="58">
        <v>8</v>
      </c>
      <c r="U232" s="58">
        <v>10</v>
      </c>
      <c r="V232" s="58">
        <v>1503</v>
      </c>
      <c r="W232" s="58">
        <v>1436</v>
      </c>
      <c r="X232" s="58">
        <v>1292</v>
      </c>
      <c r="Y232" s="58">
        <v>144</v>
      </c>
      <c r="Z232" s="58">
        <v>67</v>
      </c>
      <c r="AA232" s="58">
        <v>935</v>
      </c>
      <c r="AB232" s="58">
        <v>915</v>
      </c>
      <c r="AC232" s="58">
        <v>897</v>
      </c>
      <c r="AD232" s="58">
        <v>18</v>
      </c>
      <c r="AE232" s="58">
        <v>20</v>
      </c>
      <c r="AF232" s="58">
        <v>749</v>
      </c>
      <c r="AG232" s="58">
        <v>727</v>
      </c>
      <c r="AH232" s="58">
        <v>664</v>
      </c>
      <c r="AI232" s="58">
        <v>63</v>
      </c>
      <c r="AJ232" s="58">
        <v>22</v>
      </c>
    </row>
    <row r="233" spans="1:36" x14ac:dyDescent="0.25">
      <c r="A233" s="64" t="s">
        <v>382</v>
      </c>
      <c r="B233" s="58">
        <v>2649</v>
      </c>
      <c r="C233" s="58">
        <v>2545</v>
      </c>
      <c r="D233" s="58">
        <v>2365</v>
      </c>
      <c r="E233" s="58">
        <v>180</v>
      </c>
      <c r="F233" s="58">
        <v>104</v>
      </c>
      <c r="G233" s="58">
        <v>1308</v>
      </c>
      <c r="H233" s="58">
        <v>1249</v>
      </c>
      <c r="I233" s="58">
        <v>1176</v>
      </c>
      <c r="J233" s="58">
        <v>73</v>
      </c>
      <c r="K233" s="58">
        <v>59</v>
      </c>
      <c r="L233" s="58">
        <v>1341</v>
      </c>
      <c r="M233" s="58">
        <v>1296</v>
      </c>
      <c r="N233" s="58">
        <v>1189</v>
      </c>
      <c r="O233" s="58">
        <v>107</v>
      </c>
      <c r="P233" s="58">
        <v>45</v>
      </c>
      <c r="Q233" s="58">
        <v>140</v>
      </c>
      <c r="R233" s="58">
        <v>128</v>
      </c>
      <c r="S233" s="58">
        <v>120</v>
      </c>
      <c r="T233" s="58">
        <v>8</v>
      </c>
      <c r="U233" s="58">
        <v>12</v>
      </c>
      <c r="V233" s="58">
        <v>1553</v>
      </c>
      <c r="W233" s="58">
        <v>1476</v>
      </c>
      <c r="X233" s="58">
        <v>1320</v>
      </c>
      <c r="Y233" s="58">
        <v>156</v>
      </c>
      <c r="Z233" s="58">
        <v>77</v>
      </c>
      <c r="AA233" s="58">
        <v>956</v>
      </c>
      <c r="AB233" s="58">
        <v>941</v>
      </c>
      <c r="AC233" s="58">
        <v>925</v>
      </c>
      <c r="AD233" s="58">
        <v>16</v>
      </c>
      <c r="AE233" s="58">
        <v>15</v>
      </c>
      <c r="AF233" s="58">
        <v>728</v>
      </c>
      <c r="AG233" s="58">
        <v>700</v>
      </c>
      <c r="AH233" s="58">
        <v>635</v>
      </c>
      <c r="AI233" s="58">
        <v>65</v>
      </c>
      <c r="AJ233" s="58">
        <v>28</v>
      </c>
    </row>
    <row r="234" spans="1:36" x14ac:dyDescent="0.25">
      <c r="A234" s="64" t="s">
        <v>383</v>
      </c>
      <c r="B234" s="58">
        <v>2765</v>
      </c>
      <c r="C234" s="58">
        <v>2663</v>
      </c>
      <c r="D234" s="58">
        <v>2514</v>
      </c>
      <c r="E234" s="58">
        <v>149</v>
      </c>
      <c r="F234" s="58">
        <v>102</v>
      </c>
      <c r="G234" s="58">
        <v>1349</v>
      </c>
      <c r="H234" s="58">
        <v>1295</v>
      </c>
      <c r="I234" s="58">
        <v>1242</v>
      </c>
      <c r="J234" s="58">
        <v>53</v>
      </c>
      <c r="K234" s="58">
        <v>54</v>
      </c>
      <c r="L234" s="58">
        <v>1416</v>
      </c>
      <c r="M234" s="58">
        <v>1368</v>
      </c>
      <c r="N234" s="58">
        <v>1272</v>
      </c>
      <c r="O234" s="58">
        <v>96</v>
      </c>
      <c r="P234" s="58">
        <v>48</v>
      </c>
      <c r="Q234" s="58">
        <v>201</v>
      </c>
      <c r="R234" s="58">
        <v>191</v>
      </c>
      <c r="S234" s="58">
        <v>185</v>
      </c>
      <c r="T234" s="58">
        <v>6</v>
      </c>
      <c r="U234" s="58">
        <v>10</v>
      </c>
      <c r="V234" s="58">
        <v>1599</v>
      </c>
      <c r="W234" s="58">
        <v>1526</v>
      </c>
      <c r="X234" s="58">
        <v>1399</v>
      </c>
      <c r="Y234" s="58">
        <v>127</v>
      </c>
      <c r="Z234" s="58">
        <v>73</v>
      </c>
      <c r="AA234" s="58">
        <v>965</v>
      </c>
      <c r="AB234" s="58">
        <v>946</v>
      </c>
      <c r="AC234" s="58">
        <v>930</v>
      </c>
      <c r="AD234" s="58">
        <v>16</v>
      </c>
      <c r="AE234" s="58">
        <v>19</v>
      </c>
      <c r="AF234" s="58">
        <v>761</v>
      </c>
      <c r="AG234" s="58">
        <v>736</v>
      </c>
      <c r="AH234" s="58">
        <v>682</v>
      </c>
      <c r="AI234" s="58">
        <v>54</v>
      </c>
      <c r="AJ234" s="58">
        <v>25</v>
      </c>
    </row>
    <row r="235" spans="1:36" x14ac:dyDescent="0.25">
      <c r="A235" s="64" t="s">
        <v>384</v>
      </c>
      <c r="B235" s="58">
        <v>2645</v>
      </c>
      <c r="C235" s="58">
        <v>2542</v>
      </c>
      <c r="D235" s="58">
        <v>2384</v>
      </c>
      <c r="E235" s="58">
        <v>158</v>
      </c>
      <c r="F235" s="58">
        <v>103</v>
      </c>
      <c r="G235" s="58">
        <v>1325</v>
      </c>
      <c r="H235" s="58">
        <v>1272</v>
      </c>
      <c r="I235" s="58">
        <v>1212</v>
      </c>
      <c r="J235" s="58">
        <v>60</v>
      </c>
      <c r="K235" s="58">
        <v>53</v>
      </c>
      <c r="L235" s="58">
        <v>1320</v>
      </c>
      <c r="M235" s="58">
        <v>1270</v>
      </c>
      <c r="N235" s="58">
        <v>1172</v>
      </c>
      <c r="O235" s="58">
        <v>98</v>
      </c>
      <c r="P235" s="58">
        <v>50</v>
      </c>
      <c r="Q235" s="58">
        <v>181</v>
      </c>
      <c r="R235" s="58">
        <v>166</v>
      </c>
      <c r="S235" s="58">
        <v>162</v>
      </c>
      <c r="T235" s="58">
        <v>4</v>
      </c>
      <c r="U235" s="58">
        <v>15</v>
      </c>
      <c r="V235" s="58">
        <v>1518</v>
      </c>
      <c r="W235" s="58">
        <v>1452</v>
      </c>
      <c r="X235" s="58">
        <v>1317</v>
      </c>
      <c r="Y235" s="58">
        <v>135</v>
      </c>
      <c r="Z235" s="58">
        <v>66</v>
      </c>
      <c r="AA235" s="58">
        <v>946</v>
      </c>
      <c r="AB235" s="58">
        <v>924</v>
      </c>
      <c r="AC235" s="58">
        <v>905</v>
      </c>
      <c r="AD235" s="58">
        <v>19</v>
      </c>
      <c r="AE235" s="58">
        <v>22</v>
      </c>
      <c r="AF235" s="58">
        <v>715</v>
      </c>
      <c r="AG235" s="58">
        <v>691</v>
      </c>
      <c r="AH235" s="58">
        <v>637</v>
      </c>
      <c r="AI235" s="58">
        <v>54</v>
      </c>
      <c r="AJ235" s="58">
        <v>24</v>
      </c>
    </row>
    <row r="236" spans="1:36" x14ac:dyDescent="0.25">
      <c r="A236" s="64" t="s">
        <v>385</v>
      </c>
      <c r="B236" s="58">
        <v>2506</v>
      </c>
      <c r="C236" s="58">
        <v>2391</v>
      </c>
      <c r="D236" s="58">
        <v>2205</v>
      </c>
      <c r="E236" s="58">
        <v>186</v>
      </c>
      <c r="F236" s="58">
        <v>115</v>
      </c>
      <c r="G236" s="58">
        <v>1271</v>
      </c>
      <c r="H236" s="58">
        <v>1203</v>
      </c>
      <c r="I236" s="58">
        <v>1138</v>
      </c>
      <c r="J236" s="58">
        <v>65</v>
      </c>
      <c r="K236" s="58">
        <v>68</v>
      </c>
      <c r="L236" s="58">
        <v>1235</v>
      </c>
      <c r="M236" s="58">
        <v>1188</v>
      </c>
      <c r="N236" s="58">
        <v>1067</v>
      </c>
      <c r="O236" s="58">
        <v>121</v>
      </c>
      <c r="P236" s="58">
        <v>47</v>
      </c>
      <c r="Q236" s="58">
        <v>116</v>
      </c>
      <c r="R236" s="58">
        <v>103</v>
      </c>
      <c r="S236" s="58">
        <v>97</v>
      </c>
      <c r="T236" s="58">
        <v>6</v>
      </c>
      <c r="U236" s="58">
        <v>13</v>
      </c>
      <c r="V236" s="58">
        <v>1468</v>
      </c>
      <c r="W236" s="58">
        <v>1385</v>
      </c>
      <c r="X236" s="58">
        <v>1227</v>
      </c>
      <c r="Y236" s="58">
        <v>158</v>
      </c>
      <c r="Z236" s="58">
        <v>83</v>
      </c>
      <c r="AA236" s="58">
        <v>922</v>
      </c>
      <c r="AB236" s="58">
        <v>903</v>
      </c>
      <c r="AC236" s="58">
        <v>881</v>
      </c>
      <c r="AD236" s="58">
        <v>22</v>
      </c>
      <c r="AE236" s="58">
        <v>19</v>
      </c>
      <c r="AF236" s="58">
        <v>701</v>
      </c>
      <c r="AG236" s="58">
        <v>671</v>
      </c>
      <c r="AH236" s="58">
        <v>610</v>
      </c>
      <c r="AI236" s="58">
        <v>61</v>
      </c>
      <c r="AJ236" s="58">
        <v>30</v>
      </c>
    </row>
    <row r="237" spans="1:36" x14ac:dyDescent="0.25">
      <c r="A237" s="64" t="s">
        <v>386</v>
      </c>
      <c r="B237" s="58">
        <v>2545</v>
      </c>
      <c r="C237" s="58">
        <v>2439</v>
      </c>
      <c r="D237" s="58">
        <v>2246</v>
      </c>
      <c r="E237" s="58">
        <v>193</v>
      </c>
      <c r="F237" s="58">
        <v>106</v>
      </c>
      <c r="G237" s="58">
        <v>1327</v>
      </c>
      <c r="H237" s="58">
        <v>1258</v>
      </c>
      <c r="I237" s="58">
        <v>1188</v>
      </c>
      <c r="J237" s="58">
        <v>70</v>
      </c>
      <c r="K237" s="58">
        <v>69</v>
      </c>
      <c r="L237" s="58">
        <v>1218</v>
      </c>
      <c r="M237" s="58">
        <v>1181</v>
      </c>
      <c r="N237" s="58">
        <v>1058</v>
      </c>
      <c r="O237" s="58">
        <v>123</v>
      </c>
      <c r="P237" s="58">
        <v>37</v>
      </c>
      <c r="Q237" s="58">
        <v>125</v>
      </c>
      <c r="R237" s="58">
        <v>115</v>
      </c>
      <c r="S237" s="58">
        <v>109</v>
      </c>
      <c r="T237" s="58">
        <v>6</v>
      </c>
      <c r="U237" s="58">
        <v>10</v>
      </c>
      <c r="V237" s="58">
        <v>1474</v>
      </c>
      <c r="W237" s="58">
        <v>1401</v>
      </c>
      <c r="X237" s="58">
        <v>1235</v>
      </c>
      <c r="Y237" s="58">
        <v>166</v>
      </c>
      <c r="Z237" s="58">
        <v>73</v>
      </c>
      <c r="AA237" s="58">
        <v>946</v>
      </c>
      <c r="AB237" s="58">
        <v>923</v>
      </c>
      <c r="AC237" s="58">
        <v>902</v>
      </c>
      <c r="AD237" s="58">
        <v>21</v>
      </c>
      <c r="AE237" s="58">
        <v>23</v>
      </c>
      <c r="AF237" s="58">
        <v>708</v>
      </c>
      <c r="AG237" s="58">
        <v>672</v>
      </c>
      <c r="AH237" s="58">
        <v>608</v>
      </c>
      <c r="AI237" s="58">
        <v>64</v>
      </c>
      <c r="AJ237" s="58">
        <v>36</v>
      </c>
    </row>
    <row r="238" spans="1:36" x14ac:dyDescent="0.25">
      <c r="A238" s="64" t="s">
        <v>387</v>
      </c>
      <c r="B238" s="58">
        <v>2689</v>
      </c>
      <c r="C238" s="58">
        <v>2583</v>
      </c>
      <c r="D238" s="58">
        <v>2381</v>
      </c>
      <c r="E238" s="58">
        <v>202</v>
      </c>
      <c r="F238" s="58">
        <v>106</v>
      </c>
      <c r="G238" s="58">
        <v>1415</v>
      </c>
      <c r="H238" s="58">
        <v>1349</v>
      </c>
      <c r="I238" s="58">
        <v>1272</v>
      </c>
      <c r="J238" s="58">
        <v>77</v>
      </c>
      <c r="K238" s="58">
        <v>66</v>
      </c>
      <c r="L238" s="58">
        <v>1274</v>
      </c>
      <c r="M238" s="58">
        <v>1234</v>
      </c>
      <c r="N238" s="58">
        <v>1109</v>
      </c>
      <c r="O238" s="58">
        <v>125</v>
      </c>
      <c r="P238" s="58">
        <v>40</v>
      </c>
      <c r="Q238" s="58">
        <v>131</v>
      </c>
      <c r="R238" s="58">
        <v>119</v>
      </c>
      <c r="S238" s="58">
        <v>111</v>
      </c>
      <c r="T238" s="58">
        <v>8</v>
      </c>
      <c r="U238" s="58">
        <v>12</v>
      </c>
      <c r="V238" s="58">
        <v>1614</v>
      </c>
      <c r="W238" s="58">
        <v>1538</v>
      </c>
      <c r="X238" s="58">
        <v>1372</v>
      </c>
      <c r="Y238" s="58">
        <v>166</v>
      </c>
      <c r="Z238" s="58">
        <v>76</v>
      </c>
      <c r="AA238" s="58">
        <v>944</v>
      </c>
      <c r="AB238" s="58">
        <v>926</v>
      </c>
      <c r="AC238" s="58">
        <v>898</v>
      </c>
      <c r="AD238" s="58">
        <v>28</v>
      </c>
      <c r="AE238" s="58">
        <v>18</v>
      </c>
      <c r="AF238" s="58">
        <v>793</v>
      </c>
      <c r="AG238" s="58">
        <v>753</v>
      </c>
      <c r="AH238" s="58">
        <v>687</v>
      </c>
      <c r="AI238" s="58">
        <v>66</v>
      </c>
      <c r="AJ238" s="58">
        <v>40</v>
      </c>
    </row>
    <row r="239" spans="1:36" x14ac:dyDescent="0.25">
      <c r="A239" s="64" t="s">
        <v>388</v>
      </c>
      <c r="B239" s="58">
        <v>3092</v>
      </c>
      <c r="C239" s="58">
        <v>2975</v>
      </c>
      <c r="D239" s="58">
        <v>2777</v>
      </c>
      <c r="E239" s="58">
        <v>198</v>
      </c>
      <c r="F239" s="58">
        <v>117</v>
      </c>
      <c r="G239" s="58">
        <v>1651</v>
      </c>
      <c r="H239" s="58">
        <v>1588</v>
      </c>
      <c r="I239" s="58">
        <v>1512</v>
      </c>
      <c r="J239" s="58">
        <v>76</v>
      </c>
      <c r="K239" s="58">
        <v>63</v>
      </c>
      <c r="L239" s="58">
        <v>1441</v>
      </c>
      <c r="M239" s="58">
        <v>1387</v>
      </c>
      <c r="N239" s="58">
        <v>1265</v>
      </c>
      <c r="O239" s="58">
        <v>122</v>
      </c>
      <c r="P239" s="58">
        <v>54</v>
      </c>
      <c r="Q239" s="58">
        <v>157</v>
      </c>
      <c r="R239" s="58">
        <v>146</v>
      </c>
      <c r="S239" s="58">
        <v>138</v>
      </c>
      <c r="T239" s="58">
        <v>8</v>
      </c>
      <c r="U239" s="58">
        <v>11</v>
      </c>
      <c r="V239" s="58">
        <v>1899</v>
      </c>
      <c r="W239" s="58">
        <v>1816</v>
      </c>
      <c r="X239" s="58">
        <v>1657</v>
      </c>
      <c r="Y239" s="58">
        <v>159</v>
      </c>
      <c r="Z239" s="58">
        <v>83</v>
      </c>
      <c r="AA239" s="58">
        <v>1036</v>
      </c>
      <c r="AB239" s="58">
        <v>1013</v>
      </c>
      <c r="AC239" s="58">
        <v>982</v>
      </c>
      <c r="AD239" s="58">
        <v>31</v>
      </c>
      <c r="AE239" s="58">
        <v>23</v>
      </c>
      <c r="AF239" s="58">
        <v>1011</v>
      </c>
      <c r="AG239" s="58">
        <v>973</v>
      </c>
      <c r="AH239" s="58">
        <v>907</v>
      </c>
      <c r="AI239" s="58">
        <v>66</v>
      </c>
      <c r="AJ239" s="58">
        <v>38</v>
      </c>
    </row>
    <row r="240" spans="1:36" x14ac:dyDescent="0.25">
      <c r="A240" s="64" t="s">
        <v>389</v>
      </c>
      <c r="B240" s="58">
        <v>2995</v>
      </c>
      <c r="C240" s="58">
        <v>2879</v>
      </c>
      <c r="D240" s="58">
        <v>2677</v>
      </c>
      <c r="E240" s="58">
        <v>202</v>
      </c>
      <c r="F240" s="58">
        <v>116</v>
      </c>
      <c r="G240" s="58">
        <v>1649</v>
      </c>
      <c r="H240" s="58">
        <v>1580</v>
      </c>
      <c r="I240" s="58">
        <v>1506</v>
      </c>
      <c r="J240" s="58">
        <v>74</v>
      </c>
      <c r="K240" s="58">
        <v>69</v>
      </c>
      <c r="L240" s="58">
        <v>1346</v>
      </c>
      <c r="M240" s="58">
        <v>1299</v>
      </c>
      <c r="N240" s="58">
        <v>1171</v>
      </c>
      <c r="O240" s="58">
        <v>128</v>
      </c>
      <c r="P240" s="58">
        <v>47</v>
      </c>
      <c r="Q240" s="58">
        <v>164</v>
      </c>
      <c r="R240" s="58">
        <v>150</v>
      </c>
      <c r="S240" s="58">
        <v>146</v>
      </c>
      <c r="T240" s="58">
        <v>4</v>
      </c>
      <c r="U240" s="58">
        <v>14</v>
      </c>
      <c r="V240" s="58">
        <v>1823</v>
      </c>
      <c r="W240" s="58">
        <v>1742</v>
      </c>
      <c r="X240" s="58">
        <v>1579</v>
      </c>
      <c r="Y240" s="58">
        <v>163</v>
      </c>
      <c r="Z240" s="58">
        <v>81</v>
      </c>
      <c r="AA240" s="58">
        <v>1008</v>
      </c>
      <c r="AB240" s="58">
        <v>987</v>
      </c>
      <c r="AC240" s="58">
        <v>952</v>
      </c>
      <c r="AD240" s="58">
        <v>35</v>
      </c>
      <c r="AE240" s="58">
        <v>21</v>
      </c>
      <c r="AF240" s="58">
        <v>1012</v>
      </c>
      <c r="AG240" s="58">
        <v>968</v>
      </c>
      <c r="AH240" s="58">
        <v>903</v>
      </c>
      <c r="AI240" s="58">
        <v>65</v>
      </c>
      <c r="AJ240" s="58">
        <v>44</v>
      </c>
    </row>
    <row r="241" spans="1:36" x14ac:dyDescent="0.25">
      <c r="A241" s="64" t="s">
        <v>390</v>
      </c>
      <c r="B241" s="58">
        <v>2885</v>
      </c>
      <c r="C241" s="58">
        <v>2783</v>
      </c>
      <c r="D241" s="58">
        <v>2574</v>
      </c>
      <c r="E241" s="58">
        <v>209</v>
      </c>
      <c r="F241" s="58">
        <v>102</v>
      </c>
      <c r="G241" s="58">
        <v>1553</v>
      </c>
      <c r="H241" s="58">
        <v>1495</v>
      </c>
      <c r="I241" s="58">
        <v>1415</v>
      </c>
      <c r="J241" s="58">
        <v>80</v>
      </c>
      <c r="K241" s="58">
        <v>58</v>
      </c>
      <c r="L241" s="58">
        <v>1332</v>
      </c>
      <c r="M241" s="58">
        <v>1288</v>
      </c>
      <c r="N241" s="58">
        <v>1159</v>
      </c>
      <c r="O241" s="58">
        <v>129</v>
      </c>
      <c r="P241" s="58">
        <v>44</v>
      </c>
      <c r="Q241" s="58">
        <v>165</v>
      </c>
      <c r="R241" s="58">
        <v>147</v>
      </c>
      <c r="S241" s="58">
        <v>143</v>
      </c>
      <c r="T241" s="58">
        <v>4</v>
      </c>
      <c r="U241" s="58">
        <v>18</v>
      </c>
      <c r="V241" s="58">
        <v>1728</v>
      </c>
      <c r="W241" s="58">
        <v>1661</v>
      </c>
      <c r="X241" s="58">
        <v>1492</v>
      </c>
      <c r="Y241" s="58">
        <v>169</v>
      </c>
      <c r="Z241" s="58">
        <v>67</v>
      </c>
      <c r="AA241" s="58">
        <v>992</v>
      </c>
      <c r="AB241" s="58">
        <v>975</v>
      </c>
      <c r="AC241" s="58">
        <v>939</v>
      </c>
      <c r="AD241" s="58">
        <v>36</v>
      </c>
      <c r="AE241" s="58">
        <v>17</v>
      </c>
      <c r="AF241" s="58">
        <v>943</v>
      </c>
      <c r="AG241" s="58">
        <v>903</v>
      </c>
      <c r="AH241" s="58">
        <v>840</v>
      </c>
      <c r="AI241" s="58">
        <v>63</v>
      </c>
      <c r="AJ241" s="58">
        <v>40</v>
      </c>
    </row>
    <row r="242" spans="1:36" x14ac:dyDescent="0.25">
      <c r="A242" s="64" t="s">
        <v>391</v>
      </c>
      <c r="B242" s="58">
        <v>2770</v>
      </c>
      <c r="C242" s="58">
        <v>2683</v>
      </c>
      <c r="D242" s="58">
        <v>2482</v>
      </c>
      <c r="E242" s="58">
        <v>201</v>
      </c>
      <c r="F242" s="58">
        <v>87</v>
      </c>
      <c r="G242" s="58">
        <v>1466</v>
      </c>
      <c r="H242" s="58">
        <v>1419</v>
      </c>
      <c r="I242" s="58">
        <v>1336</v>
      </c>
      <c r="J242" s="58">
        <v>83</v>
      </c>
      <c r="K242" s="58">
        <v>47</v>
      </c>
      <c r="L242" s="58">
        <v>1304</v>
      </c>
      <c r="M242" s="58">
        <v>1264</v>
      </c>
      <c r="N242" s="58">
        <v>1146</v>
      </c>
      <c r="O242" s="58">
        <v>118</v>
      </c>
      <c r="P242" s="58">
        <v>40</v>
      </c>
      <c r="Q242" s="58">
        <v>141</v>
      </c>
      <c r="R242" s="58">
        <v>126</v>
      </c>
      <c r="S242" s="58">
        <v>123</v>
      </c>
      <c r="T242" s="58">
        <v>3</v>
      </c>
      <c r="U242" s="58">
        <v>15</v>
      </c>
      <c r="V242" s="58">
        <v>1665</v>
      </c>
      <c r="W242" s="58">
        <v>1610</v>
      </c>
      <c r="X242" s="58">
        <v>1446</v>
      </c>
      <c r="Y242" s="58">
        <v>164</v>
      </c>
      <c r="Z242" s="58">
        <v>55</v>
      </c>
      <c r="AA242" s="58">
        <v>964</v>
      </c>
      <c r="AB242" s="58">
        <v>947</v>
      </c>
      <c r="AC242" s="58">
        <v>913</v>
      </c>
      <c r="AD242" s="58">
        <v>34</v>
      </c>
      <c r="AE242" s="58">
        <v>17</v>
      </c>
      <c r="AF242" s="58">
        <v>870</v>
      </c>
      <c r="AG242" s="58">
        <v>840</v>
      </c>
      <c r="AH242" s="58">
        <v>779</v>
      </c>
      <c r="AI242" s="58">
        <v>61</v>
      </c>
      <c r="AJ242" s="58">
        <v>30</v>
      </c>
    </row>
    <row r="243" spans="1:36" x14ac:dyDescent="0.25">
      <c r="A243" s="64" t="s">
        <v>392</v>
      </c>
      <c r="B243" s="58">
        <v>2710</v>
      </c>
      <c r="C243" s="58">
        <v>2625</v>
      </c>
      <c r="D243" s="58">
        <v>2423</v>
      </c>
      <c r="E243" s="58">
        <v>202</v>
      </c>
      <c r="F243" s="58">
        <v>85</v>
      </c>
      <c r="G243" s="58">
        <v>1424</v>
      </c>
      <c r="H243" s="58">
        <v>1378</v>
      </c>
      <c r="I243" s="58">
        <v>1298</v>
      </c>
      <c r="J243" s="58">
        <v>80</v>
      </c>
      <c r="K243" s="58">
        <v>46</v>
      </c>
      <c r="L243" s="58">
        <v>1286</v>
      </c>
      <c r="M243" s="58">
        <v>1247</v>
      </c>
      <c r="N243" s="58">
        <v>1125</v>
      </c>
      <c r="O243" s="58">
        <v>122</v>
      </c>
      <c r="P243" s="58">
        <v>39</v>
      </c>
      <c r="Q243" s="58">
        <v>140</v>
      </c>
      <c r="R243" s="58">
        <v>129</v>
      </c>
      <c r="S243" s="58">
        <v>122</v>
      </c>
      <c r="T243" s="58">
        <v>7</v>
      </c>
      <c r="U243" s="58">
        <v>11</v>
      </c>
      <c r="V243" s="58">
        <v>1613</v>
      </c>
      <c r="W243" s="58">
        <v>1554</v>
      </c>
      <c r="X243" s="58">
        <v>1392</v>
      </c>
      <c r="Y243" s="58">
        <v>162</v>
      </c>
      <c r="Z243" s="58">
        <v>59</v>
      </c>
      <c r="AA243" s="58">
        <v>957</v>
      </c>
      <c r="AB243" s="58">
        <v>942</v>
      </c>
      <c r="AC243" s="58">
        <v>909</v>
      </c>
      <c r="AD243" s="58">
        <v>33</v>
      </c>
      <c r="AE243" s="58">
        <v>15</v>
      </c>
      <c r="AF243" s="58">
        <v>832</v>
      </c>
      <c r="AG243" s="58">
        <v>810</v>
      </c>
      <c r="AH243" s="58">
        <v>746</v>
      </c>
      <c r="AI243" s="58">
        <v>64</v>
      </c>
      <c r="AJ243" s="58">
        <v>22</v>
      </c>
    </row>
    <row r="244" spans="1:36" x14ac:dyDescent="0.25">
      <c r="A244" s="64" t="s">
        <v>393</v>
      </c>
      <c r="B244" s="58">
        <v>2692</v>
      </c>
      <c r="C244" s="58">
        <v>2596</v>
      </c>
      <c r="D244" s="58">
        <v>2390</v>
      </c>
      <c r="E244" s="58">
        <v>206</v>
      </c>
      <c r="F244" s="58">
        <v>96</v>
      </c>
      <c r="G244" s="58">
        <v>1411</v>
      </c>
      <c r="H244" s="58">
        <v>1359</v>
      </c>
      <c r="I244" s="58">
        <v>1274</v>
      </c>
      <c r="J244" s="58">
        <v>85</v>
      </c>
      <c r="K244" s="58">
        <v>52</v>
      </c>
      <c r="L244" s="58">
        <v>1281</v>
      </c>
      <c r="M244" s="58">
        <v>1237</v>
      </c>
      <c r="N244" s="58">
        <v>1116</v>
      </c>
      <c r="O244" s="58">
        <v>121</v>
      </c>
      <c r="P244" s="58">
        <v>44</v>
      </c>
      <c r="Q244" s="58">
        <v>132</v>
      </c>
      <c r="R244" s="58">
        <v>117</v>
      </c>
      <c r="S244" s="58">
        <v>111</v>
      </c>
      <c r="T244" s="58">
        <v>6</v>
      </c>
      <c r="U244" s="58">
        <v>15</v>
      </c>
      <c r="V244" s="58">
        <v>1628</v>
      </c>
      <c r="W244" s="58">
        <v>1562</v>
      </c>
      <c r="X244" s="58">
        <v>1395</v>
      </c>
      <c r="Y244" s="58">
        <v>167</v>
      </c>
      <c r="Z244" s="58">
        <v>66</v>
      </c>
      <c r="AA244" s="58">
        <v>932</v>
      </c>
      <c r="AB244" s="58">
        <v>917</v>
      </c>
      <c r="AC244" s="58">
        <v>884</v>
      </c>
      <c r="AD244" s="58">
        <v>33</v>
      </c>
      <c r="AE244" s="58">
        <v>15</v>
      </c>
      <c r="AF244" s="58">
        <v>810</v>
      </c>
      <c r="AG244" s="58">
        <v>779</v>
      </c>
      <c r="AH244" s="58">
        <v>715</v>
      </c>
      <c r="AI244" s="58">
        <v>64</v>
      </c>
      <c r="AJ244" s="58">
        <v>31</v>
      </c>
    </row>
    <row r="245" spans="1:36" x14ac:dyDescent="0.25">
      <c r="A245" s="64" t="s">
        <v>394</v>
      </c>
      <c r="B245" s="58">
        <v>2793</v>
      </c>
      <c r="C245" s="58">
        <v>2698</v>
      </c>
      <c r="D245" s="58">
        <v>2497</v>
      </c>
      <c r="E245" s="58">
        <v>201</v>
      </c>
      <c r="F245" s="58">
        <v>95</v>
      </c>
      <c r="G245" s="58">
        <v>1458</v>
      </c>
      <c r="H245" s="58">
        <v>1402</v>
      </c>
      <c r="I245" s="58">
        <v>1314</v>
      </c>
      <c r="J245" s="58">
        <v>88</v>
      </c>
      <c r="K245" s="58">
        <v>56</v>
      </c>
      <c r="L245" s="58">
        <v>1335</v>
      </c>
      <c r="M245" s="58">
        <v>1296</v>
      </c>
      <c r="N245" s="58">
        <v>1183</v>
      </c>
      <c r="O245" s="58">
        <v>113</v>
      </c>
      <c r="P245" s="58">
        <v>39</v>
      </c>
      <c r="Q245" s="58">
        <v>167</v>
      </c>
      <c r="R245" s="58">
        <v>154</v>
      </c>
      <c r="S245" s="58">
        <v>150</v>
      </c>
      <c r="T245" s="58">
        <v>4</v>
      </c>
      <c r="U245" s="58">
        <v>13</v>
      </c>
      <c r="V245" s="58">
        <v>1690</v>
      </c>
      <c r="W245" s="58">
        <v>1619</v>
      </c>
      <c r="X245" s="58">
        <v>1450</v>
      </c>
      <c r="Y245" s="58">
        <v>169</v>
      </c>
      <c r="Z245" s="58">
        <v>71</v>
      </c>
      <c r="AA245" s="58">
        <v>936</v>
      </c>
      <c r="AB245" s="58">
        <v>925</v>
      </c>
      <c r="AC245" s="58">
        <v>897</v>
      </c>
      <c r="AD245" s="58">
        <v>28</v>
      </c>
      <c r="AE245" s="58">
        <v>11</v>
      </c>
      <c r="AF245" s="58">
        <v>818</v>
      </c>
      <c r="AG245" s="58">
        <v>784</v>
      </c>
      <c r="AH245" s="58">
        <v>719</v>
      </c>
      <c r="AI245" s="58">
        <v>65</v>
      </c>
      <c r="AJ245" s="58">
        <v>34</v>
      </c>
    </row>
    <row r="246" spans="1:36" x14ac:dyDescent="0.25">
      <c r="A246" s="64" t="s">
        <v>395</v>
      </c>
      <c r="B246" s="58">
        <v>2938</v>
      </c>
      <c r="C246" s="58">
        <v>2852</v>
      </c>
      <c r="D246" s="58">
        <v>2671</v>
      </c>
      <c r="E246" s="58">
        <v>181</v>
      </c>
      <c r="F246" s="58">
        <v>86</v>
      </c>
      <c r="G246" s="58">
        <v>1508</v>
      </c>
      <c r="H246" s="58">
        <v>1459</v>
      </c>
      <c r="I246" s="58">
        <v>1378</v>
      </c>
      <c r="J246" s="58">
        <v>81</v>
      </c>
      <c r="K246" s="58">
        <v>49</v>
      </c>
      <c r="L246" s="58">
        <v>1430</v>
      </c>
      <c r="M246" s="58">
        <v>1393</v>
      </c>
      <c r="N246" s="58">
        <v>1293</v>
      </c>
      <c r="O246" s="58">
        <v>100</v>
      </c>
      <c r="P246" s="58">
        <v>37</v>
      </c>
      <c r="Q246" s="58">
        <v>203</v>
      </c>
      <c r="R246" s="58" t="s">
        <v>176</v>
      </c>
      <c r="S246" s="58">
        <v>191</v>
      </c>
      <c r="T246" s="58" t="s">
        <v>176</v>
      </c>
      <c r="U246" s="58" t="s">
        <v>176</v>
      </c>
      <c r="V246" s="58">
        <v>1809</v>
      </c>
      <c r="W246" s="58">
        <v>1743</v>
      </c>
      <c r="X246" s="58">
        <v>1588</v>
      </c>
      <c r="Y246" s="58">
        <v>155</v>
      </c>
      <c r="Z246" s="58">
        <v>66</v>
      </c>
      <c r="AA246" s="58">
        <v>926</v>
      </c>
      <c r="AB246" s="58" t="s">
        <v>176</v>
      </c>
      <c r="AC246" s="58">
        <v>892</v>
      </c>
      <c r="AD246" s="58" t="s">
        <v>176</v>
      </c>
      <c r="AE246" s="58" t="s">
        <v>176</v>
      </c>
      <c r="AF246" s="58">
        <v>865</v>
      </c>
      <c r="AG246" s="58">
        <v>837</v>
      </c>
      <c r="AH246" s="58">
        <v>770</v>
      </c>
      <c r="AI246" s="58">
        <v>67</v>
      </c>
      <c r="AJ246" s="58">
        <v>28</v>
      </c>
    </row>
    <row r="247" spans="1:36" x14ac:dyDescent="0.25">
      <c r="A247" s="64" t="s">
        <v>396</v>
      </c>
      <c r="B247" s="58">
        <v>2865</v>
      </c>
      <c r="C247" s="58">
        <v>2755</v>
      </c>
      <c r="D247" s="58">
        <v>2573</v>
      </c>
      <c r="E247" s="58">
        <v>182</v>
      </c>
      <c r="F247" s="58">
        <v>110</v>
      </c>
      <c r="G247" s="58">
        <v>1453</v>
      </c>
      <c r="H247" s="58">
        <v>1396</v>
      </c>
      <c r="I247" s="58">
        <v>1320</v>
      </c>
      <c r="J247" s="58">
        <v>76</v>
      </c>
      <c r="K247" s="58">
        <v>57</v>
      </c>
      <c r="L247" s="58">
        <v>1412</v>
      </c>
      <c r="M247" s="58">
        <v>1359</v>
      </c>
      <c r="N247" s="58">
        <v>1253</v>
      </c>
      <c r="O247" s="58">
        <v>106</v>
      </c>
      <c r="P247" s="58">
        <v>53</v>
      </c>
      <c r="Q247" s="58">
        <v>156</v>
      </c>
      <c r="R247" s="58" t="s">
        <v>176</v>
      </c>
      <c r="S247" s="58">
        <v>138</v>
      </c>
      <c r="T247" s="58" t="s">
        <v>176</v>
      </c>
      <c r="U247" s="58" t="s">
        <v>176</v>
      </c>
      <c r="V247" s="58">
        <v>1770</v>
      </c>
      <c r="W247" s="58">
        <v>1692</v>
      </c>
      <c r="X247" s="58">
        <v>1529</v>
      </c>
      <c r="Y247" s="58">
        <v>163</v>
      </c>
      <c r="Z247" s="58">
        <v>78</v>
      </c>
      <c r="AA247" s="58">
        <v>939</v>
      </c>
      <c r="AB247" s="58" t="s">
        <v>176</v>
      </c>
      <c r="AC247" s="58">
        <v>906</v>
      </c>
      <c r="AD247" s="58" t="s">
        <v>176</v>
      </c>
      <c r="AE247" s="58" t="s">
        <v>176</v>
      </c>
      <c r="AF247" s="58">
        <v>869</v>
      </c>
      <c r="AG247" s="58">
        <v>829</v>
      </c>
      <c r="AH247" s="58">
        <v>765</v>
      </c>
      <c r="AI247" s="58">
        <v>64</v>
      </c>
      <c r="AJ247" s="58">
        <v>40</v>
      </c>
    </row>
    <row r="248" spans="1:36" x14ac:dyDescent="0.25">
      <c r="A248" s="64" t="s">
        <v>397</v>
      </c>
      <c r="B248" s="58">
        <v>2777</v>
      </c>
      <c r="C248" s="58">
        <v>2674</v>
      </c>
      <c r="D248" s="58">
        <v>2472</v>
      </c>
      <c r="E248" s="58">
        <v>202</v>
      </c>
      <c r="F248" s="58">
        <v>103</v>
      </c>
      <c r="G248" s="58">
        <v>1429</v>
      </c>
      <c r="H248" s="58">
        <v>1376</v>
      </c>
      <c r="I248" s="58">
        <v>1289</v>
      </c>
      <c r="J248" s="58">
        <v>87</v>
      </c>
      <c r="K248" s="58">
        <v>53</v>
      </c>
      <c r="L248" s="58">
        <v>1348</v>
      </c>
      <c r="M248" s="58">
        <v>1298</v>
      </c>
      <c r="N248" s="58">
        <v>1183</v>
      </c>
      <c r="O248" s="58">
        <v>115</v>
      </c>
      <c r="P248" s="58">
        <v>50</v>
      </c>
      <c r="Q248" s="58">
        <v>141</v>
      </c>
      <c r="R248" s="58">
        <v>134</v>
      </c>
      <c r="S248" s="58">
        <v>131</v>
      </c>
      <c r="T248" s="58">
        <v>3</v>
      </c>
      <c r="U248" s="58">
        <v>7</v>
      </c>
      <c r="V248" s="58">
        <v>1732</v>
      </c>
      <c r="W248" s="58">
        <v>1653</v>
      </c>
      <c r="X248" s="58">
        <v>1475</v>
      </c>
      <c r="Y248" s="58">
        <v>178</v>
      </c>
      <c r="Z248" s="58">
        <v>79</v>
      </c>
      <c r="AA248" s="58">
        <v>904</v>
      </c>
      <c r="AB248" s="58">
        <v>887</v>
      </c>
      <c r="AC248" s="58">
        <v>866</v>
      </c>
      <c r="AD248" s="58">
        <v>21</v>
      </c>
      <c r="AE248" s="58">
        <v>17</v>
      </c>
      <c r="AF248" s="58">
        <v>840</v>
      </c>
      <c r="AG248" s="58">
        <v>800</v>
      </c>
      <c r="AH248" s="58">
        <v>726</v>
      </c>
      <c r="AI248" s="58">
        <v>74</v>
      </c>
      <c r="AJ248" s="58">
        <v>40</v>
      </c>
    </row>
    <row r="249" spans="1:36" x14ac:dyDescent="0.25">
      <c r="A249" s="64" t="s">
        <v>398</v>
      </c>
      <c r="B249" s="58">
        <v>2832</v>
      </c>
      <c r="C249" s="58">
        <v>2711</v>
      </c>
      <c r="D249" s="58">
        <v>2486</v>
      </c>
      <c r="E249" s="58">
        <v>225</v>
      </c>
      <c r="F249" s="58">
        <v>121</v>
      </c>
      <c r="G249" s="58">
        <v>1492</v>
      </c>
      <c r="H249" s="58">
        <v>1430</v>
      </c>
      <c r="I249" s="58">
        <v>1337</v>
      </c>
      <c r="J249" s="58">
        <v>93</v>
      </c>
      <c r="K249" s="58">
        <v>62</v>
      </c>
      <c r="L249" s="58">
        <v>1340</v>
      </c>
      <c r="M249" s="58">
        <v>1281</v>
      </c>
      <c r="N249" s="58">
        <v>1149</v>
      </c>
      <c r="O249" s="58">
        <v>132</v>
      </c>
      <c r="P249" s="58">
        <v>59</v>
      </c>
      <c r="Q249" s="58">
        <v>126</v>
      </c>
      <c r="R249" s="58">
        <v>114</v>
      </c>
      <c r="S249" s="58">
        <v>109</v>
      </c>
      <c r="T249" s="58">
        <v>5</v>
      </c>
      <c r="U249" s="58">
        <v>12</v>
      </c>
      <c r="V249" s="58">
        <v>1780</v>
      </c>
      <c r="W249" s="58">
        <v>1692</v>
      </c>
      <c r="X249" s="58">
        <v>1495</v>
      </c>
      <c r="Y249" s="58">
        <v>197</v>
      </c>
      <c r="Z249" s="58">
        <v>88</v>
      </c>
      <c r="AA249" s="58">
        <v>926</v>
      </c>
      <c r="AB249" s="58">
        <v>905</v>
      </c>
      <c r="AC249" s="58">
        <v>882</v>
      </c>
      <c r="AD249" s="58">
        <v>23</v>
      </c>
      <c r="AE249" s="58">
        <v>21</v>
      </c>
      <c r="AF249" s="58">
        <v>854</v>
      </c>
      <c r="AG249" s="58">
        <v>805</v>
      </c>
      <c r="AH249" s="58">
        <v>722</v>
      </c>
      <c r="AI249" s="58">
        <v>83</v>
      </c>
      <c r="AJ249" s="58">
        <v>49</v>
      </c>
    </row>
    <row r="250" spans="1:36" x14ac:dyDescent="0.25">
      <c r="A250" s="64" t="s">
        <v>399</v>
      </c>
      <c r="B250" s="58">
        <v>2971</v>
      </c>
      <c r="C250" s="58">
        <v>2855</v>
      </c>
      <c r="D250" s="58">
        <v>2633</v>
      </c>
      <c r="E250" s="58">
        <v>222</v>
      </c>
      <c r="F250" s="58">
        <v>116</v>
      </c>
      <c r="G250" s="58">
        <v>1605</v>
      </c>
      <c r="H250" s="58">
        <v>1534</v>
      </c>
      <c r="I250" s="58">
        <v>1444</v>
      </c>
      <c r="J250" s="58">
        <v>90</v>
      </c>
      <c r="K250" s="58">
        <v>71</v>
      </c>
      <c r="L250" s="58">
        <v>1366</v>
      </c>
      <c r="M250" s="58">
        <v>1321</v>
      </c>
      <c r="N250" s="58">
        <v>1189</v>
      </c>
      <c r="O250" s="58">
        <v>132</v>
      </c>
      <c r="P250" s="58">
        <v>45</v>
      </c>
      <c r="Q250" s="58">
        <v>134</v>
      </c>
      <c r="R250" s="58">
        <v>125</v>
      </c>
      <c r="S250" s="58">
        <v>120</v>
      </c>
      <c r="T250" s="58">
        <v>5</v>
      </c>
      <c r="U250" s="58">
        <v>9</v>
      </c>
      <c r="V250" s="58">
        <v>1887</v>
      </c>
      <c r="W250" s="58">
        <v>1797</v>
      </c>
      <c r="X250" s="58">
        <v>1597</v>
      </c>
      <c r="Y250" s="58">
        <v>200</v>
      </c>
      <c r="Z250" s="58">
        <v>90</v>
      </c>
      <c r="AA250" s="58">
        <v>950</v>
      </c>
      <c r="AB250" s="58">
        <v>933</v>
      </c>
      <c r="AC250" s="58">
        <v>916</v>
      </c>
      <c r="AD250" s="58">
        <v>17</v>
      </c>
      <c r="AE250" s="58">
        <v>17</v>
      </c>
      <c r="AF250" s="58">
        <v>971</v>
      </c>
      <c r="AG250" s="58">
        <v>922</v>
      </c>
      <c r="AH250" s="58">
        <v>836</v>
      </c>
      <c r="AI250" s="58">
        <v>86</v>
      </c>
      <c r="AJ250" s="58">
        <v>49</v>
      </c>
    </row>
    <row r="251" spans="1:36" x14ac:dyDescent="0.25">
      <c r="A251" s="64" t="s">
        <v>400</v>
      </c>
      <c r="B251" s="58">
        <v>3353</v>
      </c>
      <c r="C251" s="58">
        <v>3229</v>
      </c>
      <c r="D251" s="58">
        <v>3001</v>
      </c>
      <c r="E251" s="58">
        <v>228</v>
      </c>
      <c r="F251" s="58">
        <v>124</v>
      </c>
      <c r="G251" s="58">
        <v>1904</v>
      </c>
      <c r="H251" s="58">
        <v>1820</v>
      </c>
      <c r="I251" s="58">
        <v>1724</v>
      </c>
      <c r="J251" s="58">
        <v>96</v>
      </c>
      <c r="K251" s="58">
        <v>84</v>
      </c>
      <c r="L251" s="58">
        <v>1449</v>
      </c>
      <c r="M251" s="58">
        <v>1409</v>
      </c>
      <c r="N251" s="58">
        <v>1277</v>
      </c>
      <c r="O251" s="58">
        <v>132</v>
      </c>
      <c r="P251" s="58">
        <v>40</v>
      </c>
      <c r="Q251" s="58">
        <v>160</v>
      </c>
      <c r="R251" s="58">
        <v>141</v>
      </c>
      <c r="S251" s="58">
        <v>136</v>
      </c>
      <c r="T251" s="58">
        <v>5</v>
      </c>
      <c r="U251" s="58">
        <v>19</v>
      </c>
      <c r="V251" s="58">
        <v>2134</v>
      </c>
      <c r="W251" s="58">
        <v>2046</v>
      </c>
      <c r="X251" s="58">
        <v>1843</v>
      </c>
      <c r="Y251" s="58">
        <v>203</v>
      </c>
      <c r="Z251" s="58">
        <v>88</v>
      </c>
      <c r="AA251" s="58">
        <v>1059</v>
      </c>
      <c r="AB251" s="58">
        <v>1042</v>
      </c>
      <c r="AC251" s="58">
        <v>1022</v>
      </c>
      <c r="AD251" s="58">
        <v>20</v>
      </c>
      <c r="AE251" s="58">
        <v>17</v>
      </c>
      <c r="AF251" s="58">
        <v>1178</v>
      </c>
      <c r="AG251" s="58">
        <v>1136</v>
      </c>
      <c r="AH251" s="58">
        <v>1048</v>
      </c>
      <c r="AI251" s="58">
        <v>88</v>
      </c>
      <c r="AJ251" s="58">
        <v>42</v>
      </c>
    </row>
    <row r="252" spans="1:36" x14ac:dyDescent="0.25">
      <c r="A252" s="64" t="s">
        <v>401</v>
      </c>
      <c r="B252" s="58">
        <v>3391</v>
      </c>
      <c r="C252" s="58">
        <v>3257</v>
      </c>
      <c r="D252" s="58">
        <v>3019</v>
      </c>
      <c r="E252" s="58">
        <v>238</v>
      </c>
      <c r="F252" s="58">
        <v>134</v>
      </c>
      <c r="G252" s="58">
        <v>1929</v>
      </c>
      <c r="H252" s="58">
        <v>1845</v>
      </c>
      <c r="I252" s="58">
        <v>1737</v>
      </c>
      <c r="J252" s="58">
        <v>108</v>
      </c>
      <c r="K252" s="58">
        <v>84</v>
      </c>
      <c r="L252" s="58">
        <v>1462</v>
      </c>
      <c r="M252" s="58">
        <v>1412</v>
      </c>
      <c r="N252" s="58">
        <v>1282</v>
      </c>
      <c r="O252" s="58">
        <v>130</v>
      </c>
      <c r="P252" s="58">
        <v>50</v>
      </c>
      <c r="Q252" s="58">
        <v>182</v>
      </c>
      <c r="R252" s="58">
        <v>164</v>
      </c>
      <c r="S252" s="58">
        <v>161</v>
      </c>
      <c r="T252" s="58">
        <v>3</v>
      </c>
      <c r="U252" s="58">
        <v>18</v>
      </c>
      <c r="V252" s="58">
        <v>2124</v>
      </c>
      <c r="W252" s="58">
        <v>2026</v>
      </c>
      <c r="X252" s="58">
        <v>1817</v>
      </c>
      <c r="Y252" s="58">
        <v>209</v>
      </c>
      <c r="Z252" s="58">
        <v>98</v>
      </c>
      <c r="AA252" s="58">
        <v>1085</v>
      </c>
      <c r="AB252" s="58">
        <v>1067</v>
      </c>
      <c r="AC252" s="58">
        <v>1041</v>
      </c>
      <c r="AD252" s="58">
        <v>26</v>
      </c>
      <c r="AE252" s="58">
        <v>18</v>
      </c>
      <c r="AF252" s="58">
        <v>1190</v>
      </c>
      <c r="AG252" s="58">
        <v>1146</v>
      </c>
      <c r="AH252" s="58">
        <v>1057</v>
      </c>
      <c r="AI252" s="58">
        <v>89</v>
      </c>
      <c r="AJ252" s="58">
        <v>44</v>
      </c>
    </row>
    <row r="253" spans="1:36" x14ac:dyDescent="0.25">
      <c r="A253" s="64" t="s">
        <v>402</v>
      </c>
      <c r="B253" s="58">
        <v>3280</v>
      </c>
      <c r="C253" s="58">
        <v>3145</v>
      </c>
      <c r="D253" s="58">
        <v>2917</v>
      </c>
      <c r="E253" s="58">
        <v>228</v>
      </c>
      <c r="F253" s="58">
        <v>135</v>
      </c>
      <c r="G253" s="58">
        <v>1822</v>
      </c>
      <c r="H253" s="58">
        <v>1733</v>
      </c>
      <c r="I253" s="58">
        <v>1629</v>
      </c>
      <c r="J253" s="58">
        <v>104</v>
      </c>
      <c r="K253" s="58">
        <v>89</v>
      </c>
      <c r="L253" s="58">
        <v>1458</v>
      </c>
      <c r="M253" s="58">
        <v>1412</v>
      </c>
      <c r="N253" s="58">
        <v>1288</v>
      </c>
      <c r="O253" s="58">
        <v>124</v>
      </c>
      <c r="P253" s="58">
        <v>46</v>
      </c>
      <c r="Q253" s="58">
        <v>189</v>
      </c>
      <c r="R253" s="58" t="s">
        <v>176</v>
      </c>
      <c r="S253" s="58">
        <v>162</v>
      </c>
      <c r="T253" s="58" t="s">
        <v>176</v>
      </c>
      <c r="U253" s="58" t="s">
        <v>176</v>
      </c>
      <c r="V253" s="58">
        <v>2033</v>
      </c>
      <c r="W253" s="58">
        <v>1942</v>
      </c>
      <c r="X253" s="58">
        <v>1744</v>
      </c>
      <c r="Y253" s="58">
        <v>198</v>
      </c>
      <c r="Z253" s="58">
        <v>91</v>
      </c>
      <c r="AA253" s="58">
        <v>1058</v>
      </c>
      <c r="AB253" s="58" t="s">
        <v>176</v>
      </c>
      <c r="AC253" s="58">
        <v>1011</v>
      </c>
      <c r="AD253" s="58" t="s">
        <v>176</v>
      </c>
      <c r="AE253" s="58" t="s">
        <v>176</v>
      </c>
      <c r="AF253" s="58">
        <v>1107</v>
      </c>
      <c r="AG253" s="58">
        <v>1059</v>
      </c>
      <c r="AH253" s="58">
        <v>975</v>
      </c>
      <c r="AI253" s="58">
        <v>84</v>
      </c>
      <c r="AJ253" s="58">
        <v>48</v>
      </c>
    </row>
    <row r="254" spans="1:36" x14ac:dyDescent="0.25">
      <c r="A254" s="64" t="s">
        <v>403</v>
      </c>
      <c r="B254" s="58">
        <v>3197</v>
      </c>
      <c r="C254" s="58">
        <v>3075</v>
      </c>
      <c r="D254" s="58">
        <v>2852</v>
      </c>
      <c r="E254" s="58">
        <v>223</v>
      </c>
      <c r="F254" s="58">
        <v>122</v>
      </c>
      <c r="G254" s="58">
        <v>1718</v>
      </c>
      <c r="H254" s="58">
        <v>1644</v>
      </c>
      <c r="I254" s="58">
        <v>1545</v>
      </c>
      <c r="J254" s="58">
        <v>99</v>
      </c>
      <c r="K254" s="58">
        <v>74</v>
      </c>
      <c r="L254" s="58">
        <v>1479</v>
      </c>
      <c r="M254" s="58">
        <v>1431</v>
      </c>
      <c r="N254" s="58">
        <v>1307</v>
      </c>
      <c r="O254" s="58">
        <v>124</v>
      </c>
      <c r="P254" s="58">
        <v>48</v>
      </c>
      <c r="Q254" s="58">
        <v>161</v>
      </c>
      <c r="R254" s="58">
        <v>142</v>
      </c>
      <c r="S254" s="58">
        <v>139</v>
      </c>
      <c r="T254" s="58">
        <v>3</v>
      </c>
      <c r="U254" s="58">
        <v>19</v>
      </c>
      <c r="V254" s="58">
        <v>1994</v>
      </c>
      <c r="W254" s="58">
        <v>1906</v>
      </c>
      <c r="X254" s="58">
        <v>1714</v>
      </c>
      <c r="Y254" s="58">
        <v>192</v>
      </c>
      <c r="Z254" s="58">
        <v>88</v>
      </c>
      <c r="AA254" s="58">
        <v>1042</v>
      </c>
      <c r="AB254" s="58">
        <v>1027</v>
      </c>
      <c r="AC254" s="58">
        <v>999</v>
      </c>
      <c r="AD254" s="58">
        <v>28</v>
      </c>
      <c r="AE254" s="58">
        <v>15</v>
      </c>
      <c r="AF254" s="58">
        <v>1040</v>
      </c>
      <c r="AG254" s="58">
        <v>998</v>
      </c>
      <c r="AH254" s="58">
        <v>918</v>
      </c>
      <c r="AI254" s="58">
        <v>80</v>
      </c>
      <c r="AJ254" s="58">
        <v>42</v>
      </c>
    </row>
    <row r="255" spans="1:36" x14ac:dyDescent="0.25">
      <c r="A255" s="64" t="s">
        <v>404</v>
      </c>
      <c r="B255" s="58">
        <v>3205</v>
      </c>
      <c r="C255" s="58">
        <v>3077</v>
      </c>
      <c r="D255" s="58">
        <v>2851</v>
      </c>
      <c r="E255" s="58">
        <v>226</v>
      </c>
      <c r="F255" s="58">
        <v>128</v>
      </c>
      <c r="G255" s="58">
        <v>1724</v>
      </c>
      <c r="H255" s="58">
        <v>1654</v>
      </c>
      <c r="I255" s="58">
        <v>1554</v>
      </c>
      <c r="J255" s="58">
        <v>100</v>
      </c>
      <c r="K255" s="58">
        <v>70</v>
      </c>
      <c r="L255" s="58">
        <v>1481</v>
      </c>
      <c r="M255" s="58">
        <v>1423</v>
      </c>
      <c r="N255" s="58">
        <v>1297</v>
      </c>
      <c r="O255" s="58">
        <v>126</v>
      </c>
      <c r="P255" s="58">
        <v>58</v>
      </c>
      <c r="Q255" s="58">
        <v>154</v>
      </c>
      <c r="R255" s="58" t="s">
        <v>176</v>
      </c>
      <c r="S255" s="58">
        <v>137</v>
      </c>
      <c r="T255" s="58" t="s">
        <v>176</v>
      </c>
      <c r="U255" s="58" t="s">
        <v>176</v>
      </c>
      <c r="V255" s="58">
        <v>2015</v>
      </c>
      <c r="W255" s="58">
        <v>1919</v>
      </c>
      <c r="X255" s="58">
        <v>1725</v>
      </c>
      <c r="Y255" s="58">
        <v>194</v>
      </c>
      <c r="Z255" s="58">
        <v>96</v>
      </c>
      <c r="AA255" s="58">
        <v>1036</v>
      </c>
      <c r="AB255" s="58" t="s">
        <v>176</v>
      </c>
      <c r="AC255" s="58">
        <v>989</v>
      </c>
      <c r="AD255" s="58" t="s">
        <v>176</v>
      </c>
      <c r="AE255" s="58" t="s">
        <v>176</v>
      </c>
      <c r="AF255" s="58">
        <v>1053</v>
      </c>
      <c r="AG255" s="58">
        <v>1005</v>
      </c>
      <c r="AH255" s="58">
        <v>922</v>
      </c>
      <c r="AI255" s="58">
        <v>83</v>
      </c>
      <c r="AJ255" s="58">
        <v>48</v>
      </c>
    </row>
    <row r="256" spans="1:36" x14ac:dyDescent="0.25">
      <c r="A256" s="64" t="s">
        <v>405</v>
      </c>
      <c r="B256" s="58">
        <v>3230</v>
      </c>
      <c r="C256" s="58">
        <v>3079</v>
      </c>
      <c r="D256" s="58">
        <v>2864</v>
      </c>
      <c r="E256" s="58">
        <v>215</v>
      </c>
      <c r="F256" s="58">
        <v>151</v>
      </c>
      <c r="G256" s="58">
        <v>1732</v>
      </c>
      <c r="H256" s="58">
        <v>1656</v>
      </c>
      <c r="I256" s="58">
        <v>1559</v>
      </c>
      <c r="J256" s="58">
        <v>97</v>
      </c>
      <c r="K256" s="58">
        <v>76</v>
      </c>
      <c r="L256" s="58">
        <v>1498</v>
      </c>
      <c r="M256" s="58">
        <v>1423</v>
      </c>
      <c r="N256" s="58">
        <v>1305</v>
      </c>
      <c r="O256" s="58">
        <v>118</v>
      </c>
      <c r="P256" s="58">
        <v>75</v>
      </c>
      <c r="Q256" s="58">
        <v>153</v>
      </c>
      <c r="R256" s="58" t="s">
        <v>176</v>
      </c>
      <c r="S256" s="58">
        <v>130</v>
      </c>
      <c r="T256" s="58" t="s">
        <v>176</v>
      </c>
      <c r="U256" s="58" t="s">
        <v>176</v>
      </c>
      <c r="V256" s="58">
        <v>2042</v>
      </c>
      <c r="W256" s="58">
        <v>1932</v>
      </c>
      <c r="X256" s="58">
        <v>1748</v>
      </c>
      <c r="Y256" s="58">
        <v>184</v>
      </c>
      <c r="Z256" s="58">
        <v>110</v>
      </c>
      <c r="AA256" s="58">
        <v>1035</v>
      </c>
      <c r="AB256" s="58" t="s">
        <v>176</v>
      </c>
      <c r="AC256" s="58">
        <v>986</v>
      </c>
      <c r="AD256" s="58" t="s">
        <v>176</v>
      </c>
      <c r="AE256" s="58" t="s">
        <v>176</v>
      </c>
      <c r="AF256" s="58">
        <v>1054</v>
      </c>
      <c r="AG256" s="58">
        <v>1004</v>
      </c>
      <c r="AH256" s="58">
        <v>920</v>
      </c>
      <c r="AI256" s="58">
        <v>84</v>
      </c>
      <c r="AJ256" s="58">
        <v>50</v>
      </c>
    </row>
    <row r="257" spans="1:36" x14ac:dyDescent="0.25">
      <c r="A257" s="64" t="s">
        <v>406</v>
      </c>
      <c r="B257" s="58">
        <v>3335</v>
      </c>
      <c r="C257" s="58">
        <v>3202</v>
      </c>
      <c r="D257" s="58">
        <v>2990</v>
      </c>
      <c r="E257" s="58">
        <v>212</v>
      </c>
      <c r="F257" s="58">
        <v>133</v>
      </c>
      <c r="G257" s="58">
        <v>1796</v>
      </c>
      <c r="H257" s="58">
        <v>1726</v>
      </c>
      <c r="I257" s="58">
        <v>1634</v>
      </c>
      <c r="J257" s="58">
        <v>92</v>
      </c>
      <c r="K257" s="58">
        <v>70</v>
      </c>
      <c r="L257" s="58">
        <v>1539</v>
      </c>
      <c r="M257" s="58">
        <v>1476</v>
      </c>
      <c r="N257" s="58">
        <v>1356</v>
      </c>
      <c r="O257" s="58">
        <v>120</v>
      </c>
      <c r="P257" s="58">
        <v>63</v>
      </c>
      <c r="Q257" s="58">
        <v>189</v>
      </c>
      <c r="R257" s="58">
        <v>174</v>
      </c>
      <c r="S257" s="58">
        <v>170</v>
      </c>
      <c r="T257" s="58">
        <v>4</v>
      </c>
      <c r="U257" s="58">
        <v>15</v>
      </c>
      <c r="V257" s="58">
        <v>2085</v>
      </c>
      <c r="W257" s="58">
        <v>1987</v>
      </c>
      <c r="X257" s="58">
        <v>1806</v>
      </c>
      <c r="Y257" s="58">
        <v>181</v>
      </c>
      <c r="Z257" s="58">
        <v>98</v>
      </c>
      <c r="AA257" s="58">
        <v>1061</v>
      </c>
      <c r="AB257" s="58">
        <v>1041</v>
      </c>
      <c r="AC257" s="58">
        <v>1014</v>
      </c>
      <c r="AD257" s="58">
        <v>27</v>
      </c>
      <c r="AE257" s="58">
        <v>20</v>
      </c>
      <c r="AF257" s="58">
        <v>1054</v>
      </c>
      <c r="AG257" s="58">
        <v>1010</v>
      </c>
      <c r="AH257" s="58">
        <v>933</v>
      </c>
      <c r="AI257" s="58">
        <v>77</v>
      </c>
      <c r="AJ257" s="58">
        <v>44</v>
      </c>
    </row>
    <row r="258" spans="1:36" x14ac:dyDescent="0.25">
      <c r="A258" s="64" t="s">
        <v>407</v>
      </c>
      <c r="B258" s="58">
        <v>3530</v>
      </c>
      <c r="C258" s="58">
        <v>3376</v>
      </c>
      <c r="D258" s="58">
        <v>3177</v>
      </c>
      <c r="E258" s="58">
        <v>199</v>
      </c>
      <c r="F258" s="58">
        <v>154</v>
      </c>
      <c r="G258" s="58">
        <v>1907</v>
      </c>
      <c r="H258" s="58">
        <v>1824</v>
      </c>
      <c r="I258" s="58">
        <v>1734</v>
      </c>
      <c r="J258" s="58">
        <v>90</v>
      </c>
      <c r="K258" s="58">
        <v>83</v>
      </c>
      <c r="L258" s="58">
        <v>1623</v>
      </c>
      <c r="M258" s="58">
        <v>1552</v>
      </c>
      <c r="N258" s="58">
        <v>1443</v>
      </c>
      <c r="O258" s="58">
        <v>109</v>
      </c>
      <c r="P258" s="58">
        <v>71</v>
      </c>
      <c r="Q258" s="58">
        <v>237</v>
      </c>
      <c r="R258" s="58">
        <v>217</v>
      </c>
      <c r="S258" s="58">
        <v>213</v>
      </c>
      <c r="T258" s="58">
        <v>4</v>
      </c>
      <c r="U258" s="58">
        <v>20</v>
      </c>
      <c r="V258" s="58">
        <v>2210</v>
      </c>
      <c r="W258" s="58">
        <v>2097</v>
      </c>
      <c r="X258" s="58">
        <v>1927</v>
      </c>
      <c r="Y258" s="58">
        <v>170</v>
      </c>
      <c r="Z258" s="58">
        <v>113</v>
      </c>
      <c r="AA258" s="58">
        <v>1083</v>
      </c>
      <c r="AB258" s="58">
        <v>1062</v>
      </c>
      <c r="AC258" s="58">
        <v>1037</v>
      </c>
      <c r="AD258" s="58">
        <v>25</v>
      </c>
      <c r="AE258" s="58">
        <v>21</v>
      </c>
      <c r="AF258" s="58">
        <v>1091</v>
      </c>
      <c r="AG258" s="58">
        <v>1043</v>
      </c>
      <c r="AH258" s="58">
        <v>969</v>
      </c>
      <c r="AI258" s="58">
        <v>74</v>
      </c>
      <c r="AJ258" s="58">
        <v>48</v>
      </c>
    </row>
    <row r="259" spans="1:36" x14ac:dyDescent="0.25">
      <c r="A259" s="64" t="s">
        <v>408</v>
      </c>
      <c r="B259" s="58">
        <v>3465</v>
      </c>
      <c r="C259" s="58">
        <v>3339</v>
      </c>
      <c r="D259" s="58">
        <v>3146</v>
      </c>
      <c r="E259" s="58">
        <v>193</v>
      </c>
      <c r="F259" s="58">
        <v>126</v>
      </c>
      <c r="G259" s="58">
        <v>1829</v>
      </c>
      <c r="H259" s="58">
        <v>1759</v>
      </c>
      <c r="I259" s="58">
        <v>1672</v>
      </c>
      <c r="J259" s="58">
        <v>87</v>
      </c>
      <c r="K259" s="58">
        <v>70</v>
      </c>
      <c r="L259" s="58">
        <v>1636</v>
      </c>
      <c r="M259" s="58">
        <v>1580</v>
      </c>
      <c r="N259" s="58">
        <v>1474</v>
      </c>
      <c r="O259" s="58">
        <v>106</v>
      </c>
      <c r="P259" s="58">
        <v>56</v>
      </c>
      <c r="Q259" s="58">
        <v>209</v>
      </c>
      <c r="R259" s="58">
        <v>189</v>
      </c>
      <c r="S259" s="58">
        <v>184</v>
      </c>
      <c r="T259" s="58">
        <v>5</v>
      </c>
      <c r="U259" s="58">
        <v>20</v>
      </c>
      <c r="V259" s="58">
        <v>2154</v>
      </c>
      <c r="W259" s="58">
        <v>2070</v>
      </c>
      <c r="X259" s="58">
        <v>1900</v>
      </c>
      <c r="Y259" s="58">
        <v>170</v>
      </c>
      <c r="Z259" s="58">
        <v>84</v>
      </c>
      <c r="AA259" s="58">
        <v>1102</v>
      </c>
      <c r="AB259" s="58">
        <v>1080</v>
      </c>
      <c r="AC259" s="58">
        <v>1062</v>
      </c>
      <c r="AD259" s="58">
        <v>18</v>
      </c>
      <c r="AE259" s="58">
        <v>22</v>
      </c>
      <c r="AF259" s="58">
        <v>1088</v>
      </c>
      <c r="AG259" s="58">
        <v>1049</v>
      </c>
      <c r="AH259" s="58">
        <v>975</v>
      </c>
      <c r="AI259" s="58">
        <v>74</v>
      </c>
      <c r="AJ259" s="58">
        <v>39</v>
      </c>
    </row>
    <row r="260" spans="1:36" x14ac:dyDescent="0.25">
      <c r="A260" s="64" t="s">
        <v>409</v>
      </c>
      <c r="B260" s="58">
        <v>3445</v>
      </c>
      <c r="C260" s="58">
        <v>3312</v>
      </c>
      <c r="D260" s="58">
        <v>3097</v>
      </c>
      <c r="E260" s="58">
        <v>215</v>
      </c>
      <c r="F260" s="58">
        <v>133</v>
      </c>
      <c r="G260" s="58">
        <v>1810</v>
      </c>
      <c r="H260" s="58">
        <v>1739</v>
      </c>
      <c r="I260" s="58">
        <v>1645</v>
      </c>
      <c r="J260" s="58">
        <v>94</v>
      </c>
      <c r="K260" s="58">
        <v>71</v>
      </c>
      <c r="L260" s="58">
        <v>1635</v>
      </c>
      <c r="M260" s="58">
        <v>1573</v>
      </c>
      <c r="N260" s="58">
        <v>1452</v>
      </c>
      <c r="O260" s="58">
        <v>121</v>
      </c>
      <c r="P260" s="58">
        <v>62</v>
      </c>
      <c r="Q260" s="58">
        <v>193</v>
      </c>
      <c r="R260" s="58">
        <v>180</v>
      </c>
      <c r="S260" s="58">
        <v>175</v>
      </c>
      <c r="T260" s="58">
        <v>5</v>
      </c>
      <c r="U260" s="58">
        <v>13</v>
      </c>
      <c r="V260" s="58">
        <v>2133</v>
      </c>
      <c r="W260" s="58">
        <v>2033</v>
      </c>
      <c r="X260" s="58">
        <v>1845</v>
      </c>
      <c r="Y260" s="58">
        <v>188</v>
      </c>
      <c r="Z260" s="58">
        <v>100</v>
      </c>
      <c r="AA260" s="58">
        <v>1119</v>
      </c>
      <c r="AB260" s="58">
        <v>1099</v>
      </c>
      <c r="AC260" s="58">
        <v>1077</v>
      </c>
      <c r="AD260" s="58">
        <v>22</v>
      </c>
      <c r="AE260" s="58">
        <v>20</v>
      </c>
      <c r="AF260" s="58">
        <v>1090</v>
      </c>
      <c r="AG260" s="58">
        <v>1041</v>
      </c>
      <c r="AH260" s="58">
        <v>960</v>
      </c>
      <c r="AI260" s="58">
        <v>81</v>
      </c>
      <c r="AJ260" s="58">
        <v>49</v>
      </c>
    </row>
    <row r="261" spans="1:36" x14ac:dyDescent="0.25">
      <c r="A261" s="64" t="s">
        <v>410</v>
      </c>
      <c r="B261" s="58">
        <v>3494</v>
      </c>
      <c r="C261" s="58">
        <v>3359</v>
      </c>
      <c r="D261" s="58">
        <v>3139</v>
      </c>
      <c r="E261" s="58">
        <v>220</v>
      </c>
      <c r="F261" s="58">
        <v>135</v>
      </c>
      <c r="G261" s="58">
        <v>1835</v>
      </c>
      <c r="H261" s="58">
        <v>1766</v>
      </c>
      <c r="I261" s="58">
        <v>1664</v>
      </c>
      <c r="J261" s="58">
        <v>102</v>
      </c>
      <c r="K261" s="58">
        <v>69</v>
      </c>
      <c r="L261" s="58">
        <v>1659</v>
      </c>
      <c r="M261" s="58">
        <v>1593</v>
      </c>
      <c r="N261" s="58">
        <v>1475</v>
      </c>
      <c r="O261" s="58">
        <v>118</v>
      </c>
      <c r="P261" s="58">
        <v>66</v>
      </c>
      <c r="Q261" s="58">
        <v>164</v>
      </c>
      <c r="R261" s="58">
        <v>153</v>
      </c>
      <c r="S261" s="58">
        <v>148</v>
      </c>
      <c r="T261" s="58">
        <v>5</v>
      </c>
      <c r="U261" s="58">
        <v>11</v>
      </c>
      <c r="V261" s="58">
        <v>2203</v>
      </c>
      <c r="W261" s="58">
        <v>2101</v>
      </c>
      <c r="X261" s="58">
        <v>1914</v>
      </c>
      <c r="Y261" s="58">
        <v>187</v>
      </c>
      <c r="Z261" s="58">
        <v>102</v>
      </c>
      <c r="AA261" s="58">
        <v>1127</v>
      </c>
      <c r="AB261" s="58">
        <v>1105</v>
      </c>
      <c r="AC261" s="58">
        <v>1077</v>
      </c>
      <c r="AD261" s="58">
        <v>28</v>
      </c>
      <c r="AE261" s="58">
        <v>22</v>
      </c>
      <c r="AF261" s="58">
        <v>1108</v>
      </c>
      <c r="AG261" s="58">
        <v>1053</v>
      </c>
      <c r="AH261" s="58">
        <v>967</v>
      </c>
      <c r="AI261" s="58">
        <v>86</v>
      </c>
      <c r="AJ261" s="58">
        <v>55</v>
      </c>
    </row>
    <row r="262" spans="1:36" x14ac:dyDescent="0.25">
      <c r="A262" s="64" t="s">
        <v>411</v>
      </c>
      <c r="B262" s="58">
        <v>3556</v>
      </c>
      <c r="C262" s="58">
        <v>3435</v>
      </c>
      <c r="D262" s="58">
        <v>3211</v>
      </c>
      <c r="E262" s="58">
        <v>224</v>
      </c>
      <c r="F262" s="58">
        <v>121</v>
      </c>
      <c r="G262" s="58">
        <v>1904</v>
      </c>
      <c r="H262" s="58">
        <v>1839</v>
      </c>
      <c r="I262" s="58">
        <v>1731</v>
      </c>
      <c r="J262" s="58">
        <v>108</v>
      </c>
      <c r="K262" s="58">
        <v>65</v>
      </c>
      <c r="L262" s="58">
        <v>1652</v>
      </c>
      <c r="M262" s="58">
        <v>1596</v>
      </c>
      <c r="N262" s="58">
        <v>1480</v>
      </c>
      <c r="O262" s="58">
        <v>116</v>
      </c>
      <c r="P262" s="58">
        <v>56</v>
      </c>
      <c r="Q262" s="58">
        <v>176</v>
      </c>
      <c r="R262" s="58">
        <v>160</v>
      </c>
      <c r="S262" s="58">
        <v>155</v>
      </c>
      <c r="T262" s="58">
        <v>5</v>
      </c>
      <c r="U262" s="58">
        <v>16</v>
      </c>
      <c r="V262" s="58">
        <v>2235</v>
      </c>
      <c r="W262" s="58">
        <v>2148</v>
      </c>
      <c r="X262" s="58">
        <v>1958</v>
      </c>
      <c r="Y262" s="58">
        <v>190</v>
      </c>
      <c r="Z262" s="58">
        <v>87</v>
      </c>
      <c r="AA262" s="58">
        <v>1145</v>
      </c>
      <c r="AB262" s="58">
        <v>1127</v>
      </c>
      <c r="AC262" s="58">
        <v>1098</v>
      </c>
      <c r="AD262" s="58">
        <v>29</v>
      </c>
      <c r="AE262" s="58">
        <v>18</v>
      </c>
      <c r="AF262" s="58">
        <v>1167</v>
      </c>
      <c r="AG262" s="58">
        <v>1124</v>
      </c>
      <c r="AH262" s="58">
        <v>1032</v>
      </c>
      <c r="AI262" s="58">
        <v>92</v>
      </c>
      <c r="AJ262" s="58">
        <v>43</v>
      </c>
    </row>
    <row r="263" spans="1:36" x14ac:dyDescent="0.25">
      <c r="A263" s="64" t="s">
        <v>412</v>
      </c>
      <c r="B263" s="58">
        <v>4041</v>
      </c>
      <c r="C263" s="58">
        <v>3899</v>
      </c>
      <c r="D263" s="58">
        <v>3681</v>
      </c>
      <c r="E263" s="58">
        <v>218</v>
      </c>
      <c r="F263" s="58">
        <v>142</v>
      </c>
      <c r="G263" s="58">
        <v>2222</v>
      </c>
      <c r="H263" s="58">
        <v>2143</v>
      </c>
      <c r="I263" s="58">
        <v>2034</v>
      </c>
      <c r="J263" s="58">
        <v>109</v>
      </c>
      <c r="K263" s="58">
        <v>79</v>
      </c>
      <c r="L263" s="58">
        <v>1819</v>
      </c>
      <c r="M263" s="58">
        <v>1756</v>
      </c>
      <c r="N263" s="58">
        <v>1647</v>
      </c>
      <c r="O263" s="58">
        <v>109</v>
      </c>
      <c r="P263" s="58">
        <v>63</v>
      </c>
      <c r="Q263" s="58">
        <v>194</v>
      </c>
      <c r="R263" s="58">
        <v>182</v>
      </c>
      <c r="S263" s="58">
        <v>177</v>
      </c>
      <c r="T263" s="58">
        <v>5</v>
      </c>
      <c r="U263" s="58">
        <v>12</v>
      </c>
      <c r="V263" s="58">
        <v>2573</v>
      </c>
      <c r="W263" s="58">
        <v>2471</v>
      </c>
      <c r="X263" s="58">
        <v>2281</v>
      </c>
      <c r="Y263" s="58">
        <v>190</v>
      </c>
      <c r="Z263" s="58">
        <v>102</v>
      </c>
      <c r="AA263" s="58">
        <v>1274</v>
      </c>
      <c r="AB263" s="58">
        <v>1246</v>
      </c>
      <c r="AC263" s="58">
        <v>1223</v>
      </c>
      <c r="AD263" s="58">
        <v>23</v>
      </c>
      <c r="AE263" s="58">
        <v>28</v>
      </c>
      <c r="AF263" s="58">
        <v>1400</v>
      </c>
      <c r="AG263" s="58">
        <v>1348</v>
      </c>
      <c r="AH263" s="58">
        <v>1260</v>
      </c>
      <c r="AI263" s="58">
        <v>88</v>
      </c>
      <c r="AJ263" s="58">
        <v>52</v>
      </c>
    </row>
    <row r="264" spans="1:36" x14ac:dyDescent="0.25">
      <c r="A264" s="64" t="s">
        <v>413</v>
      </c>
      <c r="B264" s="58">
        <v>4005</v>
      </c>
      <c r="C264" s="58">
        <v>3891</v>
      </c>
      <c r="D264" s="58">
        <v>3669</v>
      </c>
      <c r="E264" s="58">
        <v>222</v>
      </c>
      <c r="F264" s="58">
        <v>114</v>
      </c>
      <c r="G264" s="58">
        <v>2198</v>
      </c>
      <c r="H264" s="58">
        <v>2135</v>
      </c>
      <c r="I264" s="58">
        <v>2031</v>
      </c>
      <c r="J264" s="58">
        <v>104</v>
      </c>
      <c r="K264" s="58">
        <v>63</v>
      </c>
      <c r="L264" s="58">
        <v>1807</v>
      </c>
      <c r="M264" s="58">
        <v>1756</v>
      </c>
      <c r="N264" s="58">
        <v>1638</v>
      </c>
      <c r="O264" s="58">
        <v>118</v>
      </c>
      <c r="P264" s="58">
        <v>51</v>
      </c>
      <c r="Q264" s="58">
        <v>209</v>
      </c>
      <c r="R264" s="58">
        <v>192</v>
      </c>
      <c r="S264" s="58">
        <v>188</v>
      </c>
      <c r="T264" s="58">
        <v>4</v>
      </c>
      <c r="U264" s="58">
        <v>17</v>
      </c>
      <c r="V264" s="58">
        <v>2530</v>
      </c>
      <c r="W264" s="58">
        <v>2447</v>
      </c>
      <c r="X264" s="58">
        <v>2260</v>
      </c>
      <c r="Y264" s="58">
        <v>187</v>
      </c>
      <c r="Z264" s="58">
        <v>83</v>
      </c>
      <c r="AA264" s="58">
        <v>1266</v>
      </c>
      <c r="AB264" s="58">
        <v>1252</v>
      </c>
      <c r="AC264" s="58">
        <v>1221</v>
      </c>
      <c r="AD264" s="58">
        <v>31</v>
      </c>
      <c r="AE264" s="58">
        <v>14</v>
      </c>
      <c r="AF264" s="58">
        <v>1416</v>
      </c>
      <c r="AG264" s="58">
        <v>1367</v>
      </c>
      <c r="AH264" s="58">
        <v>1283</v>
      </c>
      <c r="AI264" s="58">
        <v>84</v>
      </c>
      <c r="AJ264" s="58">
        <v>49</v>
      </c>
    </row>
    <row r="265" spans="1:36" x14ac:dyDescent="0.25">
      <c r="A265" s="64" t="s">
        <v>414</v>
      </c>
      <c r="B265" s="58">
        <v>3980</v>
      </c>
      <c r="C265" s="58">
        <v>3865</v>
      </c>
      <c r="D265" s="58">
        <v>3648</v>
      </c>
      <c r="E265" s="58">
        <v>217</v>
      </c>
      <c r="F265" s="58">
        <v>115</v>
      </c>
      <c r="G265" s="58">
        <v>2168</v>
      </c>
      <c r="H265" s="58">
        <v>2098</v>
      </c>
      <c r="I265" s="58">
        <v>2000</v>
      </c>
      <c r="J265" s="58">
        <v>98</v>
      </c>
      <c r="K265" s="58">
        <v>70</v>
      </c>
      <c r="L265" s="58">
        <v>1812</v>
      </c>
      <c r="M265" s="58">
        <v>1767</v>
      </c>
      <c r="N265" s="58">
        <v>1648</v>
      </c>
      <c r="O265" s="58">
        <v>119</v>
      </c>
      <c r="P265" s="58">
        <v>45</v>
      </c>
      <c r="Q265" s="58">
        <v>224</v>
      </c>
      <c r="R265" s="58">
        <v>214</v>
      </c>
      <c r="S265" s="58">
        <v>210</v>
      </c>
      <c r="T265" s="58">
        <v>4</v>
      </c>
      <c r="U265" s="58">
        <v>10</v>
      </c>
      <c r="V265" s="58">
        <v>2516</v>
      </c>
      <c r="W265" s="58">
        <v>2431</v>
      </c>
      <c r="X265" s="58">
        <v>2245</v>
      </c>
      <c r="Y265" s="58">
        <v>186</v>
      </c>
      <c r="Z265" s="58">
        <v>85</v>
      </c>
      <c r="AA265" s="58">
        <v>1240</v>
      </c>
      <c r="AB265" s="58">
        <v>1220</v>
      </c>
      <c r="AC265" s="58">
        <v>1193</v>
      </c>
      <c r="AD265" s="58">
        <v>27</v>
      </c>
      <c r="AE265" s="58">
        <v>20</v>
      </c>
      <c r="AF265" s="58">
        <v>1390</v>
      </c>
      <c r="AG265" s="58">
        <v>1337</v>
      </c>
      <c r="AH265" s="58">
        <v>1257</v>
      </c>
      <c r="AI265" s="58">
        <v>80</v>
      </c>
      <c r="AJ265" s="58">
        <v>53</v>
      </c>
    </row>
    <row r="266" spans="1:36" x14ac:dyDescent="0.25">
      <c r="A266" s="64" t="s">
        <v>415</v>
      </c>
      <c r="B266" s="58">
        <v>3895</v>
      </c>
      <c r="C266" s="58">
        <v>3767</v>
      </c>
      <c r="D266" s="58">
        <v>3547</v>
      </c>
      <c r="E266" s="58">
        <v>220</v>
      </c>
      <c r="F266" s="58">
        <v>128</v>
      </c>
      <c r="G266" s="58">
        <v>2088</v>
      </c>
      <c r="H266" s="58">
        <v>2015</v>
      </c>
      <c r="I266" s="58">
        <v>1915</v>
      </c>
      <c r="J266" s="58">
        <v>100</v>
      </c>
      <c r="K266" s="58">
        <v>73</v>
      </c>
      <c r="L266" s="58">
        <v>1807</v>
      </c>
      <c r="M266" s="58">
        <v>1752</v>
      </c>
      <c r="N266" s="58">
        <v>1632</v>
      </c>
      <c r="O266" s="58">
        <v>120</v>
      </c>
      <c r="P266" s="58">
        <v>55</v>
      </c>
      <c r="Q266" s="58">
        <v>198</v>
      </c>
      <c r="R266" s="58">
        <v>181</v>
      </c>
      <c r="S266" s="58">
        <v>178</v>
      </c>
      <c r="T266" s="58">
        <v>3</v>
      </c>
      <c r="U266" s="58">
        <v>17</v>
      </c>
      <c r="V266" s="58">
        <v>2477</v>
      </c>
      <c r="W266" s="58">
        <v>2384</v>
      </c>
      <c r="X266" s="58">
        <v>2194</v>
      </c>
      <c r="Y266" s="58">
        <v>190</v>
      </c>
      <c r="Z266" s="58">
        <v>93</v>
      </c>
      <c r="AA266" s="58">
        <v>1220</v>
      </c>
      <c r="AB266" s="58">
        <v>1202</v>
      </c>
      <c r="AC266" s="58">
        <v>1175</v>
      </c>
      <c r="AD266" s="58">
        <v>27</v>
      </c>
      <c r="AE266" s="58">
        <v>18</v>
      </c>
      <c r="AF266" s="58">
        <v>1318</v>
      </c>
      <c r="AG266" s="58">
        <v>1267</v>
      </c>
      <c r="AH266" s="58">
        <v>1192</v>
      </c>
      <c r="AI266" s="58">
        <v>75</v>
      </c>
      <c r="AJ266" s="58">
        <v>51</v>
      </c>
    </row>
    <row r="267" spans="1:36" x14ac:dyDescent="0.25">
      <c r="A267" s="64" t="s">
        <v>416</v>
      </c>
      <c r="B267" s="58">
        <v>3846</v>
      </c>
      <c r="C267" s="58">
        <v>3713</v>
      </c>
      <c r="D267" s="58">
        <v>3505</v>
      </c>
      <c r="E267" s="58">
        <v>208</v>
      </c>
      <c r="F267" s="58">
        <v>133</v>
      </c>
      <c r="G267" s="58">
        <v>2092</v>
      </c>
      <c r="H267" s="58">
        <v>2012</v>
      </c>
      <c r="I267" s="58">
        <v>1907</v>
      </c>
      <c r="J267" s="58">
        <v>105</v>
      </c>
      <c r="K267" s="58">
        <v>80</v>
      </c>
      <c r="L267" s="58">
        <v>1754</v>
      </c>
      <c r="M267" s="58">
        <v>1701</v>
      </c>
      <c r="N267" s="58">
        <v>1598</v>
      </c>
      <c r="O267" s="58">
        <v>103</v>
      </c>
      <c r="P267" s="58">
        <v>53</v>
      </c>
      <c r="Q267" s="58">
        <v>193</v>
      </c>
      <c r="R267" s="58" t="s">
        <v>176</v>
      </c>
      <c r="S267" s="58">
        <v>175</v>
      </c>
      <c r="T267" s="58" t="s">
        <v>176</v>
      </c>
      <c r="U267" s="58" t="s">
        <v>176</v>
      </c>
      <c r="V267" s="58">
        <v>2434</v>
      </c>
      <c r="W267" s="58">
        <v>2341</v>
      </c>
      <c r="X267" s="58">
        <v>2161</v>
      </c>
      <c r="Y267" s="58">
        <v>180</v>
      </c>
      <c r="Z267" s="58">
        <v>93</v>
      </c>
      <c r="AA267" s="58">
        <v>1219</v>
      </c>
      <c r="AB267" s="58" t="s">
        <v>176</v>
      </c>
      <c r="AC267" s="58">
        <v>1169</v>
      </c>
      <c r="AD267" s="58" t="s">
        <v>176</v>
      </c>
      <c r="AE267" s="58" t="s">
        <v>176</v>
      </c>
      <c r="AF267" s="58">
        <v>1258</v>
      </c>
      <c r="AG267" s="58">
        <v>1207</v>
      </c>
      <c r="AH267" s="58">
        <v>1136</v>
      </c>
      <c r="AI267" s="58">
        <v>71</v>
      </c>
      <c r="AJ267" s="58">
        <v>51</v>
      </c>
    </row>
    <row r="268" spans="1:36" x14ac:dyDescent="0.25">
      <c r="A268" s="64" t="s">
        <v>417</v>
      </c>
      <c r="B268" s="58">
        <v>3836</v>
      </c>
      <c r="C268" s="58">
        <v>3715</v>
      </c>
      <c r="D268" s="58">
        <v>3523</v>
      </c>
      <c r="E268" s="58">
        <v>192</v>
      </c>
      <c r="F268" s="58">
        <v>121</v>
      </c>
      <c r="G268" s="58">
        <v>2080</v>
      </c>
      <c r="H268" s="58">
        <v>2007</v>
      </c>
      <c r="I268" s="58">
        <v>1907</v>
      </c>
      <c r="J268" s="58">
        <v>100</v>
      </c>
      <c r="K268" s="58">
        <v>73</v>
      </c>
      <c r="L268" s="58">
        <v>1756</v>
      </c>
      <c r="M268" s="58">
        <v>1708</v>
      </c>
      <c r="N268" s="58">
        <v>1616</v>
      </c>
      <c r="O268" s="58">
        <v>92</v>
      </c>
      <c r="P268" s="58">
        <v>48</v>
      </c>
      <c r="Q268" s="58">
        <v>188</v>
      </c>
      <c r="R268" s="58" t="s">
        <v>176</v>
      </c>
      <c r="S268" s="58">
        <v>169</v>
      </c>
      <c r="T268" s="58" t="s">
        <v>176</v>
      </c>
      <c r="U268" s="58" t="s">
        <v>176</v>
      </c>
      <c r="V268" s="58">
        <v>2418</v>
      </c>
      <c r="W268" s="58">
        <v>2337</v>
      </c>
      <c r="X268" s="58">
        <v>2169</v>
      </c>
      <c r="Y268" s="58">
        <v>168</v>
      </c>
      <c r="Z268" s="58">
        <v>81</v>
      </c>
      <c r="AA268" s="58">
        <v>1230</v>
      </c>
      <c r="AB268" s="58" t="s">
        <v>176</v>
      </c>
      <c r="AC268" s="58">
        <v>1185</v>
      </c>
      <c r="AD268" s="58" t="s">
        <v>176</v>
      </c>
      <c r="AE268" s="58" t="s">
        <v>176</v>
      </c>
      <c r="AF268" s="58">
        <v>1225</v>
      </c>
      <c r="AG268" s="58">
        <v>1177</v>
      </c>
      <c r="AH268" s="58">
        <v>1109</v>
      </c>
      <c r="AI268" s="58">
        <v>68</v>
      </c>
      <c r="AJ268" s="58">
        <v>48</v>
      </c>
    </row>
    <row r="269" spans="1:36" x14ac:dyDescent="0.25">
      <c r="A269" s="64" t="s">
        <v>418</v>
      </c>
      <c r="B269" s="58">
        <v>4014</v>
      </c>
      <c r="C269" s="58">
        <v>3886</v>
      </c>
      <c r="D269" s="58">
        <v>3707</v>
      </c>
      <c r="E269" s="58">
        <v>179</v>
      </c>
      <c r="F269" s="58">
        <v>128</v>
      </c>
      <c r="G269" s="58">
        <v>2177</v>
      </c>
      <c r="H269" s="58">
        <v>2104</v>
      </c>
      <c r="I269" s="58">
        <v>2012</v>
      </c>
      <c r="J269" s="58">
        <v>92</v>
      </c>
      <c r="K269" s="58">
        <v>73</v>
      </c>
      <c r="L269" s="58">
        <v>1837</v>
      </c>
      <c r="M269" s="58">
        <v>1782</v>
      </c>
      <c r="N269" s="58">
        <v>1695</v>
      </c>
      <c r="O269" s="58">
        <v>87</v>
      </c>
      <c r="P269" s="58">
        <v>55</v>
      </c>
      <c r="Q269" s="58">
        <v>254</v>
      </c>
      <c r="R269" s="58">
        <v>236</v>
      </c>
      <c r="S269" s="58">
        <v>233</v>
      </c>
      <c r="T269" s="58">
        <v>3</v>
      </c>
      <c r="U269" s="58">
        <v>18</v>
      </c>
      <c r="V269" s="58">
        <v>2505</v>
      </c>
      <c r="W269" s="58">
        <v>2411</v>
      </c>
      <c r="X269" s="58">
        <v>2261</v>
      </c>
      <c r="Y269" s="58">
        <v>150</v>
      </c>
      <c r="Z269" s="58">
        <v>94</v>
      </c>
      <c r="AA269" s="58">
        <v>1254</v>
      </c>
      <c r="AB269" s="58">
        <v>1238</v>
      </c>
      <c r="AC269" s="58">
        <v>1212</v>
      </c>
      <c r="AD269" s="58">
        <v>26</v>
      </c>
      <c r="AE269" s="58">
        <v>16</v>
      </c>
      <c r="AF269" s="58">
        <v>1267</v>
      </c>
      <c r="AG269" s="58">
        <v>1220</v>
      </c>
      <c r="AH269" s="58">
        <v>1152</v>
      </c>
      <c r="AI269" s="58">
        <v>68</v>
      </c>
      <c r="AJ269" s="58">
        <v>47</v>
      </c>
    </row>
    <row r="270" spans="1:36" x14ac:dyDescent="0.25">
      <c r="A270" s="64" t="s">
        <v>419</v>
      </c>
      <c r="B270" s="58">
        <v>4167</v>
      </c>
      <c r="C270" s="58">
        <v>4028</v>
      </c>
      <c r="D270" s="58">
        <v>3882</v>
      </c>
      <c r="E270" s="58">
        <v>146</v>
      </c>
      <c r="F270" s="58">
        <v>139</v>
      </c>
      <c r="G270" s="58">
        <v>2240</v>
      </c>
      <c r="H270" s="58">
        <v>2153</v>
      </c>
      <c r="I270" s="58">
        <v>2079</v>
      </c>
      <c r="J270" s="58">
        <v>74</v>
      </c>
      <c r="K270" s="58">
        <v>87</v>
      </c>
      <c r="L270" s="58">
        <v>1927</v>
      </c>
      <c r="M270" s="58">
        <v>1875</v>
      </c>
      <c r="N270" s="58">
        <v>1803</v>
      </c>
      <c r="O270" s="58">
        <v>72</v>
      </c>
      <c r="P270" s="58">
        <v>52</v>
      </c>
      <c r="Q270" s="58">
        <v>312</v>
      </c>
      <c r="R270" s="58" t="s">
        <v>176</v>
      </c>
      <c r="S270" s="58">
        <v>288</v>
      </c>
      <c r="T270" s="58" t="s">
        <v>176</v>
      </c>
      <c r="U270" s="58" t="s">
        <v>176</v>
      </c>
      <c r="V270" s="58">
        <v>2589</v>
      </c>
      <c r="W270" s="58">
        <v>2486</v>
      </c>
      <c r="X270" s="58">
        <v>2362</v>
      </c>
      <c r="Y270" s="58">
        <v>124</v>
      </c>
      <c r="Z270" s="58">
        <v>103</v>
      </c>
      <c r="AA270" s="58">
        <v>1266</v>
      </c>
      <c r="AB270" s="58" t="s">
        <v>176</v>
      </c>
      <c r="AC270" s="58">
        <v>1232</v>
      </c>
      <c r="AD270" s="58" t="s">
        <v>176</v>
      </c>
      <c r="AE270" s="58" t="s">
        <v>176</v>
      </c>
      <c r="AF270" s="58">
        <v>1316</v>
      </c>
      <c r="AG270" s="58">
        <v>1257</v>
      </c>
      <c r="AH270" s="58">
        <v>1202</v>
      </c>
      <c r="AI270" s="58">
        <v>55</v>
      </c>
      <c r="AJ270" s="58">
        <v>59</v>
      </c>
    </row>
    <row r="271" spans="1:36" x14ac:dyDescent="0.25">
      <c r="A271" s="64" t="s">
        <v>420</v>
      </c>
      <c r="B271" s="58">
        <v>4113</v>
      </c>
      <c r="C271" s="58">
        <v>3959</v>
      </c>
      <c r="D271" s="58">
        <v>3822</v>
      </c>
      <c r="E271" s="58">
        <v>137</v>
      </c>
      <c r="F271" s="58">
        <v>154</v>
      </c>
      <c r="G271" s="58">
        <v>2185</v>
      </c>
      <c r="H271" s="58">
        <v>2091</v>
      </c>
      <c r="I271" s="58">
        <v>2019</v>
      </c>
      <c r="J271" s="58">
        <v>72</v>
      </c>
      <c r="K271" s="58">
        <v>94</v>
      </c>
      <c r="L271" s="58">
        <v>1928</v>
      </c>
      <c r="M271" s="58">
        <v>1868</v>
      </c>
      <c r="N271" s="58">
        <v>1803</v>
      </c>
      <c r="O271" s="58">
        <v>65</v>
      </c>
      <c r="P271" s="58">
        <v>60</v>
      </c>
      <c r="Q271" s="58">
        <v>315</v>
      </c>
      <c r="R271" s="58">
        <v>286</v>
      </c>
      <c r="S271" s="58">
        <v>282</v>
      </c>
      <c r="T271" s="58">
        <v>4</v>
      </c>
      <c r="U271" s="58">
        <v>29</v>
      </c>
      <c r="V271" s="58">
        <v>2533</v>
      </c>
      <c r="W271" s="58">
        <v>2430</v>
      </c>
      <c r="X271" s="58">
        <v>2316</v>
      </c>
      <c r="Y271" s="58">
        <v>114</v>
      </c>
      <c r="Z271" s="58">
        <v>103</v>
      </c>
      <c r="AA271" s="58">
        <v>1265</v>
      </c>
      <c r="AB271" s="58">
        <v>1243</v>
      </c>
      <c r="AC271" s="58">
        <v>1224</v>
      </c>
      <c r="AD271" s="58">
        <v>19</v>
      </c>
      <c r="AE271" s="58">
        <v>22</v>
      </c>
      <c r="AF271" s="58">
        <v>1298</v>
      </c>
      <c r="AG271" s="58">
        <v>1234</v>
      </c>
      <c r="AH271" s="58">
        <v>1185</v>
      </c>
      <c r="AI271" s="58">
        <v>49</v>
      </c>
      <c r="AJ271" s="58">
        <v>64</v>
      </c>
    </row>
    <row r="272" spans="1:36" x14ac:dyDescent="0.25">
      <c r="A272" s="64" t="s">
        <v>421</v>
      </c>
      <c r="B272" s="58">
        <v>3991</v>
      </c>
      <c r="C272" s="58">
        <v>3864</v>
      </c>
      <c r="D272" s="58">
        <v>3716</v>
      </c>
      <c r="E272" s="58">
        <v>148</v>
      </c>
      <c r="F272" s="58">
        <v>127</v>
      </c>
      <c r="G272" s="58">
        <v>2126</v>
      </c>
      <c r="H272" s="58">
        <v>2056</v>
      </c>
      <c r="I272" s="58">
        <v>1977</v>
      </c>
      <c r="J272" s="58">
        <v>79</v>
      </c>
      <c r="K272" s="58">
        <v>70</v>
      </c>
      <c r="L272" s="58">
        <v>1865</v>
      </c>
      <c r="M272" s="58">
        <v>1808</v>
      </c>
      <c r="N272" s="58">
        <v>1739</v>
      </c>
      <c r="O272" s="58">
        <v>69</v>
      </c>
      <c r="P272" s="58">
        <v>57</v>
      </c>
      <c r="Q272" s="58">
        <v>239</v>
      </c>
      <c r="R272" s="58">
        <v>218</v>
      </c>
      <c r="S272" s="58">
        <v>213</v>
      </c>
      <c r="T272" s="58">
        <v>5</v>
      </c>
      <c r="U272" s="58">
        <v>21</v>
      </c>
      <c r="V272" s="58">
        <v>2463</v>
      </c>
      <c r="W272" s="58">
        <v>2380</v>
      </c>
      <c r="X272" s="58">
        <v>2255</v>
      </c>
      <c r="Y272" s="58">
        <v>125</v>
      </c>
      <c r="Z272" s="58">
        <v>83</v>
      </c>
      <c r="AA272" s="58">
        <v>1289</v>
      </c>
      <c r="AB272" s="58">
        <v>1266</v>
      </c>
      <c r="AC272" s="58">
        <v>1248</v>
      </c>
      <c r="AD272" s="58">
        <v>18</v>
      </c>
      <c r="AE272" s="58">
        <v>23</v>
      </c>
      <c r="AF272" s="58">
        <v>1276</v>
      </c>
      <c r="AG272" s="58">
        <v>1235</v>
      </c>
      <c r="AH272" s="58">
        <v>1180</v>
      </c>
      <c r="AI272" s="58">
        <v>55</v>
      </c>
      <c r="AJ272" s="58">
        <v>41</v>
      </c>
    </row>
    <row r="273" spans="1:36" x14ac:dyDescent="0.25">
      <c r="A273" s="64" t="s">
        <v>422</v>
      </c>
      <c r="B273" s="58">
        <v>3998</v>
      </c>
      <c r="C273" s="58">
        <v>3863</v>
      </c>
      <c r="D273" s="58">
        <v>3711</v>
      </c>
      <c r="E273" s="58">
        <v>152</v>
      </c>
      <c r="F273" s="58">
        <v>135</v>
      </c>
      <c r="G273" s="58">
        <v>2139</v>
      </c>
      <c r="H273" s="58">
        <v>2064</v>
      </c>
      <c r="I273" s="58">
        <v>1983</v>
      </c>
      <c r="J273" s="58">
        <v>81</v>
      </c>
      <c r="K273" s="58">
        <v>75</v>
      </c>
      <c r="L273" s="58">
        <v>1859</v>
      </c>
      <c r="M273" s="58">
        <v>1799</v>
      </c>
      <c r="N273" s="58">
        <v>1728</v>
      </c>
      <c r="O273" s="58">
        <v>71</v>
      </c>
      <c r="P273" s="58">
        <v>60</v>
      </c>
      <c r="Q273" s="58">
        <v>238</v>
      </c>
      <c r="R273" s="58">
        <v>219</v>
      </c>
      <c r="S273" s="58">
        <v>214</v>
      </c>
      <c r="T273" s="58">
        <v>5</v>
      </c>
      <c r="U273" s="58">
        <v>19</v>
      </c>
      <c r="V273" s="58">
        <v>2482</v>
      </c>
      <c r="W273" s="58">
        <v>2392</v>
      </c>
      <c r="X273" s="58">
        <v>2266</v>
      </c>
      <c r="Y273" s="58">
        <v>126</v>
      </c>
      <c r="Z273" s="58">
        <v>90</v>
      </c>
      <c r="AA273" s="58">
        <v>1277</v>
      </c>
      <c r="AB273" s="58">
        <v>1251</v>
      </c>
      <c r="AC273" s="58">
        <v>1230</v>
      </c>
      <c r="AD273" s="58">
        <v>21</v>
      </c>
      <c r="AE273" s="58">
        <v>26</v>
      </c>
      <c r="AF273" s="58">
        <v>1273</v>
      </c>
      <c r="AG273" s="58">
        <v>1231</v>
      </c>
      <c r="AH273" s="58">
        <v>1177</v>
      </c>
      <c r="AI273" s="58">
        <v>54</v>
      </c>
      <c r="AJ273" s="58">
        <v>42</v>
      </c>
    </row>
    <row r="274" spans="1:36" x14ac:dyDescent="0.25">
      <c r="A274" s="64" t="s">
        <v>423</v>
      </c>
      <c r="B274" s="58">
        <v>4124</v>
      </c>
      <c r="C274" s="58">
        <v>4007</v>
      </c>
      <c r="D274" s="58">
        <v>3842</v>
      </c>
      <c r="E274" s="58">
        <v>165</v>
      </c>
      <c r="F274" s="58">
        <v>117</v>
      </c>
      <c r="G274" s="58">
        <v>2276</v>
      </c>
      <c r="H274" s="58">
        <v>2205</v>
      </c>
      <c r="I274" s="58">
        <v>2123</v>
      </c>
      <c r="J274" s="58">
        <v>82</v>
      </c>
      <c r="K274" s="58">
        <v>71</v>
      </c>
      <c r="L274" s="58">
        <v>1848</v>
      </c>
      <c r="M274" s="58">
        <v>1802</v>
      </c>
      <c r="N274" s="58">
        <v>1719</v>
      </c>
      <c r="O274" s="58">
        <v>83</v>
      </c>
      <c r="P274" s="58">
        <v>46</v>
      </c>
      <c r="Q274" s="58">
        <v>237</v>
      </c>
      <c r="R274" s="58">
        <v>221</v>
      </c>
      <c r="S274" s="58">
        <v>215</v>
      </c>
      <c r="T274" s="58">
        <v>6</v>
      </c>
      <c r="U274" s="58">
        <v>16</v>
      </c>
      <c r="V274" s="58">
        <v>2569</v>
      </c>
      <c r="W274" s="58">
        <v>2485</v>
      </c>
      <c r="X274" s="58">
        <v>2348</v>
      </c>
      <c r="Y274" s="58">
        <v>137</v>
      </c>
      <c r="Z274" s="58">
        <v>84</v>
      </c>
      <c r="AA274" s="58">
        <v>1318</v>
      </c>
      <c r="AB274" s="58">
        <v>1301</v>
      </c>
      <c r="AC274" s="58">
        <v>1279</v>
      </c>
      <c r="AD274" s="58">
        <v>22</v>
      </c>
      <c r="AE274" s="58">
        <v>17</v>
      </c>
      <c r="AF274" s="58">
        <v>1348</v>
      </c>
      <c r="AG274" s="58">
        <v>1305</v>
      </c>
      <c r="AH274" s="58">
        <v>1248</v>
      </c>
      <c r="AI274" s="58">
        <v>57</v>
      </c>
      <c r="AJ274" s="58">
        <v>43</v>
      </c>
    </row>
    <row r="275" spans="1:36" x14ac:dyDescent="0.25">
      <c r="A275" s="64" t="s">
        <v>424</v>
      </c>
      <c r="B275" s="58">
        <v>4608</v>
      </c>
      <c r="C275" s="58">
        <v>4469</v>
      </c>
      <c r="D275" s="58">
        <v>4302</v>
      </c>
      <c r="E275" s="58">
        <v>167</v>
      </c>
      <c r="F275" s="58">
        <v>139</v>
      </c>
      <c r="G275" s="58">
        <v>2640</v>
      </c>
      <c r="H275" s="58">
        <v>2551</v>
      </c>
      <c r="I275" s="58">
        <v>2466</v>
      </c>
      <c r="J275" s="58">
        <v>85</v>
      </c>
      <c r="K275" s="58">
        <v>89</v>
      </c>
      <c r="L275" s="58">
        <v>1968</v>
      </c>
      <c r="M275" s="58">
        <v>1918</v>
      </c>
      <c r="N275" s="58">
        <v>1836</v>
      </c>
      <c r="O275" s="58">
        <v>82</v>
      </c>
      <c r="P275" s="58">
        <v>50</v>
      </c>
      <c r="Q275" s="58">
        <v>267</v>
      </c>
      <c r="R275" s="58">
        <v>250</v>
      </c>
      <c r="S275" s="58">
        <v>241</v>
      </c>
      <c r="T275" s="58">
        <v>9</v>
      </c>
      <c r="U275" s="58">
        <v>17</v>
      </c>
      <c r="V275" s="58">
        <v>2901</v>
      </c>
      <c r="W275" s="58">
        <v>2808</v>
      </c>
      <c r="X275" s="58">
        <v>2669</v>
      </c>
      <c r="Y275" s="58">
        <v>139</v>
      </c>
      <c r="Z275" s="58">
        <v>93</v>
      </c>
      <c r="AA275" s="58">
        <v>1440</v>
      </c>
      <c r="AB275" s="58">
        <v>1411</v>
      </c>
      <c r="AC275" s="58">
        <v>1392</v>
      </c>
      <c r="AD275" s="58">
        <v>19</v>
      </c>
      <c r="AE275" s="58">
        <v>29</v>
      </c>
      <c r="AF275" s="58">
        <v>1545</v>
      </c>
      <c r="AG275" s="58">
        <v>1492</v>
      </c>
      <c r="AH275" s="58">
        <v>1431</v>
      </c>
      <c r="AI275" s="58">
        <v>61</v>
      </c>
      <c r="AJ275" s="58">
        <v>53</v>
      </c>
    </row>
    <row r="276" spans="1:36" x14ac:dyDescent="0.25">
      <c r="A276" s="64" t="s">
        <v>425</v>
      </c>
      <c r="B276" s="58">
        <v>4647</v>
      </c>
      <c r="C276" s="58">
        <v>4501</v>
      </c>
      <c r="D276" s="58">
        <v>4329</v>
      </c>
      <c r="E276" s="58">
        <v>172</v>
      </c>
      <c r="F276" s="58">
        <v>146</v>
      </c>
      <c r="G276" s="58">
        <v>2650</v>
      </c>
      <c r="H276" s="58">
        <v>2556</v>
      </c>
      <c r="I276" s="58">
        <v>2475</v>
      </c>
      <c r="J276" s="58">
        <v>81</v>
      </c>
      <c r="K276" s="58">
        <v>94</v>
      </c>
      <c r="L276" s="58">
        <v>1997</v>
      </c>
      <c r="M276" s="58">
        <v>1945</v>
      </c>
      <c r="N276" s="58">
        <v>1854</v>
      </c>
      <c r="O276" s="58">
        <v>91</v>
      </c>
      <c r="P276" s="58">
        <v>52</v>
      </c>
      <c r="Q276" s="58">
        <v>292</v>
      </c>
      <c r="R276" s="58">
        <v>270</v>
      </c>
      <c r="S276" s="58">
        <v>261</v>
      </c>
      <c r="T276" s="58">
        <v>9</v>
      </c>
      <c r="U276" s="58">
        <v>22</v>
      </c>
      <c r="V276" s="58">
        <v>2913</v>
      </c>
      <c r="W276" s="58">
        <v>2817</v>
      </c>
      <c r="X276" s="58">
        <v>2677</v>
      </c>
      <c r="Y276" s="58">
        <v>140</v>
      </c>
      <c r="Z276" s="58">
        <v>96</v>
      </c>
      <c r="AA276" s="58">
        <v>1442</v>
      </c>
      <c r="AB276" s="58">
        <v>1414</v>
      </c>
      <c r="AC276" s="58">
        <v>1391</v>
      </c>
      <c r="AD276" s="58">
        <v>23</v>
      </c>
      <c r="AE276" s="58">
        <v>28</v>
      </c>
      <c r="AF276" s="58">
        <v>1548</v>
      </c>
      <c r="AG276" s="58">
        <v>1504</v>
      </c>
      <c r="AH276" s="58">
        <v>1439</v>
      </c>
      <c r="AI276" s="58">
        <v>65</v>
      </c>
      <c r="AJ276" s="58">
        <v>44</v>
      </c>
    </row>
    <row r="277" spans="1:36" x14ac:dyDescent="0.25">
      <c r="A277" s="64" t="s">
        <v>426</v>
      </c>
      <c r="B277" s="58">
        <v>4541</v>
      </c>
      <c r="C277" s="58">
        <v>4408</v>
      </c>
      <c r="D277" s="58">
        <v>4223</v>
      </c>
      <c r="E277" s="58">
        <v>185</v>
      </c>
      <c r="F277" s="58">
        <v>133</v>
      </c>
      <c r="G277" s="58">
        <v>2582</v>
      </c>
      <c r="H277" s="58">
        <v>2496</v>
      </c>
      <c r="I277" s="58">
        <v>2409</v>
      </c>
      <c r="J277" s="58">
        <v>87</v>
      </c>
      <c r="K277" s="58">
        <v>86</v>
      </c>
      <c r="L277" s="58">
        <v>1959</v>
      </c>
      <c r="M277" s="58">
        <v>1912</v>
      </c>
      <c r="N277" s="58">
        <v>1814</v>
      </c>
      <c r="O277" s="58">
        <v>98</v>
      </c>
      <c r="P277" s="58">
        <v>47</v>
      </c>
      <c r="Q277" s="58">
        <v>291</v>
      </c>
      <c r="R277" s="58">
        <v>269</v>
      </c>
      <c r="S277" s="58">
        <v>261</v>
      </c>
      <c r="T277" s="58">
        <v>8</v>
      </c>
      <c r="U277" s="58">
        <v>22</v>
      </c>
      <c r="V277" s="58">
        <v>2802</v>
      </c>
      <c r="W277" s="58">
        <v>2712</v>
      </c>
      <c r="X277" s="58">
        <v>2555</v>
      </c>
      <c r="Y277" s="58">
        <v>157</v>
      </c>
      <c r="Z277" s="58">
        <v>90</v>
      </c>
      <c r="AA277" s="58">
        <v>1448</v>
      </c>
      <c r="AB277" s="58">
        <v>1427</v>
      </c>
      <c r="AC277" s="58">
        <v>1407</v>
      </c>
      <c r="AD277" s="58">
        <v>20</v>
      </c>
      <c r="AE277" s="58">
        <v>21</v>
      </c>
      <c r="AF277" s="58">
        <v>1485</v>
      </c>
      <c r="AG277" s="58">
        <v>1441</v>
      </c>
      <c r="AH277" s="58">
        <v>1369</v>
      </c>
      <c r="AI277" s="58">
        <v>72</v>
      </c>
      <c r="AJ277" s="58">
        <v>44</v>
      </c>
    </row>
    <row r="278" spans="1:36" x14ac:dyDescent="0.25">
      <c r="A278" s="64" t="s">
        <v>427</v>
      </c>
      <c r="B278" s="58">
        <v>4502</v>
      </c>
      <c r="C278" s="58">
        <v>4369</v>
      </c>
      <c r="D278" s="58">
        <v>4165</v>
      </c>
      <c r="E278" s="58">
        <v>204</v>
      </c>
      <c r="F278" s="58">
        <v>133</v>
      </c>
      <c r="G278" s="58">
        <v>2508</v>
      </c>
      <c r="H278" s="58">
        <v>2429</v>
      </c>
      <c r="I278" s="58">
        <v>2329</v>
      </c>
      <c r="J278" s="58">
        <v>100</v>
      </c>
      <c r="K278" s="58">
        <v>79</v>
      </c>
      <c r="L278" s="58">
        <v>1994</v>
      </c>
      <c r="M278" s="58">
        <v>1940</v>
      </c>
      <c r="N278" s="58">
        <v>1836</v>
      </c>
      <c r="O278" s="58">
        <v>104</v>
      </c>
      <c r="P278" s="58">
        <v>54</v>
      </c>
      <c r="Q278" s="58">
        <v>289</v>
      </c>
      <c r="R278" s="58">
        <v>265</v>
      </c>
      <c r="S278" s="58">
        <v>257</v>
      </c>
      <c r="T278" s="58">
        <v>8</v>
      </c>
      <c r="U278" s="58">
        <v>24</v>
      </c>
      <c r="V278" s="58">
        <v>2772</v>
      </c>
      <c r="W278" s="58">
        <v>2688</v>
      </c>
      <c r="X278" s="58">
        <v>2519</v>
      </c>
      <c r="Y278" s="58">
        <v>169</v>
      </c>
      <c r="Z278" s="58">
        <v>84</v>
      </c>
      <c r="AA278" s="58">
        <v>1441</v>
      </c>
      <c r="AB278" s="58">
        <v>1416</v>
      </c>
      <c r="AC278" s="58">
        <v>1389</v>
      </c>
      <c r="AD278" s="58">
        <v>27</v>
      </c>
      <c r="AE278" s="58">
        <v>25</v>
      </c>
      <c r="AF278" s="58">
        <v>1447</v>
      </c>
      <c r="AG278" s="58">
        <v>1405</v>
      </c>
      <c r="AH278" s="58">
        <v>1325</v>
      </c>
      <c r="AI278" s="58">
        <v>80</v>
      </c>
      <c r="AJ278" s="58">
        <v>42</v>
      </c>
    </row>
    <row r="279" spans="1:36" x14ac:dyDescent="0.25">
      <c r="A279" s="64" t="s">
        <v>428</v>
      </c>
      <c r="B279" s="58">
        <v>4533</v>
      </c>
      <c r="C279" s="58">
        <v>4403</v>
      </c>
      <c r="D279" s="58">
        <v>4188</v>
      </c>
      <c r="E279" s="58">
        <v>215</v>
      </c>
      <c r="F279" s="58">
        <v>130</v>
      </c>
      <c r="G279" s="58">
        <v>2518</v>
      </c>
      <c r="H279" s="58">
        <v>2444</v>
      </c>
      <c r="I279" s="58">
        <v>2339</v>
      </c>
      <c r="J279" s="58">
        <v>105</v>
      </c>
      <c r="K279" s="58">
        <v>74</v>
      </c>
      <c r="L279" s="58">
        <v>2015</v>
      </c>
      <c r="M279" s="58">
        <v>1959</v>
      </c>
      <c r="N279" s="58">
        <v>1849</v>
      </c>
      <c r="O279" s="58">
        <v>110</v>
      </c>
      <c r="P279" s="58">
        <v>56</v>
      </c>
      <c r="Q279" s="58">
        <v>264</v>
      </c>
      <c r="R279" s="58">
        <v>248</v>
      </c>
      <c r="S279" s="58">
        <v>242</v>
      </c>
      <c r="T279" s="58">
        <v>6</v>
      </c>
      <c r="U279" s="58">
        <v>16</v>
      </c>
      <c r="V279" s="58">
        <v>2798</v>
      </c>
      <c r="W279" s="58">
        <v>2706</v>
      </c>
      <c r="X279" s="58">
        <v>2527</v>
      </c>
      <c r="Y279" s="58">
        <v>179</v>
      </c>
      <c r="Z279" s="58">
        <v>92</v>
      </c>
      <c r="AA279" s="58">
        <v>1471</v>
      </c>
      <c r="AB279" s="58">
        <v>1449</v>
      </c>
      <c r="AC279" s="58">
        <v>1419</v>
      </c>
      <c r="AD279" s="58">
        <v>30</v>
      </c>
      <c r="AE279" s="58">
        <v>22</v>
      </c>
      <c r="AF279" s="58">
        <v>1456</v>
      </c>
      <c r="AG279" s="58">
        <v>1408</v>
      </c>
      <c r="AH279" s="58">
        <v>1322</v>
      </c>
      <c r="AI279" s="58">
        <v>86</v>
      </c>
      <c r="AJ279" s="58">
        <v>48</v>
      </c>
    </row>
    <row r="280" spans="1:36" x14ac:dyDescent="0.25">
      <c r="A280" s="64" t="s">
        <v>429</v>
      </c>
      <c r="B280" s="58">
        <v>4518</v>
      </c>
      <c r="C280" s="58">
        <v>4385</v>
      </c>
      <c r="D280" s="58">
        <v>4166</v>
      </c>
      <c r="E280" s="58">
        <v>219</v>
      </c>
      <c r="F280" s="58">
        <v>133</v>
      </c>
      <c r="G280" s="58">
        <v>2475</v>
      </c>
      <c r="H280" s="58">
        <v>2394</v>
      </c>
      <c r="I280" s="58">
        <v>2289</v>
      </c>
      <c r="J280" s="58">
        <v>105</v>
      </c>
      <c r="K280" s="58">
        <v>81</v>
      </c>
      <c r="L280" s="58">
        <v>2043</v>
      </c>
      <c r="M280" s="58">
        <v>1991</v>
      </c>
      <c r="N280" s="58">
        <v>1877</v>
      </c>
      <c r="O280" s="58">
        <v>114</v>
      </c>
      <c r="P280" s="58">
        <v>52</v>
      </c>
      <c r="Q280" s="58">
        <v>269</v>
      </c>
      <c r="R280" s="58">
        <v>242</v>
      </c>
      <c r="S280" s="58">
        <v>236</v>
      </c>
      <c r="T280" s="58">
        <v>6</v>
      </c>
      <c r="U280" s="58">
        <v>27</v>
      </c>
      <c r="V280" s="58">
        <v>2768</v>
      </c>
      <c r="W280" s="58">
        <v>2681</v>
      </c>
      <c r="X280" s="58">
        <v>2491</v>
      </c>
      <c r="Y280" s="58">
        <v>190</v>
      </c>
      <c r="Z280" s="58">
        <v>87</v>
      </c>
      <c r="AA280" s="58">
        <v>1481</v>
      </c>
      <c r="AB280" s="58">
        <v>1462</v>
      </c>
      <c r="AC280" s="58">
        <v>1439</v>
      </c>
      <c r="AD280" s="58">
        <v>23</v>
      </c>
      <c r="AE280" s="58">
        <v>19</v>
      </c>
      <c r="AF280" s="58">
        <v>1442</v>
      </c>
      <c r="AG280" s="58">
        <v>1393</v>
      </c>
      <c r="AH280" s="58">
        <v>1302</v>
      </c>
      <c r="AI280" s="58">
        <v>91</v>
      </c>
      <c r="AJ280" s="58">
        <v>49</v>
      </c>
    </row>
    <row r="281" spans="1:36" x14ac:dyDescent="0.25">
      <c r="A281" s="64" t="s">
        <v>430</v>
      </c>
      <c r="B281" s="58">
        <v>4626</v>
      </c>
      <c r="C281" s="58">
        <v>4481</v>
      </c>
      <c r="D281" s="58">
        <v>4270</v>
      </c>
      <c r="E281" s="58">
        <v>211</v>
      </c>
      <c r="F281" s="58">
        <v>145</v>
      </c>
      <c r="G281" s="58">
        <v>2543</v>
      </c>
      <c r="H281" s="58">
        <v>2456</v>
      </c>
      <c r="I281" s="58">
        <v>2354</v>
      </c>
      <c r="J281" s="58">
        <v>102</v>
      </c>
      <c r="K281" s="58">
        <v>87</v>
      </c>
      <c r="L281" s="58">
        <v>2083</v>
      </c>
      <c r="M281" s="58">
        <v>2025</v>
      </c>
      <c r="N281" s="58">
        <v>1916</v>
      </c>
      <c r="O281" s="58">
        <v>109</v>
      </c>
      <c r="P281" s="58">
        <v>58</v>
      </c>
      <c r="Q281" s="58">
        <v>322</v>
      </c>
      <c r="R281" s="58">
        <v>295</v>
      </c>
      <c r="S281" s="58">
        <v>292</v>
      </c>
      <c r="T281" s="58">
        <v>3</v>
      </c>
      <c r="U281" s="58">
        <v>27</v>
      </c>
      <c r="V281" s="58">
        <v>2811</v>
      </c>
      <c r="W281" s="58">
        <v>2705</v>
      </c>
      <c r="X281" s="58">
        <v>2522</v>
      </c>
      <c r="Y281" s="58">
        <v>183</v>
      </c>
      <c r="Z281" s="58">
        <v>106</v>
      </c>
      <c r="AA281" s="58">
        <v>1491</v>
      </c>
      <c r="AB281" s="58">
        <v>1479</v>
      </c>
      <c r="AC281" s="58">
        <v>1454</v>
      </c>
      <c r="AD281" s="58">
        <v>25</v>
      </c>
      <c r="AE281" s="58">
        <v>12</v>
      </c>
      <c r="AF281" s="58">
        <v>1401</v>
      </c>
      <c r="AG281" s="58">
        <v>1349</v>
      </c>
      <c r="AH281" s="58">
        <v>1274</v>
      </c>
      <c r="AI281" s="58">
        <v>75</v>
      </c>
      <c r="AJ281" s="58">
        <v>52</v>
      </c>
    </row>
    <row r="282" spans="1:36" x14ac:dyDescent="0.25">
      <c r="A282" s="64" t="s">
        <v>431</v>
      </c>
      <c r="B282" s="58">
        <v>4814</v>
      </c>
      <c r="C282" s="58">
        <v>4668</v>
      </c>
      <c r="D282" s="58">
        <v>4471</v>
      </c>
      <c r="E282" s="58">
        <v>197</v>
      </c>
      <c r="F282" s="58">
        <v>146</v>
      </c>
      <c r="G282" s="58">
        <v>2655</v>
      </c>
      <c r="H282" s="58">
        <v>2575</v>
      </c>
      <c r="I282" s="58">
        <v>2467</v>
      </c>
      <c r="J282" s="58">
        <v>108</v>
      </c>
      <c r="K282" s="58">
        <v>80</v>
      </c>
      <c r="L282" s="58">
        <v>2159</v>
      </c>
      <c r="M282" s="58">
        <v>2093</v>
      </c>
      <c r="N282" s="58">
        <v>2004</v>
      </c>
      <c r="O282" s="58">
        <v>89</v>
      </c>
      <c r="P282" s="58">
        <v>66</v>
      </c>
      <c r="Q282" s="58">
        <v>408</v>
      </c>
      <c r="R282" s="58">
        <v>373</v>
      </c>
      <c r="S282" s="58">
        <v>370</v>
      </c>
      <c r="T282" s="58">
        <v>3</v>
      </c>
      <c r="U282" s="58">
        <v>35</v>
      </c>
      <c r="V282" s="58">
        <v>2904</v>
      </c>
      <c r="W282" s="58">
        <v>2804</v>
      </c>
      <c r="X282" s="58">
        <v>2637</v>
      </c>
      <c r="Y282" s="58">
        <v>167</v>
      </c>
      <c r="Z282" s="58">
        <v>100</v>
      </c>
      <c r="AA282" s="58">
        <v>1502</v>
      </c>
      <c r="AB282" s="58">
        <v>1491</v>
      </c>
      <c r="AC282" s="58">
        <v>1464</v>
      </c>
      <c r="AD282" s="58">
        <v>27</v>
      </c>
      <c r="AE282" s="58">
        <v>11</v>
      </c>
      <c r="AF282" s="58">
        <v>1425</v>
      </c>
      <c r="AG282" s="58">
        <v>1381</v>
      </c>
      <c r="AH282" s="58">
        <v>1317</v>
      </c>
      <c r="AI282" s="58">
        <v>64</v>
      </c>
      <c r="AJ282" s="58">
        <v>44</v>
      </c>
    </row>
    <row r="283" spans="1:36" x14ac:dyDescent="0.25">
      <c r="A283" s="64" t="s">
        <v>432</v>
      </c>
      <c r="B283" s="58" t="s">
        <v>433</v>
      </c>
      <c r="C283" s="58" t="s">
        <v>433</v>
      </c>
      <c r="D283" s="58">
        <v>4318</v>
      </c>
      <c r="E283" s="58" t="s">
        <v>433</v>
      </c>
      <c r="F283" s="58" t="s">
        <v>433</v>
      </c>
      <c r="G283" s="58" t="s">
        <v>433</v>
      </c>
      <c r="H283" s="58" t="s">
        <v>433</v>
      </c>
      <c r="I283" s="58" t="s">
        <v>433</v>
      </c>
      <c r="J283" s="58" t="s">
        <v>433</v>
      </c>
      <c r="K283" s="58" t="s">
        <v>433</v>
      </c>
      <c r="L283" s="58" t="s">
        <v>433</v>
      </c>
      <c r="M283" s="58" t="s">
        <v>433</v>
      </c>
      <c r="N283" s="58" t="s">
        <v>433</v>
      </c>
      <c r="O283" s="58" t="s">
        <v>433</v>
      </c>
      <c r="P283" s="58" t="s">
        <v>433</v>
      </c>
      <c r="Q283" s="58" t="s">
        <v>433</v>
      </c>
      <c r="R283" s="58" t="s">
        <v>433</v>
      </c>
      <c r="S283" s="58" t="s">
        <v>433</v>
      </c>
      <c r="T283" s="58" t="s">
        <v>433</v>
      </c>
      <c r="U283" s="58" t="s">
        <v>433</v>
      </c>
      <c r="V283" s="58" t="s">
        <v>433</v>
      </c>
      <c r="W283" s="58" t="s">
        <v>433</v>
      </c>
      <c r="X283" s="58" t="s">
        <v>433</v>
      </c>
      <c r="Y283" s="58" t="s">
        <v>433</v>
      </c>
      <c r="Z283" s="58" t="s">
        <v>433</v>
      </c>
      <c r="AA283" s="58" t="s">
        <v>433</v>
      </c>
      <c r="AB283" s="58" t="s">
        <v>433</v>
      </c>
      <c r="AC283" s="58" t="s">
        <v>433</v>
      </c>
      <c r="AD283" s="58" t="s">
        <v>433</v>
      </c>
      <c r="AE283" s="58" t="s">
        <v>433</v>
      </c>
      <c r="AF283" s="58" t="s">
        <v>433</v>
      </c>
      <c r="AG283" s="58" t="s">
        <v>433</v>
      </c>
      <c r="AH283" s="58" t="s">
        <v>433</v>
      </c>
      <c r="AI283" s="58" t="s">
        <v>433</v>
      </c>
      <c r="AJ283" s="58" t="s">
        <v>433</v>
      </c>
    </row>
    <row r="284" spans="1:36" x14ac:dyDescent="0.25">
      <c r="A284" s="64" t="s">
        <v>434</v>
      </c>
      <c r="B284" s="58" t="s">
        <v>433</v>
      </c>
      <c r="C284" s="58" t="s">
        <v>433</v>
      </c>
      <c r="D284" s="58">
        <v>4226</v>
      </c>
      <c r="E284" s="58" t="s">
        <v>433</v>
      </c>
      <c r="F284" s="58" t="s">
        <v>433</v>
      </c>
      <c r="G284" s="58" t="s">
        <v>433</v>
      </c>
      <c r="H284" s="58" t="s">
        <v>433</v>
      </c>
      <c r="I284" s="58" t="s">
        <v>433</v>
      </c>
      <c r="J284" s="58" t="s">
        <v>433</v>
      </c>
      <c r="K284" s="58" t="s">
        <v>433</v>
      </c>
      <c r="L284" s="58" t="s">
        <v>433</v>
      </c>
      <c r="M284" s="58" t="s">
        <v>433</v>
      </c>
      <c r="N284" s="58" t="s">
        <v>433</v>
      </c>
      <c r="O284" s="58" t="s">
        <v>433</v>
      </c>
      <c r="P284" s="58" t="s">
        <v>433</v>
      </c>
      <c r="Q284" s="58" t="s">
        <v>433</v>
      </c>
      <c r="R284" s="58" t="s">
        <v>433</v>
      </c>
      <c r="S284" s="58" t="s">
        <v>433</v>
      </c>
      <c r="T284" s="58" t="s">
        <v>433</v>
      </c>
      <c r="U284" s="58" t="s">
        <v>433</v>
      </c>
      <c r="V284" s="58" t="s">
        <v>433</v>
      </c>
      <c r="W284" s="58" t="s">
        <v>433</v>
      </c>
      <c r="X284" s="58" t="s">
        <v>433</v>
      </c>
      <c r="Y284" s="58" t="s">
        <v>433</v>
      </c>
      <c r="Z284" s="58" t="s">
        <v>433</v>
      </c>
      <c r="AA284" s="58" t="s">
        <v>433</v>
      </c>
      <c r="AB284" s="58" t="s">
        <v>433</v>
      </c>
      <c r="AC284" s="58" t="s">
        <v>433</v>
      </c>
      <c r="AD284" s="58" t="s">
        <v>433</v>
      </c>
      <c r="AE284" s="58" t="s">
        <v>433</v>
      </c>
      <c r="AF284" s="58" t="s">
        <v>433</v>
      </c>
      <c r="AG284" s="58" t="s">
        <v>433</v>
      </c>
      <c r="AH284" s="58" t="s">
        <v>433</v>
      </c>
      <c r="AI284" s="58" t="s">
        <v>433</v>
      </c>
      <c r="AJ284" s="58" t="s">
        <v>433</v>
      </c>
    </row>
  </sheetData>
  <pageMargins left="0.7" right="0.7" top="0.78740157499999996" bottom="0.78740157499999996"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tabColor rgb="FFFF0000"/>
  </sheetPr>
  <dimension ref="A1:AC282"/>
  <sheetViews>
    <sheetView workbookViewId="0"/>
  </sheetViews>
  <sheetFormatPr baseColWidth="10" defaultColWidth="11.453125" defaultRowHeight="12.5" x14ac:dyDescent="0.25"/>
  <cols>
    <col min="1" max="1" width="11.453125" style="64"/>
    <col min="2" max="16384" width="11.453125" style="58"/>
  </cols>
  <sheetData>
    <row r="1" spans="1:29" x14ac:dyDescent="0.25">
      <c r="A1" s="64" t="s">
        <v>113</v>
      </c>
      <c r="B1" s="58" t="s">
        <v>435</v>
      </c>
      <c r="C1" s="58" t="s">
        <v>436</v>
      </c>
      <c r="D1" s="58" t="s">
        <v>437</v>
      </c>
      <c r="E1" s="58" t="s">
        <v>438</v>
      </c>
      <c r="F1" s="58" t="s">
        <v>439</v>
      </c>
      <c r="G1" s="58" t="s">
        <v>440</v>
      </c>
      <c r="H1" s="58" t="s">
        <v>441</v>
      </c>
      <c r="I1" s="58" t="s">
        <v>442</v>
      </c>
      <c r="J1" s="58" t="s">
        <v>443</v>
      </c>
      <c r="K1" s="58" t="s">
        <v>444</v>
      </c>
      <c r="L1" s="58" t="s">
        <v>445</v>
      </c>
      <c r="M1" s="58" t="s">
        <v>446</v>
      </c>
      <c r="N1" s="58" t="s">
        <v>447</v>
      </c>
      <c r="O1" s="58" t="s">
        <v>448</v>
      </c>
      <c r="P1" s="58" t="s">
        <v>449</v>
      </c>
      <c r="Q1" s="58" t="s">
        <v>450</v>
      </c>
      <c r="R1" s="58" t="s">
        <v>451</v>
      </c>
      <c r="S1" s="58" t="s">
        <v>452</v>
      </c>
      <c r="T1" s="58" t="s">
        <v>453</v>
      </c>
      <c r="U1" s="58" t="s">
        <v>454</v>
      </c>
      <c r="V1" s="58" t="s">
        <v>455</v>
      </c>
      <c r="W1" s="58" t="s">
        <v>456</v>
      </c>
      <c r="X1" s="58" t="s">
        <v>457</v>
      </c>
      <c r="Y1" s="58" t="s">
        <v>458</v>
      </c>
      <c r="Z1" s="58" t="s">
        <v>459</v>
      </c>
      <c r="AA1" s="58" t="s">
        <v>460</v>
      </c>
      <c r="AB1" s="58" t="s">
        <v>461</v>
      </c>
      <c r="AC1" s="58" t="s">
        <v>462</v>
      </c>
    </row>
    <row r="2" spans="1:29" x14ac:dyDescent="0.25">
      <c r="A2" s="64" t="s">
        <v>149</v>
      </c>
      <c r="B2" s="58" t="s">
        <v>150</v>
      </c>
      <c r="C2" s="58">
        <v>132.333333333333</v>
      </c>
      <c r="D2" s="58">
        <v>72.25</v>
      </c>
      <c r="E2" s="58">
        <v>38.5833333333333</v>
      </c>
      <c r="F2" s="58" t="s">
        <v>150</v>
      </c>
      <c r="G2" s="58">
        <v>57.8333333333333</v>
      </c>
      <c r="H2" s="58">
        <v>31.5</v>
      </c>
      <c r="I2" s="58">
        <v>11.4166666666667</v>
      </c>
      <c r="J2" s="58" t="s">
        <v>150</v>
      </c>
      <c r="K2" s="58">
        <v>74.5</v>
      </c>
      <c r="L2" s="58">
        <v>40.75</v>
      </c>
      <c r="M2" s="58">
        <v>27.1666666666667</v>
      </c>
      <c r="N2" s="58" t="s">
        <v>150</v>
      </c>
      <c r="O2" s="58">
        <v>19.9166666666667</v>
      </c>
      <c r="P2" s="58">
        <v>4.5</v>
      </c>
      <c r="Q2" s="58">
        <v>0.25</v>
      </c>
      <c r="R2" s="58" t="s">
        <v>150</v>
      </c>
      <c r="S2" s="58">
        <v>112</v>
      </c>
      <c r="T2" s="58">
        <v>43.25</v>
      </c>
      <c r="U2" s="58">
        <v>20.8333333333333</v>
      </c>
      <c r="V2" s="58" t="s">
        <v>150</v>
      </c>
      <c r="W2" s="58">
        <v>0.41666666666666702</v>
      </c>
      <c r="X2" s="58">
        <v>24.5</v>
      </c>
      <c r="Y2" s="58">
        <v>17.5</v>
      </c>
      <c r="Z2" s="58" t="s">
        <v>150</v>
      </c>
      <c r="AA2" s="58">
        <v>32.4166666666667</v>
      </c>
      <c r="AB2" s="58">
        <v>17.25</v>
      </c>
      <c r="AC2" s="58">
        <v>7.0833333333333304</v>
      </c>
    </row>
    <row r="3" spans="1:29" x14ac:dyDescent="0.25">
      <c r="A3" s="64" t="s">
        <v>151</v>
      </c>
      <c r="B3" s="58" t="s">
        <v>150</v>
      </c>
      <c r="C3" s="58">
        <v>145</v>
      </c>
      <c r="D3" s="58">
        <v>70</v>
      </c>
      <c r="E3" s="58">
        <v>37.8333333333333</v>
      </c>
      <c r="F3" s="58" t="s">
        <v>150</v>
      </c>
      <c r="G3" s="58">
        <v>61.9166666666667</v>
      </c>
      <c r="H3" s="58">
        <v>29.4166666666667</v>
      </c>
      <c r="I3" s="58">
        <v>13.5</v>
      </c>
      <c r="J3" s="58" t="s">
        <v>150</v>
      </c>
      <c r="K3" s="58">
        <v>83.0833333333333</v>
      </c>
      <c r="L3" s="58">
        <v>40.5833333333333</v>
      </c>
      <c r="M3" s="58">
        <v>24.3333333333333</v>
      </c>
      <c r="N3" s="58" t="s">
        <v>150</v>
      </c>
      <c r="O3" s="58">
        <v>12.3333333333333</v>
      </c>
      <c r="P3" s="58">
        <v>4.9166666666666696</v>
      </c>
      <c r="Q3" s="58">
        <v>0.75</v>
      </c>
      <c r="R3" s="58" t="s">
        <v>150</v>
      </c>
      <c r="S3" s="58">
        <v>116.583333333333</v>
      </c>
      <c r="T3" s="58">
        <v>43.1666666666667</v>
      </c>
      <c r="U3" s="58">
        <v>21.3333333333333</v>
      </c>
      <c r="V3" s="58" t="s">
        <v>150</v>
      </c>
      <c r="W3" s="58">
        <v>16.0833333333333</v>
      </c>
      <c r="X3" s="58">
        <v>21.9166666666667</v>
      </c>
      <c r="Y3" s="58">
        <v>15.75</v>
      </c>
      <c r="Z3" s="58" t="s">
        <v>150</v>
      </c>
      <c r="AA3" s="58">
        <v>31.75</v>
      </c>
      <c r="AB3" s="58">
        <v>15.1666666666667</v>
      </c>
      <c r="AC3" s="58">
        <v>11.25</v>
      </c>
    </row>
    <row r="4" spans="1:29" x14ac:dyDescent="0.25">
      <c r="A4" s="64" t="s">
        <v>152</v>
      </c>
      <c r="B4" s="58">
        <v>1145.3333333333301</v>
      </c>
      <c r="C4" s="58">
        <v>138.666666666667</v>
      </c>
      <c r="D4" s="58">
        <v>71.6666666666667</v>
      </c>
      <c r="E4" s="58">
        <v>38.4166666666667</v>
      </c>
      <c r="F4" s="58">
        <v>562.58333333333303</v>
      </c>
      <c r="G4" s="58">
        <v>67.3333333333333</v>
      </c>
      <c r="H4" s="58">
        <v>31.0833333333333</v>
      </c>
      <c r="I4" s="58">
        <v>15.5</v>
      </c>
      <c r="J4" s="58">
        <v>582.75</v>
      </c>
      <c r="K4" s="58">
        <v>71.3333333333333</v>
      </c>
      <c r="L4" s="58">
        <v>40.5833333333333</v>
      </c>
      <c r="M4" s="58">
        <v>22.9166666666667</v>
      </c>
      <c r="N4" s="58">
        <v>26.8333333333333</v>
      </c>
      <c r="O4" s="58">
        <v>8</v>
      </c>
      <c r="P4" s="58">
        <v>4.5833333333333304</v>
      </c>
      <c r="Q4" s="58">
        <v>1.1666666666666701</v>
      </c>
      <c r="R4" s="58">
        <v>241.75</v>
      </c>
      <c r="S4" s="58">
        <v>107.666666666667</v>
      </c>
      <c r="T4" s="58">
        <v>40.8333333333333</v>
      </c>
      <c r="U4" s="58">
        <v>21.75</v>
      </c>
      <c r="V4" s="58">
        <v>876.75</v>
      </c>
      <c r="W4" s="58">
        <v>23</v>
      </c>
      <c r="X4" s="58">
        <v>26.25</v>
      </c>
      <c r="Y4" s="58">
        <v>15.5</v>
      </c>
      <c r="Z4" s="58">
        <v>188</v>
      </c>
      <c r="AA4" s="58">
        <v>28.25</v>
      </c>
      <c r="AB4" s="58">
        <v>16.1666666666667</v>
      </c>
      <c r="AC4" s="58">
        <v>8.6666666666666696</v>
      </c>
    </row>
    <row r="5" spans="1:29" x14ac:dyDescent="0.25">
      <c r="A5" s="64" t="s">
        <v>153</v>
      </c>
      <c r="B5" s="58">
        <v>838.66666666666697</v>
      </c>
      <c r="C5" s="58">
        <v>166.416666666667</v>
      </c>
      <c r="D5" s="58">
        <v>71.75</v>
      </c>
      <c r="E5" s="58">
        <v>36.6666666666667</v>
      </c>
      <c r="F5" s="58">
        <v>396.16666666666703</v>
      </c>
      <c r="G5" s="58">
        <v>74.8333333333333</v>
      </c>
      <c r="H5" s="58">
        <v>32.9166666666667</v>
      </c>
      <c r="I5" s="58">
        <v>10.4166666666667</v>
      </c>
      <c r="J5" s="58">
        <v>442.5</v>
      </c>
      <c r="K5" s="58">
        <v>91.5833333333333</v>
      </c>
      <c r="L5" s="58">
        <v>38.8333333333333</v>
      </c>
      <c r="M5" s="58">
        <v>26.25</v>
      </c>
      <c r="N5" s="58">
        <v>33.4166666666667</v>
      </c>
      <c r="O5" s="58">
        <v>15.1666666666667</v>
      </c>
      <c r="P5" s="58">
        <v>5.3333333333333304</v>
      </c>
      <c r="Q5" s="58">
        <v>0.16666666666666699</v>
      </c>
      <c r="R5" s="58">
        <v>237.5</v>
      </c>
      <c r="S5" s="58">
        <v>134.333333333333</v>
      </c>
      <c r="T5" s="58">
        <v>39.0833333333333</v>
      </c>
      <c r="U5" s="58">
        <v>22.9166666666667</v>
      </c>
      <c r="V5" s="58">
        <v>567.75</v>
      </c>
      <c r="W5" s="58">
        <v>16.9166666666667</v>
      </c>
      <c r="X5" s="58">
        <v>27.3333333333333</v>
      </c>
      <c r="Y5" s="58">
        <v>13.5833333333333</v>
      </c>
      <c r="Z5" s="58">
        <v>145.75</v>
      </c>
      <c r="AA5" s="58">
        <v>31.5833333333333</v>
      </c>
      <c r="AB5" s="58">
        <v>20.75</v>
      </c>
      <c r="AC5" s="58">
        <v>6.6666666666666696</v>
      </c>
    </row>
    <row r="6" spans="1:29" x14ac:dyDescent="0.25">
      <c r="A6" s="64" t="s">
        <v>154</v>
      </c>
      <c r="B6" s="58">
        <v>588.25</v>
      </c>
      <c r="C6" s="58">
        <v>184.833333333333</v>
      </c>
      <c r="D6" s="58">
        <v>92.4166666666667</v>
      </c>
      <c r="E6" s="58">
        <v>37.4166666666667</v>
      </c>
      <c r="F6" s="58">
        <v>279.5</v>
      </c>
      <c r="G6" s="58">
        <v>85.9166666666667</v>
      </c>
      <c r="H6" s="58">
        <v>43</v>
      </c>
      <c r="I6" s="58">
        <v>14.25</v>
      </c>
      <c r="J6" s="58">
        <v>308.75</v>
      </c>
      <c r="K6" s="58">
        <v>98.9166666666667</v>
      </c>
      <c r="L6" s="58">
        <v>49.4166666666667</v>
      </c>
      <c r="M6" s="58">
        <v>23.1666666666667</v>
      </c>
      <c r="N6" s="58">
        <v>48.6666666666667</v>
      </c>
      <c r="O6" s="58">
        <v>18.6666666666667</v>
      </c>
      <c r="P6" s="58">
        <v>7.9166666666666696</v>
      </c>
      <c r="Q6" s="58">
        <v>0.5</v>
      </c>
      <c r="R6" s="58">
        <v>333.08333333333297</v>
      </c>
      <c r="S6" s="58">
        <v>157.416666666667</v>
      </c>
      <c r="T6" s="58">
        <v>54.8333333333333</v>
      </c>
      <c r="U6" s="58">
        <v>23</v>
      </c>
      <c r="V6" s="58">
        <v>206.5</v>
      </c>
      <c r="W6" s="58">
        <v>8.75</v>
      </c>
      <c r="X6" s="58">
        <v>29.6666666666667</v>
      </c>
      <c r="Y6" s="58">
        <v>13.9166666666667</v>
      </c>
      <c r="Z6" s="58">
        <v>131</v>
      </c>
      <c r="AA6" s="58">
        <v>41</v>
      </c>
      <c r="AB6" s="58">
        <v>25.0833333333333</v>
      </c>
      <c r="AC6" s="58">
        <v>8.1666666666666696</v>
      </c>
    </row>
    <row r="7" spans="1:29" x14ac:dyDescent="0.25">
      <c r="A7" s="64" t="s">
        <v>155</v>
      </c>
      <c r="B7" s="58">
        <v>498.41666666666703</v>
      </c>
      <c r="C7" s="58">
        <v>145.916666666667</v>
      </c>
      <c r="D7" s="58">
        <v>95.3333333333333</v>
      </c>
      <c r="E7" s="58">
        <v>40.5</v>
      </c>
      <c r="F7" s="58">
        <v>239.166666666667</v>
      </c>
      <c r="G7" s="58">
        <v>70.8333333333333</v>
      </c>
      <c r="H7" s="58">
        <v>41.8333333333333</v>
      </c>
      <c r="I7" s="58">
        <v>15.5833333333333</v>
      </c>
      <c r="J7" s="58">
        <v>259.25</v>
      </c>
      <c r="K7" s="58">
        <v>75.0833333333333</v>
      </c>
      <c r="L7" s="58">
        <v>53.5</v>
      </c>
      <c r="M7" s="58">
        <v>24.9166666666667</v>
      </c>
      <c r="N7" s="58">
        <v>47.5</v>
      </c>
      <c r="O7" s="58">
        <v>17.9166666666667</v>
      </c>
      <c r="P7" s="58">
        <v>8.3333333333333304</v>
      </c>
      <c r="Q7" s="58">
        <v>0.41666666666666702</v>
      </c>
      <c r="R7" s="58">
        <v>324.5</v>
      </c>
      <c r="S7" s="58">
        <v>122.083333333333</v>
      </c>
      <c r="T7" s="58">
        <v>58.3333333333333</v>
      </c>
      <c r="U7" s="58">
        <v>26.6666666666667</v>
      </c>
      <c r="V7" s="58">
        <v>126.416666666667</v>
      </c>
      <c r="W7" s="58">
        <v>5.9166666666666696</v>
      </c>
      <c r="X7" s="58">
        <v>28.6666666666667</v>
      </c>
      <c r="Y7" s="58">
        <v>13.4166666666667</v>
      </c>
      <c r="Z7" s="58">
        <v>112.333333333333</v>
      </c>
      <c r="AA7" s="58">
        <v>33.5833333333333</v>
      </c>
      <c r="AB7" s="58">
        <v>24.3333333333333</v>
      </c>
      <c r="AC7" s="58">
        <v>8.9166666666666696</v>
      </c>
    </row>
    <row r="8" spans="1:29" x14ac:dyDescent="0.25">
      <c r="A8" s="64" t="s">
        <v>156</v>
      </c>
      <c r="B8" s="58">
        <v>429.75</v>
      </c>
      <c r="C8" s="58">
        <v>176.583333333333</v>
      </c>
      <c r="D8" s="58">
        <v>80.4166666666667</v>
      </c>
      <c r="E8" s="58">
        <v>51.25</v>
      </c>
      <c r="F8" s="58">
        <v>186.25</v>
      </c>
      <c r="G8" s="58">
        <v>71.8333333333333</v>
      </c>
      <c r="H8" s="58">
        <v>36.75</v>
      </c>
      <c r="I8" s="58">
        <v>17.8333333333333</v>
      </c>
      <c r="J8" s="58">
        <v>243.5</v>
      </c>
      <c r="K8" s="58">
        <v>104.75</v>
      </c>
      <c r="L8" s="58">
        <v>43.6666666666667</v>
      </c>
      <c r="M8" s="58">
        <v>33.4166666666667</v>
      </c>
      <c r="N8" s="58">
        <v>35.5833333333333</v>
      </c>
      <c r="O8" s="58">
        <v>15.6666666666667</v>
      </c>
      <c r="P8" s="58">
        <v>6.0833333333333304</v>
      </c>
      <c r="Q8" s="58">
        <v>0.66666666666666696</v>
      </c>
      <c r="R8" s="58">
        <v>299.16666666666703</v>
      </c>
      <c r="S8" s="58">
        <v>153.166666666667</v>
      </c>
      <c r="T8" s="58">
        <v>44.9166666666667</v>
      </c>
      <c r="U8" s="58">
        <v>32.6666666666667</v>
      </c>
      <c r="V8" s="58">
        <v>95</v>
      </c>
      <c r="W8" s="58">
        <v>7.75</v>
      </c>
      <c r="X8" s="58">
        <v>29.4166666666667</v>
      </c>
      <c r="Y8" s="58">
        <v>17.9166666666667</v>
      </c>
      <c r="Z8" s="58">
        <v>108.666666666667</v>
      </c>
      <c r="AA8" s="58">
        <v>48.3333333333333</v>
      </c>
      <c r="AB8" s="58">
        <v>22.4166666666667</v>
      </c>
      <c r="AC8" s="58">
        <v>9.25</v>
      </c>
    </row>
    <row r="9" spans="1:29" x14ac:dyDescent="0.25">
      <c r="A9" s="64" t="s">
        <v>157</v>
      </c>
      <c r="B9" s="58">
        <v>456.33333333333297</v>
      </c>
      <c r="C9" s="58">
        <v>197</v>
      </c>
      <c r="D9" s="58">
        <v>77.4166666666667</v>
      </c>
      <c r="E9" s="58">
        <v>41.5</v>
      </c>
      <c r="F9" s="58">
        <v>223.5</v>
      </c>
      <c r="G9" s="58">
        <v>92.3333333333333</v>
      </c>
      <c r="H9" s="58">
        <v>35.0833333333333</v>
      </c>
      <c r="I9" s="58">
        <v>22.0833333333333</v>
      </c>
      <c r="J9" s="58">
        <v>232.833333333333</v>
      </c>
      <c r="K9" s="58">
        <v>104.666666666667</v>
      </c>
      <c r="L9" s="58">
        <v>42.3333333333333</v>
      </c>
      <c r="M9" s="58">
        <v>19.4166666666667</v>
      </c>
      <c r="N9" s="58">
        <v>33.25</v>
      </c>
      <c r="O9" s="58">
        <v>15.5833333333333</v>
      </c>
      <c r="P9" s="58">
        <v>5.1666666666666696</v>
      </c>
      <c r="Q9" s="58">
        <v>1.3333333333333299</v>
      </c>
      <c r="R9" s="58">
        <v>322.83333333333297</v>
      </c>
      <c r="S9" s="58">
        <v>169.333333333333</v>
      </c>
      <c r="T9" s="58">
        <v>47.3333333333333</v>
      </c>
      <c r="U9" s="58">
        <v>24.8333333333333</v>
      </c>
      <c r="V9" s="58">
        <v>100.25</v>
      </c>
      <c r="W9" s="58">
        <v>12.0833333333333</v>
      </c>
      <c r="X9" s="58">
        <v>24.9166666666667</v>
      </c>
      <c r="Y9" s="58">
        <v>15.3333333333333</v>
      </c>
      <c r="Z9" s="58">
        <v>125</v>
      </c>
      <c r="AA9" s="58">
        <v>57.25</v>
      </c>
      <c r="AB9" s="58">
        <v>22.1666666666667</v>
      </c>
      <c r="AC9" s="58">
        <v>9.25</v>
      </c>
    </row>
    <row r="10" spans="1:29" x14ac:dyDescent="0.25">
      <c r="A10" s="64" t="s">
        <v>158</v>
      </c>
      <c r="B10" s="58">
        <v>530.5</v>
      </c>
      <c r="C10" s="58">
        <v>250.833333333333</v>
      </c>
      <c r="D10" s="58">
        <v>83.4166666666667</v>
      </c>
      <c r="E10" s="58">
        <v>48.75</v>
      </c>
      <c r="F10" s="58">
        <v>248.166666666667</v>
      </c>
      <c r="G10" s="58">
        <v>107.25</v>
      </c>
      <c r="H10" s="58">
        <v>41.5</v>
      </c>
      <c r="I10" s="58">
        <v>20.25</v>
      </c>
      <c r="J10" s="58">
        <v>282.33333333333297</v>
      </c>
      <c r="K10" s="58">
        <v>143.583333333333</v>
      </c>
      <c r="L10" s="58">
        <v>41.9166666666667</v>
      </c>
      <c r="M10" s="58">
        <v>28.5</v>
      </c>
      <c r="N10" s="58">
        <v>32.75</v>
      </c>
      <c r="O10" s="58">
        <v>14.1666666666667</v>
      </c>
      <c r="P10" s="58">
        <v>5.0833333333333304</v>
      </c>
      <c r="Q10" s="58">
        <v>1.8333333333333299</v>
      </c>
      <c r="R10" s="58">
        <v>399.41666666666703</v>
      </c>
      <c r="S10" s="58">
        <v>220.333333333333</v>
      </c>
      <c r="T10" s="58">
        <v>53.25</v>
      </c>
      <c r="U10" s="58">
        <v>26.3333333333333</v>
      </c>
      <c r="V10" s="58">
        <v>98.3333333333333</v>
      </c>
      <c r="W10" s="58">
        <v>16.3333333333333</v>
      </c>
      <c r="X10" s="58">
        <v>25.0833333333333</v>
      </c>
      <c r="Y10" s="58">
        <v>20.5833333333333</v>
      </c>
      <c r="Z10" s="58">
        <v>150.666666666667</v>
      </c>
      <c r="AA10" s="58">
        <v>74.25</v>
      </c>
      <c r="AB10" s="58">
        <v>21.9166666666667</v>
      </c>
      <c r="AC10" s="58">
        <v>10.6666666666667</v>
      </c>
    </row>
    <row r="11" spans="1:29" x14ac:dyDescent="0.25">
      <c r="A11" s="64" t="s">
        <v>159</v>
      </c>
      <c r="B11" s="58">
        <v>554.83333333333303</v>
      </c>
      <c r="C11" s="58">
        <v>245.833333333333</v>
      </c>
      <c r="D11" s="58">
        <v>89.75</v>
      </c>
      <c r="E11" s="58">
        <v>49.75</v>
      </c>
      <c r="F11" s="58">
        <v>261.66666666666703</v>
      </c>
      <c r="G11" s="58">
        <v>110.666666666667</v>
      </c>
      <c r="H11" s="58">
        <v>45.4166666666667</v>
      </c>
      <c r="I11" s="58">
        <v>21.8333333333333</v>
      </c>
      <c r="J11" s="58">
        <v>293.16666666666703</v>
      </c>
      <c r="K11" s="58">
        <v>135.166666666667</v>
      </c>
      <c r="L11" s="58">
        <v>44.3333333333333</v>
      </c>
      <c r="M11" s="58">
        <v>27.9166666666667</v>
      </c>
      <c r="N11" s="58">
        <v>33.75</v>
      </c>
      <c r="O11" s="58">
        <v>9.6666666666666696</v>
      </c>
      <c r="P11" s="58">
        <v>8.5833333333333304</v>
      </c>
      <c r="Q11" s="58">
        <v>0.75</v>
      </c>
      <c r="R11" s="58">
        <v>429.66666666666703</v>
      </c>
      <c r="S11" s="58">
        <v>221.25</v>
      </c>
      <c r="T11" s="58">
        <v>53.5833333333333</v>
      </c>
      <c r="U11" s="58">
        <v>28.5833333333333</v>
      </c>
      <c r="V11" s="58">
        <v>91.4166666666667</v>
      </c>
      <c r="W11" s="58">
        <v>14.9166666666667</v>
      </c>
      <c r="X11" s="58">
        <v>27.5833333333333</v>
      </c>
      <c r="Y11" s="58">
        <v>20.4166666666667</v>
      </c>
      <c r="Z11" s="58">
        <v>163.833333333333</v>
      </c>
      <c r="AA11" s="58">
        <v>75.25</v>
      </c>
      <c r="AB11" s="58">
        <v>27.5833333333333</v>
      </c>
      <c r="AC11" s="58">
        <v>9.5</v>
      </c>
    </row>
    <row r="12" spans="1:29" x14ac:dyDescent="0.25">
      <c r="A12" s="64" t="s">
        <v>160</v>
      </c>
      <c r="B12" s="58">
        <v>543.91666666666697</v>
      </c>
      <c r="C12" s="58">
        <v>211.583333333333</v>
      </c>
      <c r="D12" s="58">
        <v>84.3333333333333</v>
      </c>
      <c r="E12" s="58">
        <v>52.5</v>
      </c>
      <c r="F12" s="58">
        <v>256.33333333333297</v>
      </c>
      <c r="G12" s="58">
        <v>89.25</v>
      </c>
      <c r="H12" s="58">
        <v>43</v>
      </c>
      <c r="I12" s="58">
        <v>21.5833333333333</v>
      </c>
      <c r="J12" s="58">
        <v>287.58333333333297</v>
      </c>
      <c r="K12" s="58">
        <v>122.333333333333</v>
      </c>
      <c r="L12" s="58">
        <v>41.3333333333333</v>
      </c>
      <c r="M12" s="58">
        <v>30.9166666666667</v>
      </c>
      <c r="N12" s="58">
        <v>35</v>
      </c>
      <c r="O12" s="58">
        <v>9.3333333333333304</v>
      </c>
      <c r="P12" s="58">
        <v>6.9166666666666696</v>
      </c>
      <c r="Q12" s="58">
        <v>1</v>
      </c>
      <c r="R12" s="58">
        <v>415.91666666666703</v>
      </c>
      <c r="S12" s="58">
        <v>190.166666666667</v>
      </c>
      <c r="T12" s="58">
        <v>53.5833333333333</v>
      </c>
      <c r="U12" s="58">
        <v>27.5833333333333</v>
      </c>
      <c r="V12" s="58">
        <v>93</v>
      </c>
      <c r="W12" s="58">
        <v>12.0833333333333</v>
      </c>
      <c r="X12" s="58">
        <v>23.8333333333333</v>
      </c>
      <c r="Y12" s="58">
        <v>23.9166666666667</v>
      </c>
      <c r="Z12" s="58">
        <v>177.166666666667</v>
      </c>
      <c r="AA12" s="58">
        <v>67.0833333333333</v>
      </c>
      <c r="AB12" s="58">
        <v>25.1666666666667</v>
      </c>
      <c r="AC12" s="58">
        <v>8.75</v>
      </c>
    </row>
    <row r="13" spans="1:29" x14ac:dyDescent="0.25">
      <c r="A13" s="64" t="s">
        <v>161</v>
      </c>
      <c r="B13" s="58">
        <v>543.91666666666697</v>
      </c>
      <c r="C13" s="58">
        <v>217.416666666667</v>
      </c>
      <c r="D13" s="58">
        <v>80.8333333333333</v>
      </c>
      <c r="E13" s="58">
        <v>70</v>
      </c>
      <c r="F13" s="58">
        <v>261.66666666666703</v>
      </c>
      <c r="G13" s="58">
        <v>96.0833333333333</v>
      </c>
      <c r="H13" s="58">
        <v>42.1666666666667</v>
      </c>
      <c r="I13" s="58">
        <v>31.0833333333333</v>
      </c>
      <c r="J13" s="58">
        <v>282.25</v>
      </c>
      <c r="K13" s="58">
        <v>121.333333333333</v>
      </c>
      <c r="L13" s="58">
        <v>38.6666666666667</v>
      </c>
      <c r="M13" s="58">
        <v>38.9166666666667</v>
      </c>
      <c r="N13" s="58">
        <v>26.25</v>
      </c>
      <c r="O13" s="58">
        <v>6.3333333333333304</v>
      </c>
      <c r="P13" s="58">
        <v>5.8333333333333304</v>
      </c>
      <c r="Q13" s="58">
        <v>1.6666666666666701</v>
      </c>
      <c r="R13" s="58">
        <v>426.41666666666703</v>
      </c>
      <c r="S13" s="58">
        <v>197.083333333333</v>
      </c>
      <c r="T13" s="58">
        <v>54.5</v>
      </c>
      <c r="U13" s="58">
        <v>44.6666666666667</v>
      </c>
      <c r="V13" s="58">
        <v>91.25</v>
      </c>
      <c r="W13" s="58">
        <v>14</v>
      </c>
      <c r="X13" s="58">
        <v>20.5</v>
      </c>
      <c r="Y13" s="58">
        <v>23.6666666666667</v>
      </c>
      <c r="Z13" s="58">
        <v>191.5</v>
      </c>
      <c r="AA13" s="58">
        <v>82.75</v>
      </c>
      <c r="AB13" s="58">
        <v>24</v>
      </c>
      <c r="AC13" s="58">
        <v>11.75</v>
      </c>
    </row>
    <row r="14" spans="1:29" x14ac:dyDescent="0.25">
      <c r="A14" s="64" t="s">
        <v>162</v>
      </c>
      <c r="B14" s="58">
        <v>525.58333333333303</v>
      </c>
      <c r="C14" s="58">
        <v>229.083333333333</v>
      </c>
      <c r="D14" s="58">
        <v>84.4166666666667</v>
      </c>
      <c r="E14" s="58">
        <v>66.9166666666667</v>
      </c>
      <c r="F14" s="58">
        <v>249.75</v>
      </c>
      <c r="G14" s="58">
        <v>112.833333333333</v>
      </c>
      <c r="H14" s="58">
        <v>40.9166666666667</v>
      </c>
      <c r="I14" s="58">
        <v>23.25</v>
      </c>
      <c r="J14" s="58">
        <v>275.83333333333297</v>
      </c>
      <c r="K14" s="58">
        <v>116.25</v>
      </c>
      <c r="L14" s="58">
        <v>43.5</v>
      </c>
      <c r="M14" s="58">
        <v>43.6666666666667</v>
      </c>
      <c r="N14" s="58">
        <v>28.5</v>
      </c>
      <c r="O14" s="58">
        <v>4.5833333333333304</v>
      </c>
      <c r="P14" s="58">
        <v>9.0833333333333304</v>
      </c>
      <c r="Q14" s="58" t="s">
        <v>176</v>
      </c>
      <c r="R14" s="58">
        <v>405.66666666666703</v>
      </c>
      <c r="S14" s="58">
        <v>202.583333333333</v>
      </c>
      <c r="T14" s="58">
        <v>53.3333333333333</v>
      </c>
      <c r="U14" s="58">
        <v>42.4166666666667</v>
      </c>
      <c r="V14" s="58">
        <v>91.4166666666667</v>
      </c>
      <c r="W14" s="58">
        <v>21.9166666666667</v>
      </c>
      <c r="X14" s="58">
        <v>22</v>
      </c>
      <c r="Y14" s="58">
        <v>24.4166666666667</v>
      </c>
      <c r="Z14" s="58">
        <v>181.75</v>
      </c>
      <c r="AA14" s="58">
        <v>80.25</v>
      </c>
      <c r="AB14" s="58">
        <v>26.5833333333333</v>
      </c>
      <c r="AC14" s="58">
        <v>12.3333333333333</v>
      </c>
    </row>
    <row r="15" spans="1:29" x14ac:dyDescent="0.25">
      <c r="A15" s="64" t="s">
        <v>163</v>
      </c>
      <c r="B15" s="58">
        <v>517.16666666666697</v>
      </c>
      <c r="C15" s="58">
        <v>198</v>
      </c>
      <c r="D15" s="58">
        <v>88.5</v>
      </c>
      <c r="E15" s="58">
        <v>59.8333333333333</v>
      </c>
      <c r="F15" s="58">
        <v>241.666666666667</v>
      </c>
      <c r="G15" s="58">
        <v>84.25</v>
      </c>
      <c r="H15" s="58">
        <v>41.4166666666667</v>
      </c>
      <c r="I15" s="58">
        <v>24.4166666666667</v>
      </c>
      <c r="J15" s="58">
        <v>275.5</v>
      </c>
      <c r="K15" s="58">
        <v>113.75</v>
      </c>
      <c r="L15" s="58">
        <v>47.0833333333333</v>
      </c>
      <c r="M15" s="58">
        <v>35.4166666666667</v>
      </c>
      <c r="N15" s="58">
        <v>33.1666666666667</v>
      </c>
      <c r="O15" s="58">
        <v>6.0833333333333304</v>
      </c>
      <c r="P15" s="58">
        <v>6.1666666666666696</v>
      </c>
      <c r="Q15" s="58">
        <v>0.33333333333333298</v>
      </c>
      <c r="R15" s="58">
        <v>390.25</v>
      </c>
      <c r="S15" s="58">
        <v>177</v>
      </c>
      <c r="T15" s="58">
        <v>59.5833333333333</v>
      </c>
      <c r="U15" s="58">
        <v>35.5833333333333</v>
      </c>
      <c r="V15" s="58">
        <v>93.75</v>
      </c>
      <c r="W15" s="58">
        <v>14.9166666666667</v>
      </c>
      <c r="X15" s="58">
        <v>22.75</v>
      </c>
      <c r="Y15" s="58">
        <v>23.9166666666667</v>
      </c>
      <c r="Z15" s="58">
        <v>190.916666666667</v>
      </c>
      <c r="AA15" s="58">
        <v>71.9166666666667</v>
      </c>
      <c r="AB15" s="58">
        <v>30.9166666666667</v>
      </c>
      <c r="AC15" s="58">
        <v>9.8333333333333304</v>
      </c>
    </row>
    <row r="16" spans="1:29" x14ac:dyDescent="0.25">
      <c r="A16" s="64" t="s">
        <v>164</v>
      </c>
      <c r="B16" s="58">
        <v>565.16666666666697</v>
      </c>
      <c r="C16" s="58">
        <v>201.333333333333</v>
      </c>
      <c r="D16" s="58">
        <v>95.1666666666667</v>
      </c>
      <c r="E16" s="58">
        <v>70.3333333333333</v>
      </c>
      <c r="F16" s="58">
        <v>278.16666666666703</v>
      </c>
      <c r="G16" s="58">
        <v>92.5833333333333</v>
      </c>
      <c r="H16" s="58">
        <v>46.0833333333333</v>
      </c>
      <c r="I16" s="58">
        <v>29.9166666666667</v>
      </c>
      <c r="J16" s="58">
        <v>287</v>
      </c>
      <c r="K16" s="58">
        <v>108.75</v>
      </c>
      <c r="L16" s="58">
        <v>49.0833333333333</v>
      </c>
      <c r="M16" s="58">
        <v>40.4166666666667</v>
      </c>
      <c r="N16" s="58">
        <v>26.9166666666667</v>
      </c>
      <c r="O16" s="58">
        <v>3.6666666666666701</v>
      </c>
      <c r="P16" s="58">
        <v>6.3333333333333304</v>
      </c>
      <c r="Q16" s="58">
        <v>0.66666666666666696</v>
      </c>
      <c r="R16" s="58">
        <v>411.58333333333297</v>
      </c>
      <c r="S16" s="58">
        <v>183.166666666667</v>
      </c>
      <c r="T16" s="58">
        <v>62</v>
      </c>
      <c r="U16" s="58">
        <v>33.1666666666667</v>
      </c>
      <c r="V16" s="58">
        <v>126.666666666667</v>
      </c>
      <c r="W16" s="58">
        <v>14.5</v>
      </c>
      <c r="X16" s="58">
        <v>26.8333333333333</v>
      </c>
      <c r="Y16" s="58">
        <v>36.5</v>
      </c>
      <c r="Z16" s="58">
        <v>203.666666666667</v>
      </c>
      <c r="AA16" s="58">
        <v>70.3333333333333</v>
      </c>
      <c r="AB16" s="58">
        <v>34.4166666666667</v>
      </c>
      <c r="AC16" s="58">
        <v>13.9166666666667</v>
      </c>
    </row>
    <row r="17" spans="1:29" x14ac:dyDescent="0.25">
      <c r="A17" s="64" t="s">
        <v>165</v>
      </c>
      <c r="B17" s="58">
        <v>550.33333333333303</v>
      </c>
      <c r="C17" s="58">
        <v>187.666666666667</v>
      </c>
      <c r="D17" s="58">
        <v>76.25</v>
      </c>
      <c r="E17" s="58">
        <v>81.9166666666667</v>
      </c>
      <c r="F17" s="58">
        <v>265.08333333333297</v>
      </c>
      <c r="G17" s="58">
        <v>87.75</v>
      </c>
      <c r="H17" s="58">
        <v>35.1666666666667</v>
      </c>
      <c r="I17" s="58">
        <v>33.4166666666667</v>
      </c>
      <c r="J17" s="58">
        <v>285.25</v>
      </c>
      <c r="K17" s="58">
        <v>99.9166666666667</v>
      </c>
      <c r="L17" s="58">
        <v>41.0833333333333</v>
      </c>
      <c r="M17" s="58">
        <v>48.5</v>
      </c>
      <c r="N17" s="58">
        <v>30.5</v>
      </c>
      <c r="O17" s="58">
        <v>3.9166666666666701</v>
      </c>
      <c r="P17" s="58">
        <v>4.4166666666666696</v>
      </c>
      <c r="Q17" s="58">
        <v>2.1666666666666701</v>
      </c>
      <c r="R17" s="58">
        <v>393.5</v>
      </c>
      <c r="S17" s="58">
        <v>168.5</v>
      </c>
      <c r="T17" s="58">
        <v>49.1666666666667</v>
      </c>
      <c r="U17" s="58">
        <v>39</v>
      </c>
      <c r="V17" s="58">
        <v>126.333333333333</v>
      </c>
      <c r="W17" s="58">
        <v>15.25</v>
      </c>
      <c r="X17" s="58">
        <v>22.6666666666667</v>
      </c>
      <c r="Y17" s="58">
        <v>40.75</v>
      </c>
      <c r="Z17" s="58">
        <v>204.416666666667</v>
      </c>
      <c r="AA17" s="58">
        <v>69.8333333333333</v>
      </c>
      <c r="AB17" s="58">
        <v>25.25</v>
      </c>
      <c r="AC17" s="58">
        <v>13.4166666666667</v>
      </c>
    </row>
    <row r="18" spans="1:29" x14ac:dyDescent="0.25">
      <c r="A18" s="64" t="s">
        <v>166</v>
      </c>
      <c r="B18" s="58">
        <v>611.08333333333303</v>
      </c>
      <c r="C18" s="58">
        <v>217.75</v>
      </c>
      <c r="D18" s="58">
        <v>74.0833333333333</v>
      </c>
      <c r="E18" s="58">
        <v>89.4166666666667</v>
      </c>
      <c r="F18" s="58">
        <v>270.66666666666703</v>
      </c>
      <c r="G18" s="58">
        <v>90.8333333333333</v>
      </c>
      <c r="H18" s="58">
        <v>33.0833333333333</v>
      </c>
      <c r="I18" s="58">
        <v>31.8333333333333</v>
      </c>
      <c r="J18" s="58">
        <v>340.08333333333297</v>
      </c>
      <c r="K18" s="58">
        <v>126.916666666667</v>
      </c>
      <c r="L18" s="58">
        <v>41</v>
      </c>
      <c r="M18" s="58">
        <v>57.5833333333333</v>
      </c>
      <c r="N18" s="58">
        <v>34.25</v>
      </c>
      <c r="O18" s="58">
        <v>5.25</v>
      </c>
      <c r="P18" s="58">
        <v>3.8333333333333299</v>
      </c>
      <c r="Q18" s="58">
        <v>0.16666666666666699</v>
      </c>
      <c r="R18" s="58">
        <v>423.16666666666703</v>
      </c>
      <c r="S18" s="58">
        <v>192.916666666667</v>
      </c>
      <c r="T18" s="58">
        <v>42.75</v>
      </c>
      <c r="U18" s="58">
        <v>42</v>
      </c>
      <c r="V18" s="58">
        <v>153.666666666667</v>
      </c>
      <c r="W18" s="58">
        <v>19.5833333333333</v>
      </c>
      <c r="X18" s="58">
        <v>27.5</v>
      </c>
      <c r="Y18" s="58">
        <v>47.25</v>
      </c>
      <c r="Z18" s="58">
        <v>232.916666666667</v>
      </c>
      <c r="AA18" s="58">
        <v>80.5</v>
      </c>
      <c r="AB18" s="58">
        <v>24.25</v>
      </c>
      <c r="AC18" s="58">
        <v>16.5</v>
      </c>
    </row>
    <row r="19" spans="1:29" x14ac:dyDescent="0.25">
      <c r="A19" s="64" t="s">
        <v>167</v>
      </c>
      <c r="B19" s="58">
        <v>543.83333333333303</v>
      </c>
      <c r="C19" s="58">
        <v>183</v>
      </c>
      <c r="D19" s="58">
        <v>84.8333333333333</v>
      </c>
      <c r="E19" s="58">
        <v>76</v>
      </c>
      <c r="F19" s="58">
        <v>238</v>
      </c>
      <c r="G19" s="58">
        <v>70.4166666666667</v>
      </c>
      <c r="H19" s="58">
        <v>37.0833333333333</v>
      </c>
      <c r="I19" s="58">
        <v>30.75</v>
      </c>
      <c r="J19" s="58">
        <v>305.83333333333297</v>
      </c>
      <c r="K19" s="58">
        <v>112.583333333333</v>
      </c>
      <c r="L19" s="58">
        <v>47.75</v>
      </c>
      <c r="M19" s="58">
        <v>45.25</v>
      </c>
      <c r="N19" s="58">
        <v>21.4166666666667</v>
      </c>
      <c r="O19" s="58">
        <v>5.0833333333333304</v>
      </c>
      <c r="P19" s="58">
        <v>4.4166666666666696</v>
      </c>
      <c r="Q19" s="58">
        <v>1.0833333333333299</v>
      </c>
      <c r="R19" s="58">
        <v>362</v>
      </c>
      <c r="S19" s="58">
        <v>157.833333333333</v>
      </c>
      <c r="T19" s="58">
        <v>46.5</v>
      </c>
      <c r="U19" s="58">
        <v>29.6666666666667</v>
      </c>
      <c r="V19" s="58">
        <v>160.416666666667</v>
      </c>
      <c r="W19" s="58">
        <v>20.0833333333333</v>
      </c>
      <c r="X19" s="58">
        <v>33.9166666666667</v>
      </c>
      <c r="Y19" s="58">
        <v>45.25</v>
      </c>
      <c r="Z19" s="58">
        <v>191.583333333333</v>
      </c>
      <c r="AA19" s="58">
        <v>66.5833333333333</v>
      </c>
      <c r="AB19" s="58">
        <v>26.8333333333333</v>
      </c>
      <c r="AC19" s="58">
        <v>14.8333333333333</v>
      </c>
    </row>
    <row r="20" spans="1:29" x14ac:dyDescent="0.25">
      <c r="A20" s="64" t="s">
        <v>168</v>
      </c>
      <c r="B20" s="58">
        <v>552.75</v>
      </c>
      <c r="C20" s="58">
        <v>202.583333333333</v>
      </c>
      <c r="D20" s="58">
        <v>79.75</v>
      </c>
      <c r="E20" s="58">
        <v>77</v>
      </c>
      <c r="F20" s="58">
        <v>249.583333333333</v>
      </c>
      <c r="G20" s="58">
        <v>82.75</v>
      </c>
      <c r="H20" s="58">
        <v>37.5833333333333</v>
      </c>
      <c r="I20" s="58">
        <v>32.25</v>
      </c>
      <c r="J20" s="58">
        <v>303.16666666666703</v>
      </c>
      <c r="K20" s="58">
        <v>119.833333333333</v>
      </c>
      <c r="L20" s="58">
        <v>42.1666666666667</v>
      </c>
      <c r="M20" s="58">
        <v>44.75</v>
      </c>
      <c r="N20" s="58">
        <v>27.75</v>
      </c>
      <c r="O20" s="58">
        <v>4.4166666666666696</v>
      </c>
      <c r="P20" s="58">
        <v>7.0833333333333304</v>
      </c>
      <c r="Q20" s="58">
        <v>3.0833333333333299</v>
      </c>
      <c r="R20" s="58">
        <v>359.08333333333297</v>
      </c>
      <c r="S20" s="58">
        <v>170.5</v>
      </c>
      <c r="T20" s="58">
        <v>42.25</v>
      </c>
      <c r="U20" s="58">
        <v>26.75</v>
      </c>
      <c r="V20" s="58">
        <v>165.916666666667</v>
      </c>
      <c r="W20" s="58">
        <v>27.6666666666667</v>
      </c>
      <c r="X20" s="58">
        <v>30.4166666666667</v>
      </c>
      <c r="Y20" s="58">
        <v>47.1666666666667</v>
      </c>
      <c r="Z20" s="58">
        <v>198.166666666667</v>
      </c>
      <c r="AA20" s="58">
        <v>68.5</v>
      </c>
      <c r="AB20" s="58">
        <v>27.4166666666667</v>
      </c>
      <c r="AC20" s="58">
        <v>16.5833333333333</v>
      </c>
    </row>
    <row r="21" spans="1:29" x14ac:dyDescent="0.25">
      <c r="A21" s="64" t="s">
        <v>169</v>
      </c>
      <c r="B21" s="58">
        <v>579.83333333333303</v>
      </c>
      <c r="C21" s="58">
        <v>218.416666666667</v>
      </c>
      <c r="D21" s="58">
        <v>67</v>
      </c>
      <c r="E21" s="58">
        <v>71.1666666666667</v>
      </c>
      <c r="F21" s="58">
        <v>273.83333333333297</v>
      </c>
      <c r="G21" s="58">
        <v>98.0833333333333</v>
      </c>
      <c r="H21" s="58">
        <v>33.4166666666667</v>
      </c>
      <c r="I21" s="58">
        <v>27.4166666666667</v>
      </c>
      <c r="J21" s="58">
        <v>306</v>
      </c>
      <c r="K21" s="58">
        <v>120.333333333333</v>
      </c>
      <c r="L21" s="58">
        <v>33.5833333333333</v>
      </c>
      <c r="M21" s="58">
        <v>43.75</v>
      </c>
      <c r="N21" s="58">
        <v>26.4166666666667</v>
      </c>
      <c r="O21" s="58">
        <v>3.6666666666666701</v>
      </c>
      <c r="P21" s="58">
        <v>5.75</v>
      </c>
      <c r="Q21" s="58">
        <v>1.9166666666666701</v>
      </c>
      <c r="R21" s="58">
        <v>403.16666666666703</v>
      </c>
      <c r="S21" s="58">
        <v>188.833333333333</v>
      </c>
      <c r="T21" s="58">
        <v>38.0833333333333</v>
      </c>
      <c r="U21" s="58">
        <v>32.8333333333333</v>
      </c>
      <c r="V21" s="58">
        <v>150.25</v>
      </c>
      <c r="W21" s="58">
        <v>25.9166666666667</v>
      </c>
      <c r="X21" s="58">
        <v>23.1666666666667</v>
      </c>
      <c r="Y21" s="58">
        <v>36.4166666666667</v>
      </c>
      <c r="Z21" s="58">
        <v>215.416666666667</v>
      </c>
      <c r="AA21" s="58">
        <v>82.6666666666667</v>
      </c>
      <c r="AB21" s="58">
        <v>24.8333333333333</v>
      </c>
      <c r="AC21" s="58">
        <v>14.9166666666667</v>
      </c>
    </row>
    <row r="22" spans="1:29" x14ac:dyDescent="0.25">
      <c r="A22" s="64" t="s">
        <v>170</v>
      </c>
      <c r="B22" s="58">
        <v>604.16666666666697</v>
      </c>
      <c r="C22" s="58">
        <v>183.666666666667</v>
      </c>
      <c r="D22" s="58">
        <v>85.25</v>
      </c>
      <c r="E22" s="58">
        <v>83.9166666666667</v>
      </c>
      <c r="F22" s="58">
        <v>289.58333333333297</v>
      </c>
      <c r="G22" s="58">
        <v>91.3333333333333</v>
      </c>
      <c r="H22" s="58">
        <v>37.25</v>
      </c>
      <c r="I22" s="58">
        <v>33.5833333333333</v>
      </c>
      <c r="J22" s="58">
        <v>314.58333333333297</v>
      </c>
      <c r="K22" s="58">
        <v>92.3333333333333</v>
      </c>
      <c r="L22" s="58">
        <v>48</v>
      </c>
      <c r="M22" s="58">
        <v>50.3333333333333</v>
      </c>
      <c r="N22" s="58">
        <v>29.5</v>
      </c>
      <c r="O22" s="58">
        <v>3.75</v>
      </c>
      <c r="P22" s="58">
        <v>7.1666666666666696</v>
      </c>
      <c r="Q22" s="58">
        <v>1.5833333333333299</v>
      </c>
      <c r="R22" s="58">
        <v>387.83333333333297</v>
      </c>
      <c r="S22" s="58">
        <v>156.416666666667</v>
      </c>
      <c r="T22" s="58">
        <v>48.3333333333333</v>
      </c>
      <c r="U22" s="58">
        <v>30.75</v>
      </c>
      <c r="V22" s="58">
        <v>186.833333333333</v>
      </c>
      <c r="W22" s="58">
        <v>23.5</v>
      </c>
      <c r="X22" s="58">
        <v>29.75</v>
      </c>
      <c r="Y22" s="58">
        <v>51.5833333333333</v>
      </c>
      <c r="Z22" s="58">
        <v>212.916666666667</v>
      </c>
      <c r="AA22" s="58">
        <v>67</v>
      </c>
      <c r="AB22" s="58">
        <v>30</v>
      </c>
      <c r="AC22" s="58">
        <v>15.8333333333333</v>
      </c>
    </row>
    <row r="23" spans="1:29" x14ac:dyDescent="0.25">
      <c r="A23" s="64" t="s">
        <v>171</v>
      </c>
      <c r="B23" s="58" t="s">
        <v>150</v>
      </c>
      <c r="C23" s="58">
        <v>168</v>
      </c>
      <c r="D23" s="58">
        <v>89</v>
      </c>
      <c r="E23" s="58">
        <v>48</v>
      </c>
      <c r="F23" s="58" t="s">
        <v>150</v>
      </c>
      <c r="G23" s="58">
        <v>73</v>
      </c>
      <c r="H23" s="58">
        <v>39</v>
      </c>
      <c r="I23" s="58">
        <v>15</v>
      </c>
      <c r="J23" s="58" t="s">
        <v>150</v>
      </c>
      <c r="K23" s="58">
        <v>95</v>
      </c>
      <c r="L23" s="58">
        <v>50</v>
      </c>
      <c r="M23" s="58">
        <v>33</v>
      </c>
      <c r="N23" s="58" t="s">
        <v>150</v>
      </c>
      <c r="O23" s="58">
        <v>25</v>
      </c>
      <c r="P23" s="58">
        <v>5</v>
      </c>
      <c r="Q23" s="58">
        <v>1</v>
      </c>
      <c r="R23" s="58" t="s">
        <v>150</v>
      </c>
      <c r="S23" s="58">
        <v>143</v>
      </c>
      <c r="T23" s="58">
        <v>49</v>
      </c>
      <c r="U23" s="58">
        <v>22</v>
      </c>
      <c r="V23" s="58" t="s">
        <v>150</v>
      </c>
      <c r="W23" s="58">
        <v>0</v>
      </c>
      <c r="X23" s="58">
        <v>35</v>
      </c>
      <c r="Y23" s="58">
        <v>25</v>
      </c>
      <c r="Z23" s="58" t="s">
        <v>150</v>
      </c>
      <c r="AA23" s="58">
        <v>44</v>
      </c>
      <c r="AB23" s="58">
        <v>20</v>
      </c>
      <c r="AC23" s="58">
        <v>9</v>
      </c>
    </row>
    <row r="24" spans="1:29" x14ac:dyDescent="0.25">
      <c r="A24" s="64" t="s">
        <v>172</v>
      </c>
      <c r="B24" s="58" t="s">
        <v>150</v>
      </c>
      <c r="C24" s="58">
        <v>156</v>
      </c>
      <c r="D24" s="58">
        <v>119</v>
      </c>
      <c r="E24" s="58">
        <v>54</v>
      </c>
      <c r="F24" s="58" t="s">
        <v>150</v>
      </c>
      <c r="G24" s="58">
        <v>63</v>
      </c>
      <c r="H24" s="58">
        <v>50</v>
      </c>
      <c r="I24" s="58">
        <v>18</v>
      </c>
      <c r="J24" s="58" t="s">
        <v>150</v>
      </c>
      <c r="K24" s="58">
        <v>93</v>
      </c>
      <c r="L24" s="58">
        <v>69</v>
      </c>
      <c r="M24" s="58">
        <v>36</v>
      </c>
      <c r="N24" s="58" t="s">
        <v>150</v>
      </c>
      <c r="O24" s="58">
        <v>25</v>
      </c>
      <c r="P24" s="58">
        <v>7</v>
      </c>
      <c r="Q24" s="58" t="s">
        <v>176</v>
      </c>
      <c r="R24" s="58" t="s">
        <v>150</v>
      </c>
      <c r="S24" s="58">
        <v>131</v>
      </c>
      <c r="T24" s="58">
        <v>62</v>
      </c>
      <c r="U24" s="58" t="s">
        <v>176</v>
      </c>
      <c r="V24" s="58" t="s">
        <v>150</v>
      </c>
      <c r="W24" s="58">
        <v>0</v>
      </c>
      <c r="X24" s="58">
        <v>50</v>
      </c>
      <c r="Y24" s="58">
        <v>27</v>
      </c>
      <c r="Z24" s="58" t="s">
        <v>150</v>
      </c>
      <c r="AA24" s="58">
        <v>38</v>
      </c>
      <c r="AB24" s="58">
        <v>31</v>
      </c>
      <c r="AC24" s="58">
        <v>12</v>
      </c>
    </row>
    <row r="25" spans="1:29" x14ac:dyDescent="0.25">
      <c r="A25" s="64" t="s">
        <v>173</v>
      </c>
      <c r="B25" s="58" t="s">
        <v>150</v>
      </c>
      <c r="C25" s="58">
        <v>150</v>
      </c>
      <c r="D25" s="58">
        <v>85</v>
      </c>
      <c r="E25" s="58">
        <v>52</v>
      </c>
      <c r="F25" s="58" t="s">
        <v>150</v>
      </c>
      <c r="G25" s="58">
        <v>62</v>
      </c>
      <c r="H25" s="58">
        <v>31</v>
      </c>
      <c r="I25" s="58">
        <v>17</v>
      </c>
      <c r="J25" s="58" t="s">
        <v>150</v>
      </c>
      <c r="K25" s="58">
        <v>88</v>
      </c>
      <c r="L25" s="58">
        <v>54</v>
      </c>
      <c r="M25" s="58">
        <v>35</v>
      </c>
      <c r="N25" s="58" t="s">
        <v>150</v>
      </c>
      <c r="O25" s="58">
        <v>26</v>
      </c>
      <c r="P25" s="58">
        <v>6</v>
      </c>
      <c r="Q25" s="58" t="s">
        <v>176</v>
      </c>
      <c r="R25" s="58" t="s">
        <v>150</v>
      </c>
      <c r="S25" s="58">
        <v>124</v>
      </c>
      <c r="T25" s="58">
        <v>49</v>
      </c>
      <c r="U25" s="58">
        <v>27</v>
      </c>
      <c r="V25" s="58" t="s">
        <v>150</v>
      </c>
      <c r="W25" s="58">
        <v>0</v>
      </c>
      <c r="X25" s="58">
        <v>30</v>
      </c>
      <c r="Y25" s="58" t="s">
        <v>176</v>
      </c>
      <c r="Z25" s="58" t="s">
        <v>150</v>
      </c>
      <c r="AA25" s="58">
        <v>37</v>
      </c>
      <c r="AB25" s="58">
        <v>21</v>
      </c>
      <c r="AC25" s="58">
        <v>10</v>
      </c>
    </row>
    <row r="26" spans="1:29" x14ac:dyDescent="0.25">
      <c r="A26" s="64" t="s">
        <v>174</v>
      </c>
      <c r="B26" s="58" t="s">
        <v>150</v>
      </c>
      <c r="C26" s="58">
        <v>144</v>
      </c>
      <c r="D26" s="58">
        <v>64</v>
      </c>
      <c r="E26" s="58">
        <v>49</v>
      </c>
      <c r="F26" s="58" t="s">
        <v>150</v>
      </c>
      <c r="G26" s="58">
        <v>67</v>
      </c>
      <c r="H26" s="58">
        <v>34</v>
      </c>
      <c r="I26" s="58">
        <v>16</v>
      </c>
      <c r="J26" s="58" t="s">
        <v>150</v>
      </c>
      <c r="K26" s="58">
        <v>77</v>
      </c>
      <c r="L26" s="58">
        <v>30</v>
      </c>
      <c r="M26" s="58">
        <v>33</v>
      </c>
      <c r="N26" s="58" t="s">
        <v>150</v>
      </c>
      <c r="O26" s="58">
        <v>25</v>
      </c>
      <c r="P26" s="58">
        <v>8</v>
      </c>
      <c r="Q26" s="58">
        <v>0</v>
      </c>
      <c r="R26" s="58" t="s">
        <v>150</v>
      </c>
      <c r="S26" s="58">
        <v>119</v>
      </c>
      <c r="T26" s="58">
        <v>37</v>
      </c>
      <c r="U26" s="58">
        <v>26</v>
      </c>
      <c r="V26" s="58" t="s">
        <v>150</v>
      </c>
      <c r="W26" s="58">
        <v>0</v>
      </c>
      <c r="X26" s="58">
        <v>19</v>
      </c>
      <c r="Y26" s="58">
        <v>23</v>
      </c>
      <c r="Z26" s="58" t="s">
        <v>150</v>
      </c>
      <c r="AA26" s="58">
        <v>35</v>
      </c>
      <c r="AB26" s="58">
        <v>20</v>
      </c>
      <c r="AC26" s="58">
        <v>6</v>
      </c>
    </row>
    <row r="27" spans="1:29" x14ac:dyDescent="0.25">
      <c r="A27" s="64" t="s">
        <v>175</v>
      </c>
      <c r="B27" s="58" t="s">
        <v>150</v>
      </c>
      <c r="C27" s="58">
        <v>140</v>
      </c>
      <c r="D27" s="58">
        <v>64</v>
      </c>
      <c r="E27" s="58">
        <v>44</v>
      </c>
      <c r="F27" s="58" t="s">
        <v>150</v>
      </c>
      <c r="G27" s="58">
        <v>65</v>
      </c>
      <c r="H27" s="58">
        <v>28</v>
      </c>
      <c r="I27" s="58">
        <v>12</v>
      </c>
      <c r="J27" s="58" t="s">
        <v>150</v>
      </c>
      <c r="K27" s="58">
        <v>75</v>
      </c>
      <c r="L27" s="58">
        <v>36</v>
      </c>
      <c r="M27" s="58">
        <v>32</v>
      </c>
      <c r="N27" s="58" t="s">
        <v>150</v>
      </c>
      <c r="O27" s="58" t="s">
        <v>176</v>
      </c>
      <c r="P27" s="58">
        <v>5</v>
      </c>
      <c r="Q27" s="58">
        <v>0</v>
      </c>
      <c r="R27" s="58" t="s">
        <v>150</v>
      </c>
      <c r="S27" s="58">
        <v>116</v>
      </c>
      <c r="T27" s="58">
        <v>37</v>
      </c>
      <c r="U27" s="58">
        <v>22</v>
      </c>
      <c r="V27" s="58" t="s">
        <v>150</v>
      </c>
      <c r="W27" s="58" t="s">
        <v>176</v>
      </c>
      <c r="X27" s="58">
        <v>22</v>
      </c>
      <c r="Y27" s="58">
        <v>22</v>
      </c>
      <c r="Z27" s="58" t="s">
        <v>150</v>
      </c>
      <c r="AA27" s="58">
        <v>34</v>
      </c>
      <c r="AB27" s="58">
        <v>16</v>
      </c>
      <c r="AC27" s="58">
        <v>4</v>
      </c>
    </row>
    <row r="28" spans="1:29" x14ac:dyDescent="0.25">
      <c r="A28" s="64" t="s">
        <v>177</v>
      </c>
      <c r="B28" s="58" t="s">
        <v>150</v>
      </c>
      <c r="C28" s="58">
        <v>132</v>
      </c>
      <c r="D28" s="58">
        <v>70</v>
      </c>
      <c r="E28" s="58">
        <v>33</v>
      </c>
      <c r="F28" s="58" t="s">
        <v>150</v>
      </c>
      <c r="G28" s="58">
        <v>62</v>
      </c>
      <c r="H28" s="58">
        <v>32</v>
      </c>
      <c r="I28" s="58">
        <v>10</v>
      </c>
      <c r="J28" s="58" t="s">
        <v>150</v>
      </c>
      <c r="K28" s="58">
        <v>70</v>
      </c>
      <c r="L28" s="58">
        <v>38</v>
      </c>
      <c r="M28" s="58">
        <v>23</v>
      </c>
      <c r="N28" s="58" t="s">
        <v>150</v>
      </c>
      <c r="O28" s="58" t="s">
        <v>176</v>
      </c>
      <c r="P28" s="58" t="s">
        <v>176</v>
      </c>
      <c r="Q28" s="58">
        <v>0</v>
      </c>
      <c r="R28" s="58" t="s">
        <v>150</v>
      </c>
      <c r="S28" s="58">
        <v>113</v>
      </c>
      <c r="T28" s="58">
        <v>45</v>
      </c>
      <c r="U28" s="58">
        <v>18</v>
      </c>
      <c r="V28" s="58" t="s">
        <v>150</v>
      </c>
      <c r="W28" s="58" t="s">
        <v>176</v>
      </c>
      <c r="X28" s="58" t="s">
        <v>176</v>
      </c>
      <c r="Y28" s="58">
        <v>15</v>
      </c>
      <c r="Z28" s="58" t="s">
        <v>150</v>
      </c>
      <c r="AA28" s="58">
        <v>31</v>
      </c>
      <c r="AB28" s="58">
        <v>20</v>
      </c>
      <c r="AC28" s="58">
        <v>7</v>
      </c>
    </row>
    <row r="29" spans="1:29" x14ac:dyDescent="0.25">
      <c r="A29" s="64" t="s">
        <v>178</v>
      </c>
      <c r="B29" s="58" t="s">
        <v>150</v>
      </c>
      <c r="C29" s="58">
        <v>114</v>
      </c>
      <c r="D29" s="58">
        <v>77</v>
      </c>
      <c r="E29" s="58">
        <v>30</v>
      </c>
      <c r="F29" s="58" t="s">
        <v>150</v>
      </c>
      <c r="G29" s="58">
        <v>52</v>
      </c>
      <c r="H29" s="58">
        <v>35</v>
      </c>
      <c r="I29" s="58">
        <v>9</v>
      </c>
      <c r="J29" s="58" t="s">
        <v>150</v>
      </c>
      <c r="K29" s="58">
        <v>62</v>
      </c>
      <c r="L29" s="58">
        <v>42</v>
      </c>
      <c r="M29" s="58">
        <v>21</v>
      </c>
      <c r="N29" s="58" t="s">
        <v>150</v>
      </c>
      <c r="O29" s="58">
        <v>15</v>
      </c>
      <c r="P29" s="58">
        <v>5</v>
      </c>
      <c r="Q29" s="58">
        <v>0</v>
      </c>
      <c r="R29" s="58" t="s">
        <v>150</v>
      </c>
      <c r="S29" s="58">
        <v>99</v>
      </c>
      <c r="T29" s="58">
        <v>52</v>
      </c>
      <c r="U29" s="58">
        <v>19</v>
      </c>
      <c r="V29" s="58" t="s">
        <v>150</v>
      </c>
      <c r="W29" s="58">
        <v>0</v>
      </c>
      <c r="X29" s="58">
        <v>20</v>
      </c>
      <c r="Y29" s="58">
        <v>11</v>
      </c>
      <c r="Z29" s="58" t="s">
        <v>150</v>
      </c>
      <c r="AA29" s="58">
        <v>29</v>
      </c>
      <c r="AB29" s="58">
        <v>14</v>
      </c>
      <c r="AC29" s="58">
        <v>6</v>
      </c>
    </row>
    <row r="30" spans="1:29" x14ac:dyDescent="0.25">
      <c r="A30" s="64" t="s">
        <v>179</v>
      </c>
      <c r="B30" s="58" t="s">
        <v>150</v>
      </c>
      <c r="C30" s="58">
        <v>105</v>
      </c>
      <c r="D30" s="58">
        <v>38</v>
      </c>
      <c r="E30" s="58">
        <v>30</v>
      </c>
      <c r="F30" s="58" t="s">
        <v>150</v>
      </c>
      <c r="G30" s="58">
        <v>49</v>
      </c>
      <c r="H30" s="58">
        <v>16</v>
      </c>
      <c r="I30" s="58">
        <v>10</v>
      </c>
      <c r="J30" s="58" t="s">
        <v>150</v>
      </c>
      <c r="K30" s="58">
        <v>56</v>
      </c>
      <c r="L30" s="58">
        <v>22</v>
      </c>
      <c r="M30" s="58">
        <v>20</v>
      </c>
      <c r="N30" s="58" t="s">
        <v>150</v>
      </c>
      <c r="O30" s="58">
        <v>13</v>
      </c>
      <c r="P30" s="58" t="s">
        <v>176</v>
      </c>
      <c r="Q30" s="58">
        <v>0</v>
      </c>
      <c r="R30" s="58" t="s">
        <v>150</v>
      </c>
      <c r="S30" s="58">
        <v>92</v>
      </c>
      <c r="T30" s="58">
        <v>23</v>
      </c>
      <c r="U30" s="58">
        <v>17</v>
      </c>
      <c r="V30" s="58" t="s">
        <v>150</v>
      </c>
      <c r="W30" s="58">
        <v>0</v>
      </c>
      <c r="X30" s="58" t="s">
        <v>176</v>
      </c>
      <c r="Y30" s="58">
        <v>13</v>
      </c>
      <c r="Z30" s="58" t="s">
        <v>150</v>
      </c>
      <c r="AA30" s="58">
        <v>31</v>
      </c>
      <c r="AB30" s="58">
        <v>5</v>
      </c>
      <c r="AC30" s="58">
        <v>6</v>
      </c>
    </row>
    <row r="31" spans="1:29" x14ac:dyDescent="0.25">
      <c r="A31" s="64" t="s">
        <v>180</v>
      </c>
      <c r="B31" s="58" t="s">
        <v>150</v>
      </c>
      <c r="C31" s="58">
        <v>116</v>
      </c>
      <c r="D31" s="58">
        <v>61</v>
      </c>
      <c r="E31" s="58">
        <v>27</v>
      </c>
      <c r="F31" s="58" t="s">
        <v>150</v>
      </c>
      <c r="G31" s="58">
        <v>49</v>
      </c>
      <c r="H31" s="58">
        <v>26</v>
      </c>
      <c r="I31" s="58">
        <v>11</v>
      </c>
      <c r="J31" s="58" t="s">
        <v>150</v>
      </c>
      <c r="K31" s="58">
        <v>67</v>
      </c>
      <c r="L31" s="58">
        <v>35</v>
      </c>
      <c r="M31" s="58">
        <v>16</v>
      </c>
      <c r="N31" s="58" t="s">
        <v>150</v>
      </c>
      <c r="O31" s="58">
        <v>14</v>
      </c>
      <c r="P31" s="58">
        <v>0</v>
      </c>
      <c r="Q31" s="58">
        <v>0</v>
      </c>
      <c r="R31" s="58" t="s">
        <v>150</v>
      </c>
      <c r="S31" s="58">
        <v>102</v>
      </c>
      <c r="T31" s="58">
        <v>38</v>
      </c>
      <c r="U31" s="58" t="s">
        <v>176</v>
      </c>
      <c r="V31" s="58" t="s">
        <v>150</v>
      </c>
      <c r="W31" s="58">
        <v>0</v>
      </c>
      <c r="X31" s="58">
        <v>23</v>
      </c>
      <c r="Y31" s="58" t="s">
        <v>176</v>
      </c>
      <c r="Z31" s="58" t="s">
        <v>150</v>
      </c>
      <c r="AA31" s="58">
        <v>31</v>
      </c>
      <c r="AB31" s="58">
        <v>15</v>
      </c>
      <c r="AC31" s="58">
        <v>6</v>
      </c>
    </row>
    <row r="32" spans="1:29" x14ac:dyDescent="0.25">
      <c r="A32" s="64" t="s">
        <v>181</v>
      </c>
      <c r="B32" s="58" t="s">
        <v>150</v>
      </c>
      <c r="C32" s="58">
        <v>118</v>
      </c>
      <c r="D32" s="58">
        <v>69</v>
      </c>
      <c r="E32" s="58">
        <v>33</v>
      </c>
      <c r="F32" s="58" t="s">
        <v>150</v>
      </c>
      <c r="G32" s="58">
        <v>52</v>
      </c>
      <c r="H32" s="58">
        <v>33</v>
      </c>
      <c r="I32" s="58">
        <v>7</v>
      </c>
      <c r="J32" s="58" t="s">
        <v>150</v>
      </c>
      <c r="K32" s="58">
        <v>66</v>
      </c>
      <c r="L32" s="58">
        <v>36</v>
      </c>
      <c r="M32" s="58">
        <v>26</v>
      </c>
      <c r="N32" s="58" t="s">
        <v>150</v>
      </c>
      <c r="O32" s="58">
        <v>18</v>
      </c>
      <c r="P32" s="58">
        <v>5</v>
      </c>
      <c r="Q32" s="58">
        <v>0</v>
      </c>
      <c r="R32" s="58" t="s">
        <v>150</v>
      </c>
      <c r="S32" s="58">
        <v>100</v>
      </c>
      <c r="T32" s="58">
        <v>41</v>
      </c>
      <c r="U32" s="58">
        <v>19</v>
      </c>
      <c r="V32" s="58" t="s">
        <v>150</v>
      </c>
      <c r="W32" s="58">
        <v>0</v>
      </c>
      <c r="X32" s="58">
        <v>23</v>
      </c>
      <c r="Y32" s="58">
        <v>14</v>
      </c>
      <c r="Z32" s="58" t="s">
        <v>150</v>
      </c>
      <c r="AA32" s="58">
        <v>28</v>
      </c>
      <c r="AB32" s="58">
        <v>12</v>
      </c>
      <c r="AC32" s="58">
        <v>6</v>
      </c>
    </row>
    <row r="33" spans="1:29" x14ac:dyDescent="0.25">
      <c r="A33" s="64" t="s">
        <v>182</v>
      </c>
      <c r="B33" s="58" t="s">
        <v>150</v>
      </c>
      <c r="C33" s="58">
        <v>123</v>
      </c>
      <c r="D33" s="58">
        <v>62</v>
      </c>
      <c r="E33" s="58">
        <v>34</v>
      </c>
      <c r="F33" s="58" t="s">
        <v>150</v>
      </c>
      <c r="G33" s="58">
        <v>53</v>
      </c>
      <c r="H33" s="58">
        <v>23</v>
      </c>
      <c r="I33" s="58">
        <v>6</v>
      </c>
      <c r="J33" s="58" t="s">
        <v>150</v>
      </c>
      <c r="K33" s="58">
        <v>70</v>
      </c>
      <c r="L33" s="58">
        <v>39</v>
      </c>
      <c r="M33" s="58">
        <v>28</v>
      </c>
      <c r="N33" s="58" t="s">
        <v>150</v>
      </c>
      <c r="O33" s="58" t="s">
        <v>176</v>
      </c>
      <c r="P33" s="58">
        <v>4</v>
      </c>
      <c r="Q33" s="58">
        <v>0</v>
      </c>
      <c r="R33" s="58" t="s">
        <v>150</v>
      </c>
      <c r="S33" s="58">
        <v>103</v>
      </c>
      <c r="T33" s="58">
        <v>44</v>
      </c>
      <c r="U33" s="58">
        <v>20</v>
      </c>
      <c r="V33" s="58" t="s">
        <v>150</v>
      </c>
      <c r="W33" s="58" t="s">
        <v>176</v>
      </c>
      <c r="X33" s="58">
        <v>14</v>
      </c>
      <c r="Y33" s="58">
        <v>14</v>
      </c>
      <c r="Z33" s="58" t="s">
        <v>150</v>
      </c>
      <c r="AA33" s="58">
        <v>28</v>
      </c>
      <c r="AB33" s="58">
        <v>18</v>
      </c>
      <c r="AC33" s="58">
        <v>7</v>
      </c>
    </row>
    <row r="34" spans="1:29" x14ac:dyDescent="0.25">
      <c r="A34" s="64" t="s">
        <v>183</v>
      </c>
      <c r="B34" s="58" t="s">
        <v>150</v>
      </c>
      <c r="C34" s="58">
        <v>122</v>
      </c>
      <c r="D34" s="58">
        <v>69</v>
      </c>
      <c r="E34" s="58">
        <v>29</v>
      </c>
      <c r="F34" s="58" t="s">
        <v>150</v>
      </c>
      <c r="G34" s="58">
        <v>47</v>
      </c>
      <c r="H34" s="58">
        <v>31</v>
      </c>
      <c r="I34" s="58">
        <v>6</v>
      </c>
      <c r="J34" s="58" t="s">
        <v>150</v>
      </c>
      <c r="K34" s="58">
        <v>75</v>
      </c>
      <c r="L34" s="58">
        <v>38</v>
      </c>
      <c r="M34" s="58">
        <v>23</v>
      </c>
      <c r="N34" s="58" t="s">
        <v>150</v>
      </c>
      <c r="O34" s="58" t="s">
        <v>176</v>
      </c>
      <c r="P34" s="58">
        <v>4</v>
      </c>
      <c r="Q34" s="58">
        <v>0</v>
      </c>
      <c r="R34" s="58" t="s">
        <v>150</v>
      </c>
      <c r="S34" s="58">
        <v>102</v>
      </c>
      <c r="T34" s="58">
        <v>42</v>
      </c>
      <c r="U34" s="58" t="s">
        <v>176</v>
      </c>
      <c r="V34" s="58" t="s">
        <v>150</v>
      </c>
      <c r="W34" s="58" t="s">
        <v>176</v>
      </c>
      <c r="X34" s="58">
        <v>23</v>
      </c>
      <c r="Y34" s="58" t="s">
        <v>176</v>
      </c>
      <c r="Z34" s="58" t="s">
        <v>150</v>
      </c>
      <c r="AA34" s="58">
        <v>23</v>
      </c>
      <c r="AB34" s="58">
        <v>15</v>
      </c>
      <c r="AC34" s="58">
        <v>6</v>
      </c>
    </row>
    <row r="35" spans="1:29" x14ac:dyDescent="0.25">
      <c r="A35" s="64" t="s">
        <v>184</v>
      </c>
      <c r="B35" s="58" t="s">
        <v>150</v>
      </c>
      <c r="C35" s="58">
        <v>105</v>
      </c>
      <c r="D35" s="58">
        <v>63</v>
      </c>
      <c r="E35" s="58">
        <v>34</v>
      </c>
      <c r="F35" s="58" t="s">
        <v>150</v>
      </c>
      <c r="G35" s="58">
        <v>39</v>
      </c>
      <c r="H35" s="58">
        <v>28</v>
      </c>
      <c r="I35" s="58">
        <v>8</v>
      </c>
      <c r="J35" s="58" t="s">
        <v>150</v>
      </c>
      <c r="K35" s="58">
        <v>66</v>
      </c>
      <c r="L35" s="58">
        <v>35</v>
      </c>
      <c r="M35" s="58">
        <v>26</v>
      </c>
      <c r="N35" s="58" t="s">
        <v>150</v>
      </c>
      <c r="O35" s="58">
        <v>15</v>
      </c>
      <c r="P35" s="58">
        <v>8</v>
      </c>
      <c r="Q35" s="58">
        <v>0</v>
      </c>
      <c r="R35" s="58" t="s">
        <v>150</v>
      </c>
      <c r="S35" s="58">
        <v>90</v>
      </c>
      <c r="T35" s="58">
        <v>40</v>
      </c>
      <c r="U35" s="58">
        <v>22</v>
      </c>
      <c r="V35" s="58" t="s">
        <v>150</v>
      </c>
      <c r="W35" s="58">
        <v>0</v>
      </c>
      <c r="X35" s="58">
        <v>15</v>
      </c>
      <c r="Y35" s="58">
        <v>12</v>
      </c>
      <c r="Z35" s="58" t="s">
        <v>150</v>
      </c>
      <c r="AA35" s="58">
        <v>21</v>
      </c>
      <c r="AB35" s="58">
        <v>12</v>
      </c>
      <c r="AC35" s="58">
        <v>6</v>
      </c>
    </row>
    <row r="36" spans="1:29" x14ac:dyDescent="0.25">
      <c r="A36" s="64" t="s">
        <v>185</v>
      </c>
      <c r="B36" s="58" t="s">
        <v>150</v>
      </c>
      <c r="C36" s="58">
        <v>101</v>
      </c>
      <c r="D36" s="58">
        <v>91</v>
      </c>
      <c r="E36" s="58">
        <v>30</v>
      </c>
      <c r="F36" s="58" t="s">
        <v>150</v>
      </c>
      <c r="G36" s="58">
        <v>41</v>
      </c>
      <c r="H36" s="58">
        <v>47</v>
      </c>
      <c r="I36" s="58">
        <v>7</v>
      </c>
      <c r="J36" s="58" t="s">
        <v>150</v>
      </c>
      <c r="K36" s="58">
        <v>60</v>
      </c>
      <c r="L36" s="58">
        <v>44</v>
      </c>
      <c r="M36" s="58">
        <v>23</v>
      </c>
      <c r="N36" s="58" t="s">
        <v>150</v>
      </c>
      <c r="O36" s="58">
        <v>15</v>
      </c>
      <c r="P36" s="58">
        <v>11</v>
      </c>
      <c r="Q36" s="58">
        <v>0</v>
      </c>
      <c r="R36" s="58" t="s">
        <v>150</v>
      </c>
      <c r="S36" s="58">
        <v>86</v>
      </c>
      <c r="T36" s="58">
        <v>49</v>
      </c>
      <c r="U36" s="58">
        <v>21</v>
      </c>
      <c r="V36" s="58" t="s">
        <v>150</v>
      </c>
      <c r="W36" s="58">
        <v>0</v>
      </c>
      <c r="X36" s="58">
        <v>31</v>
      </c>
      <c r="Y36" s="58">
        <v>9</v>
      </c>
      <c r="Z36" s="58" t="s">
        <v>150</v>
      </c>
      <c r="AA36" s="58">
        <v>23</v>
      </c>
      <c r="AB36" s="58">
        <v>17</v>
      </c>
      <c r="AC36" s="58">
        <v>9</v>
      </c>
    </row>
    <row r="37" spans="1:29" x14ac:dyDescent="0.25">
      <c r="A37" s="64" t="s">
        <v>186</v>
      </c>
      <c r="B37" s="58" t="s">
        <v>150</v>
      </c>
      <c r="C37" s="58">
        <v>94</v>
      </c>
      <c r="D37" s="58">
        <v>68</v>
      </c>
      <c r="E37" s="58">
        <v>31</v>
      </c>
      <c r="F37" s="58" t="s">
        <v>150</v>
      </c>
      <c r="G37" s="58">
        <v>38</v>
      </c>
      <c r="H37" s="58">
        <v>37</v>
      </c>
      <c r="I37" s="58">
        <v>6</v>
      </c>
      <c r="J37" s="58" t="s">
        <v>150</v>
      </c>
      <c r="K37" s="58">
        <v>56</v>
      </c>
      <c r="L37" s="58">
        <v>31</v>
      </c>
      <c r="M37" s="58">
        <v>25</v>
      </c>
      <c r="N37" s="58" t="s">
        <v>150</v>
      </c>
      <c r="O37" s="58">
        <v>14</v>
      </c>
      <c r="P37" s="58">
        <v>9</v>
      </c>
      <c r="Q37" s="58">
        <v>0</v>
      </c>
      <c r="R37" s="58" t="s">
        <v>150</v>
      </c>
      <c r="S37" s="58">
        <v>80</v>
      </c>
      <c r="T37" s="58">
        <v>40</v>
      </c>
      <c r="U37" s="58">
        <v>23</v>
      </c>
      <c r="V37" s="58" t="s">
        <v>150</v>
      </c>
      <c r="W37" s="58">
        <v>0</v>
      </c>
      <c r="X37" s="58">
        <v>19</v>
      </c>
      <c r="Y37" s="58">
        <v>8</v>
      </c>
      <c r="Z37" s="58" t="s">
        <v>150</v>
      </c>
      <c r="AA37" s="58">
        <v>22</v>
      </c>
      <c r="AB37" s="58">
        <v>9</v>
      </c>
      <c r="AC37" s="58">
        <v>11</v>
      </c>
    </row>
    <row r="38" spans="1:29" x14ac:dyDescent="0.25">
      <c r="A38" s="64" t="s">
        <v>187</v>
      </c>
      <c r="B38" s="58" t="s">
        <v>150</v>
      </c>
      <c r="C38" s="58">
        <v>98</v>
      </c>
      <c r="D38" s="58">
        <v>55</v>
      </c>
      <c r="E38" s="58">
        <v>36</v>
      </c>
      <c r="F38" s="58" t="s">
        <v>150</v>
      </c>
      <c r="G38" s="58">
        <v>35</v>
      </c>
      <c r="H38" s="58">
        <v>27</v>
      </c>
      <c r="I38" s="58">
        <v>10</v>
      </c>
      <c r="J38" s="58" t="s">
        <v>150</v>
      </c>
      <c r="K38" s="58">
        <v>63</v>
      </c>
      <c r="L38" s="58">
        <v>28</v>
      </c>
      <c r="M38" s="58">
        <v>26</v>
      </c>
      <c r="N38" s="58" t="s">
        <v>150</v>
      </c>
      <c r="O38" s="58">
        <v>13</v>
      </c>
      <c r="P38" s="58">
        <v>5</v>
      </c>
      <c r="Q38" s="58">
        <v>0</v>
      </c>
      <c r="R38" s="58" t="s">
        <v>150</v>
      </c>
      <c r="S38" s="58">
        <v>82</v>
      </c>
      <c r="T38" s="58">
        <v>36</v>
      </c>
      <c r="U38" s="58">
        <v>24</v>
      </c>
      <c r="V38" s="58" t="s">
        <v>150</v>
      </c>
      <c r="W38" s="58">
        <v>3</v>
      </c>
      <c r="X38" s="58">
        <v>14</v>
      </c>
      <c r="Y38" s="58">
        <v>12</v>
      </c>
      <c r="Z38" s="58" t="s">
        <v>150</v>
      </c>
      <c r="AA38" s="58">
        <v>21</v>
      </c>
      <c r="AB38" s="58">
        <v>13</v>
      </c>
      <c r="AC38" s="58">
        <v>12</v>
      </c>
    </row>
    <row r="39" spans="1:29" x14ac:dyDescent="0.25">
      <c r="A39" s="64" t="s">
        <v>188</v>
      </c>
      <c r="B39" s="58" t="s">
        <v>150</v>
      </c>
      <c r="C39" s="58">
        <v>112</v>
      </c>
      <c r="D39" s="58">
        <v>53</v>
      </c>
      <c r="E39" s="58">
        <v>32</v>
      </c>
      <c r="F39" s="58" t="s">
        <v>150</v>
      </c>
      <c r="G39" s="58">
        <v>43</v>
      </c>
      <c r="H39" s="58">
        <v>20</v>
      </c>
      <c r="I39" s="58">
        <v>10</v>
      </c>
      <c r="J39" s="58" t="s">
        <v>150</v>
      </c>
      <c r="K39" s="58">
        <v>69</v>
      </c>
      <c r="L39" s="58">
        <v>33</v>
      </c>
      <c r="M39" s="58">
        <v>22</v>
      </c>
      <c r="N39" s="58" t="s">
        <v>150</v>
      </c>
      <c r="O39" s="58">
        <v>12</v>
      </c>
      <c r="P39" s="58" t="s">
        <v>176</v>
      </c>
      <c r="Q39" s="58">
        <v>0</v>
      </c>
      <c r="R39" s="58" t="s">
        <v>150</v>
      </c>
      <c r="S39" s="58">
        <v>95</v>
      </c>
      <c r="T39" s="58">
        <v>33</v>
      </c>
      <c r="U39" s="58">
        <v>17</v>
      </c>
      <c r="V39" s="58" t="s">
        <v>150</v>
      </c>
      <c r="W39" s="58">
        <v>5</v>
      </c>
      <c r="X39" s="58" t="s">
        <v>176</v>
      </c>
      <c r="Y39" s="58">
        <v>15</v>
      </c>
      <c r="Z39" s="58" t="s">
        <v>150</v>
      </c>
      <c r="AA39" s="58">
        <v>28</v>
      </c>
      <c r="AB39" s="58">
        <v>11</v>
      </c>
      <c r="AC39" s="58">
        <v>8</v>
      </c>
    </row>
    <row r="40" spans="1:29" x14ac:dyDescent="0.25">
      <c r="A40" s="64" t="s">
        <v>189</v>
      </c>
      <c r="B40" s="58" t="s">
        <v>150</v>
      </c>
      <c r="C40" s="58">
        <v>125</v>
      </c>
      <c r="D40" s="58">
        <v>54</v>
      </c>
      <c r="E40" s="58">
        <v>34</v>
      </c>
      <c r="F40" s="58" t="s">
        <v>150</v>
      </c>
      <c r="G40" s="58">
        <v>55</v>
      </c>
      <c r="H40" s="58">
        <v>18</v>
      </c>
      <c r="I40" s="58">
        <v>11</v>
      </c>
      <c r="J40" s="58" t="s">
        <v>150</v>
      </c>
      <c r="K40" s="58">
        <v>70</v>
      </c>
      <c r="L40" s="58">
        <v>36</v>
      </c>
      <c r="M40" s="58">
        <v>23</v>
      </c>
      <c r="N40" s="58" t="s">
        <v>150</v>
      </c>
      <c r="O40" s="58">
        <v>13</v>
      </c>
      <c r="P40" s="58" t="s">
        <v>176</v>
      </c>
      <c r="Q40" s="58" t="s">
        <v>176</v>
      </c>
      <c r="R40" s="58" t="s">
        <v>150</v>
      </c>
      <c r="S40" s="58">
        <v>107</v>
      </c>
      <c r="T40" s="58">
        <v>33</v>
      </c>
      <c r="U40" s="58">
        <v>18</v>
      </c>
      <c r="V40" s="58" t="s">
        <v>150</v>
      </c>
      <c r="W40" s="58">
        <v>5</v>
      </c>
      <c r="X40" s="58" t="s">
        <v>176</v>
      </c>
      <c r="Y40" s="58" t="s">
        <v>176</v>
      </c>
      <c r="Z40" s="58" t="s">
        <v>150</v>
      </c>
      <c r="AA40" s="58">
        <v>32</v>
      </c>
      <c r="AB40" s="58">
        <v>10</v>
      </c>
      <c r="AC40" s="58">
        <v>10</v>
      </c>
    </row>
    <row r="41" spans="1:29" x14ac:dyDescent="0.25">
      <c r="A41" s="64" t="s">
        <v>190</v>
      </c>
      <c r="B41" s="58" t="s">
        <v>150</v>
      </c>
      <c r="C41" s="58">
        <v>124</v>
      </c>
      <c r="D41" s="58">
        <v>70</v>
      </c>
      <c r="E41" s="58">
        <v>40</v>
      </c>
      <c r="F41" s="58" t="s">
        <v>150</v>
      </c>
      <c r="G41" s="58">
        <v>52</v>
      </c>
      <c r="H41" s="58">
        <v>28</v>
      </c>
      <c r="I41" s="58">
        <v>16</v>
      </c>
      <c r="J41" s="58" t="s">
        <v>150</v>
      </c>
      <c r="K41" s="58">
        <v>72</v>
      </c>
      <c r="L41" s="58">
        <v>42</v>
      </c>
      <c r="M41" s="58">
        <v>24</v>
      </c>
      <c r="N41" s="58" t="s">
        <v>150</v>
      </c>
      <c r="O41" s="58">
        <v>9</v>
      </c>
      <c r="P41" s="58">
        <v>7</v>
      </c>
      <c r="Q41" s="58" t="s">
        <v>176</v>
      </c>
      <c r="R41" s="58" t="s">
        <v>150</v>
      </c>
      <c r="S41" s="58">
        <v>104</v>
      </c>
      <c r="T41" s="58">
        <v>47</v>
      </c>
      <c r="U41" s="58">
        <v>22</v>
      </c>
      <c r="V41" s="58" t="s">
        <v>150</v>
      </c>
      <c r="W41" s="58">
        <v>11</v>
      </c>
      <c r="X41" s="58">
        <v>16</v>
      </c>
      <c r="Y41" s="58" t="s">
        <v>176</v>
      </c>
      <c r="Z41" s="58" t="s">
        <v>150</v>
      </c>
      <c r="AA41" s="58">
        <v>30</v>
      </c>
      <c r="AB41" s="58">
        <v>9</v>
      </c>
      <c r="AC41" s="58">
        <v>15</v>
      </c>
    </row>
    <row r="42" spans="1:29" x14ac:dyDescent="0.25">
      <c r="A42" s="64" t="s">
        <v>191</v>
      </c>
      <c r="B42" s="58" t="s">
        <v>150</v>
      </c>
      <c r="C42" s="58">
        <v>111</v>
      </c>
      <c r="D42" s="58">
        <v>58</v>
      </c>
      <c r="E42" s="58">
        <v>45</v>
      </c>
      <c r="F42" s="58" t="s">
        <v>150</v>
      </c>
      <c r="G42" s="58">
        <v>52</v>
      </c>
      <c r="H42" s="58">
        <v>19</v>
      </c>
      <c r="I42" s="58">
        <v>20</v>
      </c>
      <c r="J42" s="58" t="s">
        <v>150</v>
      </c>
      <c r="K42" s="58">
        <v>59</v>
      </c>
      <c r="L42" s="58">
        <v>39</v>
      </c>
      <c r="M42" s="58">
        <v>25</v>
      </c>
      <c r="N42" s="58" t="s">
        <v>150</v>
      </c>
      <c r="O42" s="58">
        <v>8</v>
      </c>
      <c r="P42" s="58">
        <v>4</v>
      </c>
      <c r="Q42" s="58" t="s">
        <v>176</v>
      </c>
      <c r="R42" s="58" t="s">
        <v>150</v>
      </c>
      <c r="S42" s="58">
        <v>93</v>
      </c>
      <c r="T42" s="58">
        <v>35</v>
      </c>
      <c r="U42" s="58">
        <v>24</v>
      </c>
      <c r="V42" s="58" t="s">
        <v>150</v>
      </c>
      <c r="W42" s="58">
        <v>10</v>
      </c>
      <c r="X42" s="58">
        <v>19</v>
      </c>
      <c r="Y42" s="58" t="s">
        <v>176</v>
      </c>
      <c r="Z42" s="58" t="s">
        <v>150</v>
      </c>
      <c r="AA42" s="58">
        <v>25</v>
      </c>
      <c r="AB42" s="58">
        <v>8</v>
      </c>
      <c r="AC42" s="58">
        <v>16</v>
      </c>
    </row>
    <row r="43" spans="1:29" x14ac:dyDescent="0.25">
      <c r="A43" s="64" t="s">
        <v>192</v>
      </c>
      <c r="B43" s="58" t="s">
        <v>150</v>
      </c>
      <c r="C43" s="58">
        <v>166</v>
      </c>
      <c r="D43" s="58">
        <v>54</v>
      </c>
      <c r="E43" s="58">
        <v>45</v>
      </c>
      <c r="F43" s="58" t="s">
        <v>150</v>
      </c>
      <c r="G43" s="58">
        <v>76</v>
      </c>
      <c r="H43" s="58">
        <v>20</v>
      </c>
      <c r="I43" s="58">
        <v>22</v>
      </c>
      <c r="J43" s="58" t="s">
        <v>150</v>
      </c>
      <c r="K43" s="58">
        <v>90</v>
      </c>
      <c r="L43" s="58">
        <v>34</v>
      </c>
      <c r="M43" s="58">
        <v>23</v>
      </c>
      <c r="N43" s="58" t="s">
        <v>150</v>
      </c>
      <c r="O43" s="58">
        <v>7</v>
      </c>
      <c r="P43" s="58">
        <v>0</v>
      </c>
      <c r="Q43" s="58" t="s">
        <v>176</v>
      </c>
      <c r="R43" s="58" t="s">
        <v>150</v>
      </c>
      <c r="S43" s="58">
        <v>127</v>
      </c>
      <c r="T43" s="58">
        <v>31</v>
      </c>
      <c r="U43" s="58" t="s">
        <v>176</v>
      </c>
      <c r="V43" s="58" t="s">
        <v>150</v>
      </c>
      <c r="W43" s="58">
        <v>32</v>
      </c>
      <c r="X43" s="58">
        <v>23</v>
      </c>
      <c r="Y43" s="58">
        <v>23</v>
      </c>
      <c r="Z43" s="58" t="s">
        <v>150</v>
      </c>
      <c r="AA43" s="58">
        <v>39</v>
      </c>
      <c r="AB43" s="58">
        <v>10</v>
      </c>
      <c r="AC43" s="58">
        <v>14</v>
      </c>
    </row>
    <row r="44" spans="1:29" x14ac:dyDescent="0.25">
      <c r="A44" s="64" t="s">
        <v>193</v>
      </c>
      <c r="B44" s="58" t="s">
        <v>150</v>
      </c>
      <c r="C44" s="58">
        <v>244</v>
      </c>
      <c r="D44" s="58">
        <v>90</v>
      </c>
      <c r="E44" s="58">
        <v>44</v>
      </c>
      <c r="F44" s="58" t="s">
        <v>150</v>
      </c>
      <c r="G44" s="58">
        <v>106</v>
      </c>
      <c r="H44" s="58">
        <v>34</v>
      </c>
      <c r="I44" s="58">
        <v>18</v>
      </c>
      <c r="J44" s="58" t="s">
        <v>150</v>
      </c>
      <c r="K44" s="58">
        <v>138</v>
      </c>
      <c r="L44" s="58">
        <v>56</v>
      </c>
      <c r="M44" s="58">
        <v>26</v>
      </c>
      <c r="N44" s="58" t="s">
        <v>150</v>
      </c>
      <c r="O44" s="58">
        <v>12</v>
      </c>
      <c r="P44" s="58">
        <v>4</v>
      </c>
      <c r="Q44" s="58" t="s">
        <v>176</v>
      </c>
      <c r="R44" s="58" t="s">
        <v>150</v>
      </c>
      <c r="S44" s="58">
        <v>185</v>
      </c>
      <c r="T44" s="58">
        <v>54</v>
      </c>
      <c r="U44" s="58" t="s">
        <v>176</v>
      </c>
      <c r="V44" s="58" t="s">
        <v>150</v>
      </c>
      <c r="W44" s="58">
        <v>47</v>
      </c>
      <c r="X44" s="58">
        <v>32</v>
      </c>
      <c r="Y44" s="58">
        <v>21</v>
      </c>
      <c r="Z44" s="58" t="s">
        <v>150</v>
      </c>
      <c r="AA44" s="58">
        <v>46</v>
      </c>
      <c r="AB44" s="58">
        <v>28</v>
      </c>
      <c r="AC44" s="58">
        <v>12</v>
      </c>
    </row>
    <row r="45" spans="1:29" x14ac:dyDescent="0.25">
      <c r="A45" s="64" t="s">
        <v>194</v>
      </c>
      <c r="B45" s="58" t="s">
        <v>150</v>
      </c>
      <c r="C45" s="58">
        <v>250</v>
      </c>
      <c r="D45" s="58">
        <v>98</v>
      </c>
      <c r="E45" s="58">
        <v>42</v>
      </c>
      <c r="F45" s="58" t="s">
        <v>150</v>
      </c>
      <c r="G45" s="58">
        <v>108</v>
      </c>
      <c r="H45" s="58">
        <v>37</v>
      </c>
      <c r="I45" s="58">
        <v>15</v>
      </c>
      <c r="J45" s="58" t="s">
        <v>150</v>
      </c>
      <c r="K45" s="58">
        <v>142</v>
      </c>
      <c r="L45" s="58">
        <v>61</v>
      </c>
      <c r="M45" s="58">
        <v>27</v>
      </c>
      <c r="N45" s="58" t="s">
        <v>150</v>
      </c>
      <c r="O45" s="58">
        <v>14</v>
      </c>
      <c r="P45" s="58">
        <v>4</v>
      </c>
      <c r="Q45" s="58" t="s">
        <v>176</v>
      </c>
      <c r="R45" s="58" t="s">
        <v>150</v>
      </c>
      <c r="S45" s="58">
        <v>185</v>
      </c>
      <c r="T45" s="58">
        <v>65</v>
      </c>
      <c r="U45" s="58">
        <v>22</v>
      </c>
      <c r="V45" s="58" t="s">
        <v>150</v>
      </c>
      <c r="W45" s="58">
        <v>51</v>
      </c>
      <c r="X45" s="58">
        <v>29</v>
      </c>
      <c r="Y45" s="58" t="s">
        <v>176</v>
      </c>
      <c r="Z45" s="58" t="s">
        <v>150</v>
      </c>
      <c r="AA45" s="58">
        <v>48</v>
      </c>
      <c r="AB45" s="58">
        <v>32</v>
      </c>
      <c r="AC45" s="58">
        <v>12</v>
      </c>
    </row>
    <row r="46" spans="1:29" x14ac:dyDescent="0.25">
      <c r="A46" s="64" t="s">
        <v>195</v>
      </c>
      <c r="B46" s="58" t="s">
        <v>150</v>
      </c>
      <c r="C46" s="58">
        <v>210</v>
      </c>
      <c r="D46" s="58">
        <v>86</v>
      </c>
      <c r="E46" s="58">
        <v>41</v>
      </c>
      <c r="F46" s="58" t="s">
        <v>150</v>
      </c>
      <c r="G46" s="58">
        <v>98</v>
      </c>
      <c r="H46" s="58">
        <v>38</v>
      </c>
      <c r="I46" s="58">
        <v>19</v>
      </c>
      <c r="J46" s="58" t="s">
        <v>150</v>
      </c>
      <c r="K46" s="58">
        <v>112</v>
      </c>
      <c r="L46" s="58">
        <v>48</v>
      </c>
      <c r="M46" s="58">
        <v>22</v>
      </c>
      <c r="N46" s="58" t="s">
        <v>150</v>
      </c>
      <c r="O46" s="58">
        <v>16</v>
      </c>
      <c r="P46" s="58">
        <v>3</v>
      </c>
      <c r="Q46" s="58" t="s">
        <v>176</v>
      </c>
      <c r="R46" s="58" t="s">
        <v>150</v>
      </c>
      <c r="S46" s="58">
        <v>165</v>
      </c>
      <c r="T46" s="58">
        <v>55</v>
      </c>
      <c r="U46" s="58">
        <v>22</v>
      </c>
      <c r="V46" s="58" t="s">
        <v>150</v>
      </c>
      <c r="W46" s="58">
        <v>29</v>
      </c>
      <c r="X46" s="58">
        <v>28</v>
      </c>
      <c r="Y46" s="58" t="s">
        <v>176</v>
      </c>
      <c r="Z46" s="58" t="s">
        <v>150</v>
      </c>
      <c r="AA46" s="58">
        <v>46</v>
      </c>
      <c r="AB46" s="58">
        <v>23</v>
      </c>
      <c r="AC46" s="58">
        <v>10</v>
      </c>
    </row>
    <row r="47" spans="1:29" x14ac:dyDescent="0.25">
      <c r="A47" s="64" t="s">
        <v>196</v>
      </c>
      <c r="B47" s="58">
        <v>1294</v>
      </c>
      <c r="C47" s="58">
        <v>167</v>
      </c>
      <c r="D47" s="58">
        <v>74</v>
      </c>
      <c r="E47" s="58">
        <v>43</v>
      </c>
      <c r="F47" s="58">
        <v>649</v>
      </c>
      <c r="G47" s="58">
        <v>83</v>
      </c>
      <c r="H47" s="58">
        <v>32</v>
      </c>
      <c r="I47" s="58">
        <v>19</v>
      </c>
      <c r="J47" s="58">
        <v>645</v>
      </c>
      <c r="K47" s="58">
        <v>84</v>
      </c>
      <c r="L47" s="58">
        <v>42</v>
      </c>
      <c r="M47" s="58">
        <v>24</v>
      </c>
      <c r="N47" s="58">
        <v>32</v>
      </c>
      <c r="O47" s="58">
        <v>13</v>
      </c>
      <c r="P47" s="58">
        <v>5</v>
      </c>
      <c r="Q47" s="58" t="s">
        <v>176</v>
      </c>
      <c r="R47" s="58">
        <v>343</v>
      </c>
      <c r="S47" s="58">
        <v>136</v>
      </c>
      <c r="T47" s="58">
        <v>49</v>
      </c>
      <c r="U47" s="58">
        <v>25</v>
      </c>
      <c r="V47" s="58">
        <v>919</v>
      </c>
      <c r="W47" s="58">
        <v>18</v>
      </c>
      <c r="X47" s="58">
        <v>20</v>
      </c>
      <c r="Y47" s="58" t="s">
        <v>176</v>
      </c>
      <c r="Z47" s="58">
        <v>215</v>
      </c>
      <c r="AA47" s="58">
        <v>37</v>
      </c>
      <c r="AB47" s="58">
        <v>15</v>
      </c>
      <c r="AC47" s="58">
        <v>10</v>
      </c>
    </row>
    <row r="48" spans="1:29" x14ac:dyDescent="0.25">
      <c r="A48" s="64" t="s">
        <v>197</v>
      </c>
      <c r="B48" s="58">
        <v>1286</v>
      </c>
      <c r="C48" s="58">
        <v>146</v>
      </c>
      <c r="D48" s="58">
        <v>88</v>
      </c>
      <c r="E48" s="58">
        <v>38</v>
      </c>
      <c r="F48" s="58">
        <v>643</v>
      </c>
      <c r="G48" s="58">
        <v>75</v>
      </c>
      <c r="H48" s="58">
        <v>35</v>
      </c>
      <c r="I48" s="58">
        <v>17</v>
      </c>
      <c r="J48" s="58">
        <v>643</v>
      </c>
      <c r="K48" s="58">
        <v>71</v>
      </c>
      <c r="L48" s="58">
        <v>53</v>
      </c>
      <c r="M48" s="58">
        <v>21</v>
      </c>
      <c r="N48" s="58">
        <v>39</v>
      </c>
      <c r="O48" s="58">
        <v>11</v>
      </c>
      <c r="P48" s="58">
        <v>4</v>
      </c>
      <c r="Q48" s="58" t="s">
        <v>176</v>
      </c>
      <c r="R48" s="58">
        <v>314</v>
      </c>
      <c r="S48" s="58">
        <v>120</v>
      </c>
      <c r="T48" s="58">
        <v>51</v>
      </c>
      <c r="U48" s="58">
        <v>20</v>
      </c>
      <c r="V48" s="58">
        <v>933</v>
      </c>
      <c r="W48" s="58">
        <v>15</v>
      </c>
      <c r="X48" s="58">
        <v>33</v>
      </c>
      <c r="Y48" s="58" t="s">
        <v>176</v>
      </c>
      <c r="Z48" s="58">
        <v>210</v>
      </c>
      <c r="AA48" s="58">
        <v>34</v>
      </c>
      <c r="AB48" s="58">
        <v>15</v>
      </c>
      <c r="AC48" s="58">
        <v>9</v>
      </c>
    </row>
    <row r="49" spans="1:29" x14ac:dyDescent="0.25">
      <c r="A49" s="64" t="s">
        <v>198</v>
      </c>
      <c r="B49" s="58">
        <v>1211</v>
      </c>
      <c r="C49" s="58">
        <v>137</v>
      </c>
      <c r="D49" s="58">
        <v>81</v>
      </c>
      <c r="E49" s="58">
        <v>36</v>
      </c>
      <c r="F49" s="58">
        <v>599</v>
      </c>
      <c r="G49" s="58">
        <v>70</v>
      </c>
      <c r="H49" s="58">
        <v>33</v>
      </c>
      <c r="I49" s="58">
        <v>15</v>
      </c>
      <c r="J49" s="58">
        <v>612</v>
      </c>
      <c r="K49" s="58">
        <v>67</v>
      </c>
      <c r="L49" s="58">
        <v>48</v>
      </c>
      <c r="M49" s="58">
        <v>21</v>
      </c>
      <c r="N49" s="58">
        <v>44</v>
      </c>
      <c r="O49" s="58">
        <v>12</v>
      </c>
      <c r="P49" s="58">
        <v>7</v>
      </c>
      <c r="Q49" s="58">
        <v>0</v>
      </c>
      <c r="R49" s="58">
        <v>282</v>
      </c>
      <c r="S49" s="58">
        <v>114</v>
      </c>
      <c r="T49" s="58">
        <v>44</v>
      </c>
      <c r="U49" s="58">
        <v>17</v>
      </c>
      <c r="V49" s="58">
        <v>885</v>
      </c>
      <c r="W49" s="58">
        <v>11</v>
      </c>
      <c r="X49" s="58">
        <v>30</v>
      </c>
      <c r="Y49" s="58">
        <v>19</v>
      </c>
      <c r="Z49" s="58">
        <v>201</v>
      </c>
      <c r="AA49" s="58">
        <v>34</v>
      </c>
      <c r="AB49" s="58">
        <v>16</v>
      </c>
      <c r="AC49" s="58">
        <v>8</v>
      </c>
    </row>
    <row r="50" spans="1:29" x14ac:dyDescent="0.25">
      <c r="A50" s="64" t="s">
        <v>199</v>
      </c>
      <c r="B50" s="58">
        <v>1157</v>
      </c>
      <c r="C50" s="58">
        <v>105</v>
      </c>
      <c r="D50" s="58">
        <v>65</v>
      </c>
      <c r="E50" s="58">
        <v>38</v>
      </c>
      <c r="F50" s="58">
        <v>586</v>
      </c>
      <c r="G50" s="58">
        <v>55</v>
      </c>
      <c r="H50" s="58">
        <v>31</v>
      </c>
      <c r="I50" s="58">
        <v>18</v>
      </c>
      <c r="J50" s="58">
        <v>571</v>
      </c>
      <c r="K50" s="58">
        <v>50</v>
      </c>
      <c r="L50" s="58">
        <v>34</v>
      </c>
      <c r="M50" s="58">
        <v>20</v>
      </c>
      <c r="N50" s="58">
        <v>34</v>
      </c>
      <c r="O50" s="58">
        <v>8</v>
      </c>
      <c r="P50" s="58">
        <v>5</v>
      </c>
      <c r="Q50" s="58">
        <v>0</v>
      </c>
      <c r="R50" s="58">
        <v>229</v>
      </c>
      <c r="S50" s="58">
        <v>88</v>
      </c>
      <c r="T50" s="58">
        <v>33</v>
      </c>
      <c r="U50" s="58">
        <v>19</v>
      </c>
      <c r="V50" s="58">
        <v>894</v>
      </c>
      <c r="W50" s="58">
        <v>9</v>
      </c>
      <c r="X50" s="58">
        <v>27</v>
      </c>
      <c r="Y50" s="58">
        <v>19</v>
      </c>
      <c r="Z50" s="58">
        <v>200</v>
      </c>
      <c r="AA50" s="58">
        <v>26</v>
      </c>
      <c r="AB50" s="58">
        <v>17</v>
      </c>
      <c r="AC50" s="58">
        <v>8</v>
      </c>
    </row>
    <row r="51" spans="1:29" x14ac:dyDescent="0.25">
      <c r="A51" s="64" t="s">
        <v>200</v>
      </c>
      <c r="B51" s="58">
        <v>1120</v>
      </c>
      <c r="C51" s="58">
        <v>111</v>
      </c>
      <c r="D51" s="58">
        <v>64</v>
      </c>
      <c r="E51" s="58">
        <v>35</v>
      </c>
      <c r="F51" s="58">
        <v>556</v>
      </c>
      <c r="G51" s="58">
        <v>57</v>
      </c>
      <c r="H51" s="58">
        <v>26</v>
      </c>
      <c r="I51" s="58">
        <v>17</v>
      </c>
      <c r="J51" s="58">
        <v>564</v>
      </c>
      <c r="K51" s="58">
        <v>54</v>
      </c>
      <c r="L51" s="58">
        <v>38</v>
      </c>
      <c r="M51" s="58">
        <v>18</v>
      </c>
      <c r="N51" s="58">
        <v>21</v>
      </c>
      <c r="O51" s="58">
        <v>7</v>
      </c>
      <c r="P51" s="58" t="s">
        <v>176</v>
      </c>
      <c r="Q51" s="58">
        <v>0</v>
      </c>
      <c r="R51" s="58">
        <v>219</v>
      </c>
      <c r="S51" s="58">
        <v>88</v>
      </c>
      <c r="T51" s="58">
        <v>41</v>
      </c>
      <c r="U51" s="58">
        <v>17</v>
      </c>
      <c r="V51" s="58">
        <v>880</v>
      </c>
      <c r="W51" s="58">
        <v>16</v>
      </c>
      <c r="X51" s="58" t="s">
        <v>176</v>
      </c>
      <c r="Y51" s="58">
        <v>18</v>
      </c>
      <c r="Z51" s="58">
        <v>191</v>
      </c>
      <c r="AA51" s="58">
        <v>30</v>
      </c>
      <c r="AB51" s="58">
        <v>10</v>
      </c>
      <c r="AC51" s="58">
        <v>7</v>
      </c>
    </row>
    <row r="52" spans="1:29" x14ac:dyDescent="0.25">
      <c r="A52" s="64" t="s">
        <v>201</v>
      </c>
      <c r="B52" s="58">
        <v>1104</v>
      </c>
      <c r="C52" s="58">
        <v>112</v>
      </c>
      <c r="D52" s="58">
        <v>70</v>
      </c>
      <c r="E52" s="58">
        <v>35</v>
      </c>
      <c r="F52" s="58">
        <v>551</v>
      </c>
      <c r="G52" s="58">
        <v>61</v>
      </c>
      <c r="H52" s="58">
        <v>37</v>
      </c>
      <c r="I52" s="58">
        <v>14</v>
      </c>
      <c r="J52" s="58">
        <v>553</v>
      </c>
      <c r="K52" s="58">
        <v>51</v>
      </c>
      <c r="L52" s="58">
        <v>33</v>
      </c>
      <c r="M52" s="58">
        <v>21</v>
      </c>
      <c r="N52" s="58">
        <v>17</v>
      </c>
      <c r="O52" s="58">
        <v>6</v>
      </c>
      <c r="P52" s="58" t="s">
        <v>176</v>
      </c>
      <c r="Q52" s="58" t="s">
        <v>176</v>
      </c>
      <c r="R52" s="58">
        <v>206</v>
      </c>
      <c r="S52" s="58">
        <v>89</v>
      </c>
      <c r="T52" s="58">
        <v>42</v>
      </c>
      <c r="U52" s="58">
        <v>18</v>
      </c>
      <c r="V52" s="58">
        <v>881</v>
      </c>
      <c r="W52" s="58">
        <v>17</v>
      </c>
      <c r="X52" s="58" t="s">
        <v>176</v>
      </c>
      <c r="Y52" s="58" t="s">
        <v>176</v>
      </c>
      <c r="Z52" s="58">
        <v>185</v>
      </c>
      <c r="AA52" s="58">
        <v>23</v>
      </c>
      <c r="AB52" s="58">
        <v>14</v>
      </c>
      <c r="AC52" s="58">
        <v>8</v>
      </c>
    </row>
    <row r="53" spans="1:29" x14ac:dyDescent="0.25">
      <c r="A53" s="64" t="s">
        <v>202</v>
      </c>
      <c r="B53" s="58">
        <v>1139</v>
      </c>
      <c r="C53" s="58">
        <v>107</v>
      </c>
      <c r="D53" s="58">
        <v>86</v>
      </c>
      <c r="E53" s="58">
        <v>37</v>
      </c>
      <c r="F53" s="58">
        <v>556</v>
      </c>
      <c r="G53" s="58">
        <v>55</v>
      </c>
      <c r="H53" s="58">
        <v>35</v>
      </c>
      <c r="I53" s="58">
        <v>17</v>
      </c>
      <c r="J53" s="58">
        <v>583</v>
      </c>
      <c r="K53" s="58">
        <v>52</v>
      </c>
      <c r="L53" s="58">
        <v>51</v>
      </c>
      <c r="M53" s="58">
        <v>20</v>
      </c>
      <c r="N53" s="58">
        <v>21</v>
      </c>
      <c r="O53" s="58">
        <v>3</v>
      </c>
      <c r="P53" s="58">
        <v>4</v>
      </c>
      <c r="Q53" s="58">
        <v>3</v>
      </c>
      <c r="R53" s="58">
        <v>221</v>
      </c>
      <c r="S53" s="58">
        <v>83</v>
      </c>
      <c r="T53" s="58">
        <v>43</v>
      </c>
      <c r="U53" s="58">
        <v>20</v>
      </c>
      <c r="V53" s="58">
        <v>897</v>
      </c>
      <c r="W53" s="58">
        <v>21</v>
      </c>
      <c r="X53" s="58">
        <v>39</v>
      </c>
      <c r="Y53" s="58">
        <v>14</v>
      </c>
      <c r="Z53" s="58">
        <v>190</v>
      </c>
      <c r="AA53" s="58">
        <v>20</v>
      </c>
      <c r="AB53" s="58">
        <v>23</v>
      </c>
      <c r="AC53" s="58">
        <v>8</v>
      </c>
    </row>
    <row r="54" spans="1:29" x14ac:dyDescent="0.25">
      <c r="A54" s="64" t="s">
        <v>203</v>
      </c>
      <c r="B54" s="58">
        <v>1073</v>
      </c>
      <c r="C54" s="58">
        <v>102</v>
      </c>
      <c r="D54" s="58">
        <v>47</v>
      </c>
      <c r="E54" s="58">
        <v>38</v>
      </c>
      <c r="F54" s="58">
        <v>527</v>
      </c>
      <c r="G54" s="58">
        <v>51</v>
      </c>
      <c r="H54" s="58">
        <v>19</v>
      </c>
      <c r="I54" s="58">
        <v>16</v>
      </c>
      <c r="J54" s="58">
        <v>546</v>
      </c>
      <c r="K54" s="58">
        <v>51</v>
      </c>
      <c r="L54" s="58">
        <v>28</v>
      </c>
      <c r="M54" s="58">
        <v>22</v>
      </c>
      <c r="N54" s="58">
        <v>20</v>
      </c>
      <c r="O54" s="58">
        <v>3</v>
      </c>
      <c r="P54" s="58">
        <v>4</v>
      </c>
      <c r="Q54" s="58">
        <v>3</v>
      </c>
      <c r="R54" s="58">
        <v>176</v>
      </c>
      <c r="S54" s="58">
        <v>77</v>
      </c>
      <c r="T54" s="58">
        <v>28</v>
      </c>
      <c r="U54" s="58">
        <v>21</v>
      </c>
      <c r="V54" s="58">
        <v>877</v>
      </c>
      <c r="W54" s="58">
        <v>22</v>
      </c>
      <c r="X54" s="58">
        <v>15</v>
      </c>
      <c r="Y54" s="58">
        <v>14</v>
      </c>
      <c r="Z54" s="58">
        <v>172</v>
      </c>
      <c r="AA54" s="58">
        <v>21</v>
      </c>
      <c r="AB54" s="58">
        <v>9</v>
      </c>
      <c r="AC54" s="58">
        <v>7</v>
      </c>
    </row>
    <row r="55" spans="1:29" x14ac:dyDescent="0.25">
      <c r="A55" s="64" t="s">
        <v>204</v>
      </c>
      <c r="B55" s="58">
        <v>1035</v>
      </c>
      <c r="C55" s="58">
        <v>114</v>
      </c>
      <c r="D55" s="58">
        <v>52</v>
      </c>
      <c r="E55" s="58">
        <v>37</v>
      </c>
      <c r="F55" s="58">
        <v>499</v>
      </c>
      <c r="G55" s="58">
        <v>50</v>
      </c>
      <c r="H55" s="58">
        <v>24</v>
      </c>
      <c r="I55" s="58">
        <v>13</v>
      </c>
      <c r="J55" s="58">
        <v>536</v>
      </c>
      <c r="K55" s="58">
        <v>64</v>
      </c>
      <c r="L55" s="58">
        <v>28</v>
      </c>
      <c r="M55" s="58">
        <v>24</v>
      </c>
      <c r="N55" s="58">
        <v>24</v>
      </c>
      <c r="O55" s="58">
        <v>6</v>
      </c>
      <c r="P55" s="58">
        <v>5</v>
      </c>
      <c r="Q55" s="58" t="s">
        <v>176</v>
      </c>
      <c r="R55" s="58">
        <v>177</v>
      </c>
      <c r="S55" s="58">
        <v>85</v>
      </c>
      <c r="T55" s="58">
        <v>24</v>
      </c>
      <c r="U55" s="58">
        <v>22</v>
      </c>
      <c r="V55" s="58">
        <v>834</v>
      </c>
      <c r="W55" s="58">
        <v>23</v>
      </c>
      <c r="X55" s="58">
        <v>23</v>
      </c>
      <c r="Y55" s="58" t="s">
        <v>176</v>
      </c>
      <c r="Z55" s="58">
        <v>153</v>
      </c>
      <c r="AA55" s="58">
        <v>19</v>
      </c>
      <c r="AB55" s="58">
        <v>12</v>
      </c>
      <c r="AC55" s="58">
        <v>8</v>
      </c>
    </row>
    <row r="56" spans="1:29" x14ac:dyDescent="0.25">
      <c r="A56" s="64" t="s">
        <v>205</v>
      </c>
      <c r="B56" s="58">
        <v>1114</v>
      </c>
      <c r="C56" s="58">
        <v>193</v>
      </c>
      <c r="D56" s="58">
        <v>71</v>
      </c>
      <c r="E56" s="58">
        <v>39</v>
      </c>
      <c r="F56" s="58">
        <v>533</v>
      </c>
      <c r="G56" s="58">
        <v>90</v>
      </c>
      <c r="H56" s="58">
        <v>26</v>
      </c>
      <c r="I56" s="58">
        <v>13</v>
      </c>
      <c r="J56" s="58">
        <v>581</v>
      </c>
      <c r="K56" s="58">
        <v>103</v>
      </c>
      <c r="L56" s="58">
        <v>45</v>
      </c>
      <c r="M56" s="58">
        <v>26</v>
      </c>
      <c r="N56" s="58">
        <v>24</v>
      </c>
      <c r="O56" s="58">
        <v>9</v>
      </c>
      <c r="P56" s="58">
        <v>3</v>
      </c>
      <c r="Q56" s="58" t="s">
        <v>176</v>
      </c>
      <c r="R56" s="58">
        <v>241</v>
      </c>
      <c r="S56" s="58">
        <v>139</v>
      </c>
      <c r="T56" s="58">
        <v>40</v>
      </c>
      <c r="U56" s="58">
        <v>26</v>
      </c>
      <c r="V56" s="58">
        <v>849</v>
      </c>
      <c r="W56" s="58">
        <v>45</v>
      </c>
      <c r="X56" s="58">
        <v>28</v>
      </c>
      <c r="Y56" s="58" t="s">
        <v>176</v>
      </c>
      <c r="Z56" s="58">
        <v>181</v>
      </c>
      <c r="AA56" s="58">
        <v>33</v>
      </c>
      <c r="AB56" s="58">
        <v>21</v>
      </c>
      <c r="AC56" s="58">
        <v>11</v>
      </c>
    </row>
    <row r="57" spans="1:29" x14ac:dyDescent="0.25">
      <c r="A57" s="64" t="s">
        <v>206</v>
      </c>
      <c r="B57" s="58">
        <v>1099</v>
      </c>
      <c r="C57" s="58">
        <v>192</v>
      </c>
      <c r="D57" s="58">
        <v>78</v>
      </c>
      <c r="E57" s="58">
        <v>45</v>
      </c>
      <c r="F57" s="58">
        <v>525</v>
      </c>
      <c r="G57" s="58">
        <v>86</v>
      </c>
      <c r="H57" s="58">
        <v>35</v>
      </c>
      <c r="I57" s="58">
        <v>13</v>
      </c>
      <c r="J57" s="58">
        <v>574</v>
      </c>
      <c r="K57" s="58">
        <v>106</v>
      </c>
      <c r="L57" s="58">
        <v>43</v>
      </c>
      <c r="M57" s="58">
        <v>32</v>
      </c>
      <c r="N57" s="58">
        <v>23</v>
      </c>
      <c r="O57" s="58">
        <v>9</v>
      </c>
      <c r="P57" s="58">
        <v>7</v>
      </c>
      <c r="Q57" s="58" t="s">
        <v>176</v>
      </c>
      <c r="R57" s="58">
        <v>244</v>
      </c>
      <c r="S57" s="58">
        <v>141</v>
      </c>
      <c r="T57" s="58">
        <v>42</v>
      </c>
      <c r="U57" s="58">
        <v>30</v>
      </c>
      <c r="V57" s="58">
        <v>832</v>
      </c>
      <c r="W57" s="58">
        <v>42</v>
      </c>
      <c r="X57" s="58">
        <v>29</v>
      </c>
      <c r="Y57" s="58" t="s">
        <v>176</v>
      </c>
      <c r="Z57" s="58">
        <v>178</v>
      </c>
      <c r="AA57" s="58">
        <v>30</v>
      </c>
      <c r="AB57" s="58">
        <v>23</v>
      </c>
      <c r="AC57" s="58">
        <v>11</v>
      </c>
    </row>
    <row r="58" spans="1:29" x14ac:dyDescent="0.25">
      <c r="A58" s="64" t="s">
        <v>207</v>
      </c>
      <c r="B58" s="58">
        <v>1112</v>
      </c>
      <c r="C58" s="58">
        <v>178</v>
      </c>
      <c r="D58" s="58">
        <v>84</v>
      </c>
      <c r="E58" s="58">
        <v>40</v>
      </c>
      <c r="F58" s="58">
        <v>527</v>
      </c>
      <c r="G58" s="58">
        <v>75</v>
      </c>
      <c r="H58" s="58">
        <v>40</v>
      </c>
      <c r="I58" s="58">
        <v>14</v>
      </c>
      <c r="J58" s="58">
        <v>585</v>
      </c>
      <c r="K58" s="58">
        <v>103</v>
      </c>
      <c r="L58" s="58">
        <v>44</v>
      </c>
      <c r="M58" s="58">
        <v>26</v>
      </c>
      <c r="N58" s="58">
        <v>23</v>
      </c>
      <c r="O58" s="58">
        <v>9</v>
      </c>
      <c r="P58" s="58">
        <v>6</v>
      </c>
      <c r="Q58" s="58" t="s">
        <v>176</v>
      </c>
      <c r="R58" s="58">
        <v>249</v>
      </c>
      <c r="S58" s="58">
        <v>132</v>
      </c>
      <c r="T58" s="58">
        <v>53</v>
      </c>
      <c r="U58" s="58">
        <v>26</v>
      </c>
      <c r="V58" s="58">
        <v>840</v>
      </c>
      <c r="W58" s="58">
        <v>37</v>
      </c>
      <c r="X58" s="58">
        <v>25</v>
      </c>
      <c r="Y58" s="58" t="s">
        <v>176</v>
      </c>
      <c r="Z58" s="58">
        <v>180</v>
      </c>
      <c r="AA58" s="58">
        <v>32</v>
      </c>
      <c r="AB58" s="58">
        <v>19</v>
      </c>
      <c r="AC58" s="58">
        <v>9</v>
      </c>
    </row>
    <row r="59" spans="1:29" x14ac:dyDescent="0.25">
      <c r="A59" s="64" t="s">
        <v>208</v>
      </c>
      <c r="B59" s="58">
        <v>1043</v>
      </c>
      <c r="C59" s="58">
        <v>156</v>
      </c>
      <c r="D59" s="58">
        <v>71</v>
      </c>
      <c r="E59" s="58">
        <v>38</v>
      </c>
      <c r="F59" s="58">
        <v>503</v>
      </c>
      <c r="G59" s="58">
        <v>60</v>
      </c>
      <c r="H59" s="58">
        <v>36</v>
      </c>
      <c r="I59" s="58">
        <v>11</v>
      </c>
      <c r="J59" s="58">
        <v>540</v>
      </c>
      <c r="K59" s="58">
        <v>96</v>
      </c>
      <c r="L59" s="58">
        <v>35</v>
      </c>
      <c r="M59" s="58">
        <v>27</v>
      </c>
      <c r="N59" s="58">
        <v>21</v>
      </c>
      <c r="O59" s="58">
        <v>11</v>
      </c>
      <c r="P59" s="58">
        <v>3</v>
      </c>
      <c r="Q59" s="58">
        <v>0</v>
      </c>
      <c r="R59" s="58">
        <v>210</v>
      </c>
      <c r="S59" s="58">
        <v>122</v>
      </c>
      <c r="T59" s="58">
        <v>45</v>
      </c>
      <c r="U59" s="58">
        <v>24</v>
      </c>
      <c r="V59" s="58">
        <v>812</v>
      </c>
      <c r="W59" s="58">
        <v>23</v>
      </c>
      <c r="X59" s="58">
        <v>23</v>
      </c>
      <c r="Y59" s="58">
        <v>14</v>
      </c>
      <c r="Z59" s="58">
        <v>180</v>
      </c>
      <c r="AA59" s="58">
        <v>28</v>
      </c>
      <c r="AB59" s="58">
        <v>23</v>
      </c>
      <c r="AC59" s="58">
        <v>9</v>
      </c>
    </row>
    <row r="60" spans="1:29" x14ac:dyDescent="0.25">
      <c r="A60" s="64" t="s">
        <v>209</v>
      </c>
      <c r="B60" s="58">
        <v>1053</v>
      </c>
      <c r="C60" s="58">
        <v>160</v>
      </c>
      <c r="D60" s="58">
        <v>84</v>
      </c>
      <c r="E60" s="58">
        <v>40</v>
      </c>
      <c r="F60" s="58">
        <v>493</v>
      </c>
      <c r="G60" s="58">
        <v>60</v>
      </c>
      <c r="H60" s="58">
        <v>38</v>
      </c>
      <c r="I60" s="58">
        <v>10</v>
      </c>
      <c r="J60" s="58">
        <v>560</v>
      </c>
      <c r="K60" s="58">
        <v>100</v>
      </c>
      <c r="L60" s="58">
        <v>46</v>
      </c>
      <c r="M60" s="58">
        <v>30</v>
      </c>
      <c r="N60" s="58">
        <v>29</v>
      </c>
      <c r="O60" s="58">
        <v>11</v>
      </c>
      <c r="P60" s="58">
        <v>5</v>
      </c>
      <c r="Q60" s="58">
        <v>0</v>
      </c>
      <c r="R60" s="58">
        <v>251</v>
      </c>
      <c r="S60" s="58">
        <v>130</v>
      </c>
      <c r="T60" s="58">
        <v>52</v>
      </c>
      <c r="U60" s="58">
        <v>29</v>
      </c>
      <c r="V60" s="58">
        <v>773</v>
      </c>
      <c r="W60" s="58">
        <v>19</v>
      </c>
      <c r="X60" s="58">
        <v>27</v>
      </c>
      <c r="Y60" s="58">
        <v>11</v>
      </c>
      <c r="Z60" s="58">
        <v>182</v>
      </c>
      <c r="AA60" s="58">
        <v>29</v>
      </c>
      <c r="AB60" s="58">
        <v>30</v>
      </c>
      <c r="AC60" s="58">
        <v>8</v>
      </c>
    </row>
    <row r="61" spans="1:29" x14ac:dyDescent="0.25">
      <c r="A61" s="64" t="s">
        <v>210</v>
      </c>
      <c r="B61" s="58">
        <v>1030</v>
      </c>
      <c r="C61" s="58">
        <v>167</v>
      </c>
      <c r="D61" s="58">
        <v>86</v>
      </c>
      <c r="E61" s="58">
        <v>43</v>
      </c>
      <c r="F61" s="58">
        <v>477</v>
      </c>
      <c r="G61" s="58">
        <v>67</v>
      </c>
      <c r="H61" s="58">
        <v>31</v>
      </c>
      <c r="I61" s="58">
        <v>12</v>
      </c>
      <c r="J61" s="58">
        <v>553</v>
      </c>
      <c r="K61" s="58">
        <v>100</v>
      </c>
      <c r="L61" s="58">
        <v>55</v>
      </c>
      <c r="M61" s="58">
        <v>31</v>
      </c>
      <c r="N61" s="58">
        <v>36</v>
      </c>
      <c r="O61" s="58">
        <v>15</v>
      </c>
      <c r="P61" s="58">
        <v>8</v>
      </c>
      <c r="Q61" s="58" t="s">
        <v>176</v>
      </c>
      <c r="R61" s="58">
        <v>259</v>
      </c>
      <c r="S61" s="58">
        <v>134</v>
      </c>
      <c r="T61" s="58">
        <v>44</v>
      </c>
      <c r="U61" s="58">
        <v>29</v>
      </c>
      <c r="V61" s="58">
        <v>735</v>
      </c>
      <c r="W61" s="58">
        <v>18</v>
      </c>
      <c r="X61" s="58">
        <v>34</v>
      </c>
      <c r="Y61" s="58" t="s">
        <v>176</v>
      </c>
      <c r="Z61" s="58">
        <v>166</v>
      </c>
      <c r="AA61" s="58">
        <v>30</v>
      </c>
      <c r="AB61" s="58">
        <v>19</v>
      </c>
      <c r="AC61" s="58">
        <v>8</v>
      </c>
    </row>
    <row r="62" spans="1:29" x14ac:dyDescent="0.25">
      <c r="A62" s="64" t="s">
        <v>211</v>
      </c>
      <c r="B62" s="58">
        <v>962</v>
      </c>
      <c r="C62" s="58">
        <v>160</v>
      </c>
      <c r="D62" s="58">
        <v>61</v>
      </c>
      <c r="E62" s="58">
        <v>42</v>
      </c>
      <c r="F62" s="58">
        <v>448</v>
      </c>
      <c r="G62" s="58">
        <v>63</v>
      </c>
      <c r="H62" s="58">
        <v>23</v>
      </c>
      <c r="I62" s="58">
        <v>13</v>
      </c>
      <c r="J62" s="58">
        <v>514</v>
      </c>
      <c r="K62" s="58">
        <v>97</v>
      </c>
      <c r="L62" s="58">
        <v>38</v>
      </c>
      <c r="M62" s="58">
        <v>29</v>
      </c>
      <c r="N62" s="58">
        <v>28</v>
      </c>
      <c r="O62" s="58">
        <v>11</v>
      </c>
      <c r="P62" s="58">
        <v>3</v>
      </c>
      <c r="Q62" s="58" t="s">
        <v>176</v>
      </c>
      <c r="R62" s="58">
        <v>246</v>
      </c>
      <c r="S62" s="58">
        <v>138</v>
      </c>
      <c r="T62" s="58">
        <v>37</v>
      </c>
      <c r="U62" s="58">
        <v>26</v>
      </c>
      <c r="V62" s="58">
        <v>688</v>
      </c>
      <c r="W62" s="58">
        <v>11</v>
      </c>
      <c r="X62" s="58">
        <v>21</v>
      </c>
      <c r="Y62" s="58" t="s">
        <v>176</v>
      </c>
      <c r="Z62" s="58">
        <v>163</v>
      </c>
      <c r="AA62" s="58">
        <v>33</v>
      </c>
      <c r="AB62" s="58">
        <v>17</v>
      </c>
      <c r="AC62" s="58">
        <v>11</v>
      </c>
    </row>
    <row r="63" spans="1:29" x14ac:dyDescent="0.25">
      <c r="A63" s="64" t="s">
        <v>212</v>
      </c>
      <c r="B63" s="58">
        <v>903</v>
      </c>
      <c r="C63" s="58">
        <v>135</v>
      </c>
      <c r="D63" s="58">
        <v>60</v>
      </c>
      <c r="E63" s="58">
        <v>34</v>
      </c>
      <c r="F63" s="58">
        <v>421</v>
      </c>
      <c r="G63" s="58">
        <v>54</v>
      </c>
      <c r="H63" s="58">
        <v>25</v>
      </c>
      <c r="I63" s="58">
        <v>11</v>
      </c>
      <c r="J63" s="58">
        <v>482</v>
      </c>
      <c r="K63" s="58">
        <v>81</v>
      </c>
      <c r="L63" s="58">
        <v>35</v>
      </c>
      <c r="M63" s="58">
        <v>23</v>
      </c>
      <c r="N63" s="58">
        <v>31</v>
      </c>
      <c r="O63" s="58">
        <v>11</v>
      </c>
      <c r="P63" s="58">
        <v>4</v>
      </c>
      <c r="Q63" s="58">
        <v>0</v>
      </c>
      <c r="R63" s="58">
        <v>211</v>
      </c>
      <c r="S63" s="58">
        <v>113</v>
      </c>
      <c r="T63" s="58">
        <v>22</v>
      </c>
      <c r="U63" s="58">
        <v>21</v>
      </c>
      <c r="V63" s="58">
        <v>661</v>
      </c>
      <c r="W63" s="58">
        <v>11</v>
      </c>
      <c r="X63" s="58">
        <v>34</v>
      </c>
      <c r="Y63" s="58">
        <v>13</v>
      </c>
      <c r="Z63" s="58">
        <v>157</v>
      </c>
      <c r="AA63" s="58">
        <v>27</v>
      </c>
      <c r="AB63" s="58">
        <v>17</v>
      </c>
      <c r="AC63" s="58">
        <v>7</v>
      </c>
    </row>
    <row r="64" spans="1:29" x14ac:dyDescent="0.25">
      <c r="A64" s="64" t="s">
        <v>213</v>
      </c>
      <c r="B64" s="58">
        <v>868</v>
      </c>
      <c r="C64" s="58">
        <v>157</v>
      </c>
      <c r="D64" s="58">
        <v>60</v>
      </c>
      <c r="E64" s="58">
        <v>35</v>
      </c>
      <c r="F64" s="58">
        <v>407</v>
      </c>
      <c r="G64" s="58">
        <v>73</v>
      </c>
      <c r="H64" s="58">
        <v>23</v>
      </c>
      <c r="I64" s="58">
        <v>8</v>
      </c>
      <c r="J64" s="58">
        <v>461</v>
      </c>
      <c r="K64" s="58">
        <v>84</v>
      </c>
      <c r="L64" s="58">
        <v>37</v>
      </c>
      <c r="M64" s="58">
        <v>27</v>
      </c>
      <c r="N64" s="58">
        <v>25</v>
      </c>
      <c r="O64" s="58">
        <v>11</v>
      </c>
      <c r="P64" s="58">
        <v>6</v>
      </c>
      <c r="Q64" s="58">
        <v>0</v>
      </c>
      <c r="R64" s="58">
        <v>232</v>
      </c>
      <c r="S64" s="58">
        <v>129</v>
      </c>
      <c r="T64" s="58">
        <v>28</v>
      </c>
      <c r="U64" s="58">
        <v>22</v>
      </c>
      <c r="V64" s="58">
        <v>611</v>
      </c>
      <c r="W64" s="58">
        <v>17</v>
      </c>
      <c r="X64" s="58">
        <v>26</v>
      </c>
      <c r="Y64" s="58">
        <v>13</v>
      </c>
      <c r="Z64" s="58">
        <v>145</v>
      </c>
      <c r="AA64" s="58">
        <v>28</v>
      </c>
      <c r="AB64" s="58">
        <v>15</v>
      </c>
      <c r="AC64" s="58">
        <v>6</v>
      </c>
    </row>
    <row r="65" spans="1:29" x14ac:dyDescent="0.25">
      <c r="A65" s="64" t="s">
        <v>214</v>
      </c>
      <c r="B65" s="58">
        <v>804</v>
      </c>
      <c r="C65" s="58">
        <v>151</v>
      </c>
      <c r="D65" s="58">
        <v>59</v>
      </c>
      <c r="E65" s="58">
        <v>33</v>
      </c>
      <c r="F65" s="58">
        <v>381</v>
      </c>
      <c r="G65" s="58">
        <v>72</v>
      </c>
      <c r="H65" s="58">
        <v>31</v>
      </c>
      <c r="I65" s="58">
        <v>7</v>
      </c>
      <c r="J65" s="58">
        <v>423</v>
      </c>
      <c r="K65" s="58">
        <v>79</v>
      </c>
      <c r="L65" s="58">
        <v>28</v>
      </c>
      <c r="M65" s="58">
        <v>26</v>
      </c>
      <c r="N65" s="58">
        <v>25</v>
      </c>
      <c r="O65" s="58">
        <v>11</v>
      </c>
      <c r="P65" s="58">
        <v>4</v>
      </c>
      <c r="Q65" s="58">
        <v>0</v>
      </c>
      <c r="R65" s="58">
        <v>209</v>
      </c>
      <c r="S65" s="58">
        <v>124</v>
      </c>
      <c r="T65" s="58">
        <v>27</v>
      </c>
      <c r="U65" s="58">
        <v>22</v>
      </c>
      <c r="V65" s="58">
        <v>570</v>
      </c>
      <c r="W65" s="58">
        <v>16</v>
      </c>
      <c r="X65" s="58">
        <v>28</v>
      </c>
      <c r="Y65" s="58">
        <v>11</v>
      </c>
      <c r="Z65" s="58">
        <v>130</v>
      </c>
      <c r="AA65" s="58">
        <v>24</v>
      </c>
      <c r="AB65" s="58">
        <v>18</v>
      </c>
      <c r="AC65" s="58">
        <v>6</v>
      </c>
    </row>
    <row r="66" spans="1:29" x14ac:dyDescent="0.25">
      <c r="A66" s="64" t="s">
        <v>215</v>
      </c>
      <c r="B66" s="58">
        <v>732</v>
      </c>
      <c r="C66" s="58">
        <v>133</v>
      </c>
      <c r="D66" s="58">
        <v>71</v>
      </c>
      <c r="E66" s="58">
        <v>36</v>
      </c>
      <c r="F66" s="58">
        <v>341</v>
      </c>
      <c r="G66" s="58">
        <v>65</v>
      </c>
      <c r="H66" s="58">
        <v>32</v>
      </c>
      <c r="I66" s="58">
        <v>9</v>
      </c>
      <c r="J66" s="58">
        <v>391</v>
      </c>
      <c r="K66" s="58">
        <v>68</v>
      </c>
      <c r="L66" s="58">
        <v>39</v>
      </c>
      <c r="M66" s="58">
        <v>27</v>
      </c>
      <c r="N66" s="58">
        <v>26</v>
      </c>
      <c r="O66" s="58">
        <v>11</v>
      </c>
      <c r="P66" s="58">
        <v>6</v>
      </c>
      <c r="Q66" s="58">
        <v>0</v>
      </c>
      <c r="R66" s="58">
        <v>195</v>
      </c>
      <c r="S66" s="58">
        <v>108</v>
      </c>
      <c r="T66" s="58">
        <v>39</v>
      </c>
      <c r="U66" s="58">
        <v>21</v>
      </c>
      <c r="V66" s="58">
        <v>511</v>
      </c>
      <c r="W66" s="58">
        <v>14</v>
      </c>
      <c r="X66" s="58">
        <v>26</v>
      </c>
      <c r="Y66" s="58">
        <v>15</v>
      </c>
      <c r="Z66" s="58">
        <v>111</v>
      </c>
      <c r="AA66" s="58">
        <v>21</v>
      </c>
      <c r="AB66" s="58">
        <v>14</v>
      </c>
      <c r="AC66" s="58">
        <v>6</v>
      </c>
    </row>
    <row r="67" spans="1:29" x14ac:dyDescent="0.25">
      <c r="A67" s="64" t="s">
        <v>216</v>
      </c>
      <c r="B67" s="58">
        <v>645</v>
      </c>
      <c r="C67" s="58">
        <v>139</v>
      </c>
      <c r="D67" s="58">
        <v>70</v>
      </c>
      <c r="E67" s="58">
        <v>34</v>
      </c>
      <c r="F67" s="58">
        <v>303</v>
      </c>
      <c r="G67" s="58">
        <v>69</v>
      </c>
      <c r="H67" s="58">
        <v>35</v>
      </c>
      <c r="I67" s="58">
        <v>8</v>
      </c>
      <c r="J67" s="58">
        <v>342</v>
      </c>
      <c r="K67" s="58">
        <v>70</v>
      </c>
      <c r="L67" s="58">
        <v>35</v>
      </c>
      <c r="M67" s="58">
        <v>26</v>
      </c>
      <c r="N67" s="58">
        <v>28</v>
      </c>
      <c r="O67" s="58">
        <v>13</v>
      </c>
      <c r="P67" s="58">
        <v>11</v>
      </c>
      <c r="Q67" s="58">
        <v>0</v>
      </c>
      <c r="R67" s="58">
        <v>195</v>
      </c>
      <c r="S67" s="58">
        <v>112</v>
      </c>
      <c r="T67" s="58">
        <v>31</v>
      </c>
      <c r="U67" s="58">
        <v>21</v>
      </c>
      <c r="V67" s="58">
        <v>422</v>
      </c>
      <c r="W67" s="58">
        <v>14</v>
      </c>
      <c r="X67" s="58">
        <v>28</v>
      </c>
      <c r="Y67" s="58">
        <v>13</v>
      </c>
      <c r="Z67" s="58">
        <v>108</v>
      </c>
      <c r="AA67" s="58">
        <v>25</v>
      </c>
      <c r="AB67" s="58">
        <v>15</v>
      </c>
      <c r="AC67" s="58">
        <v>5</v>
      </c>
    </row>
    <row r="68" spans="1:29" x14ac:dyDescent="0.25">
      <c r="A68" s="64" t="s">
        <v>217</v>
      </c>
      <c r="B68" s="58">
        <v>696</v>
      </c>
      <c r="C68" s="58">
        <v>210</v>
      </c>
      <c r="D68" s="58">
        <v>76</v>
      </c>
      <c r="E68" s="58">
        <v>32</v>
      </c>
      <c r="F68" s="58">
        <v>341</v>
      </c>
      <c r="G68" s="58">
        <v>100</v>
      </c>
      <c r="H68" s="58">
        <v>42</v>
      </c>
      <c r="I68" s="58">
        <v>9</v>
      </c>
      <c r="J68" s="58">
        <v>355</v>
      </c>
      <c r="K68" s="58">
        <v>110</v>
      </c>
      <c r="L68" s="58">
        <v>34</v>
      </c>
      <c r="M68" s="58">
        <v>23</v>
      </c>
      <c r="N68" s="58">
        <v>40</v>
      </c>
      <c r="O68" s="58">
        <v>23</v>
      </c>
      <c r="P68" s="58">
        <v>3</v>
      </c>
      <c r="Q68" s="58">
        <v>0</v>
      </c>
      <c r="R68" s="58">
        <v>280</v>
      </c>
      <c r="S68" s="58">
        <v>164</v>
      </c>
      <c r="T68" s="58">
        <v>49</v>
      </c>
      <c r="U68" s="58">
        <v>18</v>
      </c>
      <c r="V68" s="58">
        <v>376</v>
      </c>
      <c r="W68" s="58">
        <v>23</v>
      </c>
      <c r="X68" s="58">
        <v>24</v>
      </c>
      <c r="Y68" s="58">
        <v>14</v>
      </c>
      <c r="Z68" s="58">
        <v>131</v>
      </c>
      <c r="AA68" s="58">
        <v>44</v>
      </c>
      <c r="AB68" s="58">
        <v>25</v>
      </c>
      <c r="AC68" s="58">
        <v>3</v>
      </c>
    </row>
    <row r="69" spans="1:29" x14ac:dyDescent="0.25">
      <c r="A69" s="64" t="s">
        <v>218</v>
      </c>
      <c r="B69" s="58">
        <v>662</v>
      </c>
      <c r="C69" s="58">
        <v>211</v>
      </c>
      <c r="D69" s="58">
        <v>74</v>
      </c>
      <c r="E69" s="58">
        <v>38</v>
      </c>
      <c r="F69" s="58">
        <v>320</v>
      </c>
      <c r="G69" s="58">
        <v>105</v>
      </c>
      <c r="H69" s="58">
        <v>41</v>
      </c>
      <c r="I69" s="58">
        <v>14</v>
      </c>
      <c r="J69" s="58">
        <v>342</v>
      </c>
      <c r="K69" s="58">
        <v>106</v>
      </c>
      <c r="L69" s="58">
        <v>33</v>
      </c>
      <c r="M69" s="58">
        <v>24</v>
      </c>
      <c r="N69" s="58">
        <v>57</v>
      </c>
      <c r="O69" s="58">
        <v>28</v>
      </c>
      <c r="P69" s="58">
        <v>4</v>
      </c>
      <c r="Q69" s="58">
        <v>0</v>
      </c>
      <c r="R69" s="58">
        <v>268</v>
      </c>
      <c r="S69" s="58">
        <v>163</v>
      </c>
      <c r="T69" s="58">
        <v>43</v>
      </c>
      <c r="U69" s="58">
        <v>22</v>
      </c>
      <c r="V69" s="58">
        <v>337</v>
      </c>
      <c r="W69" s="58">
        <v>20</v>
      </c>
      <c r="X69" s="58">
        <v>27</v>
      </c>
      <c r="Y69" s="58">
        <v>16</v>
      </c>
      <c r="Z69" s="58">
        <v>137</v>
      </c>
      <c r="AA69" s="58">
        <v>44</v>
      </c>
      <c r="AB69" s="58">
        <v>24</v>
      </c>
      <c r="AC69" s="58">
        <v>5</v>
      </c>
    </row>
    <row r="70" spans="1:29" x14ac:dyDescent="0.25">
      <c r="A70" s="64" t="s">
        <v>219</v>
      </c>
      <c r="B70" s="58">
        <v>666</v>
      </c>
      <c r="C70" s="58">
        <v>218</v>
      </c>
      <c r="D70" s="58">
        <v>89</v>
      </c>
      <c r="E70" s="58">
        <v>35</v>
      </c>
      <c r="F70" s="58">
        <v>319</v>
      </c>
      <c r="G70" s="58">
        <v>110</v>
      </c>
      <c r="H70" s="58">
        <v>38</v>
      </c>
      <c r="I70" s="58">
        <v>13</v>
      </c>
      <c r="J70" s="58">
        <v>347</v>
      </c>
      <c r="K70" s="58">
        <v>108</v>
      </c>
      <c r="L70" s="58">
        <v>51</v>
      </c>
      <c r="M70" s="58">
        <v>22</v>
      </c>
      <c r="N70" s="58">
        <v>55</v>
      </c>
      <c r="O70" s="58">
        <v>26</v>
      </c>
      <c r="P70" s="58">
        <v>7</v>
      </c>
      <c r="Q70" s="58">
        <v>0</v>
      </c>
      <c r="R70" s="58">
        <v>294</v>
      </c>
      <c r="S70" s="58">
        <v>175</v>
      </c>
      <c r="T70" s="58">
        <v>52</v>
      </c>
      <c r="U70" s="58">
        <v>20</v>
      </c>
      <c r="V70" s="58">
        <v>317</v>
      </c>
      <c r="W70" s="58">
        <v>17</v>
      </c>
      <c r="X70" s="58">
        <v>30</v>
      </c>
      <c r="Y70" s="58">
        <v>15</v>
      </c>
      <c r="Z70" s="58">
        <v>139</v>
      </c>
      <c r="AA70" s="58">
        <v>46</v>
      </c>
      <c r="AB70" s="58">
        <v>32</v>
      </c>
      <c r="AC70" s="58">
        <v>6</v>
      </c>
    </row>
    <row r="71" spans="1:29" x14ac:dyDescent="0.25">
      <c r="A71" s="64" t="s">
        <v>220</v>
      </c>
      <c r="B71" s="58">
        <v>617</v>
      </c>
      <c r="C71" s="58">
        <v>214</v>
      </c>
      <c r="D71" s="58">
        <v>90</v>
      </c>
      <c r="E71" s="58">
        <v>39</v>
      </c>
      <c r="F71" s="58">
        <v>305</v>
      </c>
      <c r="G71" s="58">
        <v>107</v>
      </c>
      <c r="H71" s="58">
        <v>46</v>
      </c>
      <c r="I71" s="58">
        <v>15</v>
      </c>
      <c r="J71" s="58">
        <v>312</v>
      </c>
      <c r="K71" s="58">
        <v>107</v>
      </c>
      <c r="L71" s="58">
        <v>44</v>
      </c>
      <c r="M71" s="58">
        <v>24</v>
      </c>
      <c r="N71" s="58">
        <v>49</v>
      </c>
      <c r="O71" s="58">
        <v>27</v>
      </c>
      <c r="P71" s="58">
        <v>10</v>
      </c>
      <c r="Q71" s="58" t="s">
        <v>176</v>
      </c>
      <c r="R71" s="58">
        <v>293</v>
      </c>
      <c r="S71" s="58">
        <v>174</v>
      </c>
      <c r="T71" s="58">
        <v>51</v>
      </c>
      <c r="U71" s="58">
        <v>22</v>
      </c>
      <c r="V71" s="58">
        <v>275</v>
      </c>
      <c r="W71" s="58">
        <v>13</v>
      </c>
      <c r="X71" s="58">
        <v>29</v>
      </c>
      <c r="Y71" s="58" t="s">
        <v>176</v>
      </c>
      <c r="Z71" s="58">
        <v>130</v>
      </c>
      <c r="AA71" s="58">
        <v>47</v>
      </c>
      <c r="AB71" s="58">
        <v>22</v>
      </c>
      <c r="AC71" s="58">
        <v>7</v>
      </c>
    </row>
    <row r="72" spans="1:29" x14ac:dyDescent="0.25">
      <c r="A72" s="64" t="s">
        <v>221</v>
      </c>
      <c r="B72" s="58">
        <v>657</v>
      </c>
      <c r="C72" s="58">
        <v>233</v>
      </c>
      <c r="D72" s="58">
        <v>117</v>
      </c>
      <c r="E72" s="58">
        <v>36</v>
      </c>
      <c r="F72" s="58">
        <v>316</v>
      </c>
      <c r="G72" s="58">
        <v>106</v>
      </c>
      <c r="H72" s="58">
        <v>61</v>
      </c>
      <c r="I72" s="58">
        <v>13</v>
      </c>
      <c r="J72" s="58">
        <v>341</v>
      </c>
      <c r="K72" s="58">
        <v>127</v>
      </c>
      <c r="L72" s="58">
        <v>56</v>
      </c>
      <c r="M72" s="58">
        <v>23</v>
      </c>
      <c r="N72" s="58">
        <v>69</v>
      </c>
      <c r="O72" s="58">
        <v>26</v>
      </c>
      <c r="P72" s="58">
        <v>12</v>
      </c>
      <c r="Q72" s="58">
        <v>0</v>
      </c>
      <c r="R72" s="58">
        <v>320</v>
      </c>
      <c r="S72" s="58">
        <v>194</v>
      </c>
      <c r="T72" s="58">
        <v>67</v>
      </c>
      <c r="U72" s="58">
        <v>21</v>
      </c>
      <c r="V72" s="58">
        <v>268</v>
      </c>
      <c r="W72" s="58">
        <v>13</v>
      </c>
      <c r="X72" s="58">
        <v>38</v>
      </c>
      <c r="Y72" s="58">
        <v>15</v>
      </c>
      <c r="Z72" s="58">
        <v>147</v>
      </c>
      <c r="AA72" s="58">
        <v>55</v>
      </c>
      <c r="AB72" s="58">
        <v>29</v>
      </c>
      <c r="AC72" s="58">
        <v>7</v>
      </c>
    </row>
    <row r="73" spans="1:29" x14ac:dyDescent="0.25">
      <c r="A73" s="64" t="s">
        <v>222</v>
      </c>
      <c r="B73" s="58">
        <v>684</v>
      </c>
      <c r="C73" s="58">
        <v>262</v>
      </c>
      <c r="D73" s="58">
        <v>121</v>
      </c>
      <c r="E73" s="58">
        <v>37</v>
      </c>
      <c r="F73" s="58">
        <v>317</v>
      </c>
      <c r="G73" s="58">
        <v>114</v>
      </c>
      <c r="H73" s="58">
        <v>59</v>
      </c>
      <c r="I73" s="58">
        <v>15</v>
      </c>
      <c r="J73" s="58">
        <v>367</v>
      </c>
      <c r="K73" s="58">
        <v>148</v>
      </c>
      <c r="L73" s="58">
        <v>62</v>
      </c>
      <c r="M73" s="58">
        <v>22</v>
      </c>
      <c r="N73" s="58">
        <v>70</v>
      </c>
      <c r="O73" s="58">
        <v>27</v>
      </c>
      <c r="P73" s="58">
        <v>11</v>
      </c>
      <c r="Q73" s="58">
        <v>0</v>
      </c>
      <c r="R73" s="58">
        <v>358</v>
      </c>
      <c r="S73" s="58">
        <v>223</v>
      </c>
      <c r="T73" s="58">
        <v>74</v>
      </c>
      <c r="U73" s="58">
        <v>22</v>
      </c>
      <c r="V73" s="58">
        <v>256</v>
      </c>
      <c r="W73" s="58">
        <v>12</v>
      </c>
      <c r="X73" s="58">
        <v>36</v>
      </c>
      <c r="Y73" s="58">
        <v>15</v>
      </c>
      <c r="Z73" s="58">
        <v>154</v>
      </c>
      <c r="AA73" s="58">
        <v>66</v>
      </c>
      <c r="AB73" s="58">
        <v>33</v>
      </c>
      <c r="AC73" s="58">
        <v>8</v>
      </c>
    </row>
    <row r="74" spans="1:29" x14ac:dyDescent="0.25">
      <c r="A74" s="64" t="s">
        <v>223</v>
      </c>
      <c r="B74" s="58">
        <v>605</v>
      </c>
      <c r="C74" s="58">
        <v>248</v>
      </c>
      <c r="D74" s="58">
        <v>71</v>
      </c>
      <c r="E74" s="58">
        <v>39</v>
      </c>
      <c r="F74" s="58">
        <v>274</v>
      </c>
      <c r="G74" s="58">
        <v>115</v>
      </c>
      <c r="H74" s="58">
        <v>27</v>
      </c>
      <c r="I74" s="58">
        <v>13</v>
      </c>
      <c r="J74" s="58">
        <v>331</v>
      </c>
      <c r="K74" s="58">
        <v>133</v>
      </c>
      <c r="L74" s="58">
        <v>44</v>
      </c>
      <c r="M74" s="58">
        <v>26</v>
      </c>
      <c r="N74" s="58">
        <v>53</v>
      </c>
      <c r="O74" s="58">
        <v>26</v>
      </c>
      <c r="P74" s="58">
        <v>6</v>
      </c>
      <c r="Q74" s="58">
        <v>0</v>
      </c>
      <c r="R74" s="58">
        <v>342</v>
      </c>
      <c r="S74" s="58">
        <v>209</v>
      </c>
      <c r="T74" s="58">
        <v>45</v>
      </c>
      <c r="U74" s="58">
        <v>21</v>
      </c>
      <c r="V74" s="58">
        <v>210</v>
      </c>
      <c r="W74" s="58">
        <v>13</v>
      </c>
      <c r="X74" s="58">
        <v>20</v>
      </c>
      <c r="Y74" s="58">
        <v>18</v>
      </c>
      <c r="Z74" s="58">
        <v>136</v>
      </c>
      <c r="AA74" s="58">
        <v>63</v>
      </c>
      <c r="AB74" s="58">
        <v>19</v>
      </c>
      <c r="AC74" s="58">
        <v>5</v>
      </c>
    </row>
    <row r="75" spans="1:29" x14ac:dyDescent="0.25">
      <c r="A75" s="64" t="s">
        <v>224</v>
      </c>
      <c r="B75" s="58">
        <v>629</v>
      </c>
      <c r="C75" s="58">
        <v>258</v>
      </c>
      <c r="D75" s="58">
        <v>101</v>
      </c>
      <c r="E75" s="58">
        <v>39</v>
      </c>
      <c r="F75" s="58">
        <v>288</v>
      </c>
      <c r="G75" s="58">
        <v>118</v>
      </c>
      <c r="H75" s="58">
        <v>44</v>
      </c>
      <c r="I75" s="58">
        <v>12</v>
      </c>
      <c r="J75" s="58">
        <v>341</v>
      </c>
      <c r="K75" s="58">
        <v>140</v>
      </c>
      <c r="L75" s="58">
        <v>57</v>
      </c>
      <c r="M75" s="58">
        <v>27</v>
      </c>
      <c r="N75" s="58">
        <v>43</v>
      </c>
      <c r="O75" s="58">
        <v>18</v>
      </c>
      <c r="P75" s="58">
        <v>10</v>
      </c>
      <c r="Q75" s="58">
        <v>0</v>
      </c>
      <c r="R75" s="58">
        <v>387</v>
      </c>
      <c r="S75" s="58">
        <v>231</v>
      </c>
      <c r="T75" s="58">
        <v>57</v>
      </c>
      <c r="U75" s="58">
        <v>23</v>
      </c>
      <c r="V75" s="58">
        <v>199</v>
      </c>
      <c r="W75" s="58">
        <v>9</v>
      </c>
      <c r="X75" s="58">
        <v>34</v>
      </c>
      <c r="Y75" s="58">
        <v>16</v>
      </c>
      <c r="Z75" s="58">
        <v>140</v>
      </c>
      <c r="AA75" s="58">
        <v>58</v>
      </c>
      <c r="AB75" s="58">
        <v>32</v>
      </c>
      <c r="AC75" s="58">
        <v>5</v>
      </c>
    </row>
    <row r="76" spans="1:29" x14ac:dyDescent="0.25">
      <c r="A76" s="64" t="s">
        <v>225</v>
      </c>
      <c r="B76" s="58">
        <v>596</v>
      </c>
      <c r="C76" s="58">
        <v>243</v>
      </c>
      <c r="D76" s="58">
        <v>61</v>
      </c>
      <c r="E76" s="58">
        <v>36</v>
      </c>
      <c r="F76" s="58">
        <v>272</v>
      </c>
      <c r="G76" s="58">
        <v>111</v>
      </c>
      <c r="H76" s="58">
        <v>31</v>
      </c>
      <c r="I76" s="58">
        <v>12</v>
      </c>
      <c r="J76" s="58">
        <v>324</v>
      </c>
      <c r="K76" s="58">
        <v>132</v>
      </c>
      <c r="L76" s="58">
        <v>30</v>
      </c>
      <c r="M76" s="58">
        <v>24</v>
      </c>
      <c r="N76" s="58">
        <v>30</v>
      </c>
      <c r="O76" s="58">
        <v>17</v>
      </c>
      <c r="P76" s="58" t="s">
        <v>176</v>
      </c>
      <c r="Q76" s="58" t="s">
        <v>176</v>
      </c>
      <c r="R76" s="58">
        <v>372</v>
      </c>
      <c r="S76" s="58">
        <v>220</v>
      </c>
      <c r="T76" s="58">
        <v>35</v>
      </c>
      <c r="U76" s="58">
        <v>18</v>
      </c>
      <c r="V76" s="58">
        <v>194</v>
      </c>
      <c r="W76" s="58">
        <v>6</v>
      </c>
      <c r="X76" s="58" t="s">
        <v>176</v>
      </c>
      <c r="Y76" s="58" t="s">
        <v>176</v>
      </c>
      <c r="Z76" s="58">
        <v>128</v>
      </c>
      <c r="AA76" s="58">
        <v>51</v>
      </c>
      <c r="AB76" s="58">
        <v>16</v>
      </c>
      <c r="AC76" s="58">
        <v>5</v>
      </c>
    </row>
    <row r="77" spans="1:29" x14ac:dyDescent="0.25">
      <c r="A77" s="64" t="s">
        <v>226</v>
      </c>
      <c r="B77" s="58">
        <v>576</v>
      </c>
      <c r="C77" s="58">
        <v>209</v>
      </c>
      <c r="D77" s="58">
        <v>74</v>
      </c>
      <c r="E77" s="58">
        <v>33</v>
      </c>
      <c r="F77" s="58">
        <v>271</v>
      </c>
      <c r="G77" s="58">
        <v>97</v>
      </c>
      <c r="H77" s="58">
        <v>36</v>
      </c>
      <c r="I77" s="58">
        <v>12</v>
      </c>
      <c r="J77" s="58">
        <v>305</v>
      </c>
      <c r="K77" s="58">
        <v>112</v>
      </c>
      <c r="L77" s="58">
        <v>38</v>
      </c>
      <c r="M77" s="58">
        <v>21</v>
      </c>
      <c r="N77" s="58">
        <v>38</v>
      </c>
      <c r="O77" s="58">
        <v>15</v>
      </c>
      <c r="P77" s="58" t="s">
        <v>176</v>
      </c>
      <c r="Q77" s="58" t="s">
        <v>176</v>
      </c>
      <c r="R77" s="58">
        <v>354</v>
      </c>
      <c r="S77" s="58">
        <v>187</v>
      </c>
      <c r="T77" s="58">
        <v>49</v>
      </c>
      <c r="U77" s="58">
        <v>18</v>
      </c>
      <c r="V77" s="58">
        <v>184</v>
      </c>
      <c r="W77" s="58">
        <v>7</v>
      </c>
      <c r="X77" s="58" t="s">
        <v>176</v>
      </c>
      <c r="Y77" s="58" t="s">
        <v>176</v>
      </c>
      <c r="Z77" s="58">
        <v>131</v>
      </c>
      <c r="AA77" s="58">
        <v>43</v>
      </c>
      <c r="AB77" s="58">
        <v>21</v>
      </c>
      <c r="AC77" s="58">
        <v>6</v>
      </c>
    </row>
    <row r="78" spans="1:29" x14ac:dyDescent="0.25">
      <c r="A78" s="64" t="s">
        <v>227</v>
      </c>
      <c r="B78" s="58">
        <v>585</v>
      </c>
      <c r="C78" s="58">
        <v>153</v>
      </c>
      <c r="D78" s="58">
        <v>97</v>
      </c>
      <c r="E78" s="58">
        <v>35</v>
      </c>
      <c r="F78" s="58">
        <v>266</v>
      </c>
      <c r="G78" s="58">
        <v>72</v>
      </c>
      <c r="H78" s="58">
        <v>34</v>
      </c>
      <c r="I78" s="58">
        <v>15</v>
      </c>
      <c r="J78" s="58">
        <v>319</v>
      </c>
      <c r="K78" s="58">
        <v>81</v>
      </c>
      <c r="L78" s="58">
        <v>63</v>
      </c>
      <c r="M78" s="58">
        <v>20</v>
      </c>
      <c r="N78" s="58">
        <v>57</v>
      </c>
      <c r="O78" s="58">
        <v>11</v>
      </c>
      <c r="P78" s="58">
        <v>14</v>
      </c>
      <c r="Q78" s="58" t="s">
        <v>176</v>
      </c>
      <c r="R78" s="58">
        <v>338</v>
      </c>
      <c r="S78" s="58">
        <v>135</v>
      </c>
      <c r="T78" s="58">
        <v>54</v>
      </c>
      <c r="U78" s="58">
        <v>22</v>
      </c>
      <c r="V78" s="58">
        <v>190</v>
      </c>
      <c r="W78" s="58">
        <v>7</v>
      </c>
      <c r="X78" s="58">
        <v>29</v>
      </c>
      <c r="Y78" s="58" t="s">
        <v>176</v>
      </c>
      <c r="Z78" s="58">
        <v>126</v>
      </c>
      <c r="AA78" s="58">
        <v>28</v>
      </c>
      <c r="AB78" s="58">
        <v>31</v>
      </c>
      <c r="AC78" s="58">
        <v>8</v>
      </c>
    </row>
    <row r="79" spans="1:29" x14ac:dyDescent="0.25">
      <c r="A79" s="64" t="s">
        <v>228</v>
      </c>
      <c r="B79" s="58">
        <v>542</v>
      </c>
      <c r="C79" s="58">
        <v>106</v>
      </c>
      <c r="D79" s="58">
        <v>84</v>
      </c>
      <c r="E79" s="58">
        <v>43</v>
      </c>
      <c r="F79" s="58">
        <v>273</v>
      </c>
      <c r="G79" s="58">
        <v>46</v>
      </c>
      <c r="H79" s="58">
        <v>42</v>
      </c>
      <c r="I79" s="58">
        <v>20</v>
      </c>
      <c r="J79" s="58">
        <v>269</v>
      </c>
      <c r="K79" s="58">
        <v>60</v>
      </c>
      <c r="L79" s="58">
        <v>42</v>
      </c>
      <c r="M79" s="58">
        <v>23</v>
      </c>
      <c r="N79" s="58">
        <v>45</v>
      </c>
      <c r="O79" s="58">
        <v>12</v>
      </c>
      <c r="P79" s="58">
        <v>5</v>
      </c>
      <c r="Q79" s="58" t="s">
        <v>176</v>
      </c>
      <c r="R79" s="58">
        <v>312</v>
      </c>
      <c r="S79" s="58">
        <v>88</v>
      </c>
      <c r="T79" s="58">
        <v>53</v>
      </c>
      <c r="U79" s="58">
        <v>26</v>
      </c>
      <c r="V79" s="58">
        <v>185</v>
      </c>
      <c r="W79" s="58">
        <v>6</v>
      </c>
      <c r="X79" s="58">
        <v>26</v>
      </c>
      <c r="Y79" s="58" t="s">
        <v>176</v>
      </c>
      <c r="Z79" s="58">
        <v>120</v>
      </c>
      <c r="AA79" s="58">
        <v>21</v>
      </c>
      <c r="AB79" s="58">
        <v>27</v>
      </c>
      <c r="AC79" s="58">
        <v>14</v>
      </c>
    </row>
    <row r="80" spans="1:29" x14ac:dyDescent="0.25">
      <c r="A80" s="64" t="s">
        <v>229</v>
      </c>
      <c r="B80" s="58">
        <v>531</v>
      </c>
      <c r="C80" s="58">
        <v>99</v>
      </c>
      <c r="D80" s="58">
        <v>111</v>
      </c>
      <c r="E80" s="58">
        <v>38</v>
      </c>
      <c r="F80" s="58">
        <v>252</v>
      </c>
      <c r="G80" s="58">
        <v>47</v>
      </c>
      <c r="H80" s="58">
        <v>50</v>
      </c>
      <c r="I80" s="58">
        <v>16</v>
      </c>
      <c r="J80" s="58">
        <v>279</v>
      </c>
      <c r="K80" s="58">
        <v>52</v>
      </c>
      <c r="L80" s="58">
        <v>61</v>
      </c>
      <c r="M80" s="58">
        <v>22</v>
      </c>
      <c r="N80" s="58">
        <v>43</v>
      </c>
      <c r="O80" s="58">
        <v>14</v>
      </c>
      <c r="P80" s="58">
        <v>8</v>
      </c>
      <c r="Q80" s="58">
        <v>0</v>
      </c>
      <c r="R80" s="58">
        <v>310</v>
      </c>
      <c r="S80" s="58">
        <v>80</v>
      </c>
      <c r="T80" s="58">
        <v>67</v>
      </c>
      <c r="U80" s="58">
        <v>27</v>
      </c>
      <c r="V80" s="58">
        <v>178</v>
      </c>
      <c r="W80" s="58">
        <v>5</v>
      </c>
      <c r="X80" s="58">
        <v>36</v>
      </c>
      <c r="Y80" s="58">
        <v>11</v>
      </c>
      <c r="Z80" s="58">
        <v>112</v>
      </c>
      <c r="AA80" s="58">
        <v>20</v>
      </c>
      <c r="AB80" s="58">
        <v>29</v>
      </c>
      <c r="AC80" s="58">
        <v>12</v>
      </c>
    </row>
    <row r="81" spans="1:29" x14ac:dyDescent="0.25">
      <c r="A81" s="64" t="s">
        <v>230</v>
      </c>
      <c r="B81" s="58">
        <v>537</v>
      </c>
      <c r="C81" s="58">
        <v>105</v>
      </c>
      <c r="D81" s="58">
        <v>98</v>
      </c>
      <c r="E81" s="58">
        <v>38</v>
      </c>
      <c r="F81" s="58">
        <v>268</v>
      </c>
      <c r="G81" s="58">
        <v>51</v>
      </c>
      <c r="H81" s="58">
        <v>47</v>
      </c>
      <c r="I81" s="58">
        <v>15</v>
      </c>
      <c r="J81" s="58">
        <v>269</v>
      </c>
      <c r="K81" s="58">
        <v>54</v>
      </c>
      <c r="L81" s="58">
        <v>51</v>
      </c>
      <c r="M81" s="58">
        <v>23</v>
      </c>
      <c r="N81" s="58">
        <v>43</v>
      </c>
      <c r="O81" s="58">
        <v>17</v>
      </c>
      <c r="P81" s="58">
        <v>6</v>
      </c>
      <c r="Q81" s="58">
        <v>0</v>
      </c>
      <c r="R81" s="58">
        <v>312</v>
      </c>
      <c r="S81" s="58">
        <v>80</v>
      </c>
      <c r="T81" s="58">
        <v>59</v>
      </c>
      <c r="U81" s="58">
        <v>29</v>
      </c>
      <c r="V81" s="58">
        <v>182</v>
      </c>
      <c r="W81" s="58">
        <v>8</v>
      </c>
      <c r="X81" s="58">
        <v>33</v>
      </c>
      <c r="Y81" s="58">
        <v>9</v>
      </c>
      <c r="Z81" s="58">
        <v>129</v>
      </c>
      <c r="AA81" s="58">
        <v>23</v>
      </c>
      <c r="AB81" s="58">
        <v>23</v>
      </c>
      <c r="AC81" s="58">
        <v>11</v>
      </c>
    </row>
    <row r="82" spans="1:29" x14ac:dyDescent="0.25">
      <c r="A82" s="64" t="s">
        <v>231</v>
      </c>
      <c r="B82" s="58">
        <v>500</v>
      </c>
      <c r="C82" s="58">
        <v>88</v>
      </c>
      <c r="D82" s="58">
        <v>84</v>
      </c>
      <c r="E82" s="58">
        <v>36</v>
      </c>
      <c r="F82" s="58">
        <v>252</v>
      </c>
      <c r="G82" s="58">
        <v>47</v>
      </c>
      <c r="H82" s="58">
        <v>39</v>
      </c>
      <c r="I82" s="58">
        <v>13</v>
      </c>
      <c r="J82" s="58">
        <v>248</v>
      </c>
      <c r="K82" s="58">
        <v>41</v>
      </c>
      <c r="L82" s="58">
        <v>45</v>
      </c>
      <c r="M82" s="58">
        <v>23</v>
      </c>
      <c r="N82" s="58">
        <v>44</v>
      </c>
      <c r="O82" s="58">
        <v>14</v>
      </c>
      <c r="P82" s="58">
        <v>6</v>
      </c>
      <c r="Q82" s="58">
        <v>0</v>
      </c>
      <c r="R82" s="58">
        <v>299</v>
      </c>
      <c r="S82" s="58">
        <v>68</v>
      </c>
      <c r="T82" s="58">
        <v>47</v>
      </c>
      <c r="U82" s="58">
        <v>27</v>
      </c>
      <c r="V82" s="58">
        <v>157</v>
      </c>
      <c r="W82" s="58">
        <v>6</v>
      </c>
      <c r="X82" s="58">
        <v>31</v>
      </c>
      <c r="Y82" s="58">
        <v>9</v>
      </c>
      <c r="Z82" s="58">
        <v>119</v>
      </c>
      <c r="AA82" s="58">
        <v>17</v>
      </c>
      <c r="AB82" s="58">
        <v>19</v>
      </c>
      <c r="AC82" s="58">
        <v>10</v>
      </c>
    </row>
    <row r="83" spans="1:29" x14ac:dyDescent="0.25">
      <c r="A83" s="64" t="s">
        <v>232</v>
      </c>
      <c r="B83" s="58">
        <v>471</v>
      </c>
      <c r="C83" s="58">
        <v>81</v>
      </c>
      <c r="D83" s="58">
        <v>88</v>
      </c>
      <c r="E83" s="58">
        <v>43</v>
      </c>
      <c r="F83" s="58">
        <v>220</v>
      </c>
      <c r="G83" s="58">
        <v>43</v>
      </c>
      <c r="H83" s="58">
        <v>31</v>
      </c>
      <c r="I83" s="58">
        <v>18</v>
      </c>
      <c r="J83" s="58">
        <v>251</v>
      </c>
      <c r="K83" s="58">
        <v>38</v>
      </c>
      <c r="L83" s="58">
        <v>57</v>
      </c>
      <c r="M83" s="58">
        <v>25</v>
      </c>
      <c r="N83" s="58">
        <v>42</v>
      </c>
      <c r="O83" s="58">
        <v>13</v>
      </c>
      <c r="P83" s="58">
        <v>13</v>
      </c>
      <c r="Q83" s="58">
        <v>0</v>
      </c>
      <c r="R83" s="58">
        <v>289</v>
      </c>
      <c r="S83" s="58">
        <v>60</v>
      </c>
      <c r="T83" s="58">
        <v>52</v>
      </c>
      <c r="U83" s="58">
        <v>30</v>
      </c>
      <c r="V83" s="58">
        <v>140</v>
      </c>
      <c r="W83" s="58">
        <v>8</v>
      </c>
      <c r="X83" s="58">
        <v>23</v>
      </c>
      <c r="Y83" s="58">
        <v>13</v>
      </c>
      <c r="Z83" s="58">
        <v>92</v>
      </c>
      <c r="AA83" s="58">
        <v>12</v>
      </c>
      <c r="AB83" s="58">
        <v>23</v>
      </c>
      <c r="AC83" s="58">
        <v>11</v>
      </c>
    </row>
    <row r="84" spans="1:29" x14ac:dyDescent="0.25">
      <c r="A84" s="64" t="s">
        <v>233</v>
      </c>
      <c r="B84" s="58">
        <v>524</v>
      </c>
      <c r="C84" s="58">
        <v>87</v>
      </c>
      <c r="D84" s="58">
        <v>132</v>
      </c>
      <c r="E84" s="58">
        <v>37</v>
      </c>
      <c r="F84" s="58">
        <v>250</v>
      </c>
      <c r="G84" s="58">
        <v>46</v>
      </c>
      <c r="H84" s="58">
        <v>56</v>
      </c>
      <c r="I84" s="58">
        <v>12</v>
      </c>
      <c r="J84" s="58">
        <v>274</v>
      </c>
      <c r="K84" s="58">
        <v>41</v>
      </c>
      <c r="L84" s="58">
        <v>76</v>
      </c>
      <c r="M84" s="58">
        <v>25</v>
      </c>
      <c r="N84" s="58">
        <v>50</v>
      </c>
      <c r="O84" s="58">
        <v>18</v>
      </c>
      <c r="P84" s="58">
        <v>8</v>
      </c>
      <c r="Q84" s="58">
        <v>0</v>
      </c>
      <c r="R84" s="58">
        <v>315</v>
      </c>
      <c r="S84" s="58">
        <v>62</v>
      </c>
      <c r="T84" s="58">
        <v>81</v>
      </c>
      <c r="U84" s="58">
        <v>24</v>
      </c>
      <c r="V84" s="58">
        <v>159</v>
      </c>
      <c r="W84" s="58">
        <v>7</v>
      </c>
      <c r="X84" s="58">
        <v>43</v>
      </c>
      <c r="Y84" s="58">
        <v>13</v>
      </c>
      <c r="Z84" s="58">
        <v>114</v>
      </c>
      <c r="AA84" s="58">
        <v>21</v>
      </c>
      <c r="AB84" s="58">
        <v>36</v>
      </c>
      <c r="AC84" s="58">
        <v>11</v>
      </c>
    </row>
    <row r="85" spans="1:29" x14ac:dyDescent="0.25">
      <c r="A85" s="64" t="s">
        <v>234</v>
      </c>
      <c r="B85" s="58">
        <v>514</v>
      </c>
      <c r="C85" s="58">
        <v>106</v>
      </c>
      <c r="D85" s="58">
        <v>108</v>
      </c>
      <c r="E85" s="58">
        <v>30</v>
      </c>
      <c r="F85" s="58">
        <v>258</v>
      </c>
      <c r="G85" s="58">
        <v>56</v>
      </c>
      <c r="H85" s="58">
        <v>47</v>
      </c>
      <c r="I85" s="58">
        <v>8</v>
      </c>
      <c r="J85" s="58">
        <v>256</v>
      </c>
      <c r="K85" s="58">
        <v>50</v>
      </c>
      <c r="L85" s="58">
        <v>61</v>
      </c>
      <c r="M85" s="58">
        <v>22</v>
      </c>
      <c r="N85" s="58">
        <v>54</v>
      </c>
      <c r="O85" s="58">
        <v>21</v>
      </c>
      <c r="P85" s="58">
        <v>8</v>
      </c>
      <c r="Q85" s="58">
        <v>0</v>
      </c>
      <c r="R85" s="58">
        <v>324</v>
      </c>
      <c r="S85" s="58">
        <v>79</v>
      </c>
      <c r="T85" s="58">
        <v>75</v>
      </c>
      <c r="U85" s="58">
        <v>21</v>
      </c>
      <c r="V85" s="58">
        <v>136</v>
      </c>
      <c r="W85" s="58">
        <v>6</v>
      </c>
      <c r="X85" s="58">
        <v>25</v>
      </c>
      <c r="Y85" s="58">
        <v>9</v>
      </c>
      <c r="Z85" s="58">
        <v>124</v>
      </c>
      <c r="AA85" s="58">
        <v>31</v>
      </c>
      <c r="AB85" s="58">
        <v>23</v>
      </c>
      <c r="AC85" s="58">
        <v>10</v>
      </c>
    </row>
    <row r="86" spans="1:29" x14ac:dyDescent="0.25">
      <c r="A86" s="64" t="s">
        <v>235</v>
      </c>
      <c r="B86" s="58">
        <v>496</v>
      </c>
      <c r="C86" s="58">
        <v>135</v>
      </c>
      <c r="D86" s="58">
        <v>72</v>
      </c>
      <c r="E86" s="58">
        <v>40</v>
      </c>
      <c r="F86" s="58">
        <v>242</v>
      </c>
      <c r="G86" s="58">
        <v>68</v>
      </c>
      <c r="H86" s="58">
        <v>31</v>
      </c>
      <c r="I86" s="58">
        <v>11</v>
      </c>
      <c r="J86" s="58">
        <v>254</v>
      </c>
      <c r="K86" s="58">
        <v>67</v>
      </c>
      <c r="L86" s="58">
        <v>41</v>
      </c>
      <c r="M86" s="58">
        <v>29</v>
      </c>
      <c r="N86" s="58">
        <v>51</v>
      </c>
      <c r="O86" s="58">
        <v>19</v>
      </c>
      <c r="P86" s="58">
        <v>4</v>
      </c>
      <c r="Q86" s="58">
        <v>0</v>
      </c>
      <c r="R86" s="58">
        <v>310</v>
      </c>
      <c r="S86" s="58">
        <v>109</v>
      </c>
      <c r="T86" s="58">
        <v>44</v>
      </c>
      <c r="U86" s="58">
        <v>27</v>
      </c>
      <c r="V86" s="58">
        <v>135</v>
      </c>
      <c r="W86" s="58">
        <v>7</v>
      </c>
      <c r="X86" s="58">
        <v>24</v>
      </c>
      <c r="Y86" s="58">
        <v>13</v>
      </c>
      <c r="Z86" s="58">
        <v>130</v>
      </c>
      <c r="AA86" s="58">
        <v>35</v>
      </c>
      <c r="AB86" s="58">
        <v>24</v>
      </c>
      <c r="AC86" s="58">
        <v>10</v>
      </c>
    </row>
    <row r="87" spans="1:29" x14ac:dyDescent="0.25">
      <c r="A87" s="64" t="s">
        <v>236</v>
      </c>
      <c r="B87" s="58">
        <v>519</v>
      </c>
      <c r="C87" s="58">
        <v>159</v>
      </c>
      <c r="D87" s="58">
        <v>93</v>
      </c>
      <c r="E87" s="58">
        <v>37</v>
      </c>
      <c r="F87" s="58">
        <v>256</v>
      </c>
      <c r="G87" s="58">
        <v>80</v>
      </c>
      <c r="H87" s="58">
        <v>43</v>
      </c>
      <c r="I87" s="58">
        <v>12</v>
      </c>
      <c r="J87" s="58">
        <v>263</v>
      </c>
      <c r="K87" s="58">
        <v>79</v>
      </c>
      <c r="L87" s="58">
        <v>50</v>
      </c>
      <c r="M87" s="58">
        <v>25</v>
      </c>
      <c r="N87" s="58">
        <v>56</v>
      </c>
      <c r="O87" s="58">
        <v>23</v>
      </c>
      <c r="P87" s="58">
        <v>10</v>
      </c>
      <c r="Q87" s="58">
        <v>0</v>
      </c>
      <c r="R87" s="58">
        <v>336</v>
      </c>
      <c r="S87" s="58">
        <v>131</v>
      </c>
      <c r="T87" s="58">
        <v>51</v>
      </c>
      <c r="U87" s="58">
        <v>25</v>
      </c>
      <c r="V87" s="58">
        <v>127</v>
      </c>
      <c r="W87" s="58">
        <v>5</v>
      </c>
      <c r="X87" s="58">
        <v>32</v>
      </c>
      <c r="Y87" s="58">
        <v>12</v>
      </c>
      <c r="Z87" s="58">
        <v>124</v>
      </c>
      <c r="AA87" s="58">
        <v>36</v>
      </c>
      <c r="AB87" s="58">
        <v>25</v>
      </c>
      <c r="AC87" s="58">
        <v>8</v>
      </c>
    </row>
    <row r="88" spans="1:29" x14ac:dyDescent="0.25">
      <c r="A88" s="64" t="s">
        <v>237</v>
      </c>
      <c r="B88" s="58">
        <v>529</v>
      </c>
      <c r="C88" s="58">
        <v>172</v>
      </c>
      <c r="D88" s="58">
        <v>96</v>
      </c>
      <c r="E88" s="58">
        <v>39</v>
      </c>
      <c r="F88" s="58">
        <v>245</v>
      </c>
      <c r="G88" s="58">
        <v>87</v>
      </c>
      <c r="H88" s="58">
        <v>37</v>
      </c>
      <c r="I88" s="58">
        <v>16</v>
      </c>
      <c r="J88" s="58">
        <v>284</v>
      </c>
      <c r="K88" s="58">
        <v>85</v>
      </c>
      <c r="L88" s="58">
        <v>59</v>
      </c>
      <c r="M88" s="58">
        <v>23</v>
      </c>
      <c r="N88" s="58">
        <v>41</v>
      </c>
      <c r="O88" s="58">
        <v>21</v>
      </c>
      <c r="P88" s="58">
        <v>4</v>
      </c>
      <c r="Q88" s="58">
        <v>0</v>
      </c>
      <c r="R88" s="58">
        <v>358</v>
      </c>
      <c r="S88" s="58">
        <v>146</v>
      </c>
      <c r="T88" s="58">
        <v>63</v>
      </c>
      <c r="U88" s="58">
        <v>27</v>
      </c>
      <c r="V88" s="58">
        <v>130</v>
      </c>
      <c r="W88" s="58">
        <v>5</v>
      </c>
      <c r="X88" s="58">
        <v>29</v>
      </c>
      <c r="Y88" s="58">
        <v>12</v>
      </c>
      <c r="Z88" s="58">
        <v>123</v>
      </c>
      <c r="AA88" s="58">
        <v>38</v>
      </c>
      <c r="AB88" s="58">
        <v>23</v>
      </c>
      <c r="AC88" s="58">
        <v>12</v>
      </c>
    </row>
    <row r="89" spans="1:29" x14ac:dyDescent="0.25">
      <c r="A89" s="64" t="s">
        <v>238</v>
      </c>
      <c r="B89" s="58">
        <v>480</v>
      </c>
      <c r="C89" s="58">
        <v>161</v>
      </c>
      <c r="D89" s="58">
        <v>88</v>
      </c>
      <c r="E89" s="58">
        <v>34</v>
      </c>
      <c r="F89" s="58">
        <v>239</v>
      </c>
      <c r="G89" s="58">
        <v>79</v>
      </c>
      <c r="H89" s="58">
        <v>36</v>
      </c>
      <c r="I89" s="58">
        <v>17</v>
      </c>
      <c r="J89" s="58">
        <v>241</v>
      </c>
      <c r="K89" s="58">
        <v>82</v>
      </c>
      <c r="L89" s="58">
        <v>52</v>
      </c>
      <c r="M89" s="58">
        <v>17</v>
      </c>
      <c r="N89" s="58">
        <v>42</v>
      </c>
      <c r="O89" s="58">
        <v>19</v>
      </c>
      <c r="P89" s="58">
        <v>10</v>
      </c>
      <c r="Q89" s="58">
        <v>0</v>
      </c>
      <c r="R89" s="58">
        <v>321</v>
      </c>
      <c r="S89" s="58">
        <v>138</v>
      </c>
      <c r="T89" s="58">
        <v>52</v>
      </c>
      <c r="U89" s="58">
        <v>23</v>
      </c>
      <c r="V89" s="58">
        <v>117</v>
      </c>
      <c r="W89" s="58">
        <v>4</v>
      </c>
      <c r="X89" s="58">
        <v>26</v>
      </c>
      <c r="Y89" s="58">
        <v>11</v>
      </c>
      <c r="Z89" s="58">
        <v>110</v>
      </c>
      <c r="AA89" s="58">
        <v>32</v>
      </c>
      <c r="AB89" s="58">
        <v>22</v>
      </c>
      <c r="AC89" s="58">
        <v>9</v>
      </c>
    </row>
    <row r="90" spans="1:29" x14ac:dyDescent="0.25">
      <c r="A90" s="64" t="s">
        <v>239</v>
      </c>
      <c r="B90" s="58">
        <v>480</v>
      </c>
      <c r="C90" s="58">
        <v>148</v>
      </c>
      <c r="D90" s="58">
        <v>86</v>
      </c>
      <c r="E90" s="58">
        <v>42</v>
      </c>
      <c r="F90" s="58">
        <v>245</v>
      </c>
      <c r="G90" s="58">
        <v>76</v>
      </c>
      <c r="H90" s="58">
        <v>44</v>
      </c>
      <c r="I90" s="58">
        <v>19</v>
      </c>
      <c r="J90" s="58">
        <v>235</v>
      </c>
      <c r="K90" s="58">
        <v>72</v>
      </c>
      <c r="L90" s="58">
        <v>42</v>
      </c>
      <c r="M90" s="58">
        <v>23</v>
      </c>
      <c r="N90" s="58">
        <v>42</v>
      </c>
      <c r="O90" s="58" t="s">
        <v>176</v>
      </c>
      <c r="P90" s="58">
        <v>8</v>
      </c>
      <c r="Q90" s="58" t="s">
        <v>176</v>
      </c>
      <c r="R90" s="58">
        <v>327</v>
      </c>
      <c r="S90" s="58">
        <v>130</v>
      </c>
      <c r="T90" s="58">
        <v>54</v>
      </c>
      <c r="U90" s="58">
        <v>25</v>
      </c>
      <c r="V90" s="58">
        <v>111</v>
      </c>
      <c r="W90" s="58" t="s">
        <v>176</v>
      </c>
      <c r="X90" s="58">
        <v>24</v>
      </c>
      <c r="Y90" s="58" t="s">
        <v>176</v>
      </c>
      <c r="Z90" s="58">
        <v>103</v>
      </c>
      <c r="AA90" s="58">
        <v>27</v>
      </c>
      <c r="AB90" s="58">
        <v>15</v>
      </c>
      <c r="AC90" s="58">
        <v>7</v>
      </c>
    </row>
    <row r="91" spans="1:29" x14ac:dyDescent="0.25">
      <c r="A91" s="64" t="s">
        <v>240</v>
      </c>
      <c r="B91" s="58">
        <v>484</v>
      </c>
      <c r="C91" s="58">
        <v>151</v>
      </c>
      <c r="D91" s="58">
        <v>98</v>
      </c>
      <c r="E91" s="58">
        <v>41</v>
      </c>
      <c r="F91" s="58">
        <v>239</v>
      </c>
      <c r="G91" s="58">
        <v>72</v>
      </c>
      <c r="H91" s="58">
        <v>50</v>
      </c>
      <c r="I91" s="58">
        <v>14</v>
      </c>
      <c r="J91" s="58">
        <v>245</v>
      </c>
      <c r="K91" s="58">
        <v>79</v>
      </c>
      <c r="L91" s="58">
        <v>48</v>
      </c>
      <c r="M91" s="58">
        <v>27</v>
      </c>
      <c r="N91" s="58">
        <v>48</v>
      </c>
      <c r="O91" s="58" t="s">
        <v>176</v>
      </c>
      <c r="P91" s="58">
        <v>10</v>
      </c>
      <c r="Q91" s="58" t="s">
        <v>176</v>
      </c>
      <c r="R91" s="58">
        <v>326</v>
      </c>
      <c r="S91" s="58">
        <v>132</v>
      </c>
      <c r="T91" s="58">
        <v>60</v>
      </c>
      <c r="U91" s="58">
        <v>27</v>
      </c>
      <c r="V91" s="58">
        <v>110</v>
      </c>
      <c r="W91" s="58" t="s">
        <v>176</v>
      </c>
      <c r="X91" s="58">
        <v>28</v>
      </c>
      <c r="Y91" s="58" t="s">
        <v>176</v>
      </c>
      <c r="Z91" s="58">
        <v>105</v>
      </c>
      <c r="AA91" s="58">
        <v>37</v>
      </c>
      <c r="AB91" s="58">
        <v>21</v>
      </c>
      <c r="AC91" s="58">
        <v>6</v>
      </c>
    </row>
    <row r="92" spans="1:29" x14ac:dyDescent="0.25">
      <c r="A92" s="64" t="s">
        <v>241</v>
      </c>
      <c r="B92" s="58">
        <v>467</v>
      </c>
      <c r="C92" s="58">
        <v>175</v>
      </c>
      <c r="D92" s="58">
        <v>100</v>
      </c>
      <c r="E92" s="58">
        <v>42</v>
      </c>
      <c r="F92" s="58">
        <v>212</v>
      </c>
      <c r="G92" s="58">
        <v>78</v>
      </c>
      <c r="H92" s="58">
        <v>39</v>
      </c>
      <c r="I92" s="58">
        <v>16</v>
      </c>
      <c r="J92" s="58">
        <v>255</v>
      </c>
      <c r="K92" s="58">
        <v>97</v>
      </c>
      <c r="L92" s="58">
        <v>61</v>
      </c>
      <c r="M92" s="58">
        <v>26</v>
      </c>
      <c r="N92" s="58">
        <v>46</v>
      </c>
      <c r="O92" s="58">
        <v>16</v>
      </c>
      <c r="P92" s="58">
        <v>7</v>
      </c>
      <c r="Q92" s="58" t="s">
        <v>176</v>
      </c>
      <c r="R92" s="58">
        <v>303</v>
      </c>
      <c r="S92" s="58">
        <v>152</v>
      </c>
      <c r="T92" s="58">
        <v>58</v>
      </c>
      <c r="U92" s="58">
        <v>25</v>
      </c>
      <c r="V92" s="58">
        <v>118</v>
      </c>
      <c r="W92" s="58">
        <v>7</v>
      </c>
      <c r="X92" s="58">
        <v>35</v>
      </c>
      <c r="Y92" s="58" t="s">
        <v>176</v>
      </c>
      <c r="Z92" s="58">
        <v>93</v>
      </c>
      <c r="AA92" s="58">
        <v>41</v>
      </c>
      <c r="AB92" s="58">
        <v>25</v>
      </c>
      <c r="AC92" s="58">
        <v>5</v>
      </c>
    </row>
    <row r="93" spans="1:29" x14ac:dyDescent="0.25">
      <c r="A93" s="64" t="s">
        <v>242</v>
      </c>
      <c r="B93" s="58">
        <v>508</v>
      </c>
      <c r="C93" s="58">
        <v>191</v>
      </c>
      <c r="D93" s="58">
        <v>83</v>
      </c>
      <c r="E93" s="58">
        <v>48</v>
      </c>
      <c r="F93" s="58">
        <v>223</v>
      </c>
      <c r="G93" s="58">
        <v>84</v>
      </c>
      <c r="H93" s="58">
        <v>37</v>
      </c>
      <c r="I93" s="58">
        <v>21</v>
      </c>
      <c r="J93" s="58">
        <v>285</v>
      </c>
      <c r="K93" s="58">
        <v>107</v>
      </c>
      <c r="L93" s="58">
        <v>46</v>
      </c>
      <c r="M93" s="58">
        <v>27</v>
      </c>
      <c r="N93" s="58">
        <v>51</v>
      </c>
      <c r="O93" s="58">
        <v>17</v>
      </c>
      <c r="P93" s="58">
        <v>7</v>
      </c>
      <c r="Q93" s="58" t="s">
        <v>176</v>
      </c>
      <c r="R93" s="58">
        <v>344</v>
      </c>
      <c r="S93" s="58">
        <v>166</v>
      </c>
      <c r="T93" s="58">
        <v>51</v>
      </c>
      <c r="U93" s="58">
        <v>29</v>
      </c>
      <c r="V93" s="58">
        <v>113</v>
      </c>
      <c r="W93" s="58">
        <v>8</v>
      </c>
      <c r="X93" s="58">
        <v>25</v>
      </c>
      <c r="Y93" s="58" t="s">
        <v>176</v>
      </c>
      <c r="Z93" s="58">
        <v>107</v>
      </c>
      <c r="AA93" s="58">
        <v>46</v>
      </c>
      <c r="AB93" s="58">
        <v>23</v>
      </c>
      <c r="AC93" s="58">
        <v>9</v>
      </c>
    </row>
    <row r="94" spans="1:29" x14ac:dyDescent="0.25">
      <c r="A94" s="64" t="s">
        <v>243</v>
      </c>
      <c r="B94" s="58">
        <v>509</v>
      </c>
      <c r="C94" s="58">
        <v>185</v>
      </c>
      <c r="D94" s="58">
        <v>100</v>
      </c>
      <c r="E94" s="58">
        <v>53</v>
      </c>
      <c r="F94" s="58">
        <v>241</v>
      </c>
      <c r="G94" s="58">
        <v>81</v>
      </c>
      <c r="H94" s="58">
        <v>51</v>
      </c>
      <c r="I94" s="58">
        <v>23</v>
      </c>
      <c r="J94" s="58">
        <v>268</v>
      </c>
      <c r="K94" s="58">
        <v>104</v>
      </c>
      <c r="L94" s="58">
        <v>49</v>
      </c>
      <c r="M94" s="58">
        <v>30</v>
      </c>
      <c r="N94" s="58">
        <v>47</v>
      </c>
      <c r="O94" s="58">
        <v>16</v>
      </c>
      <c r="P94" s="58">
        <v>11</v>
      </c>
      <c r="Q94" s="58" t="s">
        <v>176</v>
      </c>
      <c r="R94" s="58">
        <v>341</v>
      </c>
      <c r="S94" s="58">
        <v>160</v>
      </c>
      <c r="T94" s="58">
        <v>59</v>
      </c>
      <c r="U94" s="58">
        <v>37</v>
      </c>
      <c r="V94" s="58">
        <v>121</v>
      </c>
      <c r="W94" s="58">
        <v>9</v>
      </c>
      <c r="X94" s="58">
        <v>30</v>
      </c>
      <c r="Y94" s="58" t="s">
        <v>176</v>
      </c>
      <c r="Z94" s="58">
        <v>123</v>
      </c>
      <c r="AA94" s="58">
        <v>47</v>
      </c>
      <c r="AB94" s="58">
        <v>32</v>
      </c>
      <c r="AC94" s="58">
        <v>9</v>
      </c>
    </row>
    <row r="95" spans="1:29" x14ac:dyDescent="0.25">
      <c r="A95" s="64" t="s">
        <v>244</v>
      </c>
      <c r="B95" s="58">
        <v>495</v>
      </c>
      <c r="C95" s="58">
        <v>186</v>
      </c>
      <c r="D95" s="58">
        <v>76</v>
      </c>
      <c r="E95" s="58">
        <v>64</v>
      </c>
      <c r="F95" s="58">
        <v>218</v>
      </c>
      <c r="G95" s="58">
        <v>77</v>
      </c>
      <c r="H95" s="58">
        <v>34</v>
      </c>
      <c r="I95" s="58">
        <v>23</v>
      </c>
      <c r="J95" s="58">
        <v>277</v>
      </c>
      <c r="K95" s="58">
        <v>109</v>
      </c>
      <c r="L95" s="58">
        <v>42</v>
      </c>
      <c r="M95" s="58">
        <v>41</v>
      </c>
      <c r="N95" s="58">
        <v>45</v>
      </c>
      <c r="O95" s="58">
        <v>15</v>
      </c>
      <c r="P95" s="58">
        <v>6</v>
      </c>
      <c r="Q95" s="58" t="s">
        <v>176</v>
      </c>
      <c r="R95" s="58">
        <v>341</v>
      </c>
      <c r="S95" s="58">
        <v>162</v>
      </c>
      <c r="T95" s="58">
        <v>45</v>
      </c>
      <c r="U95" s="58">
        <v>44</v>
      </c>
      <c r="V95" s="58">
        <v>109</v>
      </c>
      <c r="W95" s="58">
        <v>9</v>
      </c>
      <c r="X95" s="58">
        <v>25</v>
      </c>
      <c r="Y95" s="58" t="s">
        <v>176</v>
      </c>
      <c r="Z95" s="58">
        <v>125</v>
      </c>
      <c r="AA95" s="58">
        <v>47</v>
      </c>
      <c r="AB95" s="58">
        <v>18</v>
      </c>
      <c r="AC95" s="58">
        <v>13</v>
      </c>
    </row>
    <row r="96" spans="1:29" x14ac:dyDescent="0.25">
      <c r="A96" s="64" t="s">
        <v>245</v>
      </c>
      <c r="B96" s="58">
        <v>538</v>
      </c>
      <c r="C96" s="58">
        <v>194</v>
      </c>
      <c r="D96" s="58">
        <v>104</v>
      </c>
      <c r="E96" s="58">
        <v>62</v>
      </c>
      <c r="F96" s="58">
        <v>232</v>
      </c>
      <c r="G96" s="58">
        <v>75</v>
      </c>
      <c r="H96" s="58">
        <v>51</v>
      </c>
      <c r="I96" s="58">
        <v>26</v>
      </c>
      <c r="J96" s="58">
        <v>306</v>
      </c>
      <c r="K96" s="58">
        <v>119</v>
      </c>
      <c r="L96" s="58">
        <v>53</v>
      </c>
      <c r="M96" s="58">
        <v>36</v>
      </c>
      <c r="N96" s="58">
        <v>44</v>
      </c>
      <c r="O96" s="58">
        <v>15</v>
      </c>
      <c r="P96" s="58">
        <v>8</v>
      </c>
      <c r="Q96" s="58">
        <v>0</v>
      </c>
      <c r="R96" s="58">
        <v>362</v>
      </c>
      <c r="S96" s="58">
        <v>172</v>
      </c>
      <c r="T96" s="58">
        <v>63</v>
      </c>
      <c r="U96" s="58">
        <v>40</v>
      </c>
      <c r="V96" s="58">
        <v>132</v>
      </c>
      <c r="W96" s="58">
        <v>7</v>
      </c>
      <c r="X96" s="58">
        <v>33</v>
      </c>
      <c r="Y96" s="58">
        <v>22</v>
      </c>
      <c r="Z96" s="58">
        <v>131</v>
      </c>
      <c r="AA96" s="58">
        <v>51</v>
      </c>
      <c r="AB96" s="58">
        <v>25</v>
      </c>
      <c r="AC96" s="58">
        <v>10</v>
      </c>
    </row>
    <row r="97" spans="1:29" x14ac:dyDescent="0.25">
      <c r="A97" s="64" t="s">
        <v>246</v>
      </c>
      <c r="B97" s="58">
        <v>479</v>
      </c>
      <c r="C97" s="58">
        <v>190</v>
      </c>
      <c r="D97" s="58">
        <v>88</v>
      </c>
      <c r="E97" s="58">
        <v>60</v>
      </c>
      <c r="F97" s="58">
        <v>204</v>
      </c>
      <c r="G97" s="58">
        <v>78</v>
      </c>
      <c r="H97" s="58">
        <v>44</v>
      </c>
      <c r="I97" s="58">
        <v>21</v>
      </c>
      <c r="J97" s="58">
        <v>275</v>
      </c>
      <c r="K97" s="58">
        <v>112</v>
      </c>
      <c r="L97" s="58">
        <v>44</v>
      </c>
      <c r="M97" s="58">
        <v>39</v>
      </c>
      <c r="N97" s="58">
        <v>29</v>
      </c>
      <c r="O97" s="58">
        <v>14</v>
      </c>
      <c r="P97" s="58">
        <v>3</v>
      </c>
      <c r="Q97" s="58" t="s">
        <v>176</v>
      </c>
      <c r="R97" s="58">
        <v>335</v>
      </c>
      <c r="S97" s="58">
        <v>168</v>
      </c>
      <c r="T97" s="58">
        <v>49</v>
      </c>
      <c r="U97" s="58">
        <v>39</v>
      </c>
      <c r="V97" s="58">
        <v>115</v>
      </c>
      <c r="W97" s="58">
        <v>8</v>
      </c>
      <c r="X97" s="58">
        <v>36</v>
      </c>
      <c r="Y97" s="58" t="s">
        <v>176</v>
      </c>
      <c r="Z97" s="58">
        <v>122</v>
      </c>
      <c r="AA97" s="58">
        <v>53</v>
      </c>
      <c r="AB97" s="58">
        <v>23</v>
      </c>
      <c r="AC97" s="58">
        <v>9</v>
      </c>
    </row>
    <row r="98" spans="1:29" x14ac:dyDescent="0.25">
      <c r="A98" s="64" t="s">
        <v>247</v>
      </c>
      <c r="B98" s="58">
        <v>477</v>
      </c>
      <c r="C98" s="58">
        <v>193</v>
      </c>
      <c r="D98" s="58">
        <v>90</v>
      </c>
      <c r="E98" s="58">
        <v>63</v>
      </c>
      <c r="F98" s="58">
        <v>210</v>
      </c>
      <c r="G98" s="58">
        <v>80</v>
      </c>
      <c r="H98" s="58">
        <v>45</v>
      </c>
      <c r="I98" s="58">
        <v>26</v>
      </c>
      <c r="J98" s="58">
        <v>267</v>
      </c>
      <c r="K98" s="58">
        <v>113</v>
      </c>
      <c r="L98" s="58">
        <v>45</v>
      </c>
      <c r="M98" s="58">
        <v>37</v>
      </c>
      <c r="N98" s="58">
        <v>38</v>
      </c>
      <c r="O98" s="58">
        <v>15</v>
      </c>
      <c r="P98" s="58">
        <v>4</v>
      </c>
      <c r="Q98" s="58" t="s">
        <v>176</v>
      </c>
      <c r="R98" s="58">
        <v>338</v>
      </c>
      <c r="S98" s="58">
        <v>171</v>
      </c>
      <c r="T98" s="58">
        <v>54</v>
      </c>
      <c r="U98" s="58">
        <v>38</v>
      </c>
      <c r="V98" s="58">
        <v>101</v>
      </c>
      <c r="W98" s="58">
        <v>7</v>
      </c>
      <c r="X98" s="58">
        <v>32</v>
      </c>
      <c r="Y98" s="58" t="s">
        <v>176</v>
      </c>
      <c r="Z98" s="58">
        <v>118</v>
      </c>
      <c r="AA98" s="58">
        <v>54</v>
      </c>
      <c r="AB98" s="58">
        <v>31</v>
      </c>
      <c r="AC98" s="58">
        <v>10</v>
      </c>
    </row>
    <row r="99" spans="1:29" x14ac:dyDescent="0.25">
      <c r="A99" s="64" t="s">
        <v>248</v>
      </c>
      <c r="B99" s="58">
        <v>448</v>
      </c>
      <c r="C99" s="58">
        <v>176</v>
      </c>
      <c r="D99" s="58">
        <v>95</v>
      </c>
      <c r="E99" s="58">
        <v>60</v>
      </c>
      <c r="F99" s="58">
        <v>199</v>
      </c>
      <c r="G99" s="58">
        <v>73</v>
      </c>
      <c r="H99" s="58">
        <v>44</v>
      </c>
      <c r="I99" s="58">
        <v>23</v>
      </c>
      <c r="J99" s="58">
        <v>249</v>
      </c>
      <c r="K99" s="58">
        <v>103</v>
      </c>
      <c r="L99" s="58">
        <v>51</v>
      </c>
      <c r="M99" s="58">
        <v>37</v>
      </c>
      <c r="N99" s="58">
        <v>33</v>
      </c>
      <c r="O99" s="58">
        <v>16</v>
      </c>
      <c r="P99" s="58">
        <v>7</v>
      </c>
      <c r="Q99" s="58" t="s">
        <v>176</v>
      </c>
      <c r="R99" s="58">
        <v>313</v>
      </c>
      <c r="S99" s="58">
        <v>151</v>
      </c>
      <c r="T99" s="58">
        <v>52</v>
      </c>
      <c r="U99" s="58">
        <v>39</v>
      </c>
      <c r="V99" s="58">
        <v>102</v>
      </c>
      <c r="W99" s="58">
        <v>9</v>
      </c>
      <c r="X99" s="58">
        <v>36</v>
      </c>
      <c r="Y99" s="58" t="s">
        <v>176</v>
      </c>
      <c r="Z99" s="58">
        <v>111</v>
      </c>
      <c r="AA99" s="58">
        <v>48</v>
      </c>
      <c r="AB99" s="58">
        <v>31</v>
      </c>
      <c r="AC99" s="58">
        <v>9</v>
      </c>
    </row>
    <row r="100" spans="1:29" x14ac:dyDescent="0.25">
      <c r="A100" s="64" t="s">
        <v>249</v>
      </c>
      <c r="B100" s="58">
        <v>396</v>
      </c>
      <c r="C100" s="58">
        <v>172</v>
      </c>
      <c r="D100" s="58">
        <v>74</v>
      </c>
      <c r="E100" s="58">
        <v>53</v>
      </c>
      <c r="F100" s="58">
        <v>171</v>
      </c>
      <c r="G100" s="58">
        <v>71</v>
      </c>
      <c r="H100" s="58">
        <v>27</v>
      </c>
      <c r="I100" s="58">
        <v>19</v>
      </c>
      <c r="J100" s="58">
        <v>225</v>
      </c>
      <c r="K100" s="58">
        <v>101</v>
      </c>
      <c r="L100" s="58">
        <v>47</v>
      </c>
      <c r="M100" s="58">
        <v>34</v>
      </c>
      <c r="N100" s="58">
        <v>33</v>
      </c>
      <c r="O100" s="58">
        <v>17</v>
      </c>
      <c r="P100" s="58">
        <v>11</v>
      </c>
      <c r="Q100" s="58" t="s">
        <v>176</v>
      </c>
      <c r="R100" s="58">
        <v>274</v>
      </c>
      <c r="S100" s="58">
        <v>146</v>
      </c>
      <c r="T100" s="58">
        <v>36</v>
      </c>
      <c r="U100" s="58">
        <v>31</v>
      </c>
      <c r="V100" s="58">
        <v>89</v>
      </c>
      <c r="W100" s="58">
        <v>9</v>
      </c>
      <c r="X100" s="58">
        <v>27</v>
      </c>
      <c r="Y100" s="58" t="s">
        <v>176</v>
      </c>
      <c r="Z100" s="58">
        <v>102</v>
      </c>
      <c r="AA100" s="58">
        <v>52</v>
      </c>
      <c r="AB100" s="58">
        <v>19</v>
      </c>
      <c r="AC100" s="58">
        <v>9</v>
      </c>
    </row>
    <row r="101" spans="1:29" x14ac:dyDescent="0.25">
      <c r="A101" s="64" t="s">
        <v>250</v>
      </c>
      <c r="B101" s="58">
        <v>366</v>
      </c>
      <c r="C101" s="58">
        <v>161</v>
      </c>
      <c r="D101" s="58">
        <v>74</v>
      </c>
      <c r="E101" s="58">
        <v>47</v>
      </c>
      <c r="F101" s="58">
        <v>156</v>
      </c>
      <c r="G101" s="58">
        <v>69</v>
      </c>
      <c r="H101" s="58">
        <v>33</v>
      </c>
      <c r="I101" s="58">
        <v>14</v>
      </c>
      <c r="J101" s="58">
        <v>210</v>
      </c>
      <c r="K101" s="58">
        <v>92</v>
      </c>
      <c r="L101" s="58">
        <v>41</v>
      </c>
      <c r="M101" s="58">
        <v>33</v>
      </c>
      <c r="N101" s="58">
        <v>30</v>
      </c>
      <c r="O101" s="58">
        <v>19</v>
      </c>
      <c r="P101" s="58">
        <v>5</v>
      </c>
      <c r="Q101" s="58">
        <v>0</v>
      </c>
      <c r="R101" s="58">
        <v>256</v>
      </c>
      <c r="S101" s="58">
        <v>134</v>
      </c>
      <c r="T101" s="58">
        <v>39</v>
      </c>
      <c r="U101" s="58">
        <v>27</v>
      </c>
      <c r="V101" s="58">
        <v>80</v>
      </c>
      <c r="W101" s="58">
        <v>8</v>
      </c>
      <c r="X101" s="58">
        <v>30</v>
      </c>
      <c r="Y101" s="58">
        <v>20</v>
      </c>
      <c r="Z101" s="58">
        <v>95</v>
      </c>
      <c r="AA101" s="58">
        <v>44</v>
      </c>
      <c r="AB101" s="58">
        <v>27</v>
      </c>
      <c r="AC101" s="58">
        <v>9</v>
      </c>
    </row>
    <row r="102" spans="1:29" x14ac:dyDescent="0.25">
      <c r="A102" s="64" t="s">
        <v>251</v>
      </c>
      <c r="B102" s="58">
        <v>342</v>
      </c>
      <c r="C102" s="58">
        <v>139</v>
      </c>
      <c r="D102" s="58">
        <v>56</v>
      </c>
      <c r="E102" s="58">
        <v>49</v>
      </c>
      <c r="F102" s="58">
        <v>148</v>
      </c>
      <c r="G102" s="58">
        <v>58</v>
      </c>
      <c r="H102" s="58">
        <v>25</v>
      </c>
      <c r="I102" s="58">
        <v>12</v>
      </c>
      <c r="J102" s="58">
        <v>194</v>
      </c>
      <c r="K102" s="58">
        <v>81</v>
      </c>
      <c r="L102" s="58">
        <v>31</v>
      </c>
      <c r="M102" s="58">
        <v>37</v>
      </c>
      <c r="N102" s="58">
        <v>28</v>
      </c>
      <c r="O102" s="58">
        <v>13</v>
      </c>
      <c r="P102" s="58">
        <v>5</v>
      </c>
      <c r="Q102" s="58">
        <v>0</v>
      </c>
      <c r="R102" s="58">
        <v>243</v>
      </c>
      <c r="S102" s="58">
        <v>119</v>
      </c>
      <c r="T102" s="58">
        <v>28</v>
      </c>
      <c r="U102" s="58">
        <v>29</v>
      </c>
      <c r="V102" s="58">
        <v>71</v>
      </c>
      <c r="W102" s="58">
        <v>7</v>
      </c>
      <c r="X102" s="58">
        <v>23</v>
      </c>
      <c r="Y102" s="58">
        <v>20</v>
      </c>
      <c r="Z102" s="58">
        <v>84</v>
      </c>
      <c r="AA102" s="58">
        <v>35</v>
      </c>
      <c r="AB102" s="58">
        <v>13</v>
      </c>
      <c r="AC102" s="58">
        <v>11</v>
      </c>
    </row>
    <row r="103" spans="1:29" x14ac:dyDescent="0.25">
      <c r="A103" s="64" t="s">
        <v>252</v>
      </c>
      <c r="B103" s="58">
        <v>380</v>
      </c>
      <c r="C103" s="58">
        <v>163</v>
      </c>
      <c r="D103" s="58">
        <v>75</v>
      </c>
      <c r="E103" s="58">
        <v>45</v>
      </c>
      <c r="F103" s="58">
        <v>159</v>
      </c>
      <c r="G103" s="58">
        <v>64</v>
      </c>
      <c r="H103" s="58">
        <v>33</v>
      </c>
      <c r="I103" s="58">
        <v>13</v>
      </c>
      <c r="J103" s="58">
        <v>221</v>
      </c>
      <c r="K103" s="58">
        <v>99</v>
      </c>
      <c r="L103" s="58">
        <v>42</v>
      </c>
      <c r="M103" s="58">
        <v>32</v>
      </c>
      <c r="N103" s="58">
        <v>33</v>
      </c>
      <c r="O103" s="58">
        <v>15</v>
      </c>
      <c r="P103" s="58">
        <v>6</v>
      </c>
      <c r="Q103" s="58" t="s">
        <v>176</v>
      </c>
      <c r="R103" s="58">
        <v>270</v>
      </c>
      <c r="S103" s="58">
        <v>139</v>
      </c>
      <c r="T103" s="58">
        <v>41</v>
      </c>
      <c r="U103" s="58">
        <v>27</v>
      </c>
      <c r="V103" s="58">
        <v>77</v>
      </c>
      <c r="W103" s="58">
        <v>9</v>
      </c>
      <c r="X103" s="58">
        <v>28</v>
      </c>
      <c r="Y103" s="58" t="s">
        <v>176</v>
      </c>
      <c r="Z103" s="58">
        <v>94</v>
      </c>
      <c r="AA103" s="58">
        <v>44</v>
      </c>
      <c r="AB103" s="58">
        <v>22</v>
      </c>
      <c r="AC103" s="58">
        <v>10</v>
      </c>
    </row>
    <row r="104" spans="1:29" x14ac:dyDescent="0.25">
      <c r="A104" s="64" t="s">
        <v>253</v>
      </c>
      <c r="B104" s="58">
        <v>390</v>
      </c>
      <c r="C104" s="58">
        <v>173</v>
      </c>
      <c r="D104" s="58">
        <v>64</v>
      </c>
      <c r="E104" s="58">
        <v>38</v>
      </c>
      <c r="F104" s="58">
        <v>174</v>
      </c>
      <c r="G104" s="58">
        <v>69</v>
      </c>
      <c r="H104" s="58">
        <v>29</v>
      </c>
      <c r="I104" s="58">
        <v>13</v>
      </c>
      <c r="J104" s="58">
        <v>216</v>
      </c>
      <c r="K104" s="58">
        <v>104</v>
      </c>
      <c r="L104" s="58">
        <v>35</v>
      </c>
      <c r="M104" s="58">
        <v>25</v>
      </c>
      <c r="N104" s="58">
        <v>40</v>
      </c>
      <c r="O104" s="58">
        <v>16</v>
      </c>
      <c r="P104" s="58">
        <v>5</v>
      </c>
      <c r="Q104" s="58">
        <v>0</v>
      </c>
      <c r="R104" s="58">
        <v>275</v>
      </c>
      <c r="S104" s="58">
        <v>152</v>
      </c>
      <c r="T104" s="58">
        <v>37</v>
      </c>
      <c r="U104" s="58">
        <v>26</v>
      </c>
      <c r="V104" s="58">
        <v>75</v>
      </c>
      <c r="W104" s="58">
        <v>5</v>
      </c>
      <c r="X104" s="58">
        <v>22</v>
      </c>
      <c r="Y104" s="58">
        <v>12</v>
      </c>
      <c r="Z104" s="58">
        <v>99</v>
      </c>
      <c r="AA104" s="58">
        <v>46</v>
      </c>
      <c r="AB104" s="58">
        <v>20</v>
      </c>
      <c r="AC104" s="58">
        <v>8</v>
      </c>
    </row>
    <row r="105" spans="1:29" x14ac:dyDescent="0.25">
      <c r="A105" s="64" t="s">
        <v>254</v>
      </c>
      <c r="B105" s="58">
        <v>423</v>
      </c>
      <c r="C105" s="58">
        <v>187</v>
      </c>
      <c r="D105" s="58">
        <v>79</v>
      </c>
      <c r="E105" s="58">
        <v>39</v>
      </c>
      <c r="F105" s="58">
        <v>187</v>
      </c>
      <c r="G105" s="58">
        <v>74</v>
      </c>
      <c r="H105" s="58">
        <v>38</v>
      </c>
      <c r="I105" s="58">
        <v>13</v>
      </c>
      <c r="J105" s="58">
        <v>236</v>
      </c>
      <c r="K105" s="58">
        <v>113</v>
      </c>
      <c r="L105" s="58">
        <v>41</v>
      </c>
      <c r="M105" s="58">
        <v>26</v>
      </c>
      <c r="N105" s="58">
        <v>35</v>
      </c>
      <c r="O105" s="58">
        <v>16</v>
      </c>
      <c r="P105" s="58">
        <v>5</v>
      </c>
      <c r="Q105" s="58" t="s">
        <v>176</v>
      </c>
      <c r="R105" s="58">
        <v>291</v>
      </c>
      <c r="S105" s="58">
        <v>164</v>
      </c>
      <c r="T105" s="58">
        <v>43</v>
      </c>
      <c r="U105" s="58">
        <v>28</v>
      </c>
      <c r="V105" s="58">
        <v>97</v>
      </c>
      <c r="W105" s="58">
        <v>7</v>
      </c>
      <c r="X105" s="58">
        <v>31</v>
      </c>
      <c r="Y105" s="58" t="s">
        <v>176</v>
      </c>
      <c r="Z105" s="58">
        <v>114</v>
      </c>
      <c r="AA105" s="58">
        <v>51</v>
      </c>
      <c r="AB105" s="58">
        <v>21</v>
      </c>
      <c r="AC105" s="58">
        <v>6</v>
      </c>
    </row>
    <row r="106" spans="1:29" x14ac:dyDescent="0.25">
      <c r="A106" s="64" t="s">
        <v>255</v>
      </c>
      <c r="B106" s="58">
        <v>423</v>
      </c>
      <c r="C106" s="58">
        <v>185</v>
      </c>
      <c r="D106" s="58">
        <v>90</v>
      </c>
      <c r="E106" s="58">
        <v>35</v>
      </c>
      <c r="F106" s="58">
        <v>177</v>
      </c>
      <c r="G106" s="58">
        <v>74</v>
      </c>
      <c r="H106" s="58">
        <v>38</v>
      </c>
      <c r="I106" s="58">
        <v>11</v>
      </c>
      <c r="J106" s="58">
        <v>246</v>
      </c>
      <c r="K106" s="58">
        <v>111</v>
      </c>
      <c r="L106" s="58">
        <v>52</v>
      </c>
      <c r="M106" s="58">
        <v>24</v>
      </c>
      <c r="N106" s="58">
        <v>39</v>
      </c>
      <c r="O106" s="58">
        <v>17</v>
      </c>
      <c r="P106" s="58">
        <v>8</v>
      </c>
      <c r="Q106" s="58" t="s">
        <v>176</v>
      </c>
      <c r="R106" s="58">
        <v>292</v>
      </c>
      <c r="S106" s="58">
        <v>160</v>
      </c>
      <c r="T106" s="58">
        <v>52</v>
      </c>
      <c r="U106" s="58">
        <v>24</v>
      </c>
      <c r="V106" s="58">
        <v>92</v>
      </c>
      <c r="W106" s="58">
        <v>8</v>
      </c>
      <c r="X106" s="58">
        <v>30</v>
      </c>
      <c r="Y106" s="58" t="s">
        <v>176</v>
      </c>
      <c r="Z106" s="58">
        <v>109</v>
      </c>
      <c r="AA106" s="58">
        <v>55</v>
      </c>
      <c r="AB106" s="58">
        <v>19</v>
      </c>
      <c r="AC106" s="58">
        <v>7</v>
      </c>
    </row>
    <row r="107" spans="1:29" x14ac:dyDescent="0.25">
      <c r="A107" s="64" t="s">
        <v>256</v>
      </c>
      <c r="B107" s="58">
        <v>393</v>
      </c>
      <c r="C107" s="58">
        <v>176</v>
      </c>
      <c r="D107" s="58">
        <v>62</v>
      </c>
      <c r="E107" s="58">
        <v>32</v>
      </c>
      <c r="F107" s="58">
        <v>176</v>
      </c>
      <c r="G107" s="58">
        <v>72</v>
      </c>
      <c r="H107" s="58">
        <v>31</v>
      </c>
      <c r="I107" s="58">
        <v>15</v>
      </c>
      <c r="J107" s="58">
        <v>217</v>
      </c>
      <c r="K107" s="58">
        <v>104</v>
      </c>
      <c r="L107" s="58">
        <v>31</v>
      </c>
      <c r="M107" s="58">
        <v>17</v>
      </c>
      <c r="N107" s="58">
        <v>31</v>
      </c>
      <c r="O107" s="58">
        <v>20</v>
      </c>
      <c r="P107" s="58">
        <v>6</v>
      </c>
      <c r="Q107" s="58" t="s">
        <v>176</v>
      </c>
      <c r="R107" s="58">
        <v>282</v>
      </c>
      <c r="S107" s="58">
        <v>149</v>
      </c>
      <c r="T107" s="58">
        <v>38</v>
      </c>
      <c r="U107" s="58">
        <v>23</v>
      </c>
      <c r="V107" s="58">
        <v>80</v>
      </c>
      <c r="W107" s="58">
        <v>7</v>
      </c>
      <c r="X107" s="58">
        <v>18</v>
      </c>
      <c r="Y107" s="58" t="s">
        <v>176</v>
      </c>
      <c r="Z107" s="58">
        <v>98</v>
      </c>
      <c r="AA107" s="58">
        <v>52</v>
      </c>
      <c r="AB107" s="58">
        <v>12</v>
      </c>
      <c r="AC107" s="58">
        <v>6</v>
      </c>
    </row>
    <row r="108" spans="1:29" x14ac:dyDescent="0.25">
      <c r="A108" s="64" t="s">
        <v>257</v>
      </c>
      <c r="B108" s="58">
        <v>440</v>
      </c>
      <c r="C108" s="58">
        <v>190</v>
      </c>
      <c r="D108" s="58">
        <v>88</v>
      </c>
      <c r="E108" s="58">
        <v>31</v>
      </c>
      <c r="F108" s="58">
        <v>199</v>
      </c>
      <c r="G108" s="58">
        <v>76</v>
      </c>
      <c r="H108" s="58">
        <v>38</v>
      </c>
      <c r="I108" s="58">
        <v>15</v>
      </c>
      <c r="J108" s="58">
        <v>241</v>
      </c>
      <c r="K108" s="58">
        <v>114</v>
      </c>
      <c r="L108" s="58">
        <v>50</v>
      </c>
      <c r="M108" s="58">
        <v>16</v>
      </c>
      <c r="N108" s="58">
        <v>33</v>
      </c>
      <c r="O108" s="58">
        <v>17</v>
      </c>
      <c r="P108" s="58">
        <v>5</v>
      </c>
      <c r="Q108" s="58" t="s">
        <v>176</v>
      </c>
      <c r="R108" s="58">
        <v>313</v>
      </c>
      <c r="S108" s="58">
        <v>163</v>
      </c>
      <c r="T108" s="58">
        <v>61</v>
      </c>
      <c r="U108" s="58">
        <v>23</v>
      </c>
      <c r="V108" s="58">
        <v>94</v>
      </c>
      <c r="W108" s="58">
        <v>10</v>
      </c>
      <c r="X108" s="58">
        <v>22</v>
      </c>
      <c r="Y108" s="58" t="s">
        <v>176</v>
      </c>
      <c r="Z108" s="58">
        <v>121</v>
      </c>
      <c r="AA108" s="58">
        <v>60</v>
      </c>
      <c r="AB108" s="58">
        <v>26</v>
      </c>
      <c r="AC108" s="58">
        <v>4</v>
      </c>
    </row>
    <row r="109" spans="1:29" x14ac:dyDescent="0.25">
      <c r="A109" s="64" t="s">
        <v>258</v>
      </c>
      <c r="B109" s="58">
        <v>478</v>
      </c>
      <c r="C109" s="58">
        <v>197</v>
      </c>
      <c r="D109" s="58">
        <v>93</v>
      </c>
      <c r="E109" s="58">
        <v>30</v>
      </c>
      <c r="F109" s="58">
        <v>231</v>
      </c>
      <c r="G109" s="58">
        <v>87</v>
      </c>
      <c r="H109" s="58">
        <v>44</v>
      </c>
      <c r="I109" s="58">
        <v>17</v>
      </c>
      <c r="J109" s="58">
        <v>247</v>
      </c>
      <c r="K109" s="58">
        <v>110</v>
      </c>
      <c r="L109" s="58">
        <v>49</v>
      </c>
      <c r="M109" s="58">
        <v>13</v>
      </c>
      <c r="N109" s="58">
        <v>39</v>
      </c>
      <c r="O109" s="58">
        <v>18</v>
      </c>
      <c r="P109" s="58">
        <v>7</v>
      </c>
      <c r="Q109" s="58" t="s">
        <v>176</v>
      </c>
      <c r="R109" s="58">
        <v>337</v>
      </c>
      <c r="S109" s="58">
        <v>167</v>
      </c>
      <c r="T109" s="58">
        <v>53</v>
      </c>
      <c r="U109" s="58">
        <v>22</v>
      </c>
      <c r="V109" s="58">
        <v>102</v>
      </c>
      <c r="W109" s="58">
        <v>12</v>
      </c>
      <c r="X109" s="58">
        <v>33</v>
      </c>
      <c r="Y109" s="58" t="s">
        <v>176</v>
      </c>
      <c r="Z109" s="58">
        <v>132</v>
      </c>
      <c r="AA109" s="58">
        <v>61</v>
      </c>
      <c r="AB109" s="58">
        <v>23</v>
      </c>
      <c r="AC109" s="58">
        <v>3</v>
      </c>
    </row>
    <row r="110" spans="1:29" x14ac:dyDescent="0.25">
      <c r="A110" s="64" t="s">
        <v>259</v>
      </c>
      <c r="B110" s="58">
        <v>427</v>
      </c>
      <c r="C110" s="58">
        <v>186</v>
      </c>
      <c r="D110" s="58">
        <v>77</v>
      </c>
      <c r="E110" s="58">
        <v>33</v>
      </c>
      <c r="F110" s="58">
        <v>201</v>
      </c>
      <c r="G110" s="58">
        <v>85</v>
      </c>
      <c r="H110" s="58">
        <v>37</v>
      </c>
      <c r="I110" s="58">
        <v>16</v>
      </c>
      <c r="J110" s="58">
        <v>226</v>
      </c>
      <c r="K110" s="58">
        <v>101</v>
      </c>
      <c r="L110" s="58">
        <v>40</v>
      </c>
      <c r="M110" s="58">
        <v>17</v>
      </c>
      <c r="N110" s="58">
        <v>36</v>
      </c>
      <c r="O110" s="58">
        <v>17</v>
      </c>
      <c r="P110" s="58">
        <v>5</v>
      </c>
      <c r="Q110" s="58" t="s">
        <v>176</v>
      </c>
      <c r="R110" s="58">
        <v>307</v>
      </c>
      <c r="S110" s="58">
        <v>162</v>
      </c>
      <c r="T110" s="58">
        <v>45</v>
      </c>
      <c r="U110" s="58">
        <v>24</v>
      </c>
      <c r="V110" s="58">
        <v>84</v>
      </c>
      <c r="W110" s="58">
        <v>7</v>
      </c>
      <c r="X110" s="58">
        <v>27</v>
      </c>
      <c r="Y110" s="58" t="s">
        <v>176</v>
      </c>
      <c r="Z110" s="58">
        <v>123</v>
      </c>
      <c r="AA110" s="58">
        <v>52</v>
      </c>
      <c r="AB110" s="58">
        <v>25</v>
      </c>
      <c r="AC110" s="58">
        <v>5</v>
      </c>
    </row>
    <row r="111" spans="1:29" x14ac:dyDescent="0.25">
      <c r="A111" s="64" t="s">
        <v>260</v>
      </c>
      <c r="B111" s="58">
        <v>462</v>
      </c>
      <c r="C111" s="58">
        <v>204</v>
      </c>
      <c r="D111" s="58">
        <v>74</v>
      </c>
      <c r="E111" s="58">
        <v>38</v>
      </c>
      <c r="F111" s="58">
        <v>209</v>
      </c>
      <c r="G111" s="58">
        <v>95</v>
      </c>
      <c r="H111" s="58">
        <v>28</v>
      </c>
      <c r="I111" s="58">
        <v>18</v>
      </c>
      <c r="J111" s="58">
        <v>253</v>
      </c>
      <c r="K111" s="58">
        <v>109</v>
      </c>
      <c r="L111" s="58">
        <v>46</v>
      </c>
      <c r="M111" s="58">
        <v>20</v>
      </c>
      <c r="N111" s="58">
        <v>31</v>
      </c>
      <c r="O111" s="58">
        <v>16</v>
      </c>
      <c r="P111" s="58" t="s">
        <v>176</v>
      </c>
      <c r="Q111" s="58" t="s">
        <v>176</v>
      </c>
      <c r="R111" s="58">
        <v>334</v>
      </c>
      <c r="S111" s="58">
        <v>178</v>
      </c>
      <c r="T111" s="58">
        <v>45</v>
      </c>
      <c r="U111" s="58">
        <v>24</v>
      </c>
      <c r="V111" s="58">
        <v>97</v>
      </c>
      <c r="W111" s="58">
        <v>10</v>
      </c>
      <c r="X111" s="58" t="s">
        <v>176</v>
      </c>
      <c r="Y111" s="58" t="s">
        <v>176</v>
      </c>
      <c r="Z111" s="58">
        <v>133</v>
      </c>
      <c r="AA111" s="58">
        <v>59</v>
      </c>
      <c r="AB111" s="58">
        <v>22</v>
      </c>
      <c r="AC111" s="58">
        <v>10</v>
      </c>
    </row>
    <row r="112" spans="1:29" x14ac:dyDescent="0.25">
      <c r="A112" s="64" t="s">
        <v>261</v>
      </c>
      <c r="B112" s="58">
        <v>449</v>
      </c>
      <c r="C112" s="58">
        <v>199</v>
      </c>
      <c r="D112" s="58">
        <v>80</v>
      </c>
      <c r="E112" s="58">
        <v>44</v>
      </c>
      <c r="F112" s="58">
        <v>219</v>
      </c>
      <c r="G112" s="58">
        <v>91</v>
      </c>
      <c r="H112" s="58">
        <v>38</v>
      </c>
      <c r="I112" s="58">
        <v>24</v>
      </c>
      <c r="J112" s="58">
        <v>230</v>
      </c>
      <c r="K112" s="58">
        <v>108</v>
      </c>
      <c r="L112" s="58">
        <v>42</v>
      </c>
      <c r="M112" s="58">
        <v>20</v>
      </c>
      <c r="N112" s="58">
        <v>28</v>
      </c>
      <c r="O112" s="58">
        <v>18</v>
      </c>
      <c r="P112" s="58" t="s">
        <v>176</v>
      </c>
      <c r="Q112" s="58" t="s">
        <v>176</v>
      </c>
      <c r="R112" s="58">
        <v>325</v>
      </c>
      <c r="S112" s="58">
        <v>170</v>
      </c>
      <c r="T112" s="58">
        <v>50</v>
      </c>
      <c r="U112" s="58">
        <v>26</v>
      </c>
      <c r="V112" s="58">
        <v>96</v>
      </c>
      <c r="W112" s="58">
        <v>11</v>
      </c>
      <c r="X112" s="58" t="s">
        <v>176</v>
      </c>
      <c r="Y112" s="58" t="s">
        <v>176</v>
      </c>
      <c r="Z112" s="58">
        <v>135</v>
      </c>
      <c r="AA112" s="58">
        <v>63</v>
      </c>
      <c r="AB112" s="58">
        <v>26</v>
      </c>
      <c r="AC112" s="58">
        <v>11</v>
      </c>
    </row>
    <row r="113" spans="1:29" x14ac:dyDescent="0.25">
      <c r="A113" s="64" t="s">
        <v>262</v>
      </c>
      <c r="B113" s="58">
        <v>443</v>
      </c>
      <c r="C113" s="58">
        <v>180</v>
      </c>
      <c r="D113" s="58">
        <v>86</v>
      </c>
      <c r="E113" s="58">
        <v>43</v>
      </c>
      <c r="F113" s="58">
        <v>232</v>
      </c>
      <c r="G113" s="58">
        <v>91</v>
      </c>
      <c r="H113" s="58">
        <v>43</v>
      </c>
      <c r="I113" s="58">
        <v>25</v>
      </c>
      <c r="J113" s="58">
        <v>211</v>
      </c>
      <c r="K113" s="58">
        <v>89</v>
      </c>
      <c r="L113" s="58">
        <v>43</v>
      </c>
      <c r="M113" s="58">
        <v>18</v>
      </c>
      <c r="N113" s="58">
        <v>31</v>
      </c>
      <c r="O113" s="58">
        <v>13</v>
      </c>
      <c r="P113" s="58">
        <v>5</v>
      </c>
      <c r="Q113" s="58" t="s">
        <v>176</v>
      </c>
      <c r="R113" s="58">
        <v>313</v>
      </c>
      <c r="S113" s="58">
        <v>156</v>
      </c>
      <c r="T113" s="58">
        <v>53</v>
      </c>
      <c r="U113" s="58">
        <v>27</v>
      </c>
      <c r="V113" s="58">
        <v>99</v>
      </c>
      <c r="W113" s="58">
        <v>11</v>
      </c>
      <c r="X113" s="58">
        <v>28</v>
      </c>
      <c r="Y113" s="58" t="s">
        <v>176</v>
      </c>
      <c r="Z113" s="58">
        <v>129</v>
      </c>
      <c r="AA113" s="58">
        <v>56</v>
      </c>
      <c r="AB113" s="58">
        <v>23</v>
      </c>
      <c r="AC113" s="58">
        <v>10</v>
      </c>
    </row>
    <row r="114" spans="1:29" x14ac:dyDescent="0.25">
      <c r="A114" s="64" t="s">
        <v>263</v>
      </c>
      <c r="B114" s="58">
        <v>403</v>
      </c>
      <c r="C114" s="58">
        <v>146</v>
      </c>
      <c r="D114" s="58">
        <v>61</v>
      </c>
      <c r="E114" s="58">
        <v>48</v>
      </c>
      <c r="F114" s="58">
        <v>210</v>
      </c>
      <c r="G114" s="58">
        <v>75</v>
      </c>
      <c r="H114" s="58">
        <v>27</v>
      </c>
      <c r="I114" s="58">
        <v>30</v>
      </c>
      <c r="J114" s="58">
        <v>193</v>
      </c>
      <c r="K114" s="58">
        <v>71</v>
      </c>
      <c r="L114" s="58">
        <v>34</v>
      </c>
      <c r="M114" s="58">
        <v>18</v>
      </c>
      <c r="N114" s="58">
        <v>33</v>
      </c>
      <c r="O114" s="58">
        <v>11</v>
      </c>
      <c r="P114" s="58">
        <v>8</v>
      </c>
      <c r="Q114" s="58" t="s">
        <v>176</v>
      </c>
      <c r="R114" s="58">
        <v>279</v>
      </c>
      <c r="S114" s="58">
        <v>128</v>
      </c>
      <c r="T114" s="58">
        <v>33</v>
      </c>
      <c r="U114" s="58">
        <v>26</v>
      </c>
      <c r="V114" s="58">
        <v>91</v>
      </c>
      <c r="W114" s="58">
        <v>7</v>
      </c>
      <c r="X114" s="58">
        <v>20</v>
      </c>
      <c r="Y114" s="58" t="s">
        <v>176</v>
      </c>
      <c r="Z114" s="58">
        <v>111</v>
      </c>
      <c r="AA114" s="58">
        <v>41</v>
      </c>
      <c r="AB114" s="58">
        <v>15</v>
      </c>
      <c r="AC114" s="58">
        <v>12</v>
      </c>
    </row>
    <row r="115" spans="1:29" x14ac:dyDescent="0.25">
      <c r="A115" s="64" t="s">
        <v>264</v>
      </c>
      <c r="B115" s="58">
        <v>433</v>
      </c>
      <c r="C115" s="58">
        <v>164</v>
      </c>
      <c r="D115" s="58">
        <v>78</v>
      </c>
      <c r="E115" s="58">
        <v>48</v>
      </c>
      <c r="F115" s="58">
        <v>224</v>
      </c>
      <c r="G115" s="58">
        <v>82</v>
      </c>
      <c r="H115" s="58">
        <v>39</v>
      </c>
      <c r="I115" s="58">
        <v>27</v>
      </c>
      <c r="J115" s="58">
        <v>209</v>
      </c>
      <c r="K115" s="58">
        <v>82</v>
      </c>
      <c r="L115" s="58">
        <v>39</v>
      </c>
      <c r="M115" s="58">
        <v>21</v>
      </c>
      <c r="N115" s="58">
        <v>34</v>
      </c>
      <c r="O115" s="58">
        <v>11</v>
      </c>
      <c r="P115" s="58">
        <v>6</v>
      </c>
      <c r="Q115" s="58" t="s">
        <v>176</v>
      </c>
      <c r="R115" s="58">
        <v>295</v>
      </c>
      <c r="S115" s="58">
        <v>146</v>
      </c>
      <c r="T115" s="58">
        <v>50</v>
      </c>
      <c r="U115" s="58">
        <v>25</v>
      </c>
      <c r="V115" s="58">
        <v>104</v>
      </c>
      <c r="W115" s="58">
        <v>7</v>
      </c>
      <c r="X115" s="58">
        <v>22</v>
      </c>
      <c r="Y115" s="58" t="s">
        <v>176</v>
      </c>
      <c r="Z115" s="58">
        <v>110</v>
      </c>
      <c r="AA115" s="58">
        <v>48</v>
      </c>
      <c r="AB115" s="58">
        <v>22</v>
      </c>
      <c r="AC115" s="58">
        <v>11</v>
      </c>
    </row>
    <row r="116" spans="1:29" x14ac:dyDescent="0.25">
      <c r="A116" s="64" t="s">
        <v>265</v>
      </c>
      <c r="B116" s="58">
        <v>456</v>
      </c>
      <c r="C116" s="58">
        <v>193</v>
      </c>
      <c r="D116" s="58">
        <v>66</v>
      </c>
      <c r="E116" s="58">
        <v>52</v>
      </c>
      <c r="F116" s="58">
        <v>228</v>
      </c>
      <c r="G116" s="58">
        <v>95</v>
      </c>
      <c r="H116" s="58">
        <v>23</v>
      </c>
      <c r="I116" s="58">
        <v>28</v>
      </c>
      <c r="J116" s="58">
        <v>228</v>
      </c>
      <c r="K116" s="58">
        <v>98</v>
      </c>
      <c r="L116" s="58">
        <v>43</v>
      </c>
      <c r="M116" s="58">
        <v>24</v>
      </c>
      <c r="N116" s="58">
        <v>33</v>
      </c>
      <c r="O116" s="58">
        <v>13</v>
      </c>
      <c r="P116" s="58">
        <v>6</v>
      </c>
      <c r="Q116" s="58" t="s">
        <v>176</v>
      </c>
      <c r="R116" s="58">
        <v>323</v>
      </c>
      <c r="S116" s="58">
        <v>168</v>
      </c>
      <c r="T116" s="58">
        <v>42</v>
      </c>
      <c r="U116" s="58">
        <v>27</v>
      </c>
      <c r="V116" s="58">
        <v>100</v>
      </c>
      <c r="W116" s="58">
        <v>12</v>
      </c>
      <c r="X116" s="58">
        <v>18</v>
      </c>
      <c r="Y116" s="58" t="s">
        <v>176</v>
      </c>
      <c r="Z116" s="58">
        <v>121</v>
      </c>
      <c r="AA116" s="58">
        <v>54</v>
      </c>
      <c r="AB116" s="58">
        <v>19</v>
      </c>
      <c r="AC116" s="58">
        <v>13</v>
      </c>
    </row>
    <row r="117" spans="1:29" x14ac:dyDescent="0.25">
      <c r="A117" s="64" t="s">
        <v>266</v>
      </c>
      <c r="B117" s="58">
        <v>538</v>
      </c>
      <c r="C117" s="58">
        <v>251</v>
      </c>
      <c r="D117" s="58">
        <v>68</v>
      </c>
      <c r="E117" s="58">
        <v>51</v>
      </c>
      <c r="F117" s="58">
        <v>274</v>
      </c>
      <c r="G117" s="58">
        <v>122</v>
      </c>
      <c r="H117" s="58">
        <v>30</v>
      </c>
      <c r="I117" s="58">
        <v>27</v>
      </c>
      <c r="J117" s="58">
        <v>264</v>
      </c>
      <c r="K117" s="58">
        <v>129</v>
      </c>
      <c r="L117" s="58">
        <v>38</v>
      </c>
      <c r="M117" s="58">
        <v>24</v>
      </c>
      <c r="N117" s="58">
        <v>36</v>
      </c>
      <c r="O117" s="58">
        <v>15</v>
      </c>
      <c r="P117" s="58">
        <v>4</v>
      </c>
      <c r="Q117" s="58" t="s">
        <v>176</v>
      </c>
      <c r="R117" s="58">
        <v>368</v>
      </c>
      <c r="S117" s="58">
        <v>210</v>
      </c>
      <c r="T117" s="58">
        <v>41</v>
      </c>
      <c r="U117" s="58">
        <v>26</v>
      </c>
      <c r="V117" s="58">
        <v>134</v>
      </c>
      <c r="W117" s="58">
        <v>26</v>
      </c>
      <c r="X117" s="58">
        <v>23</v>
      </c>
      <c r="Y117" s="58" t="s">
        <v>176</v>
      </c>
      <c r="Z117" s="58">
        <v>139</v>
      </c>
      <c r="AA117" s="58">
        <v>69</v>
      </c>
      <c r="AB117" s="58">
        <v>23</v>
      </c>
      <c r="AC117" s="58">
        <v>12</v>
      </c>
    </row>
    <row r="118" spans="1:29" x14ac:dyDescent="0.25">
      <c r="A118" s="64" t="s">
        <v>267</v>
      </c>
      <c r="B118" s="58">
        <v>554</v>
      </c>
      <c r="C118" s="58">
        <v>278</v>
      </c>
      <c r="D118" s="58">
        <v>96</v>
      </c>
      <c r="E118" s="58">
        <v>48</v>
      </c>
      <c r="F118" s="58">
        <v>279</v>
      </c>
      <c r="G118" s="58">
        <v>137</v>
      </c>
      <c r="H118" s="58">
        <v>43</v>
      </c>
      <c r="I118" s="58">
        <v>23</v>
      </c>
      <c r="J118" s="58">
        <v>275</v>
      </c>
      <c r="K118" s="58">
        <v>141</v>
      </c>
      <c r="L118" s="58">
        <v>53</v>
      </c>
      <c r="M118" s="58">
        <v>25</v>
      </c>
      <c r="N118" s="58">
        <v>34</v>
      </c>
      <c r="O118" s="58">
        <v>18</v>
      </c>
      <c r="P118" s="58">
        <v>5</v>
      </c>
      <c r="Q118" s="58" t="s">
        <v>176</v>
      </c>
      <c r="R118" s="58">
        <v>398</v>
      </c>
      <c r="S118" s="58">
        <v>235</v>
      </c>
      <c r="T118" s="58">
        <v>57</v>
      </c>
      <c r="U118" s="58">
        <v>25</v>
      </c>
      <c r="V118" s="58">
        <v>122</v>
      </c>
      <c r="W118" s="58">
        <v>25</v>
      </c>
      <c r="X118" s="58">
        <v>34</v>
      </c>
      <c r="Y118" s="58" t="s">
        <v>176</v>
      </c>
      <c r="Z118" s="58">
        <v>148</v>
      </c>
      <c r="AA118" s="58">
        <v>72</v>
      </c>
      <c r="AB118" s="58">
        <v>30</v>
      </c>
      <c r="AC118" s="58">
        <v>14</v>
      </c>
    </row>
    <row r="119" spans="1:29" x14ac:dyDescent="0.25">
      <c r="A119" s="64" t="s">
        <v>268</v>
      </c>
      <c r="B119" s="58">
        <v>509</v>
      </c>
      <c r="C119" s="58">
        <v>273</v>
      </c>
      <c r="D119" s="58">
        <v>60</v>
      </c>
      <c r="E119" s="58">
        <v>51</v>
      </c>
      <c r="F119" s="58">
        <v>245</v>
      </c>
      <c r="G119" s="58">
        <v>129</v>
      </c>
      <c r="H119" s="58">
        <v>28</v>
      </c>
      <c r="I119" s="58">
        <v>26</v>
      </c>
      <c r="J119" s="58">
        <v>264</v>
      </c>
      <c r="K119" s="58">
        <v>144</v>
      </c>
      <c r="L119" s="58">
        <v>32</v>
      </c>
      <c r="M119" s="58">
        <v>25</v>
      </c>
      <c r="N119" s="58">
        <v>31</v>
      </c>
      <c r="O119" s="58">
        <v>20</v>
      </c>
      <c r="P119" s="58">
        <v>4</v>
      </c>
      <c r="Q119" s="58" t="s">
        <v>176</v>
      </c>
      <c r="R119" s="58">
        <v>371</v>
      </c>
      <c r="S119" s="58">
        <v>231</v>
      </c>
      <c r="T119" s="58">
        <v>45</v>
      </c>
      <c r="U119" s="58" t="s">
        <v>176</v>
      </c>
      <c r="V119" s="58">
        <v>107</v>
      </c>
      <c r="W119" s="58">
        <v>22</v>
      </c>
      <c r="X119" s="58">
        <v>11</v>
      </c>
      <c r="Y119" s="58">
        <v>25</v>
      </c>
      <c r="Z119" s="58">
        <v>142</v>
      </c>
      <c r="AA119" s="58">
        <v>74</v>
      </c>
      <c r="AB119" s="58">
        <v>17</v>
      </c>
      <c r="AC119" s="58">
        <v>14</v>
      </c>
    </row>
    <row r="120" spans="1:29" x14ac:dyDescent="0.25">
      <c r="A120" s="64" t="s">
        <v>269</v>
      </c>
      <c r="B120" s="58">
        <v>526</v>
      </c>
      <c r="C120" s="58">
        <v>245</v>
      </c>
      <c r="D120" s="58">
        <v>99</v>
      </c>
      <c r="E120" s="58">
        <v>58</v>
      </c>
      <c r="F120" s="58">
        <v>259</v>
      </c>
      <c r="G120" s="58">
        <v>109</v>
      </c>
      <c r="H120" s="58">
        <v>46</v>
      </c>
      <c r="I120" s="58">
        <v>29</v>
      </c>
      <c r="J120" s="58">
        <v>267</v>
      </c>
      <c r="K120" s="58">
        <v>136</v>
      </c>
      <c r="L120" s="58">
        <v>53</v>
      </c>
      <c r="M120" s="58">
        <v>29</v>
      </c>
      <c r="N120" s="58">
        <v>34</v>
      </c>
      <c r="O120" s="58">
        <v>20</v>
      </c>
      <c r="P120" s="58" t="s">
        <v>176</v>
      </c>
      <c r="Q120" s="58" t="s">
        <v>176</v>
      </c>
      <c r="R120" s="58">
        <v>376</v>
      </c>
      <c r="S120" s="58">
        <v>205</v>
      </c>
      <c r="T120" s="58">
        <v>67</v>
      </c>
      <c r="U120" s="58">
        <v>31</v>
      </c>
      <c r="V120" s="58">
        <v>116</v>
      </c>
      <c r="W120" s="58">
        <v>20</v>
      </c>
      <c r="X120" s="58" t="s">
        <v>176</v>
      </c>
      <c r="Y120" s="58" t="s">
        <v>176</v>
      </c>
      <c r="Z120" s="58">
        <v>138</v>
      </c>
      <c r="AA120" s="58">
        <v>62</v>
      </c>
      <c r="AB120" s="58">
        <v>28</v>
      </c>
      <c r="AC120" s="58">
        <v>16</v>
      </c>
    </row>
    <row r="121" spans="1:29" x14ac:dyDescent="0.25">
      <c r="A121" s="64" t="s">
        <v>270</v>
      </c>
      <c r="B121" s="58">
        <v>582</v>
      </c>
      <c r="C121" s="58">
        <v>264</v>
      </c>
      <c r="D121" s="58">
        <v>100</v>
      </c>
      <c r="E121" s="58">
        <v>52</v>
      </c>
      <c r="F121" s="58">
        <v>273</v>
      </c>
      <c r="G121" s="58">
        <v>113</v>
      </c>
      <c r="H121" s="58">
        <v>52</v>
      </c>
      <c r="I121" s="58">
        <v>25</v>
      </c>
      <c r="J121" s="58">
        <v>309</v>
      </c>
      <c r="K121" s="58">
        <v>151</v>
      </c>
      <c r="L121" s="58">
        <v>48</v>
      </c>
      <c r="M121" s="58">
        <v>27</v>
      </c>
      <c r="N121" s="58">
        <v>39</v>
      </c>
      <c r="O121" s="58">
        <v>18</v>
      </c>
      <c r="P121" s="58">
        <v>5</v>
      </c>
      <c r="Q121" s="58">
        <v>3</v>
      </c>
      <c r="R121" s="58">
        <v>426</v>
      </c>
      <c r="S121" s="58">
        <v>227</v>
      </c>
      <c r="T121" s="58">
        <v>61</v>
      </c>
      <c r="U121" s="58">
        <v>27</v>
      </c>
      <c r="V121" s="58">
        <v>117</v>
      </c>
      <c r="W121" s="58">
        <v>19</v>
      </c>
      <c r="X121" s="58">
        <v>34</v>
      </c>
      <c r="Y121" s="58">
        <v>22</v>
      </c>
      <c r="Z121" s="58">
        <v>152</v>
      </c>
      <c r="AA121" s="58">
        <v>74</v>
      </c>
      <c r="AB121" s="58">
        <v>24</v>
      </c>
      <c r="AC121" s="58">
        <v>15</v>
      </c>
    </row>
    <row r="122" spans="1:29" x14ac:dyDescent="0.25">
      <c r="A122" s="64" t="s">
        <v>271</v>
      </c>
      <c r="B122" s="58">
        <v>580</v>
      </c>
      <c r="C122" s="58">
        <v>260</v>
      </c>
      <c r="D122" s="58">
        <v>89</v>
      </c>
      <c r="E122" s="58">
        <v>54</v>
      </c>
      <c r="F122" s="58">
        <v>278</v>
      </c>
      <c r="G122" s="58">
        <v>114</v>
      </c>
      <c r="H122" s="58">
        <v>39</v>
      </c>
      <c r="I122" s="58">
        <v>24</v>
      </c>
      <c r="J122" s="58">
        <v>302</v>
      </c>
      <c r="K122" s="58">
        <v>146</v>
      </c>
      <c r="L122" s="58">
        <v>50</v>
      </c>
      <c r="M122" s="58">
        <v>30</v>
      </c>
      <c r="N122" s="58">
        <v>31</v>
      </c>
      <c r="O122" s="58">
        <v>15</v>
      </c>
      <c r="P122" s="58">
        <v>6</v>
      </c>
      <c r="Q122" s="58">
        <v>3</v>
      </c>
      <c r="R122" s="58">
        <v>431</v>
      </c>
      <c r="S122" s="58">
        <v>226</v>
      </c>
      <c r="T122" s="58">
        <v>51</v>
      </c>
      <c r="U122" s="58">
        <v>31</v>
      </c>
      <c r="V122" s="58">
        <v>118</v>
      </c>
      <c r="W122" s="58">
        <v>19</v>
      </c>
      <c r="X122" s="58">
        <v>32</v>
      </c>
      <c r="Y122" s="58">
        <v>20</v>
      </c>
      <c r="Z122" s="58">
        <v>156</v>
      </c>
      <c r="AA122" s="58">
        <v>72</v>
      </c>
      <c r="AB122" s="58">
        <v>20</v>
      </c>
      <c r="AC122" s="58">
        <v>16</v>
      </c>
    </row>
    <row r="123" spans="1:29" x14ac:dyDescent="0.25">
      <c r="A123" s="64" t="s">
        <v>272</v>
      </c>
      <c r="B123" s="58">
        <v>547</v>
      </c>
      <c r="C123" s="58">
        <v>261</v>
      </c>
      <c r="D123" s="58">
        <v>80</v>
      </c>
      <c r="E123" s="58">
        <v>47</v>
      </c>
      <c r="F123" s="58">
        <v>257</v>
      </c>
      <c r="G123" s="58">
        <v>107</v>
      </c>
      <c r="H123" s="58">
        <v>40</v>
      </c>
      <c r="I123" s="58">
        <v>19</v>
      </c>
      <c r="J123" s="58">
        <v>290</v>
      </c>
      <c r="K123" s="58">
        <v>154</v>
      </c>
      <c r="L123" s="58">
        <v>40</v>
      </c>
      <c r="M123" s="58">
        <v>28</v>
      </c>
      <c r="N123" s="58">
        <v>31</v>
      </c>
      <c r="O123" s="58">
        <v>14</v>
      </c>
      <c r="P123" s="58">
        <v>8</v>
      </c>
      <c r="Q123" s="58" t="s">
        <v>176</v>
      </c>
      <c r="R123" s="58">
        <v>415</v>
      </c>
      <c r="S123" s="58">
        <v>232</v>
      </c>
      <c r="T123" s="58">
        <v>48</v>
      </c>
      <c r="U123" s="58">
        <v>28</v>
      </c>
      <c r="V123" s="58">
        <v>101</v>
      </c>
      <c r="W123" s="58">
        <v>15</v>
      </c>
      <c r="X123" s="58">
        <v>24</v>
      </c>
      <c r="Y123" s="58" t="s">
        <v>176</v>
      </c>
      <c r="Z123" s="58">
        <v>156</v>
      </c>
      <c r="AA123" s="58">
        <v>80</v>
      </c>
      <c r="AB123" s="58">
        <v>24</v>
      </c>
      <c r="AC123" s="58">
        <v>12</v>
      </c>
    </row>
    <row r="124" spans="1:29" x14ac:dyDescent="0.25">
      <c r="A124" s="64" t="s">
        <v>273</v>
      </c>
      <c r="B124" s="58">
        <v>537</v>
      </c>
      <c r="C124" s="58">
        <v>261</v>
      </c>
      <c r="D124" s="58">
        <v>82</v>
      </c>
      <c r="E124" s="58">
        <v>45</v>
      </c>
      <c r="F124" s="58">
        <v>254</v>
      </c>
      <c r="G124" s="58">
        <v>110</v>
      </c>
      <c r="H124" s="58">
        <v>41</v>
      </c>
      <c r="I124" s="58">
        <v>17</v>
      </c>
      <c r="J124" s="58">
        <v>283</v>
      </c>
      <c r="K124" s="58">
        <v>151</v>
      </c>
      <c r="L124" s="58">
        <v>41</v>
      </c>
      <c r="M124" s="58">
        <v>28</v>
      </c>
      <c r="N124" s="58">
        <v>31</v>
      </c>
      <c r="O124" s="58">
        <v>13</v>
      </c>
      <c r="P124" s="58">
        <v>5</v>
      </c>
      <c r="Q124" s="58" t="s">
        <v>176</v>
      </c>
      <c r="R124" s="58">
        <v>408</v>
      </c>
      <c r="S124" s="58">
        <v>233</v>
      </c>
      <c r="T124" s="58">
        <v>55</v>
      </c>
      <c r="U124" s="58">
        <v>24</v>
      </c>
      <c r="V124" s="58">
        <v>98</v>
      </c>
      <c r="W124" s="58">
        <v>15</v>
      </c>
      <c r="X124" s="58">
        <v>22</v>
      </c>
      <c r="Y124" s="58" t="s">
        <v>176</v>
      </c>
      <c r="Z124" s="58">
        <v>161</v>
      </c>
      <c r="AA124" s="58">
        <v>83</v>
      </c>
      <c r="AB124" s="58">
        <v>23</v>
      </c>
      <c r="AC124" s="58">
        <v>9</v>
      </c>
    </row>
    <row r="125" spans="1:29" x14ac:dyDescent="0.25">
      <c r="A125" s="64" t="s">
        <v>274</v>
      </c>
      <c r="B125" s="58">
        <v>507</v>
      </c>
      <c r="C125" s="58">
        <v>235</v>
      </c>
      <c r="D125" s="58">
        <v>89</v>
      </c>
      <c r="E125" s="58">
        <v>50</v>
      </c>
      <c r="F125" s="58">
        <v>245</v>
      </c>
      <c r="G125" s="58">
        <v>103</v>
      </c>
      <c r="H125" s="58">
        <v>39</v>
      </c>
      <c r="I125" s="58">
        <v>19</v>
      </c>
      <c r="J125" s="58">
        <v>262</v>
      </c>
      <c r="K125" s="58">
        <v>132</v>
      </c>
      <c r="L125" s="58">
        <v>50</v>
      </c>
      <c r="M125" s="58">
        <v>31</v>
      </c>
      <c r="N125" s="58">
        <v>29</v>
      </c>
      <c r="O125" s="58">
        <v>11</v>
      </c>
      <c r="P125" s="58" t="s">
        <v>176</v>
      </c>
      <c r="Q125" s="58" t="s">
        <v>176</v>
      </c>
      <c r="R125" s="58">
        <v>381</v>
      </c>
      <c r="S125" s="58">
        <v>208</v>
      </c>
      <c r="T125" s="58">
        <v>55</v>
      </c>
      <c r="U125" s="58">
        <v>27</v>
      </c>
      <c r="V125" s="58">
        <v>97</v>
      </c>
      <c r="W125" s="58">
        <v>16</v>
      </c>
      <c r="X125" s="58" t="s">
        <v>176</v>
      </c>
      <c r="Y125" s="58" t="s">
        <v>176</v>
      </c>
      <c r="Z125" s="58">
        <v>145</v>
      </c>
      <c r="AA125" s="58">
        <v>71</v>
      </c>
      <c r="AB125" s="58">
        <v>22</v>
      </c>
      <c r="AC125" s="58">
        <v>10</v>
      </c>
    </row>
    <row r="126" spans="1:29" x14ac:dyDescent="0.25">
      <c r="A126" s="64" t="s">
        <v>275</v>
      </c>
      <c r="B126" s="58">
        <v>431</v>
      </c>
      <c r="C126" s="58">
        <v>200</v>
      </c>
      <c r="D126" s="58">
        <v>47</v>
      </c>
      <c r="E126" s="58">
        <v>51</v>
      </c>
      <c r="F126" s="58">
        <v>194</v>
      </c>
      <c r="G126" s="58">
        <v>86</v>
      </c>
      <c r="H126" s="58">
        <v>27</v>
      </c>
      <c r="I126" s="58">
        <v>17</v>
      </c>
      <c r="J126" s="58">
        <v>237</v>
      </c>
      <c r="K126" s="58">
        <v>114</v>
      </c>
      <c r="L126" s="58">
        <v>20</v>
      </c>
      <c r="M126" s="58">
        <v>34</v>
      </c>
      <c r="N126" s="58">
        <v>32</v>
      </c>
      <c r="O126" s="58">
        <v>10</v>
      </c>
      <c r="P126" s="58">
        <v>3</v>
      </c>
      <c r="Q126" s="58" t="s">
        <v>176</v>
      </c>
      <c r="R126" s="58">
        <v>333</v>
      </c>
      <c r="S126" s="58">
        <v>177</v>
      </c>
      <c r="T126" s="58">
        <v>32</v>
      </c>
      <c r="U126" s="58">
        <v>29</v>
      </c>
      <c r="V126" s="58">
        <v>66</v>
      </c>
      <c r="W126" s="58">
        <v>13</v>
      </c>
      <c r="X126" s="58">
        <v>12</v>
      </c>
      <c r="Y126" s="58" t="s">
        <v>176</v>
      </c>
      <c r="Z126" s="58">
        <v>121</v>
      </c>
      <c r="AA126" s="58">
        <v>59</v>
      </c>
      <c r="AB126" s="58">
        <v>9</v>
      </c>
      <c r="AC126" s="58">
        <v>9</v>
      </c>
    </row>
    <row r="127" spans="1:29" x14ac:dyDescent="0.25">
      <c r="A127" s="64" t="s">
        <v>276</v>
      </c>
      <c r="B127" s="58">
        <v>466</v>
      </c>
      <c r="C127" s="58">
        <v>218</v>
      </c>
      <c r="D127" s="58">
        <v>63</v>
      </c>
      <c r="E127" s="58">
        <v>46</v>
      </c>
      <c r="F127" s="58">
        <v>203</v>
      </c>
      <c r="G127" s="58">
        <v>90</v>
      </c>
      <c r="H127" s="58">
        <v>26</v>
      </c>
      <c r="I127" s="58">
        <v>16</v>
      </c>
      <c r="J127" s="58">
        <v>263</v>
      </c>
      <c r="K127" s="58">
        <v>128</v>
      </c>
      <c r="L127" s="58">
        <v>37</v>
      </c>
      <c r="M127" s="58">
        <v>30</v>
      </c>
      <c r="N127" s="58">
        <v>34</v>
      </c>
      <c r="O127" s="58">
        <v>11</v>
      </c>
      <c r="P127" s="58">
        <v>3</v>
      </c>
      <c r="Q127" s="58" t="s">
        <v>176</v>
      </c>
      <c r="R127" s="58">
        <v>363</v>
      </c>
      <c r="S127" s="58">
        <v>194</v>
      </c>
      <c r="T127" s="58">
        <v>47</v>
      </c>
      <c r="U127" s="58">
        <v>26</v>
      </c>
      <c r="V127" s="58">
        <v>69</v>
      </c>
      <c r="W127" s="58">
        <v>13</v>
      </c>
      <c r="X127" s="58">
        <v>13</v>
      </c>
      <c r="Y127" s="58" t="s">
        <v>176</v>
      </c>
      <c r="Z127" s="58">
        <v>136</v>
      </c>
      <c r="AA127" s="58">
        <v>63</v>
      </c>
      <c r="AB127" s="58">
        <v>18</v>
      </c>
      <c r="AC127" s="58">
        <v>7</v>
      </c>
    </row>
    <row r="128" spans="1:29" x14ac:dyDescent="0.25">
      <c r="A128" s="64" t="s">
        <v>277</v>
      </c>
      <c r="B128" s="58">
        <v>534</v>
      </c>
      <c r="C128" s="58">
        <v>253</v>
      </c>
      <c r="D128" s="58">
        <v>82</v>
      </c>
      <c r="E128" s="58">
        <v>42</v>
      </c>
      <c r="F128" s="58">
        <v>245</v>
      </c>
      <c r="G128" s="58">
        <v>102</v>
      </c>
      <c r="H128" s="58">
        <v>47</v>
      </c>
      <c r="I128" s="58">
        <v>14</v>
      </c>
      <c r="J128" s="58">
        <v>289</v>
      </c>
      <c r="K128" s="58">
        <v>151</v>
      </c>
      <c r="L128" s="58">
        <v>35</v>
      </c>
      <c r="M128" s="58">
        <v>28</v>
      </c>
      <c r="N128" s="58">
        <v>35</v>
      </c>
      <c r="O128" s="58">
        <v>14</v>
      </c>
      <c r="P128" s="58">
        <v>7</v>
      </c>
      <c r="Q128" s="58" t="s">
        <v>176</v>
      </c>
      <c r="R128" s="58">
        <v>405</v>
      </c>
      <c r="S128" s="58">
        <v>225</v>
      </c>
      <c r="T128" s="58">
        <v>50</v>
      </c>
      <c r="U128" s="58" t="s">
        <v>176</v>
      </c>
      <c r="V128" s="58">
        <v>94</v>
      </c>
      <c r="W128" s="58">
        <v>14</v>
      </c>
      <c r="X128" s="58">
        <v>25</v>
      </c>
      <c r="Y128" s="58" t="s">
        <v>176</v>
      </c>
      <c r="Z128" s="58">
        <v>163</v>
      </c>
      <c r="AA128" s="58">
        <v>82</v>
      </c>
      <c r="AB128" s="58">
        <v>22</v>
      </c>
      <c r="AC128" s="58">
        <v>8</v>
      </c>
    </row>
    <row r="129" spans="1:29" x14ac:dyDescent="0.25">
      <c r="A129" s="64" t="s">
        <v>278</v>
      </c>
      <c r="B129" s="58">
        <v>569</v>
      </c>
      <c r="C129" s="58">
        <v>271</v>
      </c>
      <c r="D129" s="58">
        <v>112</v>
      </c>
      <c r="E129" s="58">
        <v>43</v>
      </c>
      <c r="F129" s="58">
        <v>256</v>
      </c>
      <c r="G129" s="58">
        <v>112</v>
      </c>
      <c r="H129" s="58">
        <v>58</v>
      </c>
      <c r="I129" s="58">
        <v>18</v>
      </c>
      <c r="J129" s="58">
        <v>313</v>
      </c>
      <c r="K129" s="58">
        <v>159</v>
      </c>
      <c r="L129" s="58">
        <v>54</v>
      </c>
      <c r="M129" s="58">
        <v>25</v>
      </c>
      <c r="N129" s="58">
        <v>36</v>
      </c>
      <c r="O129" s="58">
        <v>14</v>
      </c>
      <c r="P129" s="58">
        <v>9</v>
      </c>
      <c r="Q129" s="58" t="s">
        <v>176</v>
      </c>
      <c r="R129" s="58">
        <v>432</v>
      </c>
      <c r="S129" s="58">
        <v>241</v>
      </c>
      <c r="T129" s="58">
        <v>66</v>
      </c>
      <c r="U129" s="58">
        <v>22</v>
      </c>
      <c r="V129" s="58">
        <v>101</v>
      </c>
      <c r="W129" s="58">
        <v>16</v>
      </c>
      <c r="X129" s="58">
        <v>37</v>
      </c>
      <c r="Y129" s="58" t="s">
        <v>176</v>
      </c>
      <c r="Z129" s="58">
        <v>171</v>
      </c>
      <c r="AA129" s="58">
        <v>85</v>
      </c>
      <c r="AB129" s="58">
        <v>28</v>
      </c>
      <c r="AC129" s="58">
        <v>6</v>
      </c>
    </row>
    <row r="130" spans="1:29" x14ac:dyDescent="0.25">
      <c r="A130" s="64" t="s">
        <v>279</v>
      </c>
      <c r="B130" s="58">
        <v>578</v>
      </c>
      <c r="C130" s="58">
        <v>269</v>
      </c>
      <c r="D130" s="58">
        <v>98</v>
      </c>
      <c r="E130" s="58">
        <v>46</v>
      </c>
      <c r="F130" s="58">
        <v>269</v>
      </c>
      <c r="G130" s="58">
        <v>112</v>
      </c>
      <c r="H130" s="58">
        <v>55</v>
      </c>
      <c r="I130" s="58">
        <v>19</v>
      </c>
      <c r="J130" s="58">
        <v>309</v>
      </c>
      <c r="K130" s="58">
        <v>157</v>
      </c>
      <c r="L130" s="58">
        <v>43</v>
      </c>
      <c r="M130" s="58">
        <v>27</v>
      </c>
      <c r="N130" s="58">
        <v>30</v>
      </c>
      <c r="O130" s="58">
        <v>10</v>
      </c>
      <c r="P130" s="58">
        <v>6</v>
      </c>
      <c r="Q130" s="58" t="s">
        <v>176</v>
      </c>
      <c r="R130" s="58">
        <v>452</v>
      </c>
      <c r="S130" s="58">
        <v>245</v>
      </c>
      <c r="T130" s="58">
        <v>62</v>
      </c>
      <c r="U130" s="58">
        <v>26</v>
      </c>
      <c r="V130" s="58">
        <v>96</v>
      </c>
      <c r="W130" s="58">
        <v>14</v>
      </c>
      <c r="X130" s="58">
        <v>30</v>
      </c>
      <c r="Y130" s="58" t="s">
        <v>176</v>
      </c>
      <c r="Z130" s="58">
        <v>167</v>
      </c>
      <c r="AA130" s="58">
        <v>86</v>
      </c>
      <c r="AB130" s="58">
        <v>28</v>
      </c>
      <c r="AC130" s="58">
        <v>6</v>
      </c>
    </row>
    <row r="131" spans="1:29" x14ac:dyDescent="0.25">
      <c r="A131" s="64" t="s">
        <v>280</v>
      </c>
      <c r="B131" s="58">
        <v>578</v>
      </c>
      <c r="C131" s="58">
        <v>264</v>
      </c>
      <c r="D131" s="58">
        <v>98</v>
      </c>
      <c r="E131" s="58">
        <v>55</v>
      </c>
      <c r="F131" s="58">
        <v>255</v>
      </c>
      <c r="G131" s="58">
        <v>112</v>
      </c>
      <c r="H131" s="58">
        <v>51</v>
      </c>
      <c r="I131" s="58">
        <v>26</v>
      </c>
      <c r="J131" s="58">
        <v>323</v>
      </c>
      <c r="K131" s="58">
        <v>152</v>
      </c>
      <c r="L131" s="58">
        <v>47</v>
      </c>
      <c r="M131" s="58">
        <v>29</v>
      </c>
      <c r="N131" s="58">
        <v>34</v>
      </c>
      <c r="O131" s="58">
        <v>14</v>
      </c>
      <c r="P131" s="58">
        <v>5</v>
      </c>
      <c r="Q131" s="58" t="s">
        <v>176</v>
      </c>
      <c r="R131" s="58">
        <v>450</v>
      </c>
      <c r="S131" s="58">
        <v>235</v>
      </c>
      <c r="T131" s="58">
        <v>67</v>
      </c>
      <c r="U131" s="58">
        <v>35</v>
      </c>
      <c r="V131" s="58">
        <v>94</v>
      </c>
      <c r="W131" s="58">
        <v>15</v>
      </c>
      <c r="X131" s="58">
        <v>26</v>
      </c>
      <c r="Y131" s="58" t="s">
        <v>176</v>
      </c>
      <c r="Z131" s="58">
        <v>171</v>
      </c>
      <c r="AA131" s="58">
        <v>82</v>
      </c>
      <c r="AB131" s="58">
        <v>33</v>
      </c>
      <c r="AC131" s="58">
        <v>7</v>
      </c>
    </row>
    <row r="132" spans="1:29" x14ac:dyDescent="0.25">
      <c r="A132" s="64" t="s">
        <v>281</v>
      </c>
      <c r="B132" s="58">
        <v>596</v>
      </c>
      <c r="C132" s="58">
        <v>258</v>
      </c>
      <c r="D132" s="58">
        <v>103</v>
      </c>
      <c r="E132" s="58">
        <v>52</v>
      </c>
      <c r="F132" s="58">
        <v>275</v>
      </c>
      <c r="G132" s="58">
        <v>107</v>
      </c>
      <c r="H132" s="58">
        <v>62</v>
      </c>
      <c r="I132" s="58">
        <v>22</v>
      </c>
      <c r="J132" s="58">
        <v>321</v>
      </c>
      <c r="K132" s="58">
        <v>151</v>
      </c>
      <c r="L132" s="58">
        <v>41</v>
      </c>
      <c r="M132" s="58">
        <v>30</v>
      </c>
      <c r="N132" s="58">
        <v>37</v>
      </c>
      <c r="O132" s="58">
        <v>12</v>
      </c>
      <c r="P132" s="58">
        <v>11</v>
      </c>
      <c r="Q132" s="58" t="s">
        <v>176</v>
      </c>
      <c r="R132" s="58">
        <v>450</v>
      </c>
      <c r="S132" s="58">
        <v>232</v>
      </c>
      <c r="T132" s="58">
        <v>56</v>
      </c>
      <c r="U132" s="58">
        <v>30</v>
      </c>
      <c r="V132" s="58">
        <v>109</v>
      </c>
      <c r="W132" s="58">
        <v>14</v>
      </c>
      <c r="X132" s="58">
        <v>36</v>
      </c>
      <c r="Y132" s="58" t="s">
        <v>176</v>
      </c>
      <c r="Z132" s="58">
        <v>171</v>
      </c>
      <c r="AA132" s="58">
        <v>77</v>
      </c>
      <c r="AB132" s="58">
        <v>38</v>
      </c>
      <c r="AC132" s="58">
        <v>7</v>
      </c>
    </row>
    <row r="133" spans="1:29" x14ac:dyDescent="0.25">
      <c r="A133" s="64" t="s">
        <v>282</v>
      </c>
      <c r="B133" s="58">
        <v>585</v>
      </c>
      <c r="C133" s="58">
        <v>254</v>
      </c>
      <c r="D133" s="58">
        <v>101</v>
      </c>
      <c r="E133" s="58">
        <v>50</v>
      </c>
      <c r="F133" s="58">
        <v>270</v>
      </c>
      <c r="G133" s="58">
        <v>110</v>
      </c>
      <c r="H133" s="58">
        <v>46</v>
      </c>
      <c r="I133" s="58">
        <v>22</v>
      </c>
      <c r="J133" s="58">
        <v>315</v>
      </c>
      <c r="K133" s="58">
        <v>144</v>
      </c>
      <c r="L133" s="58">
        <v>55</v>
      </c>
      <c r="M133" s="58">
        <v>28</v>
      </c>
      <c r="N133" s="58">
        <v>41</v>
      </c>
      <c r="O133" s="58">
        <v>10</v>
      </c>
      <c r="P133" s="58">
        <v>11</v>
      </c>
      <c r="Q133" s="58" t="s">
        <v>176</v>
      </c>
      <c r="R133" s="58">
        <v>442</v>
      </c>
      <c r="S133" s="58">
        <v>230</v>
      </c>
      <c r="T133" s="58">
        <v>58</v>
      </c>
      <c r="U133" s="58">
        <v>28</v>
      </c>
      <c r="V133" s="58">
        <v>102</v>
      </c>
      <c r="W133" s="58">
        <v>14</v>
      </c>
      <c r="X133" s="58">
        <v>32</v>
      </c>
      <c r="Y133" s="58" t="s">
        <v>176</v>
      </c>
      <c r="Z133" s="58">
        <v>171</v>
      </c>
      <c r="AA133" s="58">
        <v>78</v>
      </c>
      <c r="AB133" s="58">
        <v>30</v>
      </c>
      <c r="AC133" s="58">
        <v>9</v>
      </c>
    </row>
    <row r="134" spans="1:29" x14ac:dyDescent="0.25">
      <c r="A134" s="64" t="s">
        <v>283</v>
      </c>
      <c r="B134" s="58">
        <v>550</v>
      </c>
      <c r="C134" s="58">
        <v>256</v>
      </c>
      <c r="D134" s="58">
        <v>105</v>
      </c>
      <c r="E134" s="58">
        <v>44</v>
      </c>
      <c r="F134" s="58">
        <v>253</v>
      </c>
      <c r="G134" s="58">
        <v>115</v>
      </c>
      <c r="H134" s="58">
        <v>48</v>
      </c>
      <c r="I134" s="58">
        <v>20</v>
      </c>
      <c r="J134" s="58">
        <v>297</v>
      </c>
      <c r="K134" s="58">
        <v>141</v>
      </c>
      <c r="L134" s="58">
        <v>57</v>
      </c>
      <c r="M134" s="58">
        <v>24</v>
      </c>
      <c r="N134" s="58">
        <v>30</v>
      </c>
      <c r="O134" s="58">
        <v>9</v>
      </c>
      <c r="P134" s="58">
        <v>8</v>
      </c>
      <c r="Q134" s="58" t="s">
        <v>176</v>
      </c>
      <c r="R134" s="58">
        <v>439</v>
      </c>
      <c r="S134" s="58">
        <v>231</v>
      </c>
      <c r="T134" s="58">
        <v>68</v>
      </c>
      <c r="U134" s="58">
        <v>26</v>
      </c>
      <c r="V134" s="58">
        <v>81</v>
      </c>
      <c r="W134" s="58">
        <v>16</v>
      </c>
      <c r="X134" s="58">
        <v>29</v>
      </c>
      <c r="Y134" s="58" t="s">
        <v>176</v>
      </c>
      <c r="Z134" s="58">
        <v>165</v>
      </c>
      <c r="AA134" s="58">
        <v>80</v>
      </c>
      <c r="AB134" s="58">
        <v>31</v>
      </c>
      <c r="AC134" s="58">
        <v>9</v>
      </c>
    </row>
    <row r="135" spans="1:29" x14ac:dyDescent="0.25">
      <c r="A135" s="64" t="s">
        <v>284</v>
      </c>
      <c r="B135" s="58">
        <v>525</v>
      </c>
      <c r="C135" s="58">
        <v>254</v>
      </c>
      <c r="D135" s="58">
        <v>68</v>
      </c>
      <c r="E135" s="58">
        <v>45</v>
      </c>
      <c r="F135" s="58">
        <v>247</v>
      </c>
      <c r="G135" s="58">
        <v>122</v>
      </c>
      <c r="H135" s="58">
        <v>29</v>
      </c>
      <c r="I135" s="58">
        <v>21</v>
      </c>
      <c r="J135" s="58">
        <v>278</v>
      </c>
      <c r="K135" s="58">
        <v>132</v>
      </c>
      <c r="L135" s="58">
        <v>39</v>
      </c>
      <c r="M135" s="58">
        <v>24</v>
      </c>
      <c r="N135" s="58">
        <v>22</v>
      </c>
      <c r="O135" s="58">
        <v>9</v>
      </c>
      <c r="P135" s="58">
        <v>4</v>
      </c>
      <c r="Q135" s="58" t="s">
        <v>176</v>
      </c>
      <c r="R135" s="58">
        <v>425</v>
      </c>
      <c r="S135" s="58">
        <v>229</v>
      </c>
      <c r="T135" s="58">
        <v>40</v>
      </c>
      <c r="U135" s="58">
        <v>27</v>
      </c>
      <c r="V135" s="58">
        <v>78</v>
      </c>
      <c r="W135" s="58">
        <v>16</v>
      </c>
      <c r="X135" s="58">
        <v>24</v>
      </c>
      <c r="Y135" s="58" t="s">
        <v>176</v>
      </c>
      <c r="Z135" s="58">
        <v>159</v>
      </c>
      <c r="AA135" s="58">
        <v>82</v>
      </c>
      <c r="AB135" s="58">
        <v>25</v>
      </c>
      <c r="AC135" s="58">
        <v>7</v>
      </c>
    </row>
    <row r="136" spans="1:29" x14ac:dyDescent="0.25">
      <c r="A136" s="64" t="s">
        <v>285</v>
      </c>
      <c r="B136" s="58">
        <v>520</v>
      </c>
      <c r="C136" s="58">
        <v>244</v>
      </c>
      <c r="D136" s="58">
        <v>76</v>
      </c>
      <c r="E136" s="58">
        <v>46</v>
      </c>
      <c r="F136" s="58">
        <v>270</v>
      </c>
      <c r="G136" s="58">
        <v>124</v>
      </c>
      <c r="H136" s="58">
        <v>39</v>
      </c>
      <c r="I136" s="58">
        <v>20</v>
      </c>
      <c r="J136" s="58">
        <v>250</v>
      </c>
      <c r="K136" s="58">
        <v>120</v>
      </c>
      <c r="L136" s="58">
        <v>37</v>
      </c>
      <c r="M136" s="58">
        <v>26</v>
      </c>
      <c r="N136" s="58">
        <v>30</v>
      </c>
      <c r="O136" s="58">
        <v>8</v>
      </c>
      <c r="P136" s="58">
        <v>11</v>
      </c>
      <c r="Q136" s="58">
        <v>0</v>
      </c>
      <c r="R136" s="58">
        <v>412</v>
      </c>
      <c r="S136" s="58">
        <v>220</v>
      </c>
      <c r="T136" s="58">
        <v>46</v>
      </c>
      <c r="U136" s="58">
        <v>27</v>
      </c>
      <c r="V136" s="58">
        <v>78</v>
      </c>
      <c r="W136" s="58">
        <v>16</v>
      </c>
      <c r="X136" s="58">
        <v>19</v>
      </c>
      <c r="Y136" s="58">
        <v>19</v>
      </c>
      <c r="Z136" s="58">
        <v>162</v>
      </c>
      <c r="AA136" s="58">
        <v>77</v>
      </c>
      <c r="AB136" s="58">
        <v>28</v>
      </c>
      <c r="AC136" s="58">
        <v>9</v>
      </c>
    </row>
    <row r="137" spans="1:29" x14ac:dyDescent="0.25">
      <c r="A137" s="64" t="s">
        <v>286</v>
      </c>
      <c r="B137" s="58">
        <v>508</v>
      </c>
      <c r="C137" s="58">
        <v>236</v>
      </c>
      <c r="D137" s="58">
        <v>75</v>
      </c>
      <c r="E137" s="58">
        <v>44</v>
      </c>
      <c r="F137" s="58">
        <v>250</v>
      </c>
      <c r="G137" s="58">
        <v>112</v>
      </c>
      <c r="H137" s="58">
        <v>36</v>
      </c>
      <c r="I137" s="58">
        <v>20</v>
      </c>
      <c r="J137" s="58">
        <v>258</v>
      </c>
      <c r="K137" s="58">
        <v>124</v>
      </c>
      <c r="L137" s="58">
        <v>39</v>
      </c>
      <c r="M137" s="58">
        <v>24</v>
      </c>
      <c r="N137" s="58">
        <v>31</v>
      </c>
      <c r="O137" s="58">
        <v>8</v>
      </c>
      <c r="P137" s="58">
        <v>10</v>
      </c>
      <c r="Q137" s="58">
        <v>0</v>
      </c>
      <c r="R137" s="58">
        <v>392</v>
      </c>
      <c r="S137" s="58">
        <v>208</v>
      </c>
      <c r="T137" s="58">
        <v>42</v>
      </c>
      <c r="U137" s="58">
        <v>26</v>
      </c>
      <c r="V137" s="58">
        <v>85</v>
      </c>
      <c r="W137" s="58">
        <v>20</v>
      </c>
      <c r="X137" s="58">
        <v>23</v>
      </c>
      <c r="Y137" s="58">
        <v>18</v>
      </c>
      <c r="Z137" s="58">
        <v>150</v>
      </c>
      <c r="AA137" s="58">
        <v>72</v>
      </c>
      <c r="AB137" s="58">
        <v>21</v>
      </c>
      <c r="AC137" s="58">
        <v>8</v>
      </c>
    </row>
    <row r="138" spans="1:29" x14ac:dyDescent="0.25">
      <c r="A138" s="64" t="s">
        <v>287</v>
      </c>
      <c r="B138" s="58">
        <v>518</v>
      </c>
      <c r="C138" s="58">
        <v>221</v>
      </c>
      <c r="D138" s="58">
        <v>76</v>
      </c>
      <c r="E138" s="58">
        <v>50</v>
      </c>
      <c r="F138" s="58">
        <v>235</v>
      </c>
      <c r="G138" s="58">
        <v>99</v>
      </c>
      <c r="H138" s="58">
        <v>33</v>
      </c>
      <c r="I138" s="58">
        <v>22</v>
      </c>
      <c r="J138" s="58">
        <v>283</v>
      </c>
      <c r="K138" s="58">
        <v>122</v>
      </c>
      <c r="L138" s="58">
        <v>43</v>
      </c>
      <c r="M138" s="58">
        <v>28</v>
      </c>
      <c r="N138" s="58">
        <v>29</v>
      </c>
      <c r="O138" s="58">
        <v>8</v>
      </c>
      <c r="P138" s="58">
        <v>7</v>
      </c>
      <c r="Q138" s="58">
        <v>0</v>
      </c>
      <c r="R138" s="58">
        <v>394</v>
      </c>
      <c r="S138" s="58">
        <v>198</v>
      </c>
      <c r="T138" s="58">
        <v>39</v>
      </c>
      <c r="U138" s="58">
        <v>29</v>
      </c>
      <c r="V138" s="58">
        <v>95</v>
      </c>
      <c r="W138" s="58">
        <v>15</v>
      </c>
      <c r="X138" s="58">
        <v>30</v>
      </c>
      <c r="Y138" s="58">
        <v>21</v>
      </c>
      <c r="Z138" s="58">
        <v>140</v>
      </c>
      <c r="AA138" s="58">
        <v>68</v>
      </c>
      <c r="AB138" s="58">
        <v>14</v>
      </c>
      <c r="AC138" s="58">
        <v>10</v>
      </c>
    </row>
    <row r="139" spans="1:29" x14ac:dyDescent="0.25">
      <c r="A139" s="64" t="s">
        <v>288</v>
      </c>
      <c r="B139" s="58">
        <v>508</v>
      </c>
      <c r="C139" s="58">
        <v>212</v>
      </c>
      <c r="D139" s="58">
        <v>78</v>
      </c>
      <c r="E139" s="58">
        <v>51</v>
      </c>
      <c r="F139" s="58">
        <v>243</v>
      </c>
      <c r="G139" s="58">
        <v>97</v>
      </c>
      <c r="H139" s="58">
        <v>41</v>
      </c>
      <c r="I139" s="58">
        <v>22</v>
      </c>
      <c r="J139" s="58">
        <v>265</v>
      </c>
      <c r="K139" s="58">
        <v>115</v>
      </c>
      <c r="L139" s="58">
        <v>37</v>
      </c>
      <c r="M139" s="58">
        <v>29</v>
      </c>
      <c r="N139" s="58">
        <v>39</v>
      </c>
      <c r="O139" s="58">
        <v>7</v>
      </c>
      <c r="P139" s="58">
        <v>5</v>
      </c>
      <c r="Q139" s="58">
        <v>0</v>
      </c>
      <c r="R139" s="58">
        <v>388</v>
      </c>
      <c r="S139" s="58">
        <v>195</v>
      </c>
      <c r="T139" s="58">
        <v>47</v>
      </c>
      <c r="U139" s="58">
        <v>29</v>
      </c>
      <c r="V139" s="58">
        <v>81</v>
      </c>
      <c r="W139" s="58">
        <v>10</v>
      </c>
      <c r="X139" s="58">
        <v>26</v>
      </c>
      <c r="Y139" s="58">
        <v>22</v>
      </c>
      <c r="Z139" s="58">
        <v>157</v>
      </c>
      <c r="AA139" s="58">
        <v>68</v>
      </c>
      <c r="AB139" s="58">
        <v>23</v>
      </c>
      <c r="AC139" s="58">
        <v>10</v>
      </c>
    </row>
    <row r="140" spans="1:29" x14ac:dyDescent="0.25">
      <c r="A140" s="64" t="s">
        <v>289</v>
      </c>
      <c r="B140" s="58">
        <v>552</v>
      </c>
      <c r="C140" s="58">
        <v>253</v>
      </c>
      <c r="D140" s="58">
        <v>87</v>
      </c>
      <c r="E140" s="58">
        <v>52</v>
      </c>
      <c r="F140" s="58">
        <v>267</v>
      </c>
      <c r="G140" s="58">
        <v>117</v>
      </c>
      <c r="H140" s="58">
        <v>47</v>
      </c>
      <c r="I140" s="58">
        <v>20</v>
      </c>
      <c r="J140" s="58">
        <v>285</v>
      </c>
      <c r="K140" s="58">
        <v>136</v>
      </c>
      <c r="L140" s="58">
        <v>40</v>
      </c>
      <c r="M140" s="58">
        <v>32</v>
      </c>
      <c r="N140" s="58">
        <v>38</v>
      </c>
      <c r="O140" s="58">
        <v>11</v>
      </c>
      <c r="P140" s="58">
        <v>10</v>
      </c>
      <c r="Q140" s="58">
        <v>0</v>
      </c>
      <c r="R140" s="58">
        <v>432</v>
      </c>
      <c r="S140" s="58">
        <v>228</v>
      </c>
      <c r="T140" s="58">
        <v>52</v>
      </c>
      <c r="U140" s="58">
        <v>28</v>
      </c>
      <c r="V140" s="58">
        <v>82</v>
      </c>
      <c r="W140" s="58">
        <v>14</v>
      </c>
      <c r="X140" s="58">
        <v>25</v>
      </c>
      <c r="Y140" s="58">
        <v>24</v>
      </c>
      <c r="Z140" s="58">
        <v>171</v>
      </c>
      <c r="AA140" s="58">
        <v>77</v>
      </c>
      <c r="AB140" s="58">
        <v>29</v>
      </c>
      <c r="AC140" s="58">
        <v>12</v>
      </c>
    </row>
    <row r="141" spans="1:29" x14ac:dyDescent="0.25">
      <c r="A141" s="64" t="s">
        <v>290</v>
      </c>
      <c r="B141" s="58">
        <v>583</v>
      </c>
      <c r="C141" s="58">
        <v>246</v>
      </c>
      <c r="D141" s="58">
        <v>102</v>
      </c>
      <c r="E141" s="58">
        <v>55</v>
      </c>
      <c r="F141" s="58">
        <v>281</v>
      </c>
      <c r="G141" s="58">
        <v>111</v>
      </c>
      <c r="H141" s="58">
        <v>58</v>
      </c>
      <c r="I141" s="58">
        <v>24</v>
      </c>
      <c r="J141" s="58">
        <v>302</v>
      </c>
      <c r="K141" s="58">
        <v>135</v>
      </c>
      <c r="L141" s="58">
        <v>44</v>
      </c>
      <c r="M141" s="58">
        <v>31</v>
      </c>
      <c r="N141" s="58">
        <v>35</v>
      </c>
      <c r="O141" s="58">
        <v>10</v>
      </c>
      <c r="P141" s="58">
        <v>9</v>
      </c>
      <c r="Q141" s="58" t="s">
        <v>176</v>
      </c>
      <c r="R141" s="58">
        <v>437</v>
      </c>
      <c r="S141" s="58">
        <v>222</v>
      </c>
      <c r="T141" s="58">
        <v>57</v>
      </c>
      <c r="U141" s="58">
        <v>28</v>
      </c>
      <c r="V141" s="58">
        <v>111</v>
      </c>
      <c r="W141" s="58">
        <v>14</v>
      </c>
      <c r="X141" s="58">
        <v>36</v>
      </c>
      <c r="Y141" s="58" t="s">
        <v>176</v>
      </c>
      <c r="Z141" s="58">
        <v>171</v>
      </c>
      <c r="AA141" s="58">
        <v>71</v>
      </c>
      <c r="AB141" s="58">
        <v>24</v>
      </c>
      <c r="AC141" s="58">
        <v>13</v>
      </c>
    </row>
    <row r="142" spans="1:29" x14ac:dyDescent="0.25">
      <c r="A142" s="64" t="s">
        <v>291</v>
      </c>
      <c r="B142" s="58">
        <v>635</v>
      </c>
      <c r="C142" s="58">
        <v>252</v>
      </c>
      <c r="D142" s="58">
        <v>108</v>
      </c>
      <c r="E142" s="58">
        <v>53</v>
      </c>
      <c r="F142" s="58">
        <v>294</v>
      </c>
      <c r="G142" s="58">
        <v>102</v>
      </c>
      <c r="H142" s="58">
        <v>55</v>
      </c>
      <c r="I142" s="58">
        <v>23</v>
      </c>
      <c r="J142" s="58">
        <v>341</v>
      </c>
      <c r="K142" s="58">
        <v>150</v>
      </c>
      <c r="L142" s="58">
        <v>53</v>
      </c>
      <c r="M142" s="58">
        <v>30</v>
      </c>
      <c r="N142" s="58">
        <v>39</v>
      </c>
      <c r="O142" s="58">
        <v>10</v>
      </c>
      <c r="P142" s="58">
        <v>12</v>
      </c>
      <c r="Q142" s="58" t="s">
        <v>176</v>
      </c>
      <c r="R142" s="58">
        <v>495</v>
      </c>
      <c r="S142" s="58">
        <v>227</v>
      </c>
      <c r="T142" s="58">
        <v>71</v>
      </c>
      <c r="U142" s="58">
        <v>30</v>
      </c>
      <c r="V142" s="58">
        <v>101</v>
      </c>
      <c r="W142" s="58">
        <v>15</v>
      </c>
      <c r="X142" s="58">
        <v>25</v>
      </c>
      <c r="Y142" s="58" t="s">
        <v>176</v>
      </c>
      <c r="Z142" s="58">
        <v>178</v>
      </c>
      <c r="AA142" s="58">
        <v>71</v>
      </c>
      <c r="AB142" s="58">
        <v>35</v>
      </c>
      <c r="AC142" s="58">
        <v>13</v>
      </c>
    </row>
    <row r="143" spans="1:29" x14ac:dyDescent="0.25">
      <c r="A143" s="64" t="s">
        <v>292</v>
      </c>
      <c r="B143" s="58">
        <v>599</v>
      </c>
      <c r="C143" s="58">
        <v>252</v>
      </c>
      <c r="D143" s="58">
        <v>92</v>
      </c>
      <c r="E143" s="58">
        <v>52</v>
      </c>
      <c r="F143" s="58">
        <v>282</v>
      </c>
      <c r="G143" s="58">
        <v>108</v>
      </c>
      <c r="H143" s="58">
        <v>44</v>
      </c>
      <c r="I143" s="58">
        <v>26</v>
      </c>
      <c r="J143" s="58">
        <v>317</v>
      </c>
      <c r="K143" s="58">
        <v>144</v>
      </c>
      <c r="L143" s="58">
        <v>48</v>
      </c>
      <c r="M143" s="58">
        <v>26</v>
      </c>
      <c r="N143" s="58">
        <v>38</v>
      </c>
      <c r="O143" s="58">
        <v>11</v>
      </c>
      <c r="P143" s="58">
        <v>4</v>
      </c>
      <c r="Q143" s="58" t="s">
        <v>176</v>
      </c>
      <c r="R143" s="58">
        <v>466</v>
      </c>
      <c r="S143" s="58">
        <v>223</v>
      </c>
      <c r="T143" s="58">
        <v>66</v>
      </c>
      <c r="U143" s="58">
        <v>27</v>
      </c>
      <c r="V143" s="58">
        <v>95</v>
      </c>
      <c r="W143" s="58">
        <v>18</v>
      </c>
      <c r="X143" s="58">
        <v>22</v>
      </c>
      <c r="Y143" s="58" t="s">
        <v>176</v>
      </c>
      <c r="Z143" s="58">
        <v>177</v>
      </c>
      <c r="AA143" s="58">
        <v>71</v>
      </c>
      <c r="AB143" s="58">
        <v>24</v>
      </c>
      <c r="AC143" s="58">
        <v>12</v>
      </c>
    </row>
    <row r="144" spans="1:29" x14ac:dyDescent="0.25">
      <c r="A144" s="64" t="s">
        <v>293</v>
      </c>
      <c r="B144" s="58">
        <v>623</v>
      </c>
      <c r="C144" s="58">
        <v>245</v>
      </c>
      <c r="D144" s="58">
        <v>120</v>
      </c>
      <c r="E144" s="58">
        <v>54</v>
      </c>
      <c r="F144" s="58">
        <v>308</v>
      </c>
      <c r="G144" s="58">
        <v>111</v>
      </c>
      <c r="H144" s="58">
        <v>67</v>
      </c>
      <c r="I144" s="58">
        <v>24</v>
      </c>
      <c r="J144" s="58">
        <v>315</v>
      </c>
      <c r="K144" s="58">
        <v>134</v>
      </c>
      <c r="L144" s="58">
        <v>53</v>
      </c>
      <c r="M144" s="58">
        <v>30</v>
      </c>
      <c r="N144" s="58">
        <v>46</v>
      </c>
      <c r="O144" s="58">
        <v>10</v>
      </c>
      <c r="P144" s="58">
        <v>12</v>
      </c>
      <c r="Q144" s="58" t="s">
        <v>176</v>
      </c>
      <c r="R144" s="58">
        <v>480</v>
      </c>
      <c r="S144" s="58">
        <v>220</v>
      </c>
      <c r="T144" s="58">
        <v>75</v>
      </c>
      <c r="U144" s="58">
        <v>28</v>
      </c>
      <c r="V144" s="58">
        <v>97</v>
      </c>
      <c r="W144" s="58">
        <v>15</v>
      </c>
      <c r="X144" s="58">
        <v>33</v>
      </c>
      <c r="Y144" s="58" t="s">
        <v>176</v>
      </c>
      <c r="Z144" s="58">
        <v>190</v>
      </c>
      <c r="AA144" s="58">
        <v>71</v>
      </c>
      <c r="AB144" s="58">
        <v>35</v>
      </c>
      <c r="AC144" s="58">
        <v>12</v>
      </c>
    </row>
    <row r="145" spans="1:29" x14ac:dyDescent="0.25">
      <c r="A145" s="64" t="s">
        <v>294</v>
      </c>
      <c r="B145" s="58">
        <v>572</v>
      </c>
      <c r="C145" s="58">
        <v>231</v>
      </c>
      <c r="D145" s="58">
        <v>87</v>
      </c>
      <c r="E145" s="58">
        <v>57</v>
      </c>
      <c r="F145" s="58">
        <v>265</v>
      </c>
      <c r="G145" s="58">
        <v>102</v>
      </c>
      <c r="H145" s="58">
        <v>39</v>
      </c>
      <c r="I145" s="58">
        <v>26</v>
      </c>
      <c r="J145" s="58">
        <v>307</v>
      </c>
      <c r="K145" s="58">
        <v>129</v>
      </c>
      <c r="L145" s="58">
        <v>48</v>
      </c>
      <c r="M145" s="58">
        <v>31</v>
      </c>
      <c r="N145" s="58">
        <v>35</v>
      </c>
      <c r="O145" s="58">
        <v>10</v>
      </c>
      <c r="P145" s="58">
        <v>8</v>
      </c>
      <c r="Q145" s="58" t="s">
        <v>176</v>
      </c>
      <c r="R145" s="58">
        <v>440</v>
      </c>
      <c r="S145" s="58">
        <v>208</v>
      </c>
      <c r="T145" s="58">
        <v>53</v>
      </c>
      <c r="U145" s="58">
        <v>29</v>
      </c>
      <c r="V145" s="58">
        <v>97</v>
      </c>
      <c r="W145" s="58">
        <v>13</v>
      </c>
      <c r="X145" s="58">
        <v>26</v>
      </c>
      <c r="Y145" s="58" t="s">
        <v>176</v>
      </c>
      <c r="Z145" s="58">
        <v>165</v>
      </c>
      <c r="AA145" s="58">
        <v>65</v>
      </c>
      <c r="AB145" s="58">
        <v>19</v>
      </c>
      <c r="AC145" s="58">
        <v>10</v>
      </c>
    </row>
    <row r="146" spans="1:29" x14ac:dyDescent="0.25">
      <c r="A146" s="64" t="s">
        <v>295</v>
      </c>
      <c r="B146" s="58">
        <v>585</v>
      </c>
      <c r="C146" s="58">
        <v>228</v>
      </c>
      <c r="D146" s="58">
        <v>86</v>
      </c>
      <c r="E146" s="58">
        <v>48</v>
      </c>
      <c r="F146" s="58">
        <v>274</v>
      </c>
      <c r="G146" s="58">
        <v>95</v>
      </c>
      <c r="H146" s="58">
        <v>49</v>
      </c>
      <c r="I146" s="58">
        <v>23</v>
      </c>
      <c r="J146" s="58">
        <v>311</v>
      </c>
      <c r="K146" s="58">
        <v>133</v>
      </c>
      <c r="L146" s="58">
        <v>37</v>
      </c>
      <c r="M146" s="58">
        <v>25</v>
      </c>
      <c r="N146" s="58">
        <v>33</v>
      </c>
      <c r="O146" s="58">
        <v>8</v>
      </c>
      <c r="P146" s="58">
        <v>6</v>
      </c>
      <c r="Q146" s="58" t="s">
        <v>176</v>
      </c>
      <c r="R146" s="58">
        <v>453</v>
      </c>
      <c r="S146" s="58">
        <v>210</v>
      </c>
      <c r="T146" s="58">
        <v>48</v>
      </c>
      <c r="U146" s="58" t="s">
        <v>176</v>
      </c>
      <c r="V146" s="58">
        <v>99</v>
      </c>
      <c r="W146" s="58">
        <v>10</v>
      </c>
      <c r="X146" s="58">
        <v>32</v>
      </c>
      <c r="Y146" s="58">
        <v>27</v>
      </c>
      <c r="Z146" s="58">
        <v>179</v>
      </c>
      <c r="AA146" s="58">
        <v>69</v>
      </c>
      <c r="AB146" s="58">
        <v>27</v>
      </c>
      <c r="AC146" s="58">
        <v>7</v>
      </c>
    </row>
    <row r="147" spans="1:29" x14ac:dyDescent="0.25">
      <c r="A147" s="64" t="s">
        <v>296</v>
      </c>
      <c r="B147" s="58">
        <v>573</v>
      </c>
      <c r="C147" s="58">
        <v>240</v>
      </c>
      <c r="D147" s="58">
        <v>76</v>
      </c>
      <c r="E147" s="58">
        <v>55</v>
      </c>
      <c r="F147" s="58">
        <v>272</v>
      </c>
      <c r="G147" s="58">
        <v>100</v>
      </c>
      <c r="H147" s="58">
        <v>40</v>
      </c>
      <c r="I147" s="58">
        <v>24</v>
      </c>
      <c r="J147" s="58">
        <v>301</v>
      </c>
      <c r="K147" s="58">
        <v>140</v>
      </c>
      <c r="L147" s="58">
        <v>36</v>
      </c>
      <c r="M147" s="58">
        <v>31</v>
      </c>
      <c r="N147" s="58">
        <v>41</v>
      </c>
      <c r="O147" s="58">
        <v>12</v>
      </c>
      <c r="P147" s="58">
        <v>9</v>
      </c>
      <c r="Q147" s="58" t="s">
        <v>176</v>
      </c>
      <c r="R147" s="58">
        <v>450</v>
      </c>
      <c r="S147" s="58">
        <v>220</v>
      </c>
      <c r="T147" s="58">
        <v>50</v>
      </c>
      <c r="U147" s="58" t="s">
        <v>176</v>
      </c>
      <c r="V147" s="58">
        <v>82</v>
      </c>
      <c r="W147" s="58">
        <v>8</v>
      </c>
      <c r="X147" s="58">
        <v>17</v>
      </c>
      <c r="Y147" s="58">
        <v>31</v>
      </c>
      <c r="Z147" s="58">
        <v>182</v>
      </c>
      <c r="AA147" s="58">
        <v>77</v>
      </c>
      <c r="AB147" s="58">
        <v>22</v>
      </c>
      <c r="AC147" s="58">
        <v>9</v>
      </c>
    </row>
    <row r="148" spans="1:29" x14ac:dyDescent="0.25">
      <c r="A148" s="64" t="s">
        <v>297</v>
      </c>
      <c r="B148" s="58">
        <v>543</v>
      </c>
      <c r="C148" s="58">
        <v>223</v>
      </c>
      <c r="D148" s="58">
        <v>72</v>
      </c>
      <c r="E148" s="58">
        <v>59</v>
      </c>
      <c r="F148" s="58">
        <v>260</v>
      </c>
      <c r="G148" s="58">
        <v>92</v>
      </c>
      <c r="H148" s="58">
        <v>35</v>
      </c>
      <c r="I148" s="58">
        <v>24</v>
      </c>
      <c r="J148" s="58">
        <v>283</v>
      </c>
      <c r="K148" s="58">
        <v>131</v>
      </c>
      <c r="L148" s="58">
        <v>37</v>
      </c>
      <c r="M148" s="58">
        <v>35</v>
      </c>
      <c r="N148" s="58">
        <v>35</v>
      </c>
      <c r="O148" s="58">
        <v>10</v>
      </c>
      <c r="P148" s="58">
        <v>4</v>
      </c>
      <c r="Q148" s="58">
        <v>0</v>
      </c>
      <c r="R148" s="58">
        <v>413</v>
      </c>
      <c r="S148" s="58">
        <v>198</v>
      </c>
      <c r="T148" s="58">
        <v>52</v>
      </c>
      <c r="U148" s="58">
        <v>30</v>
      </c>
      <c r="V148" s="58">
        <v>95</v>
      </c>
      <c r="W148" s="58">
        <v>15</v>
      </c>
      <c r="X148" s="58">
        <v>16</v>
      </c>
      <c r="Y148" s="58">
        <v>29</v>
      </c>
      <c r="Z148" s="58">
        <v>185</v>
      </c>
      <c r="AA148" s="58">
        <v>71</v>
      </c>
      <c r="AB148" s="58">
        <v>21</v>
      </c>
      <c r="AC148" s="58">
        <v>10</v>
      </c>
    </row>
    <row r="149" spans="1:29" x14ac:dyDescent="0.25">
      <c r="A149" s="64" t="s">
        <v>298</v>
      </c>
      <c r="B149" s="58">
        <v>515</v>
      </c>
      <c r="C149" s="58">
        <v>204</v>
      </c>
      <c r="D149" s="58">
        <v>75</v>
      </c>
      <c r="E149" s="58">
        <v>57</v>
      </c>
      <c r="F149" s="58">
        <v>234</v>
      </c>
      <c r="G149" s="58">
        <v>84</v>
      </c>
      <c r="H149" s="58">
        <v>34</v>
      </c>
      <c r="I149" s="58">
        <v>18</v>
      </c>
      <c r="J149" s="58">
        <v>281</v>
      </c>
      <c r="K149" s="58">
        <v>120</v>
      </c>
      <c r="L149" s="58">
        <v>41</v>
      </c>
      <c r="M149" s="58">
        <v>39</v>
      </c>
      <c r="N149" s="58">
        <v>39</v>
      </c>
      <c r="O149" s="58">
        <v>12</v>
      </c>
      <c r="P149" s="58">
        <v>11</v>
      </c>
      <c r="Q149" s="58">
        <v>0</v>
      </c>
      <c r="R149" s="58">
        <v>384</v>
      </c>
      <c r="S149" s="58">
        <v>179</v>
      </c>
      <c r="T149" s="58">
        <v>50</v>
      </c>
      <c r="U149" s="58">
        <v>30</v>
      </c>
      <c r="V149" s="58">
        <v>92</v>
      </c>
      <c r="W149" s="58">
        <v>13</v>
      </c>
      <c r="X149" s="58">
        <v>14</v>
      </c>
      <c r="Y149" s="58">
        <v>27</v>
      </c>
      <c r="Z149" s="58">
        <v>188</v>
      </c>
      <c r="AA149" s="58">
        <v>71</v>
      </c>
      <c r="AB149" s="58">
        <v>31</v>
      </c>
      <c r="AC149" s="58">
        <v>11</v>
      </c>
    </row>
    <row r="150" spans="1:29" x14ac:dyDescent="0.25">
      <c r="A150" s="64" t="s">
        <v>299</v>
      </c>
      <c r="B150" s="58">
        <v>468</v>
      </c>
      <c r="C150" s="58">
        <v>161</v>
      </c>
      <c r="D150" s="58">
        <v>77</v>
      </c>
      <c r="E150" s="58">
        <v>51</v>
      </c>
      <c r="F150" s="58">
        <v>210</v>
      </c>
      <c r="G150" s="58">
        <v>66</v>
      </c>
      <c r="H150" s="58">
        <v>39</v>
      </c>
      <c r="I150" s="58">
        <v>15</v>
      </c>
      <c r="J150" s="58">
        <v>258</v>
      </c>
      <c r="K150" s="58">
        <v>95</v>
      </c>
      <c r="L150" s="58">
        <v>38</v>
      </c>
      <c r="M150" s="58">
        <v>36</v>
      </c>
      <c r="N150" s="58">
        <v>33</v>
      </c>
      <c r="O150" s="58">
        <v>7</v>
      </c>
      <c r="P150" s="58">
        <v>6</v>
      </c>
      <c r="Q150" s="58" t="s">
        <v>176</v>
      </c>
      <c r="R150" s="58">
        <v>350</v>
      </c>
      <c r="S150" s="58">
        <v>146</v>
      </c>
      <c r="T150" s="58">
        <v>50</v>
      </c>
      <c r="U150" s="58">
        <v>29</v>
      </c>
      <c r="V150" s="58">
        <v>85</v>
      </c>
      <c r="W150" s="58">
        <v>8</v>
      </c>
      <c r="X150" s="58">
        <v>21</v>
      </c>
      <c r="Y150" s="58" t="s">
        <v>176</v>
      </c>
      <c r="Z150" s="58">
        <v>151</v>
      </c>
      <c r="AA150" s="58">
        <v>54</v>
      </c>
      <c r="AB150" s="58">
        <v>18</v>
      </c>
      <c r="AC150" s="58">
        <v>9</v>
      </c>
    </row>
    <row r="151" spans="1:29" x14ac:dyDescent="0.25">
      <c r="A151" s="64" t="s">
        <v>300</v>
      </c>
      <c r="B151" s="58">
        <v>470</v>
      </c>
      <c r="C151" s="58">
        <v>175</v>
      </c>
      <c r="D151" s="58">
        <v>66</v>
      </c>
      <c r="E151" s="58">
        <v>51</v>
      </c>
      <c r="F151" s="58">
        <v>224</v>
      </c>
      <c r="G151" s="58">
        <v>80</v>
      </c>
      <c r="H151" s="58">
        <v>34</v>
      </c>
      <c r="I151" s="58">
        <v>18</v>
      </c>
      <c r="J151" s="58">
        <v>246</v>
      </c>
      <c r="K151" s="58">
        <v>95</v>
      </c>
      <c r="L151" s="58">
        <v>32</v>
      </c>
      <c r="M151" s="58">
        <v>33</v>
      </c>
      <c r="N151" s="58">
        <v>34</v>
      </c>
      <c r="O151" s="58">
        <v>10</v>
      </c>
      <c r="P151" s="58">
        <v>5</v>
      </c>
      <c r="Q151" s="58" t="s">
        <v>176</v>
      </c>
      <c r="R151" s="58">
        <v>353</v>
      </c>
      <c r="S151" s="58">
        <v>155</v>
      </c>
      <c r="T151" s="58">
        <v>38</v>
      </c>
      <c r="U151" s="58">
        <v>30</v>
      </c>
      <c r="V151" s="58">
        <v>83</v>
      </c>
      <c r="W151" s="58">
        <v>10</v>
      </c>
      <c r="X151" s="58">
        <v>23</v>
      </c>
      <c r="Y151" s="58" t="s">
        <v>176</v>
      </c>
      <c r="Z151" s="58">
        <v>157</v>
      </c>
      <c r="AA151" s="58">
        <v>53</v>
      </c>
      <c r="AB151" s="58">
        <v>24</v>
      </c>
      <c r="AC151" s="58">
        <v>6</v>
      </c>
    </row>
    <row r="152" spans="1:29" x14ac:dyDescent="0.25">
      <c r="A152" s="64" t="s">
        <v>301</v>
      </c>
      <c r="B152" s="58">
        <v>517</v>
      </c>
      <c r="C152" s="58">
        <v>198</v>
      </c>
      <c r="D152" s="58">
        <v>92</v>
      </c>
      <c r="E152" s="58">
        <v>47</v>
      </c>
      <c r="F152" s="58">
        <v>239</v>
      </c>
      <c r="G152" s="58">
        <v>85</v>
      </c>
      <c r="H152" s="58">
        <v>45</v>
      </c>
      <c r="I152" s="58">
        <v>18</v>
      </c>
      <c r="J152" s="58">
        <v>278</v>
      </c>
      <c r="K152" s="58">
        <v>113</v>
      </c>
      <c r="L152" s="58">
        <v>47</v>
      </c>
      <c r="M152" s="58">
        <v>29</v>
      </c>
      <c r="N152" s="58">
        <v>30</v>
      </c>
      <c r="O152" s="58">
        <v>8</v>
      </c>
      <c r="P152" s="58">
        <v>6</v>
      </c>
      <c r="Q152" s="58" t="s">
        <v>176</v>
      </c>
      <c r="R152" s="58">
        <v>384</v>
      </c>
      <c r="S152" s="58">
        <v>176</v>
      </c>
      <c r="T152" s="58">
        <v>49</v>
      </c>
      <c r="U152" s="58">
        <v>27</v>
      </c>
      <c r="V152" s="58">
        <v>103</v>
      </c>
      <c r="W152" s="58">
        <v>14</v>
      </c>
      <c r="X152" s="58">
        <v>37</v>
      </c>
      <c r="Y152" s="58" t="s">
        <v>176</v>
      </c>
      <c r="Z152" s="58">
        <v>169</v>
      </c>
      <c r="AA152" s="58">
        <v>67</v>
      </c>
      <c r="AB152" s="58">
        <v>27</v>
      </c>
      <c r="AC152" s="58">
        <v>7</v>
      </c>
    </row>
    <row r="153" spans="1:29" x14ac:dyDescent="0.25">
      <c r="A153" s="64" t="s">
        <v>302</v>
      </c>
      <c r="B153" s="58">
        <v>540</v>
      </c>
      <c r="C153" s="58">
        <v>190</v>
      </c>
      <c r="D153" s="58">
        <v>90</v>
      </c>
      <c r="E153" s="58">
        <v>48</v>
      </c>
      <c r="F153" s="58">
        <v>259</v>
      </c>
      <c r="G153" s="58">
        <v>77</v>
      </c>
      <c r="H153" s="58">
        <v>50</v>
      </c>
      <c r="I153" s="58">
        <v>19</v>
      </c>
      <c r="J153" s="58">
        <v>281</v>
      </c>
      <c r="K153" s="58">
        <v>113</v>
      </c>
      <c r="L153" s="58">
        <v>40</v>
      </c>
      <c r="M153" s="58">
        <v>29</v>
      </c>
      <c r="N153" s="58">
        <v>27</v>
      </c>
      <c r="O153" s="58">
        <v>8</v>
      </c>
      <c r="P153" s="58">
        <v>7</v>
      </c>
      <c r="Q153" s="58" t="s">
        <v>176</v>
      </c>
      <c r="R153" s="58">
        <v>411</v>
      </c>
      <c r="S153" s="58">
        <v>170</v>
      </c>
      <c r="T153" s="58">
        <v>58</v>
      </c>
      <c r="U153" s="58">
        <v>27</v>
      </c>
      <c r="V153" s="58">
        <v>102</v>
      </c>
      <c r="W153" s="58">
        <v>12</v>
      </c>
      <c r="X153" s="58">
        <v>25</v>
      </c>
      <c r="Y153" s="58" t="s">
        <v>176</v>
      </c>
      <c r="Z153" s="58">
        <v>188</v>
      </c>
      <c r="AA153" s="58">
        <v>68</v>
      </c>
      <c r="AB153" s="58">
        <v>22</v>
      </c>
      <c r="AC153" s="58">
        <v>5</v>
      </c>
    </row>
    <row r="154" spans="1:29" x14ac:dyDescent="0.25">
      <c r="A154" s="64" t="s">
        <v>303</v>
      </c>
      <c r="B154" s="58">
        <v>522</v>
      </c>
      <c r="C154" s="58">
        <v>192</v>
      </c>
      <c r="D154" s="58">
        <v>79</v>
      </c>
      <c r="E154" s="58">
        <v>51</v>
      </c>
      <c r="F154" s="58">
        <v>249</v>
      </c>
      <c r="G154" s="58">
        <v>71</v>
      </c>
      <c r="H154" s="58">
        <v>40</v>
      </c>
      <c r="I154" s="58">
        <v>24</v>
      </c>
      <c r="J154" s="58">
        <v>273</v>
      </c>
      <c r="K154" s="58">
        <v>121</v>
      </c>
      <c r="L154" s="58">
        <v>39</v>
      </c>
      <c r="M154" s="58">
        <v>27</v>
      </c>
      <c r="N154" s="58">
        <v>29</v>
      </c>
      <c r="O154" s="58">
        <v>6</v>
      </c>
      <c r="P154" s="58">
        <v>5</v>
      </c>
      <c r="Q154" s="58" t="s">
        <v>176</v>
      </c>
      <c r="R154" s="58">
        <v>407</v>
      </c>
      <c r="S154" s="58">
        <v>177</v>
      </c>
      <c r="T154" s="58">
        <v>54</v>
      </c>
      <c r="U154" s="58">
        <v>31</v>
      </c>
      <c r="V154" s="58">
        <v>86</v>
      </c>
      <c r="W154" s="58">
        <v>9</v>
      </c>
      <c r="X154" s="58">
        <v>20</v>
      </c>
      <c r="Y154" s="58" t="s">
        <v>176</v>
      </c>
      <c r="Z154" s="58">
        <v>195</v>
      </c>
      <c r="AA154" s="58">
        <v>68</v>
      </c>
      <c r="AB154" s="58">
        <v>32</v>
      </c>
      <c r="AC154" s="58">
        <v>7</v>
      </c>
    </row>
    <row r="155" spans="1:29" x14ac:dyDescent="0.25">
      <c r="A155" s="64" t="s">
        <v>304</v>
      </c>
      <c r="B155" s="58">
        <v>482</v>
      </c>
      <c r="C155" s="58">
        <v>170</v>
      </c>
      <c r="D155" s="58">
        <v>70</v>
      </c>
      <c r="E155" s="58">
        <v>59</v>
      </c>
      <c r="F155" s="58">
        <v>239</v>
      </c>
      <c r="G155" s="58">
        <v>58</v>
      </c>
      <c r="H155" s="58">
        <v>41</v>
      </c>
      <c r="I155" s="58">
        <v>30</v>
      </c>
      <c r="J155" s="58">
        <v>243</v>
      </c>
      <c r="K155" s="58">
        <v>112</v>
      </c>
      <c r="L155" s="58">
        <v>29</v>
      </c>
      <c r="M155" s="58">
        <v>29</v>
      </c>
      <c r="N155" s="58">
        <v>25</v>
      </c>
      <c r="O155" s="58">
        <v>6</v>
      </c>
      <c r="P155" s="58">
        <v>4</v>
      </c>
      <c r="Q155" s="58" t="s">
        <v>176</v>
      </c>
      <c r="R155" s="58">
        <v>373</v>
      </c>
      <c r="S155" s="58">
        <v>157</v>
      </c>
      <c r="T155" s="58">
        <v>45</v>
      </c>
      <c r="U155" s="58">
        <v>35</v>
      </c>
      <c r="V155" s="58">
        <v>84</v>
      </c>
      <c r="W155" s="58">
        <v>7</v>
      </c>
      <c r="X155" s="58">
        <v>21</v>
      </c>
      <c r="Y155" s="58" t="s">
        <v>176</v>
      </c>
      <c r="Z155" s="58">
        <v>171</v>
      </c>
      <c r="AA155" s="58">
        <v>67</v>
      </c>
      <c r="AB155" s="58">
        <v>14</v>
      </c>
      <c r="AC155" s="58">
        <v>8</v>
      </c>
    </row>
    <row r="156" spans="1:29" x14ac:dyDescent="0.25">
      <c r="A156" s="64" t="s">
        <v>305</v>
      </c>
      <c r="B156" s="58">
        <v>539</v>
      </c>
      <c r="C156" s="58">
        <v>185</v>
      </c>
      <c r="D156" s="58">
        <v>79</v>
      </c>
      <c r="E156" s="58">
        <v>66</v>
      </c>
      <c r="F156" s="58">
        <v>260</v>
      </c>
      <c r="G156" s="58">
        <v>67</v>
      </c>
      <c r="H156" s="58">
        <v>48</v>
      </c>
      <c r="I156" s="58">
        <v>27</v>
      </c>
      <c r="J156" s="58">
        <v>279</v>
      </c>
      <c r="K156" s="58">
        <v>118</v>
      </c>
      <c r="L156" s="58">
        <v>31</v>
      </c>
      <c r="M156" s="58">
        <v>39</v>
      </c>
      <c r="N156" s="58">
        <v>31</v>
      </c>
      <c r="O156" s="58">
        <v>4</v>
      </c>
      <c r="P156" s="58">
        <v>4</v>
      </c>
      <c r="Q156" s="58" t="s">
        <v>176</v>
      </c>
      <c r="R156" s="58">
        <v>410</v>
      </c>
      <c r="S156" s="58">
        <v>169</v>
      </c>
      <c r="T156" s="58">
        <v>55</v>
      </c>
      <c r="U156" s="58">
        <v>42</v>
      </c>
      <c r="V156" s="58">
        <v>98</v>
      </c>
      <c r="W156" s="58">
        <v>12</v>
      </c>
      <c r="X156" s="58">
        <v>20</v>
      </c>
      <c r="Y156" s="58" t="s">
        <v>176</v>
      </c>
      <c r="Z156" s="58">
        <v>186</v>
      </c>
      <c r="AA156" s="58">
        <v>65</v>
      </c>
      <c r="AB156" s="58">
        <v>23</v>
      </c>
      <c r="AC156" s="58">
        <v>7</v>
      </c>
    </row>
    <row r="157" spans="1:29" x14ac:dyDescent="0.25">
      <c r="A157" s="64" t="s">
        <v>306</v>
      </c>
      <c r="B157" s="58">
        <v>543</v>
      </c>
      <c r="C157" s="58">
        <v>189</v>
      </c>
      <c r="D157" s="58">
        <v>89</v>
      </c>
      <c r="E157" s="58">
        <v>73</v>
      </c>
      <c r="F157" s="58">
        <v>262</v>
      </c>
      <c r="G157" s="58">
        <v>77</v>
      </c>
      <c r="H157" s="58">
        <v>40</v>
      </c>
      <c r="I157" s="58">
        <v>36</v>
      </c>
      <c r="J157" s="58">
        <v>281</v>
      </c>
      <c r="K157" s="58">
        <v>112</v>
      </c>
      <c r="L157" s="58">
        <v>49</v>
      </c>
      <c r="M157" s="58">
        <v>37</v>
      </c>
      <c r="N157" s="58">
        <v>26</v>
      </c>
      <c r="O157" s="58">
        <v>6</v>
      </c>
      <c r="P157" s="58">
        <v>4</v>
      </c>
      <c r="Q157" s="58" t="s">
        <v>176</v>
      </c>
      <c r="R157" s="58">
        <v>423</v>
      </c>
      <c r="S157" s="58">
        <v>175</v>
      </c>
      <c r="T157" s="58">
        <v>61</v>
      </c>
      <c r="U157" s="58">
        <v>52</v>
      </c>
      <c r="V157" s="58">
        <v>94</v>
      </c>
      <c r="W157" s="58">
        <v>8</v>
      </c>
      <c r="X157" s="58">
        <v>24</v>
      </c>
      <c r="Y157" s="58" t="s">
        <v>176</v>
      </c>
      <c r="Z157" s="58">
        <v>206</v>
      </c>
      <c r="AA157" s="58">
        <v>74</v>
      </c>
      <c r="AB157" s="58">
        <v>31</v>
      </c>
      <c r="AC157" s="58">
        <v>11</v>
      </c>
    </row>
    <row r="158" spans="1:29" x14ac:dyDescent="0.25">
      <c r="A158" s="64" t="s">
        <v>307</v>
      </c>
      <c r="B158" s="58">
        <v>529</v>
      </c>
      <c r="C158" s="58">
        <v>192</v>
      </c>
      <c r="D158" s="58">
        <v>85</v>
      </c>
      <c r="E158" s="58">
        <v>75</v>
      </c>
      <c r="F158" s="58">
        <v>255</v>
      </c>
      <c r="G158" s="58">
        <v>79</v>
      </c>
      <c r="H158" s="58">
        <v>43</v>
      </c>
      <c r="I158" s="58">
        <v>39</v>
      </c>
      <c r="J158" s="58">
        <v>274</v>
      </c>
      <c r="K158" s="58">
        <v>113</v>
      </c>
      <c r="L158" s="58">
        <v>42</v>
      </c>
      <c r="M158" s="58">
        <v>36</v>
      </c>
      <c r="N158" s="58">
        <v>24</v>
      </c>
      <c r="O158" s="58">
        <v>5</v>
      </c>
      <c r="P158" s="58">
        <v>5</v>
      </c>
      <c r="Q158" s="58" t="s">
        <v>176</v>
      </c>
      <c r="R158" s="58">
        <v>421</v>
      </c>
      <c r="S158" s="58">
        <v>180</v>
      </c>
      <c r="T158" s="58">
        <v>55</v>
      </c>
      <c r="U158" s="58">
        <v>52</v>
      </c>
      <c r="V158" s="58">
        <v>84</v>
      </c>
      <c r="W158" s="58">
        <v>7</v>
      </c>
      <c r="X158" s="58">
        <v>25</v>
      </c>
      <c r="Y158" s="58" t="s">
        <v>176</v>
      </c>
      <c r="Z158" s="58">
        <v>193</v>
      </c>
      <c r="AA158" s="58">
        <v>71</v>
      </c>
      <c r="AB158" s="58">
        <v>34</v>
      </c>
      <c r="AC158" s="58">
        <v>10</v>
      </c>
    </row>
    <row r="159" spans="1:29" x14ac:dyDescent="0.25">
      <c r="A159" s="64" t="s">
        <v>308</v>
      </c>
      <c r="B159" s="58">
        <v>525</v>
      </c>
      <c r="C159" s="58">
        <v>194</v>
      </c>
      <c r="D159" s="58">
        <v>94</v>
      </c>
      <c r="E159" s="58">
        <v>73</v>
      </c>
      <c r="F159" s="58">
        <v>251</v>
      </c>
      <c r="G159" s="58">
        <v>82</v>
      </c>
      <c r="H159" s="58">
        <v>49</v>
      </c>
      <c r="I159" s="58">
        <v>37</v>
      </c>
      <c r="J159" s="58">
        <v>274</v>
      </c>
      <c r="K159" s="58">
        <v>112</v>
      </c>
      <c r="L159" s="58">
        <v>45</v>
      </c>
      <c r="M159" s="58">
        <v>36</v>
      </c>
      <c r="N159" s="58">
        <v>37</v>
      </c>
      <c r="O159" s="58">
        <v>8</v>
      </c>
      <c r="P159" s="58">
        <v>11</v>
      </c>
      <c r="Q159" s="58" t="s">
        <v>176</v>
      </c>
      <c r="R159" s="58">
        <v>407</v>
      </c>
      <c r="S159" s="58">
        <v>174</v>
      </c>
      <c r="T159" s="58">
        <v>57</v>
      </c>
      <c r="U159" s="58">
        <v>51</v>
      </c>
      <c r="V159" s="58">
        <v>81</v>
      </c>
      <c r="W159" s="58">
        <v>12</v>
      </c>
      <c r="X159" s="58">
        <v>26</v>
      </c>
      <c r="Y159" s="58" t="s">
        <v>176</v>
      </c>
      <c r="Z159" s="58">
        <v>172</v>
      </c>
      <c r="AA159" s="58">
        <v>73</v>
      </c>
      <c r="AB159" s="58">
        <v>29</v>
      </c>
      <c r="AC159" s="58">
        <v>12</v>
      </c>
    </row>
    <row r="160" spans="1:29" x14ac:dyDescent="0.25">
      <c r="A160" s="64" t="s">
        <v>309</v>
      </c>
      <c r="B160" s="58">
        <v>622</v>
      </c>
      <c r="C160" s="58">
        <v>222</v>
      </c>
      <c r="D160" s="58">
        <v>75</v>
      </c>
      <c r="E160" s="58">
        <v>80</v>
      </c>
      <c r="F160" s="58">
        <v>327</v>
      </c>
      <c r="G160" s="58">
        <v>103</v>
      </c>
      <c r="H160" s="58">
        <v>48</v>
      </c>
      <c r="I160" s="58">
        <v>39</v>
      </c>
      <c r="J160" s="58">
        <v>295</v>
      </c>
      <c r="K160" s="58">
        <v>119</v>
      </c>
      <c r="L160" s="58">
        <v>27</v>
      </c>
      <c r="M160" s="58">
        <v>41</v>
      </c>
      <c r="N160" s="58">
        <v>23</v>
      </c>
      <c r="O160" s="58">
        <v>4</v>
      </c>
      <c r="P160" s="58">
        <v>4</v>
      </c>
      <c r="Q160" s="58" t="s">
        <v>176</v>
      </c>
      <c r="R160" s="58">
        <v>482</v>
      </c>
      <c r="S160" s="58">
        <v>206</v>
      </c>
      <c r="T160" s="58">
        <v>57</v>
      </c>
      <c r="U160" s="58">
        <v>49</v>
      </c>
      <c r="V160" s="58">
        <v>117</v>
      </c>
      <c r="W160" s="58">
        <v>12</v>
      </c>
      <c r="X160" s="58">
        <v>14</v>
      </c>
      <c r="Y160" s="58" t="s">
        <v>176</v>
      </c>
      <c r="Z160" s="58">
        <v>196</v>
      </c>
      <c r="AA160" s="58">
        <v>79</v>
      </c>
      <c r="AB160" s="58">
        <v>21</v>
      </c>
      <c r="AC160" s="58">
        <v>11</v>
      </c>
    </row>
    <row r="161" spans="1:29" x14ac:dyDescent="0.25">
      <c r="A161" s="64" t="s">
        <v>310</v>
      </c>
      <c r="B161" s="58">
        <v>528</v>
      </c>
      <c r="C161" s="58">
        <v>219</v>
      </c>
      <c r="D161" s="58">
        <v>76</v>
      </c>
      <c r="E161" s="58">
        <v>80</v>
      </c>
      <c r="F161" s="58">
        <v>256</v>
      </c>
      <c r="G161" s="58">
        <v>104</v>
      </c>
      <c r="H161" s="58">
        <v>39</v>
      </c>
      <c r="I161" s="58">
        <v>36</v>
      </c>
      <c r="J161" s="58">
        <v>272</v>
      </c>
      <c r="K161" s="58">
        <v>115</v>
      </c>
      <c r="L161" s="58">
        <v>37</v>
      </c>
      <c r="M161" s="58">
        <v>44</v>
      </c>
      <c r="N161" s="58">
        <v>18</v>
      </c>
      <c r="O161" s="58">
        <v>5</v>
      </c>
      <c r="P161" s="58">
        <v>7</v>
      </c>
      <c r="Q161" s="58" t="s">
        <v>176</v>
      </c>
      <c r="R161" s="58">
        <v>413</v>
      </c>
      <c r="S161" s="58">
        <v>199</v>
      </c>
      <c r="T161" s="58">
        <v>56</v>
      </c>
      <c r="U161" s="58">
        <v>45</v>
      </c>
      <c r="V161" s="58">
        <v>97</v>
      </c>
      <c r="W161" s="58">
        <v>15</v>
      </c>
      <c r="X161" s="58">
        <v>13</v>
      </c>
      <c r="Y161" s="58" t="s">
        <v>176</v>
      </c>
      <c r="Z161" s="58">
        <v>174</v>
      </c>
      <c r="AA161" s="58">
        <v>85</v>
      </c>
      <c r="AB161" s="58">
        <v>21</v>
      </c>
      <c r="AC161" s="58">
        <v>12</v>
      </c>
    </row>
    <row r="162" spans="1:29" x14ac:dyDescent="0.25">
      <c r="A162" s="64" t="s">
        <v>311</v>
      </c>
      <c r="B162" s="58">
        <v>493</v>
      </c>
      <c r="C162" s="58">
        <v>210</v>
      </c>
      <c r="D162" s="58">
        <v>65</v>
      </c>
      <c r="E162" s="58">
        <v>70</v>
      </c>
      <c r="F162" s="58">
        <v>233</v>
      </c>
      <c r="G162" s="58">
        <v>102</v>
      </c>
      <c r="H162" s="58">
        <v>28</v>
      </c>
      <c r="I162" s="58">
        <v>27</v>
      </c>
      <c r="J162" s="58">
        <v>260</v>
      </c>
      <c r="K162" s="58">
        <v>108</v>
      </c>
      <c r="L162" s="58">
        <v>37</v>
      </c>
      <c r="M162" s="58">
        <v>43</v>
      </c>
      <c r="N162" s="58">
        <v>19</v>
      </c>
      <c r="O162" s="58">
        <v>4</v>
      </c>
      <c r="P162" s="58">
        <v>6</v>
      </c>
      <c r="Q162" s="58" t="s">
        <v>176</v>
      </c>
      <c r="R162" s="58">
        <v>393</v>
      </c>
      <c r="S162" s="58">
        <v>190</v>
      </c>
      <c r="T162" s="58">
        <v>46</v>
      </c>
      <c r="U162" s="58">
        <v>39</v>
      </c>
      <c r="V162" s="58">
        <v>81</v>
      </c>
      <c r="W162" s="58">
        <v>16</v>
      </c>
      <c r="X162" s="58">
        <v>13</v>
      </c>
      <c r="Y162" s="58" t="s">
        <v>176</v>
      </c>
      <c r="Z162" s="58">
        <v>163</v>
      </c>
      <c r="AA162" s="58">
        <v>85</v>
      </c>
      <c r="AB162" s="58">
        <v>14</v>
      </c>
      <c r="AC162" s="58">
        <v>11</v>
      </c>
    </row>
    <row r="163" spans="1:29" x14ac:dyDescent="0.25">
      <c r="A163" s="64" t="s">
        <v>312</v>
      </c>
      <c r="B163" s="58">
        <v>525</v>
      </c>
      <c r="C163" s="58">
        <v>229</v>
      </c>
      <c r="D163" s="58">
        <v>64</v>
      </c>
      <c r="E163" s="58">
        <v>67</v>
      </c>
      <c r="F163" s="58">
        <v>252</v>
      </c>
      <c r="G163" s="58">
        <v>112</v>
      </c>
      <c r="H163" s="58">
        <v>32</v>
      </c>
      <c r="I163" s="58">
        <v>29</v>
      </c>
      <c r="J163" s="58">
        <v>273</v>
      </c>
      <c r="K163" s="58">
        <v>117</v>
      </c>
      <c r="L163" s="58">
        <v>32</v>
      </c>
      <c r="M163" s="58">
        <v>38</v>
      </c>
      <c r="N163" s="58">
        <v>28</v>
      </c>
      <c r="O163" s="58">
        <v>6</v>
      </c>
      <c r="P163" s="58">
        <v>3</v>
      </c>
      <c r="Q163" s="58" t="s">
        <v>176</v>
      </c>
      <c r="R163" s="58">
        <v>419</v>
      </c>
      <c r="S163" s="58">
        <v>208</v>
      </c>
      <c r="T163" s="58">
        <v>49</v>
      </c>
      <c r="U163" s="58">
        <v>42</v>
      </c>
      <c r="V163" s="58">
        <v>78</v>
      </c>
      <c r="W163" s="58">
        <v>15</v>
      </c>
      <c r="X163" s="58">
        <v>12</v>
      </c>
      <c r="Y163" s="58" t="s">
        <v>176</v>
      </c>
      <c r="Z163" s="58">
        <v>196</v>
      </c>
      <c r="AA163" s="58">
        <v>91</v>
      </c>
      <c r="AB163" s="58">
        <v>17</v>
      </c>
      <c r="AC163" s="58">
        <v>13</v>
      </c>
    </row>
    <row r="164" spans="1:29" x14ac:dyDescent="0.25">
      <c r="A164" s="64" t="s">
        <v>313</v>
      </c>
      <c r="B164" s="58">
        <v>541</v>
      </c>
      <c r="C164" s="58">
        <v>258</v>
      </c>
      <c r="D164" s="58">
        <v>70</v>
      </c>
      <c r="E164" s="58">
        <v>61</v>
      </c>
      <c r="F164" s="58">
        <v>259</v>
      </c>
      <c r="G164" s="58">
        <v>120</v>
      </c>
      <c r="H164" s="58">
        <v>37</v>
      </c>
      <c r="I164" s="58">
        <v>25</v>
      </c>
      <c r="J164" s="58">
        <v>282</v>
      </c>
      <c r="K164" s="58">
        <v>138</v>
      </c>
      <c r="L164" s="58">
        <v>33</v>
      </c>
      <c r="M164" s="58">
        <v>36</v>
      </c>
      <c r="N164" s="58">
        <v>27</v>
      </c>
      <c r="O164" s="58">
        <v>9</v>
      </c>
      <c r="P164" s="58">
        <v>5</v>
      </c>
      <c r="Q164" s="58" t="s">
        <v>176</v>
      </c>
      <c r="R164" s="58">
        <v>437</v>
      </c>
      <c r="S164" s="58">
        <v>231</v>
      </c>
      <c r="T164" s="58">
        <v>50</v>
      </c>
      <c r="U164" s="58">
        <v>41</v>
      </c>
      <c r="V164" s="58">
        <v>77</v>
      </c>
      <c r="W164" s="58">
        <v>18</v>
      </c>
      <c r="X164" s="58">
        <v>15</v>
      </c>
      <c r="Y164" s="58" t="s">
        <v>176</v>
      </c>
      <c r="Z164" s="58">
        <v>203</v>
      </c>
      <c r="AA164" s="58">
        <v>102</v>
      </c>
      <c r="AB164" s="58">
        <v>19</v>
      </c>
      <c r="AC164" s="58">
        <v>14</v>
      </c>
    </row>
    <row r="165" spans="1:29" x14ac:dyDescent="0.25">
      <c r="A165" s="64" t="s">
        <v>314</v>
      </c>
      <c r="B165" s="58">
        <v>591</v>
      </c>
      <c r="C165" s="58">
        <v>267</v>
      </c>
      <c r="D165" s="58">
        <v>88</v>
      </c>
      <c r="E165" s="58">
        <v>66</v>
      </c>
      <c r="F165" s="58">
        <v>261</v>
      </c>
      <c r="G165" s="58">
        <v>123</v>
      </c>
      <c r="H165" s="58">
        <v>39</v>
      </c>
      <c r="I165" s="58">
        <v>23</v>
      </c>
      <c r="J165" s="58">
        <v>330</v>
      </c>
      <c r="K165" s="58">
        <v>144</v>
      </c>
      <c r="L165" s="58">
        <v>49</v>
      </c>
      <c r="M165" s="58">
        <v>43</v>
      </c>
      <c r="N165" s="58">
        <v>29</v>
      </c>
      <c r="O165" s="58">
        <v>10</v>
      </c>
      <c r="P165" s="58">
        <v>5</v>
      </c>
      <c r="Q165" s="58" t="s">
        <v>176</v>
      </c>
      <c r="R165" s="58">
        <v>459</v>
      </c>
      <c r="S165" s="58">
        <v>237</v>
      </c>
      <c r="T165" s="58">
        <v>50</v>
      </c>
      <c r="U165" s="58">
        <v>42</v>
      </c>
      <c r="V165" s="58">
        <v>103</v>
      </c>
      <c r="W165" s="58">
        <v>20</v>
      </c>
      <c r="X165" s="58">
        <v>33</v>
      </c>
      <c r="Y165" s="58" t="s">
        <v>176</v>
      </c>
      <c r="Z165" s="58">
        <v>216</v>
      </c>
      <c r="AA165" s="58">
        <v>102</v>
      </c>
      <c r="AB165" s="58">
        <v>28</v>
      </c>
      <c r="AC165" s="58">
        <v>15</v>
      </c>
    </row>
    <row r="166" spans="1:29" x14ac:dyDescent="0.25">
      <c r="A166" s="64" t="s">
        <v>315</v>
      </c>
      <c r="B166" s="58">
        <v>609</v>
      </c>
      <c r="C166" s="58">
        <v>274</v>
      </c>
      <c r="D166" s="58">
        <v>115</v>
      </c>
      <c r="E166" s="58">
        <v>70</v>
      </c>
      <c r="F166" s="58">
        <v>285</v>
      </c>
      <c r="G166" s="58">
        <v>126</v>
      </c>
      <c r="H166" s="58">
        <v>62</v>
      </c>
      <c r="I166" s="58">
        <v>25</v>
      </c>
      <c r="J166" s="58">
        <v>324</v>
      </c>
      <c r="K166" s="58">
        <v>148</v>
      </c>
      <c r="L166" s="58">
        <v>53</v>
      </c>
      <c r="M166" s="58">
        <v>45</v>
      </c>
      <c r="N166" s="58">
        <v>28</v>
      </c>
      <c r="O166" s="58">
        <v>9</v>
      </c>
      <c r="P166" s="58">
        <v>12</v>
      </c>
      <c r="Q166" s="58" t="s">
        <v>176</v>
      </c>
      <c r="R166" s="58">
        <v>480</v>
      </c>
      <c r="S166" s="58">
        <v>239</v>
      </c>
      <c r="T166" s="58">
        <v>73</v>
      </c>
      <c r="U166" s="58">
        <v>46</v>
      </c>
      <c r="V166" s="58">
        <v>101</v>
      </c>
      <c r="W166" s="58">
        <v>26</v>
      </c>
      <c r="X166" s="58">
        <v>30</v>
      </c>
      <c r="Y166" s="58" t="s">
        <v>176</v>
      </c>
      <c r="Z166" s="58">
        <v>222</v>
      </c>
      <c r="AA166" s="58">
        <v>99</v>
      </c>
      <c r="AB166" s="58">
        <v>37</v>
      </c>
      <c r="AC166" s="58">
        <v>17</v>
      </c>
    </row>
    <row r="167" spans="1:29" x14ac:dyDescent="0.25">
      <c r="A167" s="64" t="s">
        <v>316</v>
      </c>
      <c r="B167" s="58">
        <v>543</v>
      </c>
      <c r="C167" s="58">
        <v>271</v>
      </c>
      <c r="D167" s="58">
        <v>76</v>
      </c>
      <c r="E167" s="58">
        <v>72</v>
      </c>
      <c r="F167" s="58">
        <v>252</v>
      </c>
      <c r="G167" s="58">
        <v>125</v>
      </c>
      <c r="H167" s="58">
        <v>38</v>
      </c>
      <c r="I167" s="58">
        <v>29</v>
      </c>
      <c r="J167" s="58">
        <v>291</v>
      </c>
      <c r="K167" s="58">
        <v>146</v>
      </c>
      <c r="L167" s="58">
        <v>38</v>
      </c>
      <c r="M167" s="58">
        <v>43</v>
      </c>
      <c r="N167" s="58">
        <v>26</v>
      </c>
      <c r="O167" s="58">
        <v>6</v>
      </c>
      <c r="P167" s="58">
        <v>8</v>
      </c>
      <c r="Q167" s="58" t="s">
        <v>176</v>
      </c>
      <c r="R167" s="58">
        <v>426</v>
      </c>
      <c r="S167" s="58">
        <v>240</v>
      </c>
      <c r="T167" s="58">
        <v>44</v>
      </c>
      <c r="U167" s="58">
        <v>44</v>
      </c>
      <c r="V167" s="58">
        <v>91</v>
      </c>
      <c r="W167" s="58">
        <v>25</v>
      </c>
      <c r="X167" s="58">
        <v>24</v>
      </c>
      <c r="Y167" s="58" t="s">
        <v>176</v>
      </c>
      <c r="Z167" s="58">
        <v>193</v>
      </c>
      <c r="AA167" s="58">
        <v>94</v>
      </c>
      <c r="AB167" s="58">
        <v>25</v>
      </c>
      <c r="AC167" s="58">
        <v>16</v>
      </c>
    </row>
    <row r="168" spans="1:29" x14ac:dyDescent="0.25">
      <c r="A168" s="64" t="s">
        <v>317</v>
      </c>
      <c r="B168" s="58">
        <v>574</v>
      </c>
      <c r="C168" s="58">
        <v>266</v>
      </c>
      <c r="D168" s="58">
        <v>85</v>
      </c>
      <c r="E168" s="58">
        <v>65</v>
      </c>
      <c r="F168" s="58">
        <v>274</v>
      </c>
      <c r="G168" s="58">
        <v>131</v>
      </c>
      <c r="H168" s="58">
        <v>42</v>
      </c>
      <c r="I168" s="58">
        <v>22</v>
      </c>
      <c r="J168" s="58">
        <v>300</v>
      </c>
      <c r="K168" s="58">
        <v>135</v>
      </c>
      <c r="L168" s="58">
        <v>43</v>
      </c>
      <c r="M168" s="58">
        <v>43</v>
      </c>
      <c r="N168" s="58">
        <v>28</v>
      </c>
      <c r="O168" s="58">
        <v>4</v>
      </c>
      <c r="P168" s="58">
        <v>10</v>
      </c>
      <c r="Q168" s="58">
        <v>0</v>
      </c>
      <c r="R168" s="58">
        <v>446</v>
      </c>
      <c r="S168" s="58">
        <v>233</v>
      </c>
      <c r="T168" s="58">
        <v>49</v>
      </c>
      <c r="U168" s="58" t="s">
        <v>176</v>
      </c>
      <c r="V168" s="58">
        <v>100</v>
      </c>
      <c r="W168" s="58">
        <v>29</v>
      </c>
      <c r="X168" s="58">
        <v>26</v>
      </c>
      <c r="Y168" s="58" t="s">
        <v>176</v>
      </c>
      <c r="Z168" s="58">
        <v>208</v>
      </c>
      <c r="AA168" s="58">
        <v>88</v>
      </c>
      <c r="AB168" s="58">
        <v>27</v>
      </c>
      <c r="AC168" s="58">
        <v>17</v>
      </c>
    </row>
    <row r="169" spans="1:29" x14ac:dyDescent="0.25">
      <c r="A169" s="64" t="s">
        <v>318</v>
      </c>
      <c r="B169" s="58">
        <v>612</v>
      </c>
      <c r="C169" s="58">
        <v>273</v>
      </c>
      <c r="D169" s="58">
        <v>119</v>
      </c>
      <c r="E169" s="58">
        <v>67</v>
      </c>
      <c r="F169" s="58">
        <v>306</v>
      </c>
      <c r="G169" s="58">
        <v>135</v>
      </c>
      <c r="H169" s="58">
        <v>63</v>
      </c>
      <c r="I169" s="58">
        <v>22</v>
      </c>
      <c r="J169" s="58">
        <v>306</v>
      </c>
      <c r="K169" s="58">
        <v>138</v>
      </c>
      <c r="L169" s="58">
        <v>56</v>
      </c>
      <c r="M169" s="58">
        <v>45</v>
      </c>
      <c r="N169" s="58">
        <v>33</v>
      </c>
      <c r="O169" s="58" t="s">
        <v>176</v>
      </c>
      <c r="P169" s="58">
        <v>12</v>
      </c>
      <c r="Q169" s="58">
        <v>0</v>
      </c>
      <c r="R169" s="58">
        <v>475</v>
      </c>
      <c r="S169" s="58">
        <v>240</v>
      </c>
      <c r="T169" s="58">
        <v>76</v>
      </c>
      <c r="U169" s="58">
        <v>45</v>
      </c>
      <c r="V169" s="58">
        <v>104</v>
      </c>
      <c r="W169" s="58" t="s">
        <v>176</v>
      </c>
      <c r="X169" s="58">
        <v>31</v>
      </c>
      <c r="Y169" s="58">
        <v>22</v>
      </c>
      <c r="Z169" s="58">
        <v>228</v>
      </c>
      <c r="AA169" s="58">
        <v>95</v>
      </c>
      <c r="AB169" s="58">
        <v>39</v>
      </c>
      <c r="AC169" s="58">
        <v>14</v>
      </c>
    </row>
    <row r="170" spans="1:29" x14ac:dyDescent="0.25">
      <c r="A170" s="64" t="s">
        <v>319</v>
      </c>
      <c r="B170" s="58">
        <v>602</v>
      </c>
      <c r="C170" s="58">
        <v>277</v>
      </c>
      <c r="D170" s="58">
        <v>109</v>
      </c>
      <c r="E170" s="58">
        <v>62</v>
      </c>
      <c r="F170" s="58">
        <v>300</v>
      </c>
      <c r="G170" s="58">
        <v>141</v>
      </c>
      <c r="H170" s="58">
        <v>52</v>
      </c>
      <c r="I170" s="58">
        <v>21</v>
      </c>
      <c r="J170" s="58">
        <v>302</v>
      </c>
      <c r="K170" s="58">
        <v>136</v>
      </c>
      <c r="L170" s="58">
        <v>57</v>
      </c>
      <c r="M170" s="58">
        <v>41</v>
      </c>
      <c r="N170" s="58">
        <v>31</v>
      </c>
      <c r="O170" s="58" t="s">
        <v>176</v>
      </c>
      <c r="P170" s="58">
        <v>13</v>
      </c>
      <c r="Q170" s="58">
        <v>0</v>
      </c>
      <c r="R170" s="58">
        <v>474</v>
      </c>
      <c r="S170" s="58">
        <v>247</v>
      </c>
      <c r="T170" s="58">
        <v>67</v>
      </c>
      <c r="U170" s="58">
        <v>39</v>
      </c>
      <c r="V170" s="58">
        <v>97</v>
      </c>
      <c r="W170" s="58" t="s">
        <v>176</v>
      </c>
      <c r="X170" s="58">
        <v>29</v>
      </c>
      <c r="Y170" s="58">
        <v>23</v>
      </c>
      <c r="Z170" s="58">
        <v>219</v>
      </c>
      <c r="AA170" s="58">
        <v>93</v>
      </c>
      <c r="AB170" s="58">
        <v>41</v>
      </c>
      <c r="AC170" s="58">
        <v>13</v>
      </c>
    </row>
    <row r="171" spans="1:29" x14ac:dyDescent="0.25">
      <c r="A171" s="64" t="s">
        <v>320</v>
      </c>
      <c r="B171" s="58">
        <v>549</v>
      </c>
      <c r="C171" s="58">
        <v>252</v>
      </c>
      <c r="D171" s="58">
        <v>67</v>
      </c>
      <c r="E171" s="58">
        <v>64</v>
      </c>
      <c r="F171" s="58">
        <v>272</v>
      </c>
      <c r="G171" s="58">
        <v>128</v>
      </c>
      <c r="H171" s="58">
        <v>33</v>
      </c>
      <c r="I171" s="58">
        <v>16</v>
      </c>
      <c r="J171" s="58">
        <v>277</v>
      </c>
      <c r="K171" s="58">
        <v>124</v>
      </c>
      <c r="L171" s="58">
        <v>34</v>
      </c>
      <c r="M171" s="58">
        <v>48</v>
      </c>
      <c r="N171" s="58">
        <v>28</v>
      </c>
      <c r="O171" s="58">
        <v>4</v>
      </c>
      <c r="P171" s="58">
        <v>7</v>
      </c>
      <c r="Q171" s="58">
        <v>0</v>
      </c>
      <c r="R171" s="58">
        <v>427</v>
      </c>
      <c r="S171" s="58">
        <v>225</v>
      </c>
      <c r="T171" s="58">
        <v>39</v>
      </c>
      <c r="U171" s="58">
        <v>39</v>
      </c>
      <c r="V171" s="58">
        <v>94</v>
      </c>
      <c r="W171" s="58">
        <v>23</v>
      </c>
      <c r="X171" s="58">
        <v>21</v>
      </c>
      <c r="Y171" s="58">
        <v>25</v>
      </c>
      <c r="Z171" s="58">
        <v>192</v>
      </c>
      <c r="AA171" s="58">
        <v>87</v>
      </c>
      <c r="AB171" s="58">
        <v>21</v>
      </c>
      <c r="AC171" s="58">
        <v>12</v>
      </c>
    </row>
    <row r="172" spans="1:29" x14ac:dyDescent="0.25">
      <c r="A172" s="64" t="s">
        <v>321</v>
      </c>
      <c r="B172" s="58">
        <v>513</v>
      </c>
      <c r="C172" s="58">
        <v>224</v>
      </c>
      <c r="D172" s="58">
        <v>65</v>
      </c>
      <c r="E172" s="58">
        <v>71</v>
      </c>
      <c r="F172" s="58">
        <v>240</v>
      </c>
      <c r="G172" s="58">
        <v>108</v>
      </c>
      <c r="H172" s="58">
        <v>32</v>
      </c>
      <c r="I172" s="58">
        <v>19</v>
      </c>
      <c r="J172" s="58">
        <v>273</v>
      </c>
      <c r="K172" s="58">
        <v>116</v>
      </c>
      <c r="L172" s="58">
        <v>33</v>
      </c>
      <c r="M172" s="58">
        <v>52</v>
      </c>
      <c r="N172" s="58">
        <v>19</v>
      </c>
      <c r="O172" s="58">
        <v>3</v>
      </c>
      <c r="P172" s="58">
        <v>4</v>
      </c>
      <c r="Q172" s="58">
        <v>0</v>
      </c>
      <c r="R172" s="58">
        <v>402</v>
      </c>
      <c r="S172" s="58">
        <v>200</v>
      </c>
      <c r="T172" s="58">
        <v>46</v>
      </c>
      <c r="U172" s="58">
        <v>44</v>
      </c>
      <c r="V172" s="58">
        <v>92</v>
      </c>
      <c r="W172" s="58">
        <v>21</v>
      </c>
      <c r="X172" s="58">
        <v>15</v>
      </c>
      <c r="Y172" s="58">
        <v>27</v>
      </c>
      <c r="Z172" s="58">
        <v>179</v>
      </c>
      <c r="AA172" s="58">
        <v>81</v>
      </c>
      <c r="AB172" s="58">
        <v>20</v>
      </c>
      <c r="AC172" s="58">
        <v>14</v>
      </c>
    </row>
    <row r="173" spans="1:29" x14ac:dyDescent="0.25">
      <c r="A173" s="64" t="s">
        <v>322</v>
      </c>
      <c r="B173" s="58">
        <v>494</v>
      </c>
      <c r="C173" s="58">
        <v>206</v>
      </c>
      <c r="D173" s="58">
        <v>79</v>
      </c>
      <c r="E173" s="58">
        <v>77</v>
      </c>
      <c r="F173" s="58">
        <v>227</v>
      </c>
      <c r="G173" s="58">
        <v>99</v>
      </c>
      <c r="H173" s="58">
        <v>43</v>
      </c>
      <c r="I173" s="58">
        <v>24</v>
      </c>
      <c r="J173" s="58">
        <v>267</v>
      </c>
      <c r="K173" s="58">
        <v>107</v>
      </c>
      <c r="L173" s="58">
        <v>36</v>
      </c>
      <c r="M173" s="58">
        <v>53</v>
      </c>
      <c r="N173" s="58">
        <v>32</v>
      </c>
      <c r="O173" s="58">
        <v>4</v>
      </c>
      <c r="P173" s="58">
        <v>12</v>
      </c>
      <c r="Q173" s="58">
        <v>0</v>
      </c>
      <c r="R173" s="58">
        <v>374</v>
      </c>
      <c r="S173" s="58">
        <v>180</v>
      </c>
      <c r="T173" s="58">
        <v>51</v>
      </c>
      <c r="U173" s="58">
        <v>50</v>
      </c>
      <c r="V173" s="58">
        <v>88</v>
      </c>
      <c r="W173" s="58">
        <v>22</v>
      </c>
      <c r="X173" s="58">
        <v>16</v>
      </c>
      <c r="Y173" s="58">
        <v>27</v>
      </c>
      <c r="Z173" s="58">
        <v>163</v>
      </c>
      <c r="AA173" s="58">
        <v>74</v>
      </c>
      <c r="AB173" s="58">
        <v>33</v>
      </c>
      <c r="AC173" s="58">
        <v>14</v>
      </c>
    </row>
    <row r="174" spans="1:29" x14ac:dyDescent="0.25">
      <c r="A174" s="64" t="s">
        <v>323</v>
      </c>
      <c r="B174" s="58">
        <v>419</v>
      </c>
      <c r="C174" s="58">
        <v>174</v>
      </c>
      <c r="D174" s="58">
        <v>68</v>
      </c>
      <c r="E174" s="58">
        <v>70</v>
      </c>
      <c r="F174" s="58">
        <v>189</v>
      </c>
      <c r="G174" s="58">
        <v>86</v>
      </c>
      <c r="H174" s="58">
        <v>28</v>
      </c>
      <c r="I174" s="58">
        <v>25</v>
      </c>
      <c r="J174" s="58">
        <v>230</v>
      </c>
      <c r="K174" s="58">
        <v>88</v>
      </c>
      <c r="L174" s="58">
        <v>40</v>
      </c>
      <c r="M174" s="58">
        <v>45</v>
      </c>
      <c r="N174" s="58">
        <v>25</v>
      </c>
      <c r="O174" s="58">
        <v>3</v>
      </c>
      <c r="P174" s="58">
        <v>8</v>
      </c>
      <c r="Q174" s="58">
        <v>0</v>
      </c>
      <c r="R174" s="58">
        <v>323</v>
      </c>
      <c r="S174" s="58">
        <v>158</v>
      </c>
      <c r="T174" s="58">
        <v>45</v>
      </c>
      <c r="U174" s="58">
        <v>46</v>
      </c>
      <c r="V174" s="58">
        <v>71</v>
      </c>
      <c r="W174" s="58">
        <v>13</v>
      </c>
      <c r="X174" s="58">
        <v>15</v>
      </c>
      <c r="Y174" s="58">
        <v>24</v>
      </c>
      <c r="Z174" s="58">
        <v>133</v>
      </c>
      <c r="AA174" s="58">
        <v>65</v>
      </c>
      <c r="AB174" s="58">
        <v>17</v>
      </c>
      <c r="AC174" s="58">
        <v>12</v>
      </c>
    </row>
    <row r="175" spans="1:29" x14ac:dyDescent="0.25">
      <c r="A175" s="64" t="s">
        <v>324</v>
      </c>
      <c r="B175" s="58">
        <v>433</v>
      </c>
      <c r="C175" s="58">
        <v>178</v>
      </c>
      <c r="D175" s="58">
        <v>64</v>
      </c>
      <c r="E175" s="58">
        <v>60</v>
      </c>
      <c r="F175" s="58">
        <v>210</v>
      </c>
      <c r="G175" s="58">
        <v>92</v>
      </c>
      <c r="H175" s="58">
        <v>30</v>
      </c>
      <c r="I175" s="58">
        <v>24</v>
      </c>
      <c r="J175" s="58">
        <v>223</v>
      </c>
      <c r="K175" s="58">
        <v>86</v>
      </c>
      <c r="L175" s="58">
        <v>34</v>
      </c>
      <c r="M175" s="58">
        <v>36</v>
      </c>
      <c r="N175" s="58">
        <v>26</v>
      </c>
      <c r="O175" s="58">
        <v>7</v>
      </c>
      <c r="P175" s="58">
        <v>5</v>
      </c>
      <c r="Q175" s="58">
        <v>0</v>
      </c>
      <c r="R175" s="58">
        <v>324</v>
      </c>
      <c r="S175" s="58">
        <v>155</v>
      </c>
      <c r="T175" s="58">
        <v>44</v>
      </c>
      <c r="U175" s="58" t="s">
        <v>176</v>
      </c>
      <c r="V175" s="58">
        <v>83</v>
      </c>
      <c r="W175" s="58">
        <v>16</v>
      </c>
      <c r="X175" s="58">
        <v>15</v>
      </c>
      <c r="Y175" s="58" t="s">
        <v>176</v>
      </c>
      <c r="Z175" s="58">
        <v>140</v>
      </c>
      <c r="AA175" s="58">
        <v>67</v>
      </c>
      <c r="AB175" s="58">
        <v>15</v>
      </c>
      <c r="AC175" s="58">
        <v>7</v>
      </c>
    </row>
    <row r="176" spans="1:29" x14ac:dyDescent="0.25">
      <c r="A176" s="64" t="s">
        <v>325</v>
      </c>
      <c r="B176" s="58">
        <v>499</v>
      </c>
      <c r="C176" s="58">
        <v>203</v>
      </c>
      <c r="D176" s="58">
        <v>85</v>
      </c>
      <c r="E176" s="58">
        <v>64</v>
      </c>
      <c r="F176" s="58">
        <v>229</v>
      </c>
      <c r="G176" s="58">
        <v>98</v>
      </c>
      <c r="H176" s="58">
        <v>40</v>
      </c>
      <c r="I176" s="58">
        <v>26</v>
      </c>
      <c r="J176" s="58">
        <v>270</v>
      </c>
      <c r="K176" s="58">
        <v>105</v>
      </c>
      <c r="L176" s="58">
        <v>45</v>
      </c>
      <c r="M176" s="58">
        <v>38</v>
      </c>
      <c r="N176" s="58">
        <v>24</v>
      </c>
      <c r="O176" s="58">
        <v>6</v>
      </c>
      <c r="P176" s="58">
        <v>7</v>
      </c>
      <c r="Q176" s="58">
        <v>0</v>
      </c>
      <c r="R176" s="58">
        <v>385</v>
      </c>
      <c r="S176" s="58">
        <v>177</v>
      </c>
      <c r="T176" s="58">
        <v>59</v>
      </c>
      <c r="U176" s="58">
        <v>39</v>
      </c>
      <c r="V176" s="58">
        <v>90</v>
      </c>
      <c r="W176" s="58">
        <v>20</v>
      </c>
      <c r="X176" s="58">
        <v>19</v>
      </c>
      <c r="Y176" s="58">
        <v>25</v>
      </c>
      <c r="Z176" s="58">
        <v>160</v>
      </c>
      <c r="AA176" s="58">
        <v>66</v>
      </c>
      <c r="AB176" s="58">
        <v>24</v>
      </c>
      <c r="AC176" s="58">
        <v>9</v>
      </c>
    </row>
    <row r="177" spans="1:29" x14ac:dyDescent="0.25">
      <c r="A177" s="64" t="s">
        <v>326</v>
      </c>
      <c r="B177" s="58">
        <v>526</v>
      </c>
      <c r="C177" s="58">
        <v>209</v>
      </c>
      <c r="D177" s="58">
        <v>99</v>
      </c>
      <c r="E177" s="58">
        <v>65</v>
      </c>
      <c r="F177" s="58">
        <v>249</v>
      </c>
      <c r="G177" s="58">
        <v>104</v>
      </c>
      <c r="H177" s="58">
        <v>45</v>
      </c>
      <c r="I177" s="58">
        <v>26</v>
      </c>
      <c r="J177" s="58">
        <v>277</v>
      </c>
      <c r="K177" s="58">
        <v>105</v>
      </c>
      <c r="L177" s="58">
        <v>54</v>
      </c>
      <c r="M177" s="58">
        <v>39</v>
      </c>
      <c r="N177" s="58">
        <v>37</v>
      </c>
      <c r="O177" s="58">
        <v>7</v>
      </c>
      <c r="P177" s="58">
        <v>15</v>
      </c>
      <c r="Q177" s="58">
        <v>0</v>
      </c>
      <c r="R177" s="58">
        <v>393</v>
      </c>
      <c r="S177" s="58">
        <v>185</v>
      </c>
      <c r="T177" s="58">
        <v>55</v>
      </c>
      <c r="U177" s="58">
        <v>44</v>
      </c>
      <c r="V177" s="58">
        <v>96</v>
      </c>
      <c r="W177" s="58">
        <v>17</v>
      </c>
      <c r="X177" s="58">
        <v>29</v>
      </c>
      <c r="Y177" s="58">
        <v>21</v>
      </c>
      <c r="Z177" s="58">
        <v>175</v>
      </c>
      <c r="AA177" s="58">
        <v>73</v>
      </c>
      <c r="AB177" s="58">
        <v>26</v>
      </c>
      <c r="AC177" s="58">
        <v>10</v>
      </c>
    </row>
    <row r="178" spans="1:29" x14ac:dyDescent="0.25">
      <c r="A178" s="64" t="s">
        <v>327</v>
      </c>
      <c r="B178" s="58">
        <v>543</v>
      </c>
      <c r="C178" s="58">
        <v>216</v>
      </c>
      <c r="D178" s="58">
        <v>97</v>
      </c>
      <c r="E178" s="58">
        <v>66</v>
      </c>
      <c r="F178" s="58">
        <v>249</v>
      </c>
      <c r="G178" s="58">
        <v>107</v>
      </c>
      <c r="H178" s="58">
        <v>45</v>
      </c>
      <c r="I178" s="58">
        <v>25</v>
      </c>
      <c r="J178" s="58">
        <v>294</v>
      </c>
      <c r="K178" s="58">
        <v>109</v>
      </c>
      <c r="L178" s="58">
        <v>52</v>
      </c>
      <c r="M178" s="58">
        <v>41</v>
      </c>
      <c r="N178" s="58">
        <v>33</v>
      </c>
      <c r="O178" s="58">
        <v>6</v>
      </c>
      <c r="P178" s="58">
        <v>8</v>
      </c>
      <c r="Q178" s="58">
        <v>0</v>
      </c>
      <c r="R178" s="58">
        <v>419</v>
      </c>
      <c r="S178" s="58">
        <v>191</v>
      </c>
      <c r="T178" s="58">
        <v>65</v>
      </c>
      <c r="U178" s="58">
        <v>42</v>
      </c>
      <c r="V178" s="58">
        <v>91</v>
      </c>
      <c r="W178" s="58">
        <v>19</v>
      </c>
      <c r="X178" s="58">
        <v>24</v>
      </c>
      <c r="Y178" s="58">
        <v>24</v>
      </c>
      <c r="Z178" s="58">
        <v>191</v>
      </c>
      <c r="AA178" s="58">
        <v>80</v>
      </c>
      <c r="AB178" s="58">
        <v>31</v>
      </c>
      <c r="AC178" s="58">
        <v>10</v>
      </c>
    </row>
    <row r="179" spans="1:29" x14ac:dyDescent="0.25">
      <c r="A179" s="64" t="s">
        <v>328</v>
      </c>
      <c r="B179" s="58">
        <v>520</v>
      </c>
      <c r="C179" s="58">
        <v>211</v>
      </c>
      <c r="D179" s="58">
        <v>92</v>
      </c>
      <c r="E179" s="58">
        <v>70</v>
      </c>
      <c r="F179" s="58">
        <v>252</v>
      </c>
      <c r="G179" s="58">
        <v>97</v>
      </c>
      <c r="H179" s="58">
        <v>46</v>
      </c>
      <c r="I179" s="58">
        <v>29</v>
      </c>
      <c r="J179" s="58">
        <v>268</v>
      </c>
      <c r="K179" s="58">
        <v>114</v>
      </c>
      <c r="L179" s="58">
        <v>46</v>
      </c>
      <c r="M179" s="58">
        <v>41</v>
      </c>
      <c r="N179" s="58">
        <v>32</v>
      </c>
      <c r="O179" s="58">
        <v>6</v>
      </c>
      <c r="P179" s="58">
        <v>5</v>
      </c>
      <c r="Q179" s="58">
        <v>0</v>
      </c>
      <c r="R179" s="58">
        <v>396</v>
      </c>
      <c r="S179" s="58">
        <v>189</v>
      </c>
      <c r="T179" s="58">
        <v>65</v>
      </c>
      <c r="U179" s="58">
        <v>42</v>
      </c>
      <c r="V179" s="58">
        <v>92</v>
      </c>
      <c r="W179" s="58">
        <v>16</v>
      </c>
      <c r="X179" s="58">
        <v>22</v>
      </c>
      <c r="Y179" s="58">
        <v>28</v>
      </c>
      <c r="Z179" s="58">
        <v>189</v>
      </c>
      <c r="AA179" s="58">
        <v>78</v>
      </c>
      <c r="AB179" s="58">
        <v>31</v>
      </c>
      <c r="AC179" s="58">
        <v>10</v>
      </c>
    </row>
    <row r="180" spans="1:29" x14ac:dyDescent="0.25">
      <c r="A180" s="64" t="s">
        <v>329</v>
      </c>
      <c r="B180" s="58">
        <v>581</v>
      </c>
      <c r="C180" s="58">
        <v>222</v>
      </c>
      <c r="D180" s="58">
        <v>108</v>
      </c>
      <c r="E180" s="58">
        <v>67</v>
      </c>
      <c r="F180" s="58">
        <v>287</v>
      </c>
      <c r="G180" s="58">
        <v>98</v>
      </c>
      <c r="H180" s="58">
        <v>58</v>
      </c>
      <c r="I180" s="58">
        <v>31</v>
      </c>
      <c r="J180" s="58">
        <v>294</v>
      </c>
      <c r="K180" s="58">
        <v>124</v>
      </c>
      <c r="L180" s="58">
        <v>50</v>
      </c>
      <c r="M180" s="58">
        <v>36</v>
      </c>
      <c r="N180" s="58">
        <v>43</v>
      </c>
      <c r="O180" s="58">
        <v>8</v>
      </c>
      <c r="P180" s="58">
        <v>4</v>
      </c>
      <c r="Q180" s="58">
        <v>0</v>
      </c>
      <c r="R180" s="58">
        <v>436</v>
      </c>
      <c r="S180" s="58">
        <v>200</v>
      </c>
      <c r="T180" s="58">
        <v>75</v>
      </c>
      <c r="U180" s="58">
        <v>44</v>
      </c>
      <c r="V180" s="58">
        <v>102</v>
      </c>
      <c r="W180" s="58">
        <v>14</v>
      </c>
      <c r="X180" s="58">
        <v>29</v>
      </c>
      <c r="Y180" s="58">
        <v>23</v>
      </c>
      <c r="Z180" s="58">
        <v>201</v>
      </c>
      <c r="AA180" s="58">
        <v>76</v>
      </c>
      <c r="AB180" s="58">
        <v>36</v>
      </c>
      <c r="AC180" s="58">
        <v>10</v>
      </c>
    </row>
    <row r="181" spans="1:29" x14ac:dyDescent="0.25">
      <c r="A181" s="64" t="s">
        <v>330</v>
      </c>
      <c r="B181" s="58">
        <v>581</v>
      </c>
      <c r="C181" s="58">
        <v>233</v>
      </c>
      <c r="D181" s="58">
        <v>118</v>
      </c>
      <c r="E181" s="58">
        <v>61</v>
      </c>
      <c r="F181" s="58">
        <v>285</v>
      </c>
      <c r="G181" s="58">
        <v>100</v>
      </c>
      <c r="H181" s="58">
        <v>62</v>
      </c>
      <c r="I181" s="58">
        <v>26</v>
      </c>
      <c r="J181" s="58">
        <v>296</v>
      </c>
      <c r="K181" s="58">
        <v>133</v>
      </c>
      <c r="L181" s="58">
        <v>56</v>
      </c>
      <c r="M181" s="58">
        <v>35</v>
      </c>
      <c r="N181" s="58">
        <v>53</v>
      </c>
      <c r="O181" s="58">
        <v>13</v>
      </c>
      <c r="P181" s="58">
        <v>16</v>
      </c>
      <c r="Q181" s="58">
        <v>0</v>
      </c>
      <c r="R181" s="58">
        <v>434</v>
      </c>
      <c r="S181" s="58">
        <v>204</v>
      </c>
      <c r="T181" s="58">
        <v>78</v>
      </c>
      <c r="U181" s="58">
        <v>41</v>
      </c>
      <c r="V181" s="58">
        <v>94</v>
      </c>
      <c r="W181" s="58">
        <v>16</v>
      </c>
      <c r="X181" s="58">
        <v>24</v>
      </c>
      <c r="Y181" s="58">
        <v>20</v>
      </c>
      <c r="Z181" s="58">
        <v>214</v>
      </c>
      <c r="AA181" s="58">
        <v>79</v>
      </c>
      <c r="AB181" s="58">
        <v>47</v>
      </c>
      <c r="AC181" s="58">
        <v>8</v>
      </c>
    </row>
    <row r="182" spans="1:29" x14ac:dyDescent="0.25">
      <c r="A182" s="64" t="s">
        <v>331</v>
      </c>
      <c r="B182" s="58">
        <v>552</v>
      </c>
      <c r="C182" s="58">
        <v>218</v>
      </c>
      <c r="D182" s="58">
        <v>81</v>
      </c>
      <c r="E182" s="58">
        <v>62</v>
      </c>
      <c r="F182" s="58">
        <v>257</v>
      </c>
      <c r="G182" s="58">
        <v>89</v>
      </c>
      <c r="H182" s="58">
        <v>38</v>
      </c>
      <c r="I182" s="58">
        <v>25</v>
      </c>
      <c r="J182" s="58">
        <v>295</v>
      </c>
      <c r="K182" s="58">
        <v>129</v>
      </c>
      <c r="L182" s="58">
        <v>43</v>
      </c>
      <c r="M182" s="58">
        <v>37</v>
      </c>
      <c r="N182" s="58">
        <v>40</v>
      </c>
      <c r="O182" s="58">
        <v>12</v>
      </c>
      <c r="P182" s="58">
        <v>4</v>
      </c>
      <c r="Q182" s="58" t="s">
        <v>176</v>
      </c>
      <c r="R182" s="58">
        <v>410</v>
      </c>
      <c r="S182" s="58">
        <v>188</v>
      </c>
      <c r="T182" s="58">
        <v>56</v>
      </c>
      <c r="U182" s="58">
        <v>40</v>
      </c>
      <c r="V182" s="58">
        <v>102</v>
      </c>
      <c r="W182" s="58">
        <v>18</v>
      </c>
      <c r="X182" s="58">
        <v>21</v>
      </c>
      <c r="Y182" s="58" t="s">
        <v>176</v>
      </c>
      <c r="Z182" s="58">
        <v>191</v>
      </c>
      <c r="AA182" s="58">
        <v>70</v>
      </c>
      <c r="AB182" s="58">
        <v>25</v>
      </c>
      <c r="AC182" s="58">
        <v>6</v>
      </c>
    </row>
    <row r="183" spans="1:29" x14ac:dyDescent="0.25">
      <c r="A183" s="64" t="s">
        <v>332</v>
      </c>
      <c r="B183" s="58">
        <v>536</v>
      </c>
      <c r="C183" s="58">
        <v>198</v>
      </c>
      <c r="D183" s="58">
        <v>86</v>
      </c>
      <c r="E183" s="58">
        <v>61</v>
      </c>
      <c r="F183" s="58">
        <v>250</v>
      </c>
      <c r="G183" s="58">
        <v>86</v>
      </c>
      <c r="H183" s="58">
        <v>35</v>
      </c>
      <c r="I183" s="58">
        <v>25</v>
      </c>
      <c r="J183" s="58">
        <v>286</v>
      </c>
      <c r="K183" s="58">
        <v>112</v>
      </c>
      <c r="L183" s="58">
        <v>51</v>
      </c>
      <c r="M183" s="58">
        <v>36</v>
      </c>
      <c r="N183" s="58">
        <v>35</v>
      </c>
      <c r="O183" s="58">
        <v>10</v>
      </c>
      <c r="P183" s="58">
        <v>3</v>
      </c>
      <c r="Q183" s="58" t="s">
        <v>176</v>
      </c>
      <c r="R183" s="58">
        <v>405</v>
      </c>
      <c r="S183" s="58">
        <v>175</v>
      </c>
      <c r="T183" s="58">
        <v>59</v>
      </c>
      <c r="U183" s="58">
        <v>39</v>
      </c>
      <c r="V183" s="58">
        <v>96</v>
      </c>
      <c r="W183" s="58">
        <v>13</v>
      </c>
      <c r="X183" s="58">
        <v>24</v>
      </c>
      <c r="Y183" s="58" t="s">
        <v>176</v>
      </c>
      <c r="Z183" s="58">
        <v>212</v>
      </c>
      <c r="AA183" s="58">
        <v>77</v>
      </c>
      <c r="AB183" s="58">
        <v>38</v>
      </c>
      <c r="AC183" s="58">
        <v>7</v>
      </c>
    </row>
    <row r="184" spans="1:29" x14ac:dyDescent="0.25">
      <c r="A184" s="64" t="s">
        <v>333</v>
      </c>
      <c r="B184" s="58">
        <v>498</v>
      </c>
      <c r="C184" s="58">
        <v>193</v>
      </c>
      <c r="D184" s="58">
        <v>95</v>
      </c>
      <c r="E184" s="58">
        <v>61</v>
      </c>
      <c r="F184" s="58">
        <v>238</v>
      </c>
      <c r="G184" s="58">
        <v>84</v>
      </c>
      <c r="H184" s="58">
        <v>43</v>
      </c>
      <c r="I184" s="58">
        <v>25</v>
      </c>
      <c r="J184" s="58">
        <v>260</v>
      </c>
      <c r="K184" s="58">
        <v>109</v>
      </c>
      <c r="L184" s="58">
        <v>52</v>
      </c>
      <c r="M184" s="58">
        <v>36</v>
      </c>
      <c r="N184" s="58">
        <v>27</v>
      </c>
      <c r="O184" s="58">
        <v>5</v>
      </c>
      <c r="P184" s="58">
        <v>5</v>
      </c>
      <c r="Q184" s="58">
        <v>0</v>
      </c>
      <c r="R184" s="58">
        <v>386</v>
      </c>
      <c r="S184" s="58">
        <v>174</v>
      </c>
      <c r="T184" s="58">
        <v>65</v>
      </c>
      <c r="U184" s="58">
        <v>39</v>
      </c>
      <c r="V184" s="58">
        <v>85</v>
      </c>
      <c r="W184" s="58">
        <v>14</v>
      </c>
      <c r="X184" s="58">
        <v>25</v>
      </c>
      <c r="Y184" s="58">
        <v>22</v>
      </c>
      <c r="Z184" s="58">
        <v>192</v>
      </c>
      <c r="AA184" s="58">
        <v>75</v>
      </c>
      <c r="AB184" s="58">
        <v>36</v>
      </c>
      <c r="AC184" s="58">
        <v>9</v>
      </c>
    </row>
    <row r="185" spans="1:29" x14ac:dyDescent="0.25">
      <c r="A185" s="64" t="s">
        <v>334</v>
      </c>
      <c r="B185" s="58">
        <v>496</v>
      </c>
      <c r="C185" s="58">
        <v>182</v>
      </c>
      <c r="D185" s="58">
        <v>97</v>
      </c>
      <c r="E185" s="58">
        <v>56</v>
      </c>
      <c r="F185" s="58">
        <v>226</v>
      </c>
      <c r="G185" s="58">
        <v>77</v>
      </c>
      <c r="H185" s="58">
        <v>46</v>
      </c>
      <c r="I185" s="58">
        <v>24</v>
      </c>
      <c r="J185" s="58">
        <v>270</v>
      </c>
      <c r="K185" s="58">
        <v>105</v>
      </c>
      <c r="L185" s="58">
        <v>51</v>
      </c>
      <c r="M185" s="58">
        <v>32</v>
      </c>
      <c r="N185" s="58">
        <v>31</v>
      </c>
      <c r="O185" s="58">
        <v>6</v>
      </c>
      <c r="P185" s="58">
        <v>10</v>
      </c>
      <c r="Q185" s="58">
        <v>0</v>
      </c>
      <c r="R185" s="58">
        <v>376</v>
      </c>
      <c r="S185" s="58">
        <v>161</v>
      </c>
      <c r="T185" s="58">
        <v>63</v>
      </c>
      <c r="U185" s="58">
        <v>35</v>
      </c>
      <c r="V185" s="58">
        <v>89</v>
      </c>
      <c r="W185" s="58">
        <v>15</v>
      </c>
      <c r="X185" s="58">
        <v>24</v>
      </c>
      <c r="Y185" s="58">
        <v>21</v>
      </c>
      <c r="Z185" s="58">
        <v>184</v>
      </c>
      <c r="AA185" s="58">
        <v>75</v>
      </c>
      <c r="AB185" s="58">
        <v>39</v>
      </c>
      <c r="AC185" s="58">
        <v>9</v>
      </c>
    </row>
    <row r="186" spans="1:29" x14ac:dyDescent="0.25">
      <c r="A186" s="64" t="s">
        <v>335</v>
      </c>
      <c r="B186" s="58">
        <v>433</v>
      </c>
      <c r="C186" s="58">
        <v>174</v>
      </c>
      <c r="D186" s="58">
        <v>62</v>
      </c>
      <c r="E186" s="58">
        <v>58</v>
      </c>
      <c r="F186" s="58">
        <v>203</v>
      </c>
      <c r="G186" s="58">
        <v>73</v>
      </c>
      <c r="H186" s="58">
        <v>35</v>
      </c>
      <c r="I186" s="58">
        <v>25</v>
      </c>
      <c r="J186" s="58">
        <v>230</v>
      </c>
      <c r="K186" s="58">
        <v>101</v>
      </c>
      <c r="L186" s="58">
        <v>27</v>
      </c>
      <c r="M186" s="58">
        <v>33</v>
      </c>
      <c r="N186" s="58">
        <v>30</v>
      </c>
      <c r="O186" s="58">
        <v>3</v>
      </c>
      <c r="P186" s="58">
        <v>5</v>
      </c>
      <c r="Q186" s="58" t="s">
        <v>176</v>
      </c>
      <c r="R186" s="58">
        <v>318</v>
      </c>
      <c r="S186" s="58">
        <v>154</v>
      </c>
      <c r="T186" s="58">
        <v>42</v>
      </c>
      <c r="U186" s="58">
        <v>33</v>
      </c>
      <c r="V186" s="58">
        <v>85</v>
      </c>
      <c r="W186" s="58">
        <v>17</v>
      </c>
      <c r="X186" s="58">
        <v>15</v>
      </c>
      <c r="Y186" s="58" t="s">
        <v>176</v>
      </c>
      <c r="Z186" s="58">
        <v>164</v>
      </c>
      <c r="AA186" s="58">
        <v>71</v>
      </c>
      <c r="AB186" s="58">
        <v>21</v>
      </c>
      <c r="AC186" s="58">
        <v>11</v>
      </c>
    </row>
    <row r="187" spans="1:29" x14ac:dyDescent="0.25">
      <c r="A187" s="64" t="s">
        <v>336</v>
      </c>
      <c r="B187" s="58">
        <v>453</v>
      </c>
      <c r="C187" s="58">
        <v>175</v>
      </c>
      <c r="D187" s="58">
        <v>74</v>
      </c>
      <c r="E187" s="58">
        <v>58</v>
      </c>
      <c r="F187" s="58">
        <v>212</v>
      </c>
      <c r="G187" s="58">
        <v>75</v>
      </c>
      <c r="H187" s="58">
        <v>41</v>
      </c>
      <c r="I187" s="58">
        <v>22</v>
      </c>
      <c r="J187" s="58">
        <v>241</v>
      </c>
      <c r="K187" s="58">
        <v>100</v>
      </c>
      <c r="L187" s="58">
        <v>33</v>
      </c>
      <c r="M187" s="58">
        <v>36</v>
      </c>
      <c r="N187" s="58">
        <v>29</v>
      </c>
      <c r="O187" s="58">
        <v>4</v>
      </c>
      <c r="P187" s="58">
        <v>7</v>
      </c>
      <c r="Q187" s="58">
        <v>0</v>
      </c>
      <c r="R187" s="58">
        <v>337</v>
      </c>
      <c r="S187" s="58">
        <v>154</v>
      </c>
      <c r="T187" s="58">
        <v>51</v>
      </c>
      <c r="U187" s="58">
        <v>32</v>
      </c>
      <c r="V187" s="58">
        <v>87</v>
      </c>
      <c r="W187" s="58">
        <v>17</v>
      </c>
      <c r="X187" s="58">
        <v>16</v>
      </c>
      <c r="Y187" s="58">
        <v>26</v>
      </c>
      <c r="Z187" s="58">
        <v>163</v>
      </c>
      <c r="AA187" s="58">
        <v>66</v>
      </c>
      <c r="AB187" s="58">
        <v>24</v>
      </c>
      <c r="AC187" s="58">
        <v>13</v>
      </c>
    </row>
    <row r="188" spans="1:29" x14ac:dyDescent="0.25">
      <c r="A188" s="64" t="s">
        <v>337</v>
      </c>
      <c r="B188" s="58">
        <v>509</v>
      </c>
      <c r="C188" s="58">
        <v>179</v>
      </c>
      <c r="D188" s="58">
        <v>84</v>
      </c>
      <c r="E188" s="58">
        <v>60</v>
      </c>
      <c r="F188" s="58">
        <v>228</v>
      </c>
      <c r="G188" s="58">
        <v>77</v>
      </c>
      <c r="H188" s="58">
        <v>37</v>
      </c>
      <c r="I188" s="58">
        <v>22</v>
      </c>
      <c r="J188" s="58">
        <v>281</v>
      </c>
      <c r="K188" s="58">
        <v>102</v>
      </c>
      <c r="L188" s="58">
        <v>47</v>
      </c>
      <c r="M188" s="58">
        <v>38</v>
      </c>
      <c r="N188" s="58">
        <v>26</v>
      </c>
      <c r="O188" s="58" t="s">
        <v>176</v>
      </c>
      <c r="P188" s="58">
        <v>3</v>
      </c>
      <c r="Q188" s="58">
        <v>0</v>
      </c>
      <c r="R188" s="58">
        <v>387</v>
      </c>
      <c r="S188" s="58">
        <v>164</v>
      </c>
      <c r="T188" s="58">
        <v>51</v>
      </c>
      <c r="U188" s="58">
        <v>33</v>
      </c>
      <c r="V188" s="58">
        <v>96</v>
      </c>
      <c r="W188" s="58" t="s">
        <v>176</v>
      </c>
      <c r="X188" s="58">
        <v>30</v>
      </c>
      <c r="Y188" s="58">
        <v>27</v>
      </c>
      <c r="Z188" s="58">
        <v>186</v>
      </c>
      <c r="AA188" s="58">
        <v>62</v>
      </c>
      <c r="AB188" s="58">
        <v>22</v>
      </c>
      <c r="AC188" s="58">
        <v>14</v>
      </c>
    </row>
    <row r="189" spans="1:29" x14ac:dyDescent="0.25">
      <c r="A189" s="64" t="s">
        <v>338</v>
      </c>
      <c r="B189" s="58">
        <v>525</v>
      </c>
      <c r="C189" s="58">
        <v>201</v>
      </c>
      <c r="D189" s="58">
        <v>79</v>
      </c>
      <c r="E189" s="58">
        <v>53</v>
      </c>
      <c r="F189" s="58">
        <v>231</v>
      </c>
      <c r="G189" s="58">
        <v>78</v>
      </c>
      <c r="H189" s="58">
        <v>24</v>
      </c>
      <c r="I189" s="58">
        <v>19</v>
      </c>
      <c r="J189" s="58">
        <v>294</v>
      </c>
      <c r="K189" s="58">
        <v>123</v>
      </c>
      <c r="L189" s="58">
        <v>55</v>
      </c>
      <c r="M189" s="58">
        <v>34</v>
      </c>
      <c r="N189" s="58">
        <v>24</v>
      </c>
      <c r="O189" s="58" t="s">
        <v>176</v>
      </c>
      <c r="P189" s="58">
        <v>5</v>
      </c>
      <c r="Q189" s="58">
        <v>0</v>
      </c>
      <c r="R189" s="58">
        <v>402</v>
      </c>
      <c r="S189" s="58">
        <v>185</v>
      </c>
      <c r="T189" s="58">
        <v>54</v>
      </c>
      <c r="U189" s="58">
        <v>27</v>
      </c>
      <c r="V189" s="58">
        <v>99</v>
      </c>
      <c r="W189" s="58" t="s">
        <v>176</v>
      </c>
      <c r="X189" s="58">
        <v>20</v>
      </c>
      <c r="Y189" s="58">
        <v>26</v>
      </c>
      <c r="Z189" s="58">
        <v>202</v>
      </c>
      <c r="AA189" s="58">
        <v>67</v>
      </c>
      <c r="AB189" s="58">
        <v>24</v>
      </c>
      <c r="AC189" s="58">
        <v>11</v>
      </c>
    </row>
    <row r="190" spans="1:29" x14ac:dyDescent="0.25">
      <c r="A190" s="64" t="s">
        <v>339</v>
      </c>
      <c r="B190" s="58">
        <v>522</v>
      </c>
      <c r="C190" s="58">
        <v>190</v>
      </c>
      <c r="D190" s="58">
        <v>86</v>
      </c>
      <c r="E190" s="58">
        <v>51</v>
      </c>
      <c r="F190" s="58">
        <v>231</v>
      </c>
      <c r="G190" s="58">
        <v>77</v>
      </c>
      <c r="H190" s="58">
        <v>32</v>
      </c>
      <c r="I190" s="58">
        <v>20</v>
      </c>
      <c r="J190" s="58">
        <v>291</v>
      </c>
      <c r="K190" s="58">
        <v>113</v>
      </c>
      <c r="L190" s="58">
        <v>54</v>
      </c>
      <c r="M190" s="58">
        <v>31</v>
      </c>
      <c r="N190" s="58">
        <v>28</v>
      </c>
      <c r="O190" s="58" t="s">
        <v>176</v>
      </c>
      <c r="P190" s="58">
        <v>7</v>
      </c>
      <c r="Q190" s="58">
        <v>0</v>
      </c>
      <c r="R190" s="58">
        <v>396</v>
      </c>
      <c r="S190" s="58">
        <v>176</v>
      </c>
      <c r="T190" s="58">
        <v>56</v>
      </c>
      <c r="U190" s="58">
        <v>22</v>
      </c>
      <c r="V190" s="58">
        <v>98</v>
      </c>
      <c r="W190" s="58" t="s">
        <v>176</v>
      </c>
      <c r="X190" s="58">
        <v>23</v>
      </c>
      <c r="Y190" s="58">
        <v>29</v>
      </c>
      <c r="Z190" s="58">
        <v>193</v>
      </c>
      <c r="AA190" s="58">
        <v>67</v>
      </c>
      <c r="AB190" s="58">
        <v>28</v>
      </c>
      <c r="AC190" s="58">
        <v>10</v>
      </c>
    </row>
    <row r="191" spans="1:29" x14ac:dyDescent="0.25">
      <c r="A191" s="64" t="s">
        <v>340</v>
      </c>
      <c r="B191" s="58">
        <v>518</v>
      </c>
      <c r="C191" s="58">
        <v>188</v>
      </c>
      <c r="D191" s="58">
        <v>88</v>
      </c>
      <c r="E191" s="58">
        <v>64</v>
      </c>
      <c r="F191" s="58">
        <v>248</v>
      </c>
      <c r="G191" s="58">
        <v>77</v>
      </c>
      <c r="H191" s="58">
        <v>43</v>
      </c>
      <c r="I191" s="58">
        <v>31</v>
      </c>
      <c r="J191" s="58">
        <v>270</v>
      </c>
      <c r="K191" s="58">
        <v>111</v>
      </c>
      <c r="L191" s="58">
        <v>45</v>
      </c>
      <c r="M191" s="58">
        <v>33</v>
      </c>
      <c r="N191" s="58">
        <v>19</v>
      </c>
      <c r="O191" s="58" t="s">
        <v>176</v>
      </c>
      <c r="P191" s="58">
        <v>5</v>
      </c>
      <c r="Q191" s="58">
        <v>0</v>
      </c>
      <c r="R191" s="58">
        <v>388</v>
      </c>
      <c r="S191" s="58">
        <v>171</v>
      </c>
      <c r="T191" s="58">
        <v>61</v>
      </c>
      <c r="U191" s="58">
        <v>30</v>
      </c>
      <c r="V191" s="58">
        <v>111</v>
      </c>
      <c r="W191" s="58" t="s">
        <v>176</v>
      </c>
      <c r="X191" s="58">
        <v>22</v>
      </c>
      <c r="Y191" s="58">
        <v>34</v>
      </c>
      <c r="Z191" s="58">
        <v>192</v>
      </c>
      <c r="AA191" s="58">
        <v>69</v>
      </c>
      <c r="AB191" s="58">
        <v>27</v>
      </c>
      <c r="AC191" s="58">
        <v>17</v>
      </c>
    </row>
    <row r="192" spans="1:29" x14ac:dyDescent="0.25">
      <c r="A192" s="64" t="s">
        <v>341</v>
      </c>
      <c r="B192" s="58">
        <v>591</v>
      </c>
      <c r="C192" s="58">
        <v>194</v>
      </c>
      <c r="D192" s="58">
        <v>114</v>
      </c>
      <c r="E192" s="58">
        <v>62</v>
      </c>
      <c r="F192" s="58">
        <v>287</v>
      </c>
      <c r="G192" s="58">
        <v>89</v>
      </c>
      <c r="H192" s="58">
        <v>47</v>
      </c>
      <c r="I192" s="58">
        <v>30</v>
      </c>
      <c r="J192" s="58">
        <v>304</v>
      </c>
      <c r="K192" s="58">
        <v>105</v>
      </c>
      <c r="L192" s="58">
        <v>67</v>
      </c>
      <c r="M192" s="58">
        <v>32</v>
      </c>
      <c r="N192" s="58">
        <v>27</v>
      </c>
      <c r="O192" s="58">
        <v>4</v>
      </c>
      <c r="P192" s="58" t="s">
        <v>176</v>
      </c>
      <c r="Q192" s="58">
        <v>0</v>
      </c>
      <c r="R192" s="58">
        <v>421</v>
      </c>
      <c r="S192" s="58">
        <v>175</v>
      </c>
      <c r="T192" s="58">
        <v>73</v>
      </c>
      <c r="U192" s="58">
        <v>28</v>
      </c>
      <c r="V192" s="58">
        <v>143</v>
      </c>
      <c r="W192" s="58">
        <v>15</v>
      </c>
      <c r="X192" s="58" t="s">
        <v>176</v>
      </c>
      <c r="Y192" s="58">
        <v>34</v>
      </c>
      <c r="Z192" s="58">
        <v>220</v>
      </c>
      <c r="AA192" s="58">
        <v>69</v>
      </c>
      <c r="AB192" s="58">
        <v>38</v>
      </c>
      <c r="AC192" s="58">
        <v>16</v>
      </c>
    </row>
    <row r="193" spans="1:29" x14ac:dyDescent="0.25">
      <c r="A193" s="64" t="s">
        <v>342</v>
      </c>
      <c r="B193" s="58">
        <v>554</v>
      </c>
      <c r="C193" s="58">
        <v>184</v>
      </c>
      <c r="D193" s="58">
        <v>101</v>
      </c>
      <c r="E193" s="58">
        <v>63</v>
      </c>
      <c r="F193" s="58">
        <v>281</v>
      </c>
      <c r="G193" s="58">
        <v>85</v>
      </c>
      <c r="H193" s="58">
        <v>43</v>
      </c>
      <c r="I193" s="58">
        <v>27</v>
      </c>
      <c r="J193" s="58">
        <v>273</v>
      </c>
      <c r="K193" s="58">
        <v>99</v>
      </c>
      <c r="L193" s="58">
        <v>58</v>
      </c>
      <c r="M193" s="58">
        <v>36</v>
      </c>
      <c r="N193" s="58">
        <v>33</v>
      </c>
      <c r="O193" s="58">
        <v>5</v>
      </c>
      <c r="P193" s="58">
        <v>11</v>
      </c>
      <c r="Q193" s="58">
        <v>0</v>
      </c>
      <c r="R193" s="58">
        <v>384</v>
      </c>
      <c r="S193" s="58">
        <v>165</v>
      </c>
      <c r="T193" s="58">
        <v>55</v>
      </c>
      <c r="U193" s="58">
        <v>27</v>
      </c>
      <c r="V193" s="58">
        <v>137</v>
      </c>
      <c r="W193" s="58">
        <v>14</v>
      </c>
      <c r="X193" s="58">
        <v>35</v>
      </c>
      <c r="Y193" s="58">
        <v>36</v>
      </c>
      <c r="Z193" s="58">
        <v>188</v>
      </c>
      <c r="AA193" s="58">
        <v>64</v>
      </c>
      <c r="AB193" s="58">
        <v>28</v>
      </c>
      <c r="AC193" s="58">
        <v>16</v>
      </c>
    </row>
    <row r="194" spans="1:29" x14ac:dyDescent="0.25">
      <c r="A194" s="64" t="s">
        <v>343</v>
      </c>
      <c r="B194" s="58">
        <v>581</v>
      </c>
      <c r="C194" s="58">
        <v>198</v>
      </c>
      <c r="D194" s="58">
        <v>113</v>
      </c>
      <c r="E194" s="58">
        <v>67</v>
      </c>
      <c r="F194" s="58">
        <v>293</v>
      </c>
      <c r="G194" s="58">
        <v>91</v>
      </c>
      <c r="H194" s="58">
        <v>61</v>
      </c>
      <c r="I194" s="58">
        <v>27</v>
      </c>
      <c r="J194" s="58">
        <v>288</v>
      </c>
      <c r="K194" s="58">
        <v>107</v>
      </c>
      <c r="L194" s="58">
        <v>52</v>
      </c>
      <c r="M194" s="58">
        <v>40</v>
      </c>
      <c r="N194" s="58">
        <v>38</v>
      </c>
      <c r="O194" s="58">
        <v>7</v>
      </c>
      <c r="P194" s="58">
        <v>11</v>
      </c>
      <c r="Q194" s="58">
        <v>0</v>
      </c>
      <c r="R194" s="58">
        <v>401</v>
      </c>
      <c r="S194" s="58">
        <v>175</v>
      </c>
      <c r="T194" s="58">
        <v>71</v>
      </c>
      <c r="U194" s="58">
        <v>29</v>
      </c>
      <c r="V194" s="58">
        <v>142</v>
      </c>
      <c r="W194" s="58">
        <v>16</v>
      </c>
      <c r="X194" s="58">
        <v>31</v>
      </c>
      <c r="Y194" s="58">
        <v>38</v>
      </c>
      <c r="Z194" s="58">
        <v>219</v>
      </c>
      <c r="AA194" s="58">
        <v>75</v>
      </c>
      <c r="AB194" s="58">
        <v>47</v>
      </c>
      <c r="AC194" s="58">
        <v>14</v>
      </c>
    </row>
    <row r="195" spans="1:29" x14ac:dyDescent="0.25">
      <c r="A195" s="64" t="s">
        <v>344</v>
      </c>
      <c r="B195" s="58">
        <v>568</v>
      </c>
      <c r="C195" s="58">
        <v>207</v>
      </c>
      <c r="D195" s="58">
        <v>92</v>
      </c>
      <c r="E195" s="58">
        <v>71</v>
      </c>
      <c r="F195" s="58">
        <v>265</v>
      </c>
      <c r="G195" s="58">
        <v>94</v>
      </c>
      <c r="H195" s="58">
        <v>36</v>
      </c>
      <c r="I195" s="58">
        <v>28</v>
      </c>
      <c r="J195" s="58">
        <v>303</v>
      </c>
      <c r="K195" s="58">
        <v>113</v>
      </c>
      <c r="L195" s="58">
        <v>56</v>
      </c>
      <c r="M195" s="58">
        <v>43</v>
      </c>
      <c r="N195" s="58">
        <v>26</v>
      </c>
      <c r="O195" s="58">
        <v>5</v>
      </c>
      <c r="P195" s="58">
        <v>5</v>
      </c>
      <c r="Q195" s="58">
        <v>0</v>
      </c>
      <c r="R195" s="58">
        <v>411</v>
      </c>
      <c r="S195" s="58">
        <v>188</v>
      </c>
      <c r="T195" s="58">
        <v>64</v>
      </c>
      <c r="U195" s="58">
        <v>33</v>
      </c>
      <c r="V195" s="58">
        <v>131</v>
      </c>
      <c r="W195" s="58">
        <v>14</v>
      </c>
      <c r="X195" s="58">
        <v>23</v>
      </c>
      <c r="Y195" s="58">
        <v>38</v>
      </c>
      <c r="Z195" s="58">
        <v>205</v>
      </c>
      <c r="AA195" s="58">
        <v>71</v>
      </c>
      <c r="AB195" s="58">
        <v>35</v>
      </c>
      <c r="AC195" s="58">
        <v>14</v>
      </c>
    </row>
    <row r="196" spans="1:29" x14ac:dyDescent="0.25">
      <c r="A196" s="64" t="s">
        <v>345</v>
      </c>
      <c r="B196" s="58">
        <v>569</v>
      </c>
      <c r="C196" s="58">
        <v>215</v>
      </c>
      <c r="D196" s="58">
        <v>85</v>
      </c>
      <c r="E196" s="58">
        <v>73</v>
      </c>
      <c r="F196" s="58">
        <v>283</v>
      </c>
      <c r="G196" s="58">
        <v>101</v>
      </c>
      <c r="H196" s="58">
        <v>49</v>
      </c>
      <c r="I196" s="58">
        <v>28</v>
      </c>
      <c r="J196" s="58">
        <v>286</v>
      </c>
      <c r="K196" s="58">
        <v>114</v>
      </c>
      <c r="L196" s="58">
        <v>36</v>
      </c>
      <c r="M196" s="58">
        <v>45</v>
      </c>
      <c r="N196" s="58">
        <v>29</v>
      </c>
      <c r="O196" s="58">
        <v>4</v>
      </c>
      <c r="P196" s="58">
        <v>8</v>
      </c>
      <c r="Q196" s="58">
        <v>0</v>
      </c>
      <c r="R196" s="58">
        <v>407</v>
      </c>
      <c r="S196" s="58">
        <v>196</v>
      </c>
      <c r="T196" s="58">
        <v>55</v>
      </c>
      <c r="U196" s="58">
        <v>34</v>
      </c>
      <c r="V196" s="58">
        <v>133</v>
      </c>
      <c r="W196" s="58">
        <v>15</v>
      </c>
      <c r="X196" s="58">
        <v>22</v>
      </c>
      <c r="Y196" s="58">
        <v>39</v>
      </c>
      <c r="Z196" s="58">
        <v>205</v>
      </c>
      <c r="AA196" s="58">
        <v>74</v>
      </c>
      <c r="AB196" s="58">
        <v>35</v>
      </c>
      <c r="AC196" s="58">
        <v>12</v>
      </c>
    </row>
    <row r="197" spans="1:29" x14ac:dyDescent="0.25">
      <c r="A197" s="64" t="s">
        <v>346</v>
      </c>
      <c r="B197" s="58">
        <v>552</v>
      </c>
      <c r="C197" s="58">
        <v>197</v>
      </c>
      <c r="D197" s="58">
        <v>93</v>
      </c>
      <c r="E197" s="58">
        <v>71</v>
      </c>
      <c r="F197" s="58">
        <v>270</v>
      </c>
      <c r="G197" s="58">
        <v>92</v>
      </c>
      <c r="H197" s="58">
        <v>46</v>
      </c>
      <c r="I197" s="58">
        <v>26</v>
      </c>
      <c r="J197" s="58">
        <v>282</v>
      </c>
      <c r="K197" s="58">
        <v>105</v>
      </c>
      <c r="L197" s="58">
        <v>47</v>
      </c>
      <c r="M197" s="58">
        <v>45</v>
      </c>
      <c r="N197" s="58">
        <v>22</v>
      </c>
      <c r="O197" s="58" t="s">
        <v>176</v>
      </c>
      <c r="P197" s="58">
        <v>6</v>
      </c>
      <c r="Q197" s="58">
        <v>0</v>
      </c>
      <c r="R197" s="58">
        <v>404</v>
      </c>
      <c r="S197" s="58">
        <v>179</v>
      </c>
      <c r="T197" s="58">
        <v>64</v>
      </c>
      <c r="U197" s="58">
        <v>33</v>
      </c>
      <c r="V197" s="58">
        <v>126</v>
      </c>
      <c r="W197" s="58" t="s">
        <v>176</v>
      </c>
      <c r="X197" s="58">
        <v>23</v>
      </c>
      <c r="Y197" s="58">
        <v>38</v>
      </c>
      <c r="Z197" s="58">
        <v>201</v>
      </c>
      <c r="AA197" s="58">
        <v>65</v>
      </c>
      <c r="AB197" s="58">
        <v>39</v>
      </c>
      <c r="AC197" s="58">
        <v>10</v>
      </c>
    </row>
    <row r="198" spans="1:29" x14ac:dyDescent="0.25">
      <c r="A198" s="64" t="s">
        <v>347</v>
      </c>
      <c r="B198" s="58">
        <v>543</v>
      </c>
      <c r="C198" s="58">
        <v>190</v>
      </c>
      <c r="D198" s="58">
        <v>83</v>
      </c>
      <c r="E198" s="58">
        <v>75</v>
      </c>
      <c r="F198" s="58">
        <v>274</v>
      </c>
      <c r="G198" s="58">
        <v>90</v>
      </c>
      <c r="H198" s="58">
        <v>47</v>
      </c>
      <c r="I198" s="58">
        <v>30</v>
      </c>
      <c r="J198" s="58">
        <v>269</v>
      </c>
      <c r="K198" s="58">
        <v>100</v>
      </c>
      <c r="L198" s="58">
        <v>36</v>
      </c>
      <c r="M198" s="58">
        <v>45</v>
      </c>
      <c r="N198" s="58">
        <v>24</v>
      </c>
      <c r="O198" s="58">
        <v>3</v>
      </c>
      <c r="P198" s="58">
        <v>6</v>
      </c>
      <c r="Q198" s="58" t="s">
        <v>176</v>
      </c>
      <c r="R198" s="58">
        <v>400</v>
      </c>
      <c r="S198" s="58">
        <v>173</v>
      </c>
      <c r="T198" s="58">
        <v>56</v>
      </c>
      <c r="U198" s="58" t="s">
        <v>176</v>
      </c>
      <c r="V198" s="58">
        <v>119</v>
      </c>
      <c r="W198" s="58">
        <v>14</v>
      </c>
      <c r="X198" s="58">
        <v>21</v>
      </c>
      <c r="Y198" s="58">
        <v>40</v>
      </c>
      <c r="Z198" s="58">
        <v>192</v>
      </c>
      <c r="AA198" s="58">
        <v>64</v>
      </c>
      <c r="AB198" s="58">
        <v>33</v>
      </c>
      <c r="AC198" s="58">
        <v>14</v>
      </c>
    </row>
    <row r="199" spans="1:29" x14ac:dyDescent="0.25">
      <c r="A199" s="64" t="s">
        <v>348</v>
      </c>
      <c r="B199" s="58">
        <v>558</v>
      </c>
      <c r="C199" s="58">
        <v>203</v>
      </c>
      <c r="D199" s="58">
        <v>88</v>
      </c>
      <c r="E199" s="58">
        <v>78</v>
      </c>
      <c r="F199" s="58">
        <v>279</v>
      </c>
      <c r="G199" s="58">
        <v>102</v>
      </c>
      <c r="H199" s="58">
        <v>44</v>
      </c>
      <c r="I199" s="58">
        <v>36</v>
      </c>
      <c r="J199" s="58">
        <v>279</v>
      </c>
      <c r="K199" s="58">
        <v>101</v>
      </c>
      <c r="L199" s="58">
        <v>44</v>
      </c>
      <c r="M199" s="58">
        <v>42</v>
      </c>
      <c r="N199" s="58">
        <v>26</v>
      </c>
      <c r="O199" s="58">
        <v>4</v>
      </c>
      <c r="P199" s="58">
        <v>4</v>
      </c>
      <c r="Q199" s="58" t="s">
        <v>176</v>
      </c>
      <c r="R199" s="58">
        <v>413</v>
      </c>
      <c r="S199" s="58">
        <v>185</v>
      </c>
      <c r="T199" s="58">
        <v>61</v>
      </c>
      <c r="U199" s="58">
        <v>44</v>
      </c>
      <c r="V199" s="58">
        <v>119</v>
      </c>
      <c r="W199" s="58">
        <v>14</v>
      </c>
      <c r="X199" s="58">
        <v>23</v>
      </c>
      <c r="Y199" s="58" t="s">
        <v>176</v>
      </c>
      <c r="Z199" s="58">
        <v>198</v>
      </c>
      <c r="AA199" s="58">
        <v>72</v>
      </c>
      <c r="AB199" s="58">
        <v>33</v>
      </c>
      <c r="AC199" s="58">
        <v>16</v>
      </c>
    </row>
    <row r="200" spans="1:29" x14ac:dyDescent="0.25">
      <c r="A200" s="64" t="s">
        <v>349</v>
      </c>
      <c r="B200" s="58">
        <v>570</v>
      </c>
      <c r="C200" s="58">
        <v>208</v>
      </c>
      <c r="D200" s="58">
        <v>98</v>
      </c>
      <c r="E200" s="58">
        <v>79</v>
      </c>
      <c r="F200" s="58">
        <v>294</v>
      </c>
      <c r="G200" s="58">
        <v>100</v>
      </c>
      <c r="H200" s="58">
        <v>43</v>
      </c>
      <c r="I200" s="58">
        <v>35</v>
      </c>
      <c r="J200" s="58">
        <v>276</v>
      </c>
      <c r="K200" s="58">
        <v>108</v>
      </c>
      <c r="L200" s="58">
        <v>55</v>
      </c>
      <c r="M200" s="58">
        <v>44</v>
      </c>
      <c r="N200" s="58">
        <v>24</v>
      </c>
      <c r="O200" s="58">
        <v>3</v>
      </c>
      <c r="P200" s="58">
        <v>6</v>
      </c>
      <c r="Q200" s="58" t="s">
        <v>176</v>
      </c>
      <c r="R200" s="58">
        <v>418</v>
      </c>
      <c r="S200" s="58">
        <v>189</v>
      </c>
      <c r="T200" s="58">
        <v>58</v>
      </c>
      <c r="U200" s="58">
        <v>40</v>
      </c>
      <c r="V200" s="58">
        <v>128</v>
      </c>
      <c r="W200" s="58">
        <v>16</v>
      </c>
      <c r="X200" s="58">
        <v>34</v>
      </c>
      <c r="Y200" s="58" t="s">
        <v>176</v>
      </c>
      <c r="Z200" s="58">
        <v>199</v>
      </c>
      <c r="AA200" s="58">
        <v>72</v>
      </c>
      <c r="AB200" s="58">
        <v>33</v>
      </c>
      <c r="AC200" s="58">
        <v>14</v>
      </c>
    </row>
    <row r="201" spans="1:29" x14ac:dyDescent="0.25">
      <c r="A201" s="64" t="s">
        <v>350</v>
      </c>
      <c r="B201" s="58">
        <v>595</v>
      </c>
      <c r="C201" s="58">
        <v>216</v>
      </c>
      <c r="D201" s="58">
        <v>91</v>
      </c>
      <c r="E201" s="58">
        <v>74</v>
      </c>
      <c r="F201" s="58">
        <v>288</v>
      </c>
      <c r="G201" s="58">
        <v>93</v>
      </c>
      <c r="H201" s="58">
        <v>50</v>
      </c>
      <c r="I201" s="58">
        <v>31</v>
      </c>
      <c r="J201" s="58">
        <v>307</v>
      </c>
      <c r="K201" s="58">
        <v>123</v>
      </c>
      <c r="L201" s="58">
        <v>41</v>
      </c>
      <c r="M201" s="58">
        <v>43</v>
      </c>
      <c r="N201" s="58">
        <v>33</v>
      </c>
      <c r="O201" s="58">
        <v>3</v>
      </c>
      <c r="P201" s="58">
        <v>9</v>
      </c>
      <c r="Q201" s="58" t="s">
        <v>176</v>
      </c>
      <c r="R201" s="58">
        <v>447</v>
      </c>
      <c r="S201" s="58">
        <v>200</v>
      </c>
      <c r="T201" s="58">
        <v>61</v>
      </c>
      <c r="U201" s="58" t="s">
        <v>176</v>
      </c>
      <c r="V201" s="58">
        <v>115</v>
      </c>
      <c r="W201" s="58">
        <v>13</v>
      </c>
      <c r="X201" s="58">
        <v>21</v>
      </c>
      <c r="Y201" s="58">
        <v>38</v>
      </c>
      <c r="Z201" s="58">
        <v>211</v>
      </c>
      <c r="AA201" s="58">
        <v>74</v>
      </c>
      <c r="AB201" s="58">
        <v>30</v>
      </c>
      <c r="AC201" s="58">
        <v>12</v>
      </c>
    </row>
    <row r="202" spans="1:29" x14ac:dyDescent="0.25">
      <c r="A202" s="64" t="s">
        <v>351</v>
      </c>
      <c r="B202" s="58">
        <v>583</v>
      </c>
      <c r="C202" s="58">
        <v>216</v>
      </c>
      <c r="D202" s="58">
        <v>96</v>
      </c>
      <c r="E202" s="58">
        <v>67</v>
      </c>
      <c r="F202" s="58">
        <v>276</v>
      </c>
      <c r="G202" s="58">
        <v>97</v>
      </c>
      <c r="H202" s="58">
        <v>44</v>
      </c>
      <c r="I202" s="58">
        <v>30</v>
      </c>
      <c r="J202" s="58">
        <v>307</v>
      </c>
      <c r="K202" s="58">
        <v>119</v>
      </c>
      <c r="L202" s="58">
        <v>52</v>
      </c>
      <c r="M202" s="58">
        <v>37</v>
      </c>
      <c r="N202" s="58">
        <v>22</v>
      </c>
      <c r="O202" s="58">
        <v>3</v>
      </c>
      <c r="P202" s="58" t="s">
        <v>176</v>
      </c>
      <c r="Q202" s="58" t="s">
        <v>176</v>
      </c>
      <c r="R202" s="58">
        <v>445</v>
      </c>
      <c r="S202" s="58">
        <v>202</v>
      </c>
      <c r="T202" s="58">
        <v>65</v>
      </c>
      <c r="U202" s="58" t="s">
        <v>176</v>
      </c>
      <c r="V202" s="58">
        <v>116</v>
      </c>
      <c r="W202" s="58">
        <v>11</v>
      </c>
      <c r="X202" s="58" t="s">
        <v>176</v>
      </c>
      <c r="Y202" s="58">
        <v>33</v>
      </c>
      <c r="Z202" s="58">
        <v>214</v>
      </c>
      <c r="AA202" s="58">
        <v>75</v>
      </c>
      <c r="AB202" s="58">
        <v>35</v>
      </c>
      <c r="AC202" s="58">
        <v>12</v>
      </c>
    </row>
    <row r="203" spans="1:29" x14ac:dyDescent="0.25">
      <c r="A203" s="64" t="s">
        <v>352</v>
      </c>
      <c r="B203" s="58">
        <v>556</v>
      </c>
      <c r="C203" s="58">
        <v>204</v>
      </c>
      <c r="D203" s="58">
        <v>82</v>
      </c>
      <c r="E203" s="58">
        <v>74</v>
      </c>
      <c r="F203" s="58">
        <v>268</v>
      </c>
      <c r="G203" s="58">
        <v>91</v>
      </c>
      <c r="H203" s="58">
        <v>43</v>
      </c>
      <c r="I203" s="58">
        <v>33</v>
      </c>
      <c r="J203" s="58">
        <v>288</v>
      </c>
      <c r="K203" s="58">
        <v>113</v>
      </c>
      <c r="L203" s="58">
        <v>39</v>
      </c>
      <c r="M203" s="58">
        <v>41</v>
      </c>
      <c r="N203" s="58">
        <v>19</v>
      </c>
      <c r="O203" s="58" t="s">
        <v>176</v>
      </c>
      <c r="P203" s="58" t="s">
        <v>176</v>
      </c>
      <c r="Q203" s="58" t="s">
        <v>176</v>
      </c>
      <c r="R203" s="58">
        <v>414</v>
      </c>
      <c r="S203" s="58">
        <v>191</v>
      </c>
      <c r="T203" s="58">
        <v>55</v>
      </c>
      <c r="U203" s="58" t="s">
        <v>176</v>
      </c>
      <c r="V203" s="58">
        <v>123</v>
      </c>
      <c r="W203" s="58" t="s">
        <v>176</v>
      </c>
      <c r="X203" s="58" t="s">
        <v>176</v>
      </c>
      <c r="Y203" s="58">
        <v>37</v>
      </c>
      <c r="Z203" s="58">
        <v>207</v>
      </c>
      <c r="AA203" s="58">
        <v>77</v>
      </c>
      <c r="AB203" s="58">
        <v>25</v>
      </c>
      <c r="AC203" s="58">
        <v>15</v>
      </c>
    </row>
    <row r="204" spans="1:29" x14ac:dyDescent="0.25">
      <c r="A204" s="64" t="s">
        <v>353</v>
      </c>
      <c r="B204" s="58">
        <v>598</v>
      </c>
      <c r="C204" s="58">
        <v>202</v>
      </c>
      <c r="D204" s="58">
        <v>111</v>
      </c>
      <c r="E204" s="58">
        <v>72</v>
      </c>
      <c r="F204" s="58">
        <v>276</v>
      </c>
      <c r="G204" s="58">
        <v>94</v>
      </c>
      <c r="H204" s="58">
        <v>47</v>
      </c>
      <c r="I204" s="58">
        <v>31</v>
      </c>
      <c r="J204" s="58">
        <v>322</v>
      </c>
      <c r="K204" s="58">
        <v>108</v>
      </c>
      <c r="L204" s="58">
        <v>64</v>
      </c>
      <c r="M204" s="58">
        <v>41</v>
      </c>
      <c r="N204" s="58">
        <v>23</v>
      </c>
      <c r="O204" s="58">
        <v>4</v>
      </c>
      <c r="P204" s="58">
        <v>3</v>
      </c>
      <c r="Q204" s="58" t="s">
        <v>176</v>
      </c>
      <c r="R204" s="58">
        <v>438</v>
      </c>
      <c r="S204" s="58">
        <v>181</v>
      </c>
      <c r="T204" s="58">
        <v>67</v>
      </c>
      <c r="U204" s="58">
        <v>36</v>
      </c>
      <c r="V204" s="58">
        <v>137</v>
      </c>
      <c r="W204" s="58">
        <v>17</v>
      </c>
      <c r="X204" s="58">
        <v>41</v>
      </c>
      <c r="Y204" s="58" t="s">
        <v>176</v>
      </c>
      <c r="Z204" s="58">
        <v>222</v>
      </c>
      <c r="AA204" s="58">
        <v>79</v>
      </c>
      <c r="AB204" s="58">
        <v>36</v>
      </c>
      <c r="AC204" s="58">
        <v>13</v>
      </c>
    </row>
    <row r="205" spans="1:29" x14ac:dyDescent="0.25">
      <c r="A205" s="64" t="s">
        <v>354</v>
      </c>
      <c r="B205" s="58">
        <v>589</v>
      </c>
      <c r="C205" s="58">
        <v>201</v>
      </c>
      <c r="D205" s="58">
        <v>104</v>
      </c>
      <c r="E205" s="58">
        <v>74</v>
      </c>
      <c r="F205" s="58">
        <v>273</v>
      </c>
      <c r="G205" s="58">
        <v>95</v>
      </c>
      <c r="H205" s="58">
        <v>44</v>
      </c>
      <c r="I205" s="58">
        <v>29</v>
      </c>
      <c r="J205" s="58">
        <v>316</v>
      </c>
      <c r="K205" s="58">
        <v>106</v>
      </c>
      <c r="L205" s="58">
        <v>60</v>
      </c>
      <c r="M205" s="58">
        <v>45</v>
      </c>
      <c r="N205" s="58">
        <v>23</v>
      </c>
      <c r="O205" s="58">
        <v>4</v>
      </c>
      <c r="P205" s="58">
        <v>5</v>
      </c>
      <c r="Q205" s="58" t="s">
        <v>176</v>
      </c>
      <c r="R205" s="58">
        <v>421</v>
      </c>
      <c r="S205" s="58">
        <v>177</v>
      </c>
      <c r="T205" s="58">
        <v>68</v>
      </c>
      <c r="U205" s="58" t="s">
        <v>176</v>
      </c>
      <c r="V205" s="58">
        <v>145</v>
      </c>
      <c r="W205" s="58">
        <v>20</v>
      </c>
      <c r="X205" s="58">
        <v>31</v>
      </c>
      <c r="Y205" s="58">
        <v>38</v>
      </c>
      <c r="Z205" s="58">
        <v>219</v>
      </c>
      <c r="AA205" s="58">
        <v>77</v>
      </c>
      <c r="AB205" s="58">
        <v>34</v>
      </c>
      <c r="AC205" s="58">
        <v>12</v>
      </c>
    </row>
    <row r="206" spans="1:29" x14ac:dyDescent="0.25">
      <c r="A206" s="64" t="s">
        <v>355</v>
      </c>
      <c r="B206" s="58">
        <v>467</v>
      </c>
      <c r="C206" s="58">
        <v>178</v>
      </c>
      <c r="D206" s="58">
        <v>39</v>
      </c>
      <c r="E206" s="58">
        <v>78</v>
      </c>
      <c r="F206" s="58">
        <v>226</v>
      </c>
      <c r="G206" s="58">
        <v>82</v>
      </c>
      <c r="H206" s="58">
        <v>21</v>
      </c>
      <c r="I206" s="58">
        <v>30</v>
      </c>
      <c r="J206" s="58">
        <v>241</v>
      </c>
      <c r="K206" s="58">
        <v>96</v>
      </c>
      <c r="L206" s="58">
        <v>18</v>
      </c>
      <c r="M206" s="58">
        <v>48</v>
      </c>
      <c r="N206" s="58">
        <v>18</v>
      </c>
      <c r="O206" s="58">
        <v>3</v>
      </c>
      <c r="P206" s="58">
        <v>0</v>
      </c>
      <c r="Q206" s="58">
        <v>3</v>
      </c>
      <c r="R206" s="58">
        <v>330</v>
      </c>
      <c r="S206" s="58">
        <v>154</v>
      </c>
      <c r="T206" s="58">
        <v>25</v>
      </c>
      <c r="U206" s="58">
        <v>32</v>
      </c>
      <c r="V206" s="58">
        <v>119</v>
      </c>
      <c r="W206" s="58">
        <v>21</v>
      </c>
      <c r="X206" s="58">
        <v>14</v>
      </c>
      <c r="Y206" s="58">
        <v>43</v>
      </c>
      <c r="Z206" s="58">
        <v>178</v>
      </c>
      <c r="AA206" s="58">
        <v>69</v>
      </c>
      <c r="AB206" s="58">
        <v>13</v>
      </c>
      <c r="AC206" s="58">
        <v>14</v>
      </c>
    </row>
    <row r="207" spans="1:29" x14ac:dyDescent="0.25">
      <c r="A207" s="64" t="s">
        <v>356</v>
      </c>
      <c r="B207" s="58">
        <v>425</v>
      </c>
      <c r="C207" s="58">
        <v>180</v>
      </c>
      <c r="D207" s="58">
        <v>41</v>
      </c>
      <c r="E207" s="58">
        <v>72</v>
      </c>
      <c r="F207" s="58">
        <v>199</v>
      </c>
      <c r="G207" s="58">
        <v>85</v>
      </c>
      <c r="H207" s="58">
        <v>24</v>
      </c>
      <c r="I207" s="58">
        <v>29</v>
      </c>
      <c r="J207" s="58">
        <v>226</v>
      </c>
      <c r="K207" s="58">
        <v>95</v>
      </c>
      <c r="L207" s="58">
        <v>17</v>
      </c>
      <c r="M207" s="58">
        <v>43</v>
      </c>
      <c r="N207" s="58">
        <v>13</v>
      </c>
      <c r="O207" s="58">
        <v>3</v>
      </c>
      <c r="P207" s="58" t="s">
        <v>176</v>
      </c>
      <c r="Q207" s="58">
        <v>3</v>
      </c>
      <c r="R207" s="58">
        <v>301</v>
      </c>
      <c r="S207" s="58">
        <v>158</v>
      </c>
      <c r="T207" s="58">
        <v>27</v>
      </c>
      <c r="U207" s="58">
        <v>29</v>
      </c>
      <c r="V207" s="58">
        <v>111</v>
      </c>
      <c r="W207" s="58">
        <v>19</v>
      </c>
      <c r="X207" s="58" t="s">
        <v>176</v>
      </c>
      <c r="Y207" s="58">
        <v>40</v>
      </c>
      <c r="Z207" s="58">
        <v>149</v>
      </c>
      <c r="AA207" s="58">
        <v>65</v>
      </c>
      <c r="AB207" s="58">
        <v>17</v>
      </c>
      <c r="AC207" s="58">
        <v>13</v>
      </c>
    </row>
    <row r="208" spans="1:29" x14ac:dyDescent="0.25">
      <c r="A208" s="64" t="s">
        <v>357</v>
      </c>
      <c r="B208" s="58">
        <v>442</v>
      </c>
      <c r="C208" s="58">
        <v>187</v>
      </c>
      <c r="D208" s="58">
        <v>55</v>
      </c>
      <c r="E208" s="58">
        <v>78</v>
      </c>
      <c r="F208" s="58">
        <v>215</v>
      </c>
      <c r="G208" s="58">
        <v>93</v>
      </c>
      <c r="H208" s="58">
        <v>24</v>
      </c>
      <c r="I208" s="58">
        <v>31</v>
      </c>
      <c r="J208" s="58">
        <v>227</v>
      </c>
      <c r="K208" s="58">
        <v>94</v>
      </c>
      <c r="L208" s="58">
        <v>31</v>
      </c>
      <c r="M208" s="58">
        <v>47</v>
      </c>
      <c r="N208" s="58">
        <v>17</v>
      </c>
      <c r="O208" s="58">
        <v>3</v>
      </c>
      <c r="P208" s="58">
        <v>4</v>
      </c>
      <c r="Q208" s="58">
        <v>3</v>
      </c>
      <c r="R208" s="58">
        <v>323</v>
      </c>
      <c r="S208" s="58">
        <v>167</v>
      </c>
      <c r="T208" s="58">
        <v>38</v>
      </c>
      <c r="U208" s="58">
        <v>35</v>
      </c>
      <c r="V208" s="58">
        <v>102</v>
      </c>
      <c r="W208" s="58">
        <v>17</v>
      </c>
      <c r="X208" s="58">
        <v>13</v>
      </c>
      <c r="Y208" s="58">
        <v>40</v>
      </c>
      <c r="Z208" s="58">
        <v>151</v>
      </c>
      <c r="AA208" s="58">
        <v>70</v>
      </c>
      <c r="AB208" s="58">
        <v>20</v>
      </c>
      <c r="AC208" s="58">
        <v>14</v>
      </c>
    </row>
    <row r="209" spans="1:29" x14ac:dyDescent="0.25">
      <c r="A209" s="64" t="s">
        <v>358</v>
      </c>
      <c r="B209" s="58">
        <v>478</v>
      </c>
      <c r="C209" s="58">
        <v>181</v>
      </c>
      <c r="D209" s="58">
        <v>58</v>
      </c>
      <c r="E209" s="58">
        <v>84</v>
      </c>
      <c r="F209" s="58">
        <v>226</v>
      </c>
      <c r="G209" s="58">
        <v>87</v>
      </c>
      <c r="H209" s="58">
        <v>29</v>
      </c>
      <c r="I209" s="58">
        <v>29</v>
      </c>
      <c r="J209" s="58">
        <v>252</v>
      </c>
      <c r="K209" s="58">
        <v>94</v>
      </c>
      <c r="L209" s="58">
        <v>29</v>
      </c>
      <c r="M209" s="58">
        <v>55</v>
      </c>
      <c r="N209" s="58">
        <v>20</v>
      </c>
      <c r="O209" s="58">
        <v>3</v>
      </c>
      <c r="P209" s="58">
        <v>3</v>
      </c>
      <c r="Q209" s="58" t="s">
        <v>176</v>
      </c>
      <c r="R209" s="58">
        <v>345</v>
      </c>
      <c r="S209" s="58">
        <v>164</v>
      </c>
      <c r="T209" s="58">
        <v>39</v>
      </c>
      <c r="U209" s="58">
        <v>42</v>
      </c>
      <c r="V209" s="58">
        <v>113</v>
      </c>
      <c r="W209" s="58">
        <v>14</v>
      </c>
      <c r="X209" s="58">
        <v>16</v>
      </c>
      <c r="Y209" s="58" t="s">
        <v>176</v>
      </c>
      <c r="Z209" s="58">
        <v>175</v>
      </c>
      <c r="AA209" s="58">
        <v>68</v>
      </c>
      <c r="AB209" s="58">
        <v>19</v>
      </c>
      <c r="AC209" s="58">
        <v>16</v>
      </c>
    </row>
    <row r="210" spans="1:29" x14ac:dyDescent="0.25">
      <c r="A210" s="64" t="s">
        <v>359</v>
      </c>
      <c r="B210" s="58">
        <v>487</v>
      </c>
      <c r="C210" s="58">
        <v>162</v>
      </c>
      <c r="D210" s="58">
        <v>54</v>
      </c>
      <c r="E210" s="58">
        <v>88</v>
      </c>
      <c r="F210" s="58">
        <v>240</v>
      </c>
      <c r="G210" s="58">
        <v>80</v>
      </c>
      <c r="H210" s="58">
        <v>21</v>
      </c>
      <c r="I210" s="58">
        <v>34</v>
      </c>
      <c r="J210" s="58">
        <v>247</v>
      </c>
      <c r="K210" s="58">
        <v>82</v>
      </c>
      <c r="L210" s="58">
        <v>33</v>
      </c>
      <c r="M210" s="58">
        <v>54</v>
      </c>
      <c r="N210" s="58">
        <v>33</v>
      </c>
      <c r="O210" s="58" t="s">
        <v>176</v>
      </c>
      <c r="P210" s="58">
        <v>4</v>
      </c>
      <c r="Q210" s="58">
        <v>4</v>
      </c>
      <c r="R210" s="58">
        <v>336</v>
      </c>
      <c r="S210" s="58">
        <v>148</v>
      </c>
      <c r="T210" s="58">
        <v>29</v>
      </c>
      <c r="U210" s="58">
        <v>41</v>
      </c>
      <c r="V210" s="58">
        <v>118</v>
      </c>
      <c r="W210" s="58" t="s">
        <v>176</v>
      </c>
      <c r="X210" s="58">
        <v>21</v>
      </c>
      <c r="Y210" s="58">
        <v>43</v>
      </c>
      <c r="Z210" s="58">
        <v>176</v>
      </c>
      <c r="AA210" s="58">
        <v>65</v>
      </c>
      <c r="AB210" s="58">
        <v>17</v>
      </c>
      <c r="AC210" s="58">
        <v>14</v>
      </c>
    </row>
    <row r="211" spans="1:29" x14ac:dyDescent="0.25">
      <c r="A211" s="64" t="s">
        <v>360</v>
      </c>
      <c r="B211" s="58">
        <v>549</v>
      </c>
      <c r="C211" s="58">
        <v>161</v>
      </c>
      <c r="D211" s="58">
        <v>79</v>
      </c>
      <c r="E211" s="58">
        <v>91</v>
      </c>
      <c r="F211" s="58">
        <v>277</v>
      </c>
      <c r="G211" s="58">
        <v>80</v>
      </c>
      <c r="H211" s="58">
        <v>33</v>
      </c>
      <c r="I211" s="58">
        <v>38</v>
      </c>
      <c r="J211" s="58">
        <v>272</v>
      </c>
      <c r="K211" s="58">
        <v>81</v>
      </c>
      <c r="L211" s="58">
        <v>46</v>
      </c>
      <c r="M211" s="58">
        <v>53</v>
      </c>
      <c r="N211" s="58">
        <v>38</v>
      </c>
      <c r="O211" s="58">
        <v>3</v>
      </c>
      <c r="P211" s="58">
        <v>6</v>
      </c>
      <c r="Q211" s="58" t="s">
        <v>176</v>
      </c>
      <c r="R211" s="58">
        <v>393</v>
      </c>
      <c r="S211" s="58">
        <v>148</v>
      </c>
      <c r="T211" s="58">
        <v>53</v>
      </c>
      <c r="U211" s="58" t="s">
        <v>176</v>
      </c>
      <c r="V211" s="58">
        <v>118</v>
      </c>
      <c r="W211" s="58">
        <v>10</v>
      </c>
      <c r="X211" s="58">
        <v>20</v>
      </c>
      <c r="Y211" s="58">
        <v>45</v>
      </c>
      <c r="Z211" s="58">
        <v>216</v>
      </c>
      <c r="AA211" s="58">
        <v>60</v>
      </c>
      <c r="AB211" s="58">
        <v>23</v>
      </c>
      <c r="AC211" s="58">
        <v>13</v>
      </c>
    </row>
    <row r="212" spans="1:29" x14ac:dyDescent="0.25">
      <c r="A212" s="64" t="s">
        <v>361</v>
      </c>
      <c r="B212" s="58">
        <v>626</v>
      </c>
      <c r="C212" s="58">
        <v>175</v>
      </c>
      <c r="D212" s="58">
        <v>101</v>
      </c>
      <c r="E212" s="58">
        <v>90</v>
      </c>
      <c r="F212" s="58">
        <v>315</v>
      </c>
      <c r="G212" s="58">
        <v>79</v>
      </c>
      <c r="H212" s="58">
        <v>51</v>
      </c>
      <c r="I212" s="58">
        <v>36</v>
      </c>
      <c r="J212" s="58">
        <v>311</v>
      </c>
      <c r="K212" s="58">
        <v>96</v>
      </c>
      <c r="L212" s="58">
        <v>50</v>
      </c>
      <c r="M212" s="58">
        <v>54</v>
      </c>
      <c r="N212" s="58">
        <v>52</v>
      </c>
      <c r="O212" s="58">
        <v>6</v>
      </c>
      <c r="P212" s="58">
        <v>8</v>
      </c>
      <c r="Q212" s="58" t="s">
        <v>176</v>
      </c>
      <c r="R212" s="58">
        <v>440</v>
      </c>
      <c r="S212" s="58">
        <v>155</v>
      </c>
      <c r="T212" s="58">
        <v>64</v>
      </c>
      <c r="U212" s="58">
        <v>47</v>
      </c>
      <c r="V212" s="58">
        <v>134</v>
      </c>
      <c r="W212" s="58">
        <v>14</v>
      </c>
      <c r="X212" s="58">
        <v>29</v>
      </c>
      <c r="Y212" s="58" t="s">
        <v>176</v>
      </c>
      <c r="Z212" s="58">
        <v>237</v>
      </c>
      <c r="AA212" s="58">
        <v>58</v>
      </c>
      <c r="AB212" s="58">
        <v>36</v>
      </c>
      <c r="AC212" s="58">
        <v>9</v>
      </c>
    </row>
    <row r="213" spans="1:29" x14ac:dyDescent="0.25">
      <c r="A213" s="64" t="s">
        <v>362</v>
      </c>
      <c r="B213" s="58">
        <v>691</v>
      </c>
      <c r="C213" s="58">
        <v>202</v>
      </c>
      <c r="D213" s="58">
        <v>101</v>
      </c>
      <c r="E213" s="58">
        <v>91</v>
      </c>
      <c r="F213" s="58">
        <v>337</v>
      </c>
      <c r="G213" s="58">
        <v>91</v>
      </c>
      <c r="H213" s="58">
        <v>49</v>
      </c>
      <c r="I213" s="58">
        <v>40</v>
      </c>
      <c r="J213" s="58">
        <v>354</v>
      </c>
      <c r="K213" s="58">
        <v>111</v>
      </c>
      <c r="L213" s="58">
        <v>52</v>
      </c>
      <c r="M213" s="58">
        <v>51</v>
      </c>
      <c r="N213" s="58">
        <v>60</v>
      </c>
      <c r="O213" s="58">
        <v>8</v>
      </c>
      <c r="P213" s="58">
        <v>8</v>
      </c>
      <c r="Q213" s="58" t="s">
        <v>176</v>
      </c>
      <c r="R213" s="58">
        <v>485</v>
      </c>
      <c r="S213" s="58">
        <v>182</v>
      </c>
      <c r="T213" s="58">
        <v>64</v>
      </c>
      <c r="U213" s="58">
        <v>48</v>
      </c>
      <c r="V213" s="58">
        <v>146</v>
      </c>
      <c r="W213" s="58">
        <v>12</v>
      </c>
      <c r="X213" s="58">
        <v>29</v>
      </c>
      <c r="Y213" s="58" t="s">
        <v>176</v>
      </c>
      <c r="Z213" s="58">
        <v>265</v>
      </c>
      <c r="AA213" s="58">
        <v>72</v>
      </c>
      <c r="AB213" s="58">
        <v>35</v>
      </c>
      <c r="AC213" s="58">
        <v>12</v>
      </c>
    </row>
    <row r="214" spans="1:29" x14ac:dyDescent="0.25">
      <c r="A214" s="64" t="s">
        <v>363</v>
      </c>
      <c r="B214" s="58">
        <v>696</v>
      </c>
      <c r="C214" s="58">
        <v>219</v>
      </c>
      <c r="D214" s="58">
        <v>90</v>
      </c>
      <c r="E214" s="58">
        <v>91</v>
      </c>
      <c r="F214" s="58">
        <v>329</v>
      </c>
      <c r="G214" s="58">
        <v>96</v>
      </c>
      <c r="H214" s="58">
        <v>36</v>
      </c>
      <c r="I214" s="58">
        <v>41</v>
      </c>
      <c r="J214" s="58">
        <v>367</v>
      </c>
      <c r="K214" s="58">
        <v>123</v>
      </c>
      <c r="L214" s="58">
        <v>54</v>
      </c>
      <c r="M214" s="58">
        <v>50</v>
      </c>
      <c r="N214" s="58">
        <v>50</v>
      </c>
      <c r="O214" s="58">
        <v>7</v>
      </c>
      <c r="P214" s="58">
        <v>8</v>
      </c>
      <c r="Q214" s="58" t="s">
        <v>176</v>
      </c>
      <c r="R214" s="58">
        <v>496</v>
      </c>
      <c r="S214" s="58">
        <v>197</v>
      </c>
      <c r="T214" s="58">
        <v>61</v>
      </c>
      <c r="U214" s="58" t="s">
        <v>176</v>
      </c>
      <c r="V214" s="58">
        <v>150</v>
      </c>
      <c r="W214" s="58">
        <v>15</v>
      </c>
      <c r="X214" s="58">
        <v>21</v>
      </c>
      <c r="Y214" s="58">
        <v>45</v>
      </c>
      <c r="Z214" s="58">
        <v>258</v>
      </c>
      <c r="AA214" s="58">
        <v>78</v>
      </c>
      <c r="AB214" s="58">
        <v>28</v>
      </c>
      <c r="AC214" s="58">
        <v>16</v>
      </c>
    </row>
    <row r="215" spans="1:29" x14ac:dyDescent="0.25">
      <c r="A215" s="64" t="s">
        <v>364</v>
      </c>
      <c r="B215" s="58">
        <v>690</v>
      </c>
      <c r="C215" s="58">
        <v>228</v>
      </c>
      <c r="D215" s="58">
        <v>65</v>
      </c>
      <c r="E215" s="58">
        <v>94</v>
      </c>
      <c r="F215" s="58">
        <v>331</v>
      </c>
      <c r="G215" s="58">
        <v>97</v>
      </c>
      <c r="H215" s="58">
        <v>29</v>
      </c>
      <c r="I215" s="58">
        <v>44</v>
      </c>
      <c r="J215" s="58">
        <v>359</v>
      </c>
      <c r="K215" s="58">
        <v>131</v>
      </c>
      <c r="L215" s="58">
        <v>36</v>
      </c>
      <c r="M215" s="58">
        <v>50</v>
      </c>
      <c r="N215" s="58">
        <v>39</v>
      </c>
      <c r="O215" s="58">
        <v>6</v>
      </c>
      <c r="P215" s="58">
        <v>6</v>
      </c>
      <c r="Q215" s="58">
        <v>0</v>
      </c>
      <c r="R215" s="58">
        <v>489</v>
      </c>
      <c r="S215" s="58">
        <v>206</v>
      </c>
      <c r="T215" s="58">
        <v>32</v>
      </c>
      <c r="U215" s="58">
        <v>50</v>
      </c>
      <c r="V215" s="58">
        <v>162</v>
      </c>
      <c r="W215" s="58">
        <v>16</v>
      </c>
      <c r="X215" s="58">
        <v>27</v>
      </c>
      <c r="Y215" s="58">
        <v>44</v>
      </c>
      <c r="Z215" s="58">
        <v>262</v>
      </c>
      <c r="AA215" s="58">
        <v>86</v>
      </c>
      <c r="AB215" s="58">
        <v>13</v>
      </c>
      <c r="AC215" s="58">
        <v>18</v>
      </c>
    </row>
    <row r="216" spans="1:29" x14ac:dyDescent="0.25">
      <c r="A216" s="64" t="s">
        <v>365</v>
      </c>
      <c r="B216" s="58">
        <v>733</v>
      </c>
      <c r="C216" s="58">
        <v>256</v>
      </c>
      <c r="D216" s="58">
        <v>82</v>
      </c>
      <c r="E216" s="58">
        <v>86</v>
      </c>
      <c r="F216" s="58">
        <v>340</v>
      </c>
      <c r="G216" s="58">
        <v>104</v>
      </c>
      <c r="H216" s="58">
        <v>35</v>
      </c>
      <c r="I216" s="58">
        <v>37</v>
      </c>
      <c r="J216" s="58">
        <v>393</v>
      </c>
      <c r="K216" s="58">
        <v>152</v>
      </c>
      <c r="L216" s="58">
        <v>47</v>
      </c>
      <c r="M216" s="58">
        <v>49</v>
      </c>
      <c r="N216" s="58">
        <v>42</v>
      </c>
      <c r="O216" s="58">
        <v>5</v>
      </c>
      <c r="P216" s="58">
        <v>7</v>
      </c>
      <c r="Q216" s="58">
        <v>0</v>
      </c>
      <c r="R216" s="58">
        <v>511</v>
      </c>
      <c r="S216" s="58">
        <v>232</v>
      </c>
      <c r="T216" s="58">
        <v>43</v>
      </c>
      <c r="U216" s="58">
        <v>44</v>
      </c>
      <c r="V216" s="58">
        <v>180</v>
      </c>
      <c r="W216" s="58">
        <v>19</v>
      </c>
      <c r="X216" s="58">
        <v>32</v>
      </c>
      <c r="Y216" s="58">
        <v>42</v>
      </c>
      <c r="Z216" s="58">
        <v>277</v>
      </c>
      <c r="AA216" s="58">
        <v>92</v>
      </c>
      <c r="AB216" s="58">
        <v>20</v>
      </c>
      <c r="AC216" s="58">
        <v>17</v>
      </c>
    </row>
    <row r="217" spans="1:29" x14ac:dyDescent="0.25">
      <c r="A217" s="64" t="s">
        <v>366</v>
      </c>
      <c r="B217" s="58">
        <v>689</v>
      </c>
      <c r="C217" s="58">
        <v>262</v>
      </c>
      <c r="D217" s="58">
        <v>75</v>
      </c>
      <c r="E217" s="58">
        <v>92</v>
      </c>
      <c r="F217" s="58">
        <v>305</v>
      </c>
      <c r="G217" s="58">
        <v>99</v>
      </c>
      <c r="H217" s="58">
        <v>34</v>
      </c>
      <c r="I217" s="58">
        <v>38</v>
      </c>
      <c r="J217" s="58">
        <v>383</v>
      </c>
      <c r="K217" s="58">
        <v>163</v>
      </c>
      <c r="L217" s="58">
        <v>41</v>
      </c>
      <c r="M217" s="58">
        <v>54</v>
      </c>
      <c r="N217" s="58">
        <v>38</v>
      </c>
      <c r="O217" s="58">
        <v>5</v>
      </c>
      <c r="P217" s="58" t="s">
        <v>176</v>
      </c>
      <c r="Q217" s="58">
        <v>0</v>
      </c>
      <c r="R217" s="58">
        <v>487</v>
      </c>
      <c r="S217" s="58">
        <v>236</v>
      </c>
      <c r="T217" s="58">
        <v>42</v>
      </c>
      <c r="U217" s="58">
        <v>42</v>
      </c>
      <c r="V217" s="58">
        <v>164</v>
      </c>
      <c r="W217" s="58">
        <v>21</v>
      </c>
      <c r="X217" s="58" t="s">
        <v>176</v>
      </c>
      <c r="Y217" s="58">
        <v>50</v>
      </c>
      <c r="Z217" s="58">
        <v>248</v>
      </c>
      <c r="AA217" s="58">
        <v>89</v>
      </c>
      <c r="AB217" s="58">
        <v>17</v>
      </c>
      <c r="AC217" s="58">
        <v>15</v>
      </c>
    </row>
    <row r="218" spans="1:29" x14ac:dyDescent="0.25">
      <c r="A218" s="64" t="s">
        <v>367</v>
      </c>
      <c r="B218" s="58">
        <v>690</v>
      </c>
      <c r="C218" s="58">
        <v>262</v>
      </c>
      <c r="D218" s="58">
        <v>69</v>
      </c>
      <c r="E218" s="58">
        <v>86</v>
      </c>
      <c r="F218" s="58">
        <v>310</v>
      </c>
      <c r="G218" s="58">
        <v>103</v>
      </c>
      <c r="H218" s="58">
        <v>31</v>
      </c>
      <c r="I218" s="58">
        <v>34</v>
      </c>
      <c r="J218" s="58">
        <v>379</v>
      </c>
      <c r="K218" s="58">
        <v>159</v>
      </c>
      <c r="L218" s="58">
        <v>38</v>
      </c>
      <c r="M218" s="58">
        <v>52</v>
      </c>
      <c r="N218" s="58">
        <v>55</v>
      </c>
      <c r="O218" s="58">
        <v>8</v>
      </c>
      <c r="P218" s="58">
        <v>3</v>
      </c>
      <c r="Q218" s="58">
        <v>0</v>
      </c>
      <c r="R218" s="58">
        <v>482</v>
      </c>
      <c r="S218" s="58">
        <v>235</v>
      </c>
      <c r="T218" s="58">
        <v>39</v>
      </c>
      <c r="U218" s="58">
        <v>36</v>
      </c>
      <c r="V218" s="58">
        <v>153</v>
      </c>
      <c r="W218" s="58">
        <v>19</v>
      </c>
      <c r="X218" s="58">
        <v>27</v>
      </c>
      <c r="Y218" s="58">
        <v>50</v>
      </c>
      <c r="Z218" s="58">
        <v>277</v>
      </c>
      <c r="AA218" s="58">
        <v>95</v>
      </c>
      <c r="AB218" s="58">
        <v>23</v>
      </c>
      <c r="AC218" s="58">
        <v>13</v>
      </c>
    </row>
    <row r="219" spans="1:29" x14ac:dyDescent="0.25">
      <c r="A219" s="64" t="s">
        <v>368</v>
      </c>
      <c r="B219" s="58">
        <v>639</v>
      </c>
      <c r="C219" s="58">
        <v>248</v>
      </c>
      <c r="D219" s="58">
        <v>76</v>
      </c>
      <c r="E219" s="58">
        <v>94</v>
      </c>
      <c r="F219" s="58">
        <v>267</v>
      </c>
      <c r="G219" s="58">
        <v>103</v>
      </c>
      <c r="H219" s="58">
        <v>26</v>
      </c>
      <c r="I219" s="58">
        <v>35</v>
      </c>
      <c r="J219" s="58">
        <v>371</v>
      </c>
      <c r="K219" s="58">
        <v>145</v>
      </c>
      <c r="L219" s="58">
        <v>50</v>
      </c>
      <c r="M219" s="58">
        <v>59</v>
      </c>
      <c r="N219" s="58">
        <v>47</v>
      </c>
      <c r="O219" s="58">
        <v>7</v>
      </c>
      <c r="P219" s="58">
        <v>4</v>
      </c>
      <c r="Q219" s="58">
        <v>0</v>
      </c>
      <c r="R219" s="58">
        <v>448</v>
      </c>
      <c r="S219" s="58">
        <v>224</v>
      </c>
      <c r="T219" s="58">
        <v>47</v>
      </c>
      <c r="U219" s="58">
        <v>43</v>
      </c>
      <c r="V219" s="58">
        <v>144</v>
      </c>
      <c r="W219" s="58">
        <v>17</v>
      </c>
      <c r="X219" s="58">
        <v>25</v>
      </c>
      <c r="Y219" s="58">
        <v>51</v>
      </c>
      <c r="Z219" s="58">
        <v>263</v>
      </c>
      <c r="AA219" s="58">
        <v>91</v>
      </c>
      <c r="AB219" s="58">
        <v>27</v>
      </c>
      <c r="AC219" s="58">
        <v>17</v>
      </c>
    </row>
    <row r="220" spans="1:29" x14ac:dyDescent="0.25">
      <c r="A220" s="64" t="s">
        <v>369</v>
      </c>
      <c r="B220" s="58">
        <v>580</v>
      </c>
      <c r="C220" s="58">
        <v>233</v>
      </c>
      <c r="D220" s="58">
        <v>62</v>
      </c>
      <c r="E220" s="58">
        <v>91</v>
      </c>
      <c r="F220" s="58">
        <v>251</v>
      </c>
      <c r="G220" s="58">
        <v>103</v>
      </c>
      <c r="H220" s="58">
        <v>31</v>
      </c>
      <c r="I220" s="58">
        <v>30</v>
      </c>
      <c r="J220" s="58">
        <v>328</v>
      </c>
      <c r="K220" s="58">
        <v>130</v>
      </c>
      <c r="L220" s="58">
        <v>31</v>
      </c>
      <c r="M220" s="58">
        <v>61</v>
      </c>
      <c r="N220" s="58">
        <v>36</v>
      </c>
      <c r="O220" s="58">
        <v>10</v>
      </c>
      <c r="P220" s="58">
        <v>4</v>
      </c>
      <c r="Q220" s="58" t="s">
        <v>176</v>
      </c>
      <c r="R220" s="58">
        <v>420</v>
      </c>
      <c r="S220" s="58">
        <v>203</v>
      </c>
      <c r="T220" s="58">
        <v>44</v>
      </c>
      <c r="U220" s="58" t="s">
        <v>176</v>
      </c>
      <c r="V220" s="58">
        <v>124</v>
      </c>
      <c r="W220" s="58">
        <v>20</v>
      </c>
      <c r="X220" s="58">
        <v>14</v>
      </c>
      <c r="Y220" s="58">
        <v>47</v>
      </c>
      <c r="Z220" s="58">
        <v>236</v>
      </c>
      <c r="AA220" s="58">
        <v>88</v>
      </c>
      <c r="AB220" s="58">
        <v>24</v>
      </c>
      <c r="AC220" s="58">
        <v>18</v>
      </c>
    </row>
    <row r="221" spans="1:29" x14ac:dyDescent="0.25">
      <c r="A221" s="64" t="s">
        <v>370</v>
      </c>
      <c r="B221" s="58">
        <v>565</v>
      </c>
      <c r="C221" s="58">
        <v>203</v>
      </c>
      <c r="D221" s="58">
        <v>80</v>
      </c>
      <c r="E221" s="58">
        <v>97</v>
      </c>
      <c r="F221" s="58">
        <v>244</v>
      </c>
      <c r="G221" s="58">
        <v>88</v>
      </c>
      <c r="H221" s="58">
        <v>41</v>
      </c>
      <c r="I221" s="58">
        <v>31</v>
      </c>
      <c r="J221" s="58">
        <v>321</v>
      </c>
      <c r="K221" s="58">
        <v>115</v>
      </c>
      <c r="L221" s="58">
        <v>39</v>
      </c>
      <c r="M221" s="58">
        <v>66</v>
      </c>
      <c r="N221" s="58">
        <v>34</v>
      </c>
      <c r="O221" s="58">
        <v>8</v>
      </c>
      <c r="P221" s="58">
        <v>4</v>
      </c>
      <c r="Q221" s="58" t="s">
        <v>176</v>
      </c>
      <c r="R221" s="58">
        <v>394</v>
      </c>
      <c r="S221" s="58">
        <v>176</v>
      </c>
      <c r="T221" s="58">
        <v>54</v>
      </c>
      <c r="U221" s="58" t="s">
        <v>176</v>
      </c>
      <c r="V221" s="58">
        <v>137</v>
      </c>
      <c r="W221" s="58">
        <v>19</v>
      </c>
      <c r="X221" s="58">
        <v>22</v>
      </c>
      <c r="Y221" s="58">
        <v>51</v>
      </c>
      <c r="Z221" s="58">
        <v>225</v>
      </c>
      <c r="AA221" s="58">
        <v>76</v>
      </c>
      <c r="AB221" s="58">
        <v>32</v>
      </c>
      <c r="AC221" s="58">
        <v>19</v>
      </c>
    </row>
    <row r="222" spans="1:29" x14ac:dyDescent="0.25">
      <c r="A222" s="64" t="s">
        <v>371</v>
      </c>
      <c r="B222" s="58">
        <v>485</v>
      </c>
      <c r="C222" s="58">
        <v>174</v>
      </c>
      <c r="D222" s="58">
        <v>56</v>
      </c>
      <c r="E222" s="58">
        <v>92</v>
      </c>
      <c r="F222" s="58">
        <v>205</v>
      </c>
      <c r="G222" s="58">
        <v>77</v>
      </c>
      <c r="H222" s="58">
        <v>26</v>
      </c>
      <c r="I222" s="58">
        <v>29</v>
      </c>
      <c r="J222" s="58">
        <v>280</v>
      </c>
      <c r="K222" s="58">
        <v>97</v>
      </c>
      <c r="L222" s="58">
        <v>30</v>
      </c>
      <c r="M222" s="58">
        <v>63</v>
      </c>
      <c r="N222" s="58">
        <v>22</v>
      </c>
      <c r="O222" s="58">
        <v>7</v>
      </c>
      <c r="P222" s="58">
        <v>3</v>
      </c>
      <c r="Q222" s="58">
        <v>0</v>
      </c>
      <c r="R222" s="58">
        <v>330</v>
      </c>
      <c r="S222" s="58">
        <v>153</v>
      </c>
      <c r="T222" s="58">
        <v>26</v>
      </c>
      <c r="U222" s="58">
        <v>43</v>
      </c>
      <c r="V222" s="58">
        <v>133</v>
      </c>
      <c r="W222" s="58">
        <v>14</v>
      </c>
      <c r="X222" s="58">
        <v>27</v>
      </c>
      <c r="Y222" s="58">
        <v>49</v>
      </c>
      <c r="Z222" s="58">
        <v>172</v>
      </c>
      <c r="AA222" s="58">
        <v>66</v>
      </c>
      <c r="AB222" s="58">
        <v>15</v>
      </c>
      <c r="AC222" s="58">
        <v>17</v>
      </c>
    </row>
    <row r="223" spans="1:29" x14ac:dyDescent="0.25">
      <c r="A223" s="64" t="s">
        <v>372</v>
      </c>
      <c r="B223" s="58">
        <v>503</v>
      </c>
      <c r="C223" s="58">
        <v>174</v>
      </c>
      <c r="D223" s="58">
        <v>61</v>
      </c>
      <c r="E223" s="58">
        <v>96</v>
      </c>
      <c r="F223" s="58">
        <v>223</v>
      </c>
      <c r="G223" s="58">
        <v>81</v>
      </c>
      <c r="H223" s="58">
        <v>30</v>
      </c>
      <c r="I223" s="58">
        <v>28</v>
      </c>
      <c r="J223" s="58">
        <v>280</v>
      </c>
      <c r="K223" s="58">
        <v>93</v>
      </c>
      <c r="L223" s="58">
        <v>31</v>
      </c>
      <c r="M223" s="58">
        <v>68</v>
      </c>
      <c r="N223" s="58">
        <v>20</v>
      </c>
      <c r="O223" s="58">
        <v>3</v>
      </c>
      <c r="P223" s="58" t="s">
        <v>176</v>
      </c>
      <c r="Q223" s="58">
        <v>0</v>
      </c>
      <c r="R223" s="58">
        <v>331</v>
      </c>
      <c r="S223" s="58">
        <v>152</v>
      </c>
      <c r="T223" s="58">
        <v>32</v>
      </c>
      <c r="U223" s="58">
        <v>44</v>
      </c>
      <c r="V223" s="58">
        <v>152</v>
      </c>
      <c r="W223" s="58">
        <v>19</v>
      </c>
      <c r="X223" s="58" t="s">
        <v>176</v>
      </c>
      <c r="Y223" s="58">
        <v>52</v>
      </c>
      <c r="Z223" s="58">
        <v>184</v>
      </c>
      <c r="AA223" s="58">
        <v>67</v>
      </c>
      <c r="AB223" s="58">
        <v>20</v>
      </c>
      <c r="AC223" s="58">
        <v>18</v>
      </c>
    </row>
    <row r="224" spans="1:29" x14ac:dyDescent="0.25">
      <c r="A224" s="64" t="s">
        <v>373</v>
      </c>
      <c r="B224" s="58">
        <v>568</v>
      </c>
      <c r="C224" s="58">
        <v>178</v>
      </c>
      <c r="D224" s="58">
        <v>83</v>
      </c>
      <c r="E224" s="58">
        <v>87</v>
      </c>
      <c r="F224" s="58">
        <v>250</v>
      </c>
      <c r="G224" s="58">
        <v>78</v>
      </c>
      <c r="H224" s="58">
        <v>31</v>
      </c>
      <c r="I224" s="58">
        <v>24</v>
      </c>
      <c r="J224" s="58">
        <v>318</v>
      </c>
      <c r="K224" s="58">
        <v>100</v>
      </c>
      <c r="L224" s="58">
        <v>52</v>
      </c>
      <c r="M224" s="58">
        <v>63</v>
      </c>
      <c r="N224" s="58">
        <v>30</v>
      </c>
      <c r="O224" s="58" t="s">
        <v>176</v>
      </c>
      <c r="P224" s="58">
        <v>5</v>
      </c>
      <c r="Q224" s="58">
        <v>0</v>
      </c>
      <c r="R224" s="58">
        <v>384</v>
      </c>
      <c r="S224" s="58">
        <v>158</v>
      </c>
      <c r="T224" s="58">
        <v>53</v>
      </c>
      <c r="U224" s="58">
        <v>42</v>
      </c>
      <c r="V224" s="58">
        <v>154</v>
      </c>
      <c r="W224" s="58" t="s">
        <v>176</v>
      </c>
      <c r="X224" s="58">
        <v>25</v>
      </c>
      <c r="Y224" s="58">
        <v>45</v>
      </c>
      <c r="Z224" s="58">
        <v>208</v>
      </c>
      <c r="AA224" s="58">
        <v>70</v>
      </c>
      <c r="AB224" s="58">
        <v>30</v>
      </c>
      <c r="AC224" s="58">
        <v>17</v>
      </c>
    </row>
    <row r="225" spans="1:29" x14ac:dyDescent="0.25">
      <c r="A225" s="64" t="s">
        <v>374</v>
      </c>
      <c r="B225" s="58">
        <v>588</v>
      </c>
      <c r="C225" s="58">
        <v>195</v>
      </c>
      <c r="D225" s="58">
        <v>102</v>
      </c>
      <c r="E225" s="58">
        <v>79</v>
      </c>
      <c r="F225" s="58">
        <v>256</v>
      </c>
      <c r="G225" s="58">
        <v>81</v>
      </c>
      <c r="H225" s="58">
        <v>49</v>
      </c>
      <c r="I225" s="58">
        <v>23</v>
      </c>
      <c r="J225" s="58">
        <v>332</v>
      </c>
      <c r="K225" s="58">
        <v>114</v>
      </c>
      <c r="L225" s="58">
        <v>53</v>
      </c>
      <c r="M225" s="58">
        <v>56</v>
      </c>
      <c r="N225" s="58">
        <v>24</v>
      </c>
      <c r="O225" s="58" t="s">
        <v>176</v>
      </c>
      <c r="P225" s="58">
        <v>3</v>
      </c>
      <c r="Q225" s="58">
        <v>0</v>
      </c>
      <c r="R225" s="58">
        <v>388</v>
      </c>
      <c r="S225" s="58">
        <v>169</v>
      </c>
      <c r="T225" s="58">
        <v>57</v>
      </c>
      <c r="U225" s="58">
        <v>37</v>
      </c>
      <c r="V225" s="58">
        <v>176</v>
      </c>
      <c r="W225" s="58" t="s">
        <v>176</v>
      </c>
      <c r="X225" s="58">
        <v>42</v>
      </c>
      <c r="Y225" s="58">
        <v>42</v>
      </c>
      <c r="Z225" s="58">
        <v>222</v>
      </c>
      <c r="AA225" s="58">
        <v>75</v>
      </c>
      <c r="AB225" s="58">
        <v>42</v>
      </c>
      <c r="AC225" s="58">
        <v>15</v>
      </c>
    </row>
    <row r="226" spans="1:29" x14ac:dyDescent="0.25">
      <c r="A226" s="64" t="s">
        <v>375</v>
      </c>
      <c r="B226" s="58">
        <v>603</v>
      </c>
      <c r="C226" s="58">
        <v>200</v>
      </c>
      <c r="D226" s="58">
        <v>78</v>
      </c>
      <c r="E226" s="58">
        <v>79</v>
      </c>
      <c r="F226" s="58">
        <v>266</v>
      </c>
      <c r="G226" s="58">
        <v>76</v>
      </c>
      <c r="H226" s="58">
        <v>34</v>
      </c>
      <c r="I226" s="58">
        <v>29</v>
      </c>
      <c r="J226" s="58">
        <v>337</v>
      </c>
      <c r="K226" s="58">
        <v>124</v>
      </c>
      <c r="L226" s="58">
        <v>44</v>
      </c>
      <c r="M226" s="58">
        <v>50</v>
      </c>
      <c r="N226" s="58">
        <v>24</v>
      </c>
      <c r="O226" s="58" t="s">
        <v>176</v>
      </c>
      <c r="P226" s="58">
        <v>4</v>
      </c>
      <c r="Q226" s="58">
        <v>0</v>
      </c>
      <c r="R226" s="58">
        <v>414</v>
      </c>
      <c r="S226" s="58">
        <v>171</v>
      </c>
      <c r="T226" s="58">
        <v>44</v>
      </c>
      <c r="U226" s="58">
        <v>35</v>
      </c>
      <c r="V226" s="58">
        <v>165</v>
      </c>
      <c r="W226" s="58" t="s">
        <v>176</v>
      </c>
      <c r="X226" s="58">
        <v>30</v>
      </c>
      <c r="Y226" s="58">
        <v>44</v>
      </c>
      <c r="Z226" s="58">
        <v>221</v>
      </c>
      <c r="AA226" s="58">
        <v>71</v>
      </c>
      <c r="AB226" s="58">
        <v>28</v>
      </c>
      <c r="AC226" s="58">
        <v>14</v>
      </c>
    </row>
    <row r="227" spans="1:29" x14ac:dyDescent="0.25">
      <c r="A227" s="64" t="s">
        <v>376</v>
      </c>
      <c r="B227" s="58">
        <v>593</v>
      </c>
      <c r="C227" s="58">
        <v>204</v>
      </c>
      <c r="D227" s="58">
        <v>66</v>
      </c>
      <c r="E227" s="58">
        <v>81</v>
      </c>
      <c r="F227" s="58">
        <v>264</v>
      </c>
      <c r="G227" s="58">
        <v>78</v>
      </c>
      <c r="H227" s="58">
        <v>31</v>
      </c>
      <c r="I227" s="58">
        <v>31</v>
      </c>
      <c r="J227" s="58">
        <v>329</v>
      </c>
      <c r="K227" s="58">
        <v>126</v>
      </c>
      <c r="L227" s="58">
        <v>35</v>
      </c>
      <c r="M227" s="58">
        <v>50</v>
      </c>
      <c r="N227" s="58">
        <v>19</v>
      </c>
      <c r="O227" s="58" t="s">
        <v>176</v>
      </c>
      <c r="P227" s="58" t="s">
        <v>176</v>
      </c>
      <c r="Q227" s="58">
        <v>0</v>
      </c>
      <c r="R227" s="58">
        <v>414</v>
      </c>
      <c r="S227" s="58">
        <v>177</v>
      </c>
      <c r="T227" s="58">
        <v>38</v>
      </c>
      <c r="U227" s="58">
        <v>35</v>
      </c>
      <c r="V227" s="58">
        <v>160</v>
      </c>
      <c r="W227" s="58" t="s">
        <v>176</v>
      </c>
      <c r="X227" s="58" t="s">
        <v>176</v>
      </c>
      <c r="Y227" s="58">
        <v>46</v>
      </c>
      <c r="Z227" s="58">
        <v>220</v>
      </c>
      <c r="AA227" s="58">
        <v>74</v>
      </c>
      <c r="AB227" s="58">
        <v>23</v>
      </c>
      <c r="AC227" s="58">
        <v>13</v>
      </c>
    </row>
    <row r="228" spans="1:29" x14ac:dyDescent="0.25">
      <c r="A228" s="64" t="s">
        <v>377</v>
      </c>
      <c r="B228" s="58">
        <v>598</v>
      </c>
      <c r="C228" s="58">
        <v>199</v>
      </c>
      <c r="D228" s="58">
        <v>86</v>
      </c>
      <c r="E228" s="58">
        <v>78</v>
      </c>
      <c r="F228" s="58">
        <v>274</v>
      </c>
      <c r="G228" s="58">
        <v>71</v>
      </c>
      <c r="H228" s="58">
        <v>44</v>
      </c>
      <c r="I228" s="58">
        <v>30</v>
      </c>
      <c r="J228" s="58">
        <v>324</v>
      </c>
      <c r="K228" s="58">
        <v>128</v>
      </c>
      <c r="L228" s="58">
        <v>42</v>
      </c>
      <c r="M228" s="58">
        <v>48</v>
      </c>
      <c r="N228" s="58">
        <v>17</v>
      </c>
      <c r="O228" s="58" t="s">
        <v>176</v>
      </c>
      <c r="P228" s="58">
        <v>3</v>
      </c>
      <c r="Q228" s="58">
        <v>0</v>
      </c>
      <c r="R228" s="58">
        <v>415</v>
      </c>
      <c r="S228" s="58">
        <v>174</v>
      </c>
      <c r="T228" s="58">
        <v>50</v>
      </c>
      <c r="U228" s="58">
        <v>36</v>
      </c>
      <c r="V228" s="58">
        <v>166</v>
      </c>
      <c r="W228" s="58" t="s">
        <v>176</v>
      </c>
      <c r="X228" s="58">
        <v>33</v>
      </c>
      <c r="Y228" s="58">
        <v>42</v>
      </c>
      <c r="Z228" s="58">
        <v>219</v>
      </c>
      <c r="AA228" s="58">
        <v>75</v>
      </c>
      <c r="AB228" s="58">
        <v>31</v>
      </c>
      <c r="AC228" s="58">
        <v>14</v>
      </c>
    </row>
    <row r="229" spans="1:29" x14ac:dyDescent="0.25">
      <c r="A229" s="64" t="s">
        <v>378</v>
      </c>
      <c r="B229" s="58">
        <v>580</v>
      </c>
      <c r="C229" s="58">
        <v>191</v>
      </c>
      <c r="D229" s="58">
        <v>83</v>
      </c>
      <c r="E229" s="58">
        <v>72</v>
      </c>
      <c r="F229" s="58">
        <v>248</v>
      </c>
      <c r="G229" s="58">
        <v>69</v>
      </c>
      <c r="H229" s="58">
        <v>38</v>
      </c>
      <c r="I229" s="58">
        <v>25</v>
      </c>
      <c r="J229" s="58">
        <v>332</v>
      </c>
      <c r="K229" s="58">
        <v>122</v>
      </c>
      <c r="L229" s="58">
        <v>45</v>
      </c>
      <c r="M229" s="58">
        <v>47</v>
      </c>
      <c r="N229" s="58">
        <v>21</v>
      </c>
      <c r="O229" s="58">
        <v>3</v>
      </c>
      <c r="P229" s="58">
        <v>3</v>
      </c>
      <c r="Q229" s="58">
        <v>0</v>
      </c>
      <c r="R229" s="58">
        <v>395</v>
      </c>
      <c r="S229" s="58">
        <v>168</v>
      </c>
      <c r="T229" s="58">
        <v>39</v>
      </c>
      <c r="U229" s="58">
        <v>33</v>
      </c>
      <c r="V229" s="58">
        <v>164</v>
      </c>
      <c r="W229" s="58">
        <v>20</v>
      </c>
      <c r="X229" s="58">
        <v>41</v>
      </c>
      <c r="Y229" s="58">
        <v>39</v>
      </c>
      <c r="Z229" s="58">
        <v>222</v>
      </c>
      <c r="AA229" s="58">
        <v>75</v>
      </c>
      <c r="AB229" s="58">
        <v>31</v>
      </c>
      <c r="AC229" s="58">
        <v>16</v>
      </c>
    </row>
    <row r="230" spans="1:29" x14ac:dyDescent="0.25">
      <c r="A230" s="64" t="s">
        <v>379</v>
      </c>
      <c r="B230" s="58">
        <v>538</v>
      </c>
      <c r="C230" s="58">
        <v>178</v>
      </c>
      <c r="D230" s="58">
        <v>79</v>
      </c>
      <c r="E230" s="58">
        <v>73</v>
      </c>
      <c r="F230" s="58">
        <v>238</v>
      </c>
      <c r="G230" s="58">
        <v>73</v>
      </c>
      <c r="H230" s="58">
        <v>40</v>
      </c>
      <c r="I230" s="58">
        <v>28</v>
      </c>
      <c r="J230" s="58">
        <v>300</v>
      </c>
      <c r="K230" s="58">
        <v>105</v>
      </c>
      <c r="L230" s="58">
        <v>39</v>
      </c>
      <c r="M230" s="58">
        <v>45</v>
      </c>
      <c r="N230" s="58">
        <v>21</v>
      </c>
      <c r="O230" s="58">
        <v>3</v>
      </c>
      <c r="P230" s="58">
        <v>4</v>
      </c>
      <c r="Q230" s="58" t="s">
        <v>176</v>
      </c>
      <c r="R230" s="58">
        <v>360</v>
      </c>
      <c r="S230" s="58">
        <v>160</v>
      </c>
      <c r="T230" s="58">
        <v>47</v>
      </c>
      <c r="U230" s="58" t="s">
        <v>176</v>
      </c>
      <c r="V230" s="58">
        <v>157</v>
      </c>
      <c r="W230" s="58">
        <v>15</v>
      </c>
      <c r="X230" s="58">
        <v>28</v>
      </c>
      <c r="Y230" s="58">
        <v>41</v>
      </c>
      <c r="Z230" s="58">
        <v>218</v>
      </c>
      <c r="AA230" s="58">
        <v>74</v>
      </c>
      <c r="AB230" s="58">
        <v>37</v>
      </c>
      <c r="AC230" s="58">
        <v>15</v>
      </c>
    </row>
    <row r="231" spans="1:29" x14ac:dyDescent="0.25">
      <c r="A231" s="64" t="s">
        <v>380</v>
      </c>
      <c r="B231" s="58">
        <v>539</v>
      </c>
      <c r="C231" s="58">
        <v>186</v>
      </c>
      <c r="D231" s="58">
        <v>85</v>
      </c>
      <c r="E231" s="58">
        <v>67</v>
      </c>
      <c r="F231" s="58">
        <v>245</v>
      </c>
      <c r="G231" s="58">
        <v>82</v>
      </c>
      <c r="H231" s="58">
        <v>43</v>
      </c>
      <c r="I231" s="58">
        <v>26</v>
      </c>
      <c r="J231" s="58">
        <v>294</v>
      </c>
      <c r="K231" s="58">
        <v>104</v>
      </c>
      <c r="L231" s="58">
        <v>42</v>
      </c>
      <c r="M231" s="58">
        <v>41</v>
      </c>
      <c r="N231" s="58">
        <v>24</v>
      </c>
      <c r="O231" s="58">
        <v>6</v>
      </c>
      <c r="P231" s="58">
        <v>5</v>
      </c>
      <c r="Q231" s="58" t="s">
        <v>176</v>
      </c>
      <c r="R231" s="58">
        <v>365</v>
      </c>
      <c r="S231" s="58">
        <v>163</v>
      </c>
      <c r="T231" s="58">
        <v>45</v>
      </c>
      <c r="U231" s="58" t="s">
        <v>176</v>
      </c>
      <c r="V231" s="58">
        <v>150</v>
      </c>
      <c r="W231" s="58">
        <v>17</v>
      </c>
      <c r="X231" s="58">
        <v>35</v>
      </c>
      <c r="Y231" s="58">
        <v>40</v>
      </c>
      <c r="Z231" s="58">
        <v>205</v>
      </c>
      <c r="AA231" s="58">
        <v>74</v>
      </c>
      <c r="AB231" s="58">
        <v>32</v>
      </c>
      <c r="AC231" s="58">
        <v>14</v>
      </c>
    </row>
    <row r="232" spans="1:29" x14ac:dyDescent="0.25">
      <c r="A232" s="64" t="s">
        <v>381</v>
      </c>
      <c r="B232" s="58">
        <v>488</v>
      </c>
      <c r="C232" s="58">
        <v>170</v>
      </c>
      <c r="D232" s="58">
        <v>63</v>
      </c>
      <c r="E232" s="58">
        <v>71</v>
      </c>
      <c r="F232" s="58">
        <v>215</v>
      </c>
      <c r="G232" s="58">
        <v>74</v>
      </c>
      <c r="H232" s="58">
        <v>23</v>
      </c>
      <c r="I232" s="58">
        <v>32</v>
      </c>
      <c r="J232" s="58">
        <v>273</v>
      </c>
      <c r="K232" s="58">
        <v>96</v>
      </c>
      <c r="L232" s="58">
        <v>40</v>
      </c>
      <c r="M232" s="58">
        <v>39</v>
      </c>
      <c r="N232" s="58">
        <v>24</v>
      </c>
      <c r="O232" s="58">
        <v>8</v>
      </c>
      <c r="P232" s="58">
        <v>5</v>
      </c>
      <c r="Q232" s="58" t="s">
        <v>176</v>
      </c>
      <c r="R232" s="58">
        <v>325</v>
      </c>
      <c r="S232" s="58">
        <v>144</v>
      </c>
      <c r="T232" s="58">
        <v>34</v>
      </c>
      <c r="U232" s="58" t="s">
        <v>176</v>
      </c>
      <c r="V232" s="58">
        <v>139</v>
      </c>
      <c r="W232" s="58">
        <v>18</v>
      </c>
      <c r="X232" s="58">
        <v>24</v>
      </c>
      <c r="Y232" s="58">
        <v>44</v>
      </c>
      <c r="Z232" s="58">
        <v>178</v>
      </c>
      <c r="AA232" s="58">
        <v>63</v>
      </c>
      <c r="AB232" s="58">
        <v>22</v>
      </c>
      <c r="AC232" s="58">
        <v>16</v>
      </c>
    </row>
    <row r="233" spans="1:29" x14ac:dyDescent="0.25">
      <c r="A233" s="64" t="s">
        <v>382</v>
      </c>
      <c r="B233" s="58">
        <v>508</v>
      </c>
      <c r="C233" s="58">
        <v>180</v>
      </c>
      <c r="D233" s="58">
        <v>82</v>
      </c>
      <c r="E233" s="58">
        <v>76</v>
      </c>
      <c r="F233" s="58">
        <v>217</v>
      </c>
      <c r="G233" s="58">
        <v>73</v>
      </c>
      <c r="H233" s="58">
        <v>32</v>
      </c>
      <c r="I233" s="58">
        <v>34</v>
      </c>
      <c r="J233" s="58">
        <v>291</v>
      </c>
      <c r="K233" s="58">
        <v>107</v>
      </c>
      <c r="L233" s="58">
        <v>50</v>
      </c>
      <c r="M233" s="58">
        <v>42</v>
      </c>
      <c r="N233" s="58">
        <v>17</v>
      </c>
      <c r="O233" s="58">
        <v>8</v>
      </c>
      <c r="P233" s="58">
        <v>3</v>
      </c>
      <c r="Q233" s="58" t="s">
        <v>176</v>
      </c>
      <c r="R233" s="58">
        <v>336</v>
      </c>
      <c r="S233" s="58">
        <v>156</v>
      </c>
      <c r="T233" s="58">
        <v>51</v>
      </c>
      <c r="U233" s="58" t="s">
        <v>176</v>
      </c>
      <c r="V233" s="58">
        <v>155</v>
      </c>
      <c r="W233" s="58">
        <v>16</v>
      </c>
      <c r="X233" s="58">
        <v>28</v>
      </c>
      <c r="Y233" s="58">
        <v>44</v>
      </c>
      <c r="Z233" s="58">
        <v>181</v>
      </c>
      <c r="AA233" s="58">
        <v>65</v>
      </c>
      <c r="AB233" s="58">
        <v>27</v>
      </c>
      <c r="AC233" s="58">
        <v>18</v>
      </c>
    </row>
    <row r="234" spans="1:29" x14ac:dyDescent="0.25">
      <c r="A234" s="64" t="s">
        <v>383</v>
      </c>
      <c r="B234" s="58">
        <v>505</v>
      </c>
      <c r="C234" s="58">
        <v>149</v>
      </c>
      <c r="D234" s="58">
        <v>96</v>
      </c>
      <c r="E234" s="58">
        <v>77</v>
      </c>
      <c r="F234" s="58">
        <v>215</v>
      </c>
      <c r="G234" s="58">
        <v>53</v>
      </c>
      <c r="H234" s="58">
        <v>34</v>
      </c>
      <c r="I234" s="58">
        <v>32</v>
      </c>
      <c r="J234" s="58">
        <v>290</v>
      </c>
      <c r="K234" s="58">
        <v>96</v>
      </c>
      <c r="L234" s="58">
        <v>62</v>
      </c>
      <c r="M234" s="58">
        <v>45</v>
      </c>
      <c r="N234" s="58">
        <v>21</v>
      </c>
      <c r="O234" s="58">
        <v>6</v>
      </c>
      <c r="P234" s="58">
        <v>8</v>
      </c>
      <c r="Q234" s="58" t="s">
        <v>176</v>
      </c>
      <c r="R234" s="58">
        <v>321</v>
      </c>
      <c r="S234" s="58">
        <v>127</v>
      </c>
      <c r="T234" s="58">
        <v>44</v>
      </c>
      <c r="U234" s="58" t="s">
        <v>176</v>
      </c>
      <c r="V234" s="58">
        <v>163</v>
      </c>
      <c r="W234" s="58">
        <v>16</v>
      </c>
      <c r="X234" s="58">
        <v>44</v>
      </c>
      <c r="Y234" s="58">
        <v>43</v>
      </c>
      <c r="Z234" s="58">
        <v>179</v>
      </c>
      <c r="AA234" s="58">
        <v>54</v>
      </c>
      <c r="AB234" s="58">
        <v>30</v>
      </c>
      <c r="AC234" s="58">
        <v>18</v>
      </c>
    </row>
    <row r="235" spans="1:29" x14ac:dyDescent="0.25">
      <c r="A235" s="64" t="s">
        <v>384</v>
      </c>
      <c r="B235" s="58">
        <v>478</v>
      </c>
      <c r="C235" s="58">
        <v>158</v>
      </c>
      <c r="D235" s="58">
        <v>80</v>
      </c>
      <c r="E235" s="58">
        <v>80</v>
      </c>
      <c r="F235" s="58">
        <v>212</v>
      </c>
      <c r="G235" s="58">
        <v>60</v>
      </c>
      <c r="H235" s="58">
        <v>34</v>
      </c>
      <c r="I235" s="58">
        <v>33</v>
      </c>
      <c r="J235" s="58">
        <v>266</v>
      </c>
      <c r="K235" s="58">
        <v>98</v>
      </c>
      <c r="L235" s="58">
        <v>46</v>
      </c>
      <c r="M235" s="58">
        <v>47</v>
      </c>
      <c r="N235" s="58">
        <v>19</v>
      </c>
      <c r="O235" s="58">
        <v>4</v>
      </c>
      <c r="P235" s="58" t="s">
        <v>176</v>
      </c>
      <c r="Q235" s="58" t="s">
        <v>176</v>
      </c>
      <c r="R235" s="58">
        <v>303</v>
      </c>
      <c r="S235" s="58">
        <v>135</v>
      </c>
      <c r="T235" s="58">
        <v>44</v>
      </c>
      <c r="U235" s="58" t="s">
        <v>176</v>
      </c>
      <c r="V235" s="58">
        <v>156</v>
      </c>
      <c r="W235" s="58">
        <v>19</v>
      </c>
      <c r="X235" s="58" t="s">
        <v>176</v>
      </c>
      <c r="Y235" s="58">
        <v>47</v>
      </c>
      <c r="Z235" s="58">
        <v>146</v>
      </c>
      <c r="AA235" s="58">
        <v>54</v>
      </c>
      <c r="AB235" s="58">
        <v>23</v>
      </c>
      <c r="AC235" s="58">
        <v>16</v>
      </c>
    </row>
    <row r="236" spans="1:29" x14ac:dyDescent="0.25">
      <c r="A236" s="64" t="s">
        <v>385</v>
      </c>
      <c r="B236" s="58">
        <v>543</v>
      </c>
      <c r="C236" s="58">
        <v>186</v>
      </c>
      <c r="D236" s="58">
        <v>111</v>
      </c>
      <c r="E236" s="58">
        <v>74</v>
      </c>
      <c r="F236" s="58">
        <v>226</v>
      </c>
      <c r="G236" s="58">
        <v>65</v>
      </c>
      <c r="H236" s="58">
        <v>48</v>
      </c>
      <c r="I236" s="58">
        <v>29</v>
      </c>
      <c r="J236" s="58">
        <v>317</v>
      </c>
      <c r="K236" s="58">
        <v>121</v>
      </c>
      <c r="L236" s="58">
        <v>63</v>
      </c>
      <c r="M236" s="58">
        <v>45</v>
      </c>
      <c r="N236" s="58">
        <v>25</v>
      </c>
      <c r="O236" s="58">
        <v>6</v>
      </c>
      <c r="P236" s="58">
        <v>6</v>
      </c>
      <c r="Q236" s="58" t="s">
        <v>176</v>
      </c>
      <c r="R236" s="58">
        <v>362</v>
      </c>
      <c r="S236" s="58">
        <v>158</v>
      </c>
      <c r="T236" s="58">
        <v>58</v>
      </c>
      <c r="U236" s="58" t="s">
        <v>176</v>
      </c>
      <c r="V236" s="58">
        <v>156</v>
      </c>
      <c r="W236" s="58">
        <v>22</v>
      </c>
      <c r="X236" s="58">
        <v>47</v>
      </c>
      <c r="Y236" s="58">
        <v>49</v>
      </c>
      <c r="Z236" s="58">
        <v>164</v>
      </c>
      <c r="AA236" s="58">
        <v>61</v>
      </c>
      <c r="AB236" s="58">
        <v>23</v>
      </c>
      <c r="AC236" s="58">
        <v>14</v>
      </c>
    </row>
    <row r="237" spans="1:29" x14ac:dyDescent="0.25">
      <c r="A237" s="64" t="s">
        <v>386</v>
      </c>
      <c r="B237" s="58">
        <v>550</v>
      </c>
      <c r="C237" s="58">
        <v>193</v>
      </c>
      <c r="D237" s="58">
        <v>68</v>
      </c>
      <c r="E237" s="58">
        <v>81</v>
      </c>
      <c r="F237" s="58">
        <v>232</v>
      </c>
      <c r="G237" s="58">
        <v>70</v>
      </c>
      <c r="H237" s="58">
        <v>25</v>
      </c>
      <c r="I237" s="58">
        <v>35</v>
      </c>
      <c r="J237" s="58">
        <v>318</v>
      </c>
      <c r="K237" s="58">
        <v>123</v>
      </c>
      <c r="L237" s="58">
        <v>43</v>
      </c>
      <c r="M237" s="58">
        <v>46</v>
      </c>
      <c r="N237" s="58">
        <v>23</v>
      </c>
      <c r="O237" s="58">
        <v>6</v>
      </c>
      <c r="P237" s="58" t="s">
        <v>176</v>
      </c>
      <c r="Q237" s="58" t="s">
        <v>176</v>
      </c>
      <c r="R237" s="58">
        <v>360</v>
      </c>
      <c r="S237" s="58">
        <v>166</v>
      </c>
      <c r="T237" s="58">
        <v>40</v>
      </c>
      <c r="U237" s="58" t="s">
        <v>176</v>
      </c>
      <c r="V237" s="58">
        <v>167</v>
      </c>
      <c r="W237" s="58">
        <v>21</v>
      </c>
      <c r="X237" s="58" t="s">
        <v>176</v>
      </c>
      <c r="Y237" s="58">
        <v>54</v>
      </c>
      <c r="Z237" s="58">
        <v>168</v>
      </c>
      <c r="AA237" s="58">
        <v>64</v>
      </c>
      <c r="AB237" s="58">
        <v>12</v>
      </c>
      <c r="AC237" s="58">
        <v>12</v>
      </c>
    </row>
    <row r="238" spans="1:29" x14ac:dyDescent="0.25">
      <c r="A238" s="64" t="s">
        <v>387</v>
      </c>
      <c r="B238" s="58">
        <v>606</v>
      </c>
      <c r="C238" s="58">
        <v>202</v>
      </c>
      <c r="D238" s="58">
        <v>119</v>
      </c>
      <c r="E238" s="58">
        <v>82</v>
      </c>
      <c r="F238" s="58">
        <v>270</v>
      </c>
      <c r="G238" s="58">
        <v>77</v>
      </c>
      <c r="H238" s="58">
        <v>53</v>
      </c>
      <c r="I238" s="58">
        <v>34</v>
      </c>
      <c r="J238" s="58">
        <v>336</v>
      </c>
      <c r="K238" s="58">
        <v>125</v>
      </c>
      <c r="L238" s="58">
        <v>66</v>
      </c>
      <c r="M238" s="58">
        <v>48</v>
      </c>
      <c r="N238" s="58">
        <v>26</v>
      </c>
      <c r="O238" s="58">
        <v>8</v>
      </c>
      <c r="P238" s="58">
        <v>11</v>
      </c>
      <c r="Q238" s="58" t="s">
        <v>176</v>
      </c>
      <c r="R238" s="58">
        <v>388</v>
      </c>
      <c r="S238" s="58">
        <v>166</v>
      </c>
      <c r="T238" s="58">
        <v>68</v>
      </c>
      <c r="U238" s="58" t="s">
        <v>176</v>
      </c>
      <c r="V238" s="58">
        <v>192</v>
      </c>
      <c r="W238" s="58">
        <v>28</v>
      </c>
      <c r="X238" s="58">
        <v>40</v>
      </c>
      <c r="Y238" s="58">
        <v>54</v>
      </c>
      <c r="Z238" s="58">
        <v>199</v>
      </c>
      <c r="AA238" s="58">
        <v>66</v>
      </c>
      <c r="AB238" s="58">
        <v>31</v>
      </c>
      <c r="AC238" s="58">
        <v>12</v>
      </c>
    </row>
    <row r="239" spans="1:29" x14ac:dyDescent="0.25">
      <c r="A239" s="64" t="s">
        <v>388</v>
      </c>
      <c r="B239" s="58">
        <v>582</v>
      </c>
      <c r="C239" s="58">
        <v>198</v>
      </c>
      <c r="D239" s="58">
        <v>99</v>
      </c>
      <c r="E239" s="58">
        <v>83</v>
      </c>
      <c r="F239" s="58">
        <v>250</v>
      </c>
      <c r="G239" s="58">
        <v>76</v>
      </c>
      <c r="H239" s="58">
        <v>47</v>
      </c>
      <c r="I239" s="58">
        <v>31</v>
      </c>
      <c r="J239" s="58">
        <v>332</v>
      </c>
      <c r="K239" s="58">
        <v>122</v>
      </c>
      <c r="L239" s="58">
        <v>52</v>
      </c>
      <c r="M239" s="58">
        <v>52</v>
      </c>
      <c r="N239" s="58">
        <v>25</v>
      </c>
      <c r="O239" s="58">
        <v>8</v>
      </c>
      <c r="P239" s="58">
        <v>9</v>
      </c>
      <c r="Q239" s="58" t="s">
        <v>176</v>
      </c>
      <c r="R239" s="58">
        <v>370</v>
      </c>
      <c r="S239" s="58">
        <v>159</v>
      </c>
      <c r="T239" s="58">
        <v>60</v>
      </c>
      <c r="U239" s="58" t="s">
        <v>176</v>
      </c>
      <c r="V239" s="58">
        <v>187</v>
      </c>
      <c r="W239" s="58">
        <v>31</v>
      </c>
      <c r="X239" s="58">
        <v>30</v>
      </c>
      <c r="Y239" s="58">
        <v>53</v>
      </c>
      <c r="Z239" s="58">
        <v>208</v>
      </c>
      <c r="AA239" s="58">
        <v>66</v>
      </c>
      <c r="AB239" s="58">
        <v>35</v>
      </c>
      <c r="AC239" s="58">
        <v>16</v>
      </c>
    </row>
    <row r="240" spans="1:29" x14ac:dyDescent="0.25">
      <c r="A240" s="64" t="s">
        <v>389</v>
      </c>
      <c r="B240" s="58">
        <v>588</v>
      </c>
      <c r="C240" s="58">
        <v>202</v>
      </c>
      <c r="D240" s="58">
        <v>102</v>
      </c>
      <c r="E240" s="58">
        <v>76</v>
      </c>
      <c r="F240" s="58">
        <v>254</v>
      </c>
      <c r="G240" s="58">
        <v>74</v>
      </c>
      <c r="H240" s="58">
        <v>46</v>
      </c>
      <c r="I240" s="58">
        <v>31</v>
      </c>
      <c r="J240" s="58">
        <v>334</v>
      </c>
      <c r="K240" s="58">
        <v>128</v>
      </c>
      <c r="L240" s="58">
        <v>56</v>
      </c>
      <c r="M240" s="58">
        <v>45</v>
      </c>
      <c r="N240" s="58">
        <v>33</v>
      </c>
      <c r="O240" s="58">
        <v>4</v>
      </c>
      <c r="P240" s="58">
        <v>9</v>
      </c>
      <c r="Q240" s="58" t="s">
        <v>176</v>
      </c>
      <c r="R240" s="58">
        <v>370</v>
      </c>
      <c r="S240" s="58">
        <v>163</v>
      </c>
      <c r="T240" s="58">
        <v>55</v>
      </c>
      <c r="U240" s="58" t="s">
        <v>176</v>
      </c>
      <c r="V240" s="58">
        <v>185</v>
      </c>
      <c r="W240" s="58">
        <v>35</v>
      </c>
      <c r="X240" s="58">
        <v>38</v>
      </c>
      <c r="Y240" s="58">
        <v>53</v>
      </c>
      <c r="Z240" s="58">
        <v>213</v>
      </c>
      <c r="AA240" s="58">
        <v>65</v>
      </c>
      <c r="AB240" s="58">
        <v>37</v>
      </c>
      <c r="AC240" s="58">
        <v>16</v>
      </c>
    </row>
    <row r="241" spans="1:29" x14ac:dyDescent="0.25">
      <c r="A241" s="64" t="s">
        <v>390</v>
      </c>
      <c r="B241" s="58">
        <v>584</v>
      </c>
      <c r="C241" s="58">
        <v>209</v>
      </c>
      <c r="D241" s="58">
        <v>83</v>
      </c>
      <c r="E241" s="58">
        <v>81</v>
      </c>
      <c r="F241" s="58">
        <v>256</v>
      </c>
      <c r="G241" s="58">
        <v>80</v>
      </c>
      <c r="H241" s="58">
        <v>38</v>
      </c>
      <c r="I241" s="58">
        <v>29</v>
      </c>
      <c r="J241" s="58">
        <v>328</v>
      </c>
      <c r="K241" s="58">
        <v>129</v>
      </c>
      <c r="L241" s="58">
        <v>45</v>
      </c>
      <c r="M241" s="58">
        <v>52</v>
      </c>
      <c r="N241" s="58">
        <v>33</v>
      </c>
      <c r="O241" s="58">
        <v>4</v>
      </c>
      <c r="P241" s="58">
        <v>8</v>
      </c>
      <c r="Q241" s="58">
        <v>3</v>
      </c>
      <c r="R241" s="58">
        <v>364</v>
      </c>
      <c r="S241" s="58">
        <v>169</v>
      </c>
      <c r="T241" s="58">
        <v>45</v>
      </c>
      <c r="U241" s="58">
        <v>24</v>
      </c>
      <c r="V241" s="58">
        <v>187</v>
      </c>
      <c r="W241" s="58">
        <v>36</v>
      </c>
      <c r="X241" s="58">
        <v>30</v>
      </c>
      <c r="Y241" s="58">
        <v>54</v>
      </c>
      <c r="Z241" s="58">
        <v>205</v>
      </c>
      <c r="AA241" s="58">
        <v>63</v>
      </c>
      <c r="AB241" s="58">
        <v>29</v>
      </c>
      <c r="AC241" s="58">
        <v>21</v>
      </c>
    </row>
    <row r="242" spans="1:29" x14ac:dyDescent="0.25">
      <c r="A242" s="64" t="s">
        <v>391</v>
      </c>
      <c r="B242" s="58">
        <v>560</v>
      </c>
      <c r="C242" s="58">
        <v>201</v>
      </c>
      <c r="D242" s="58">
        <v>86</v>
      </c>
      <c r="E242" s="58">
        <v>80</v>
      </c>
      <c r="F242" s="58">
        <v>261</v>
      </c>
      <c r="G242" s="58">
        <v>83</v>
      </c>
      <c r="H242" s="58">
        <v>44</v>
      </c>
      <c r="I242" s="58">
        <v>34</v>
      </c>
      <c r="J242" s="58">
        <v>299</v>
      </c>
      <c r="K242" s="58">
        <v>118</v>
      </c>
      <c r="L242" s="58">
        <v>42</v>
      </c>
      <c r="M242" s="58">
        <v>46</v>
      </c>
      <c r="N242" s="58">
        <v>28</v>
      </c>
      <c r="O242" s="58">
        <v>3</v>
      </c>
      <c r="P242" s="58">
        <v>5</v>
      </c>
      <c r="Q242" s="58">
        <v>3</v>
      </c>
      <c r="R242" s="58">
        <v>353</v>
      </c>
      <c r="S242" s="58">
        <v>164</v>
      </c>
      <c r="T242" s="58">
        <v>52</v>
      </c>
      <c r="U242" s="58">
        <v>25</v>
      </c>
      <c r="V242" s="58">
        <v>179</v>
      </c>
      <c r="W242" s="58">
        <v>34</v>
      </c>
      <c r="X242" s="58">
        <v>29</v>
      </c>
      <c r="Y242" s="58">
        <v>52</v>
      </c>
      <c r="Z242" s="58">
        <v>193</v>
      </c>
      <c r="AA242" s="58">
        <v>61</v>
      </c>
      <c r="AB242" s="58">
        <v>34</v>
      </c>
      <c r="AC242" s="58">
        <v>19</v>
      </c>
    </row>
    <row r="243" spans="1:29" x14ac:dyDescent="0.25">
      <c r="A243" s="64" t="s">
        <v>392</v>
      </c>
      <c r="B243" s="58">
        <v>552</v>
      </c>
      <c r="C243" s="58">
        <v>202</v>
      </c>
      <c r="D243" s="58">
        <v>80</v>
      </c>
      <c r="E243" s="58">
        <v>80</v>
      </c>
      <c r="F243" s="58">
        <v>248</v>
      </c>
      <c r="G243" s="58">
        <v>80</v>
      </c>
      <c r="H243" s="58">
        <v>39</v>
      </c>
      <c r="I243" s="58">
        <v>35</v>
      </c>
      <c r="J243" s="58">
        <v>304</v>
      </c>
      <c r="K243" s="58">
        <v>122</v>
      </c>
      <c r="L243" s="58">
        <v>41</v>
      </c>
      <c r="M243" s="58">
        <v>45</v>
      </c>
      <c r="N243" s="58">
        <v>33</v>
      </c>
      <c r="O243" s="58">
        <v>7</v>
      </c>
      <c r="P243" s="58">
        <v>9</v>
      </c>
      <c r="Q243" s="58">
        <v>3</v>
      </c>
      <c r="R243" s="58">
        <v>335</v>
      </c>
      <c r="S243" s="58">
        <v>162</v>
      </c>
      <c r="T243" s="58">
        <v>36</v>
      </c>
      <c r="U243" s="58">
        <v>28</v>
      </c>
      <c r="V243" s="58">
        <v>184</v>
      </c>
      <c r="W243" s="58">
        <v>33</v>
      </c>
      <c r="X243" s="58">
        <v>35</v>
      </c>
      <c r="Y243" s="58">
        <v>49</v>
      </c>
      <c r="Z243" s="58">
        <v>190</v>
      </c>
      <c r="AA243" s="58">
        <v>64</v>
      </c>
      <c r="AB243" s="58">
        <v>25</v>
      </c>
      <c r="AC243" s="58">
        <v>16</v>
      </c>
    </row>
    <row r="244" spans="1:29" x14ac:dyDescent="0.25">
      <c r="A244" s="64" t="s">
        <v>393</v>
      </c>
      <c r="B244" s="58">
        <v>531</v>
      </c>
      <c r="C244" s="58">
        <v>206</v>
      </c>
      <c r="D244" s="58">
        <v>55</v>
      </c>
      <c r="E244" s="58">
        <v>80</v>
      </c>
      <c r="F244" s="58">
        <v>255</v>
      </c>
      <c r="G244" s="58">
        <v>85</v>
      </c>
      <c r="H244" s="58">
        <v>32</v>
      </c>
      <c r="I244" s="58">
        <v>34</v>
      </c>
      <c r="J244" s="58">
        <v>276</v>
      </c>
      <c r="K244" s="58">
        <v>121</v>
      </c>
      <c r="L244" s="58">
        <v>23</v>
      </c>
      <c r="M244" s="58">
        <v>46</v>
      </c>
      <c r="N244" s="58">
        <v>30</v>
      </c>
      <c r="O244" s="58">
        <v>6</v>
      </c>
      <c r="P244" s="58">
        <v>9</v>
      </c>
      <c r="Q244" s="58">
        <v>3</v>
      </c>
      <c r="R244" s="58">
        <v>343</v>
      </c>
      <c r="S244" s="58">
        <v>167</v>
      </c>
      <c r="T244" s="58">
        <v>27</v>
      </c>
      <c r="U244" s="58">
        <v>29</v>
      </c>
      <c r="V244" s="58">
        <v>158</v>
      </c>
      <c r="W244" s="58">
        <v>33</v>
      </c>
      <c r="X244" s="58">
        <v>19</v>
      </c>
      <c r="Y244" s="58">
        <v>48</v>
      </c>
      <c r="Z244" s="58">
        <v>194</v>
      </c>
      <c r="AA244" s="58">
        <v>64</v>
      </c>
      <c r="AB244" s="58">
        <v>20</v>
      </c>
      <c r="AC244" s="58">
        <v>17</v>
      </c>
    </row>
    <row r="245" spans="1:29" x14ac:dyDescent="0.25">
      <c r="A245" s="64" t="s">
        <v>394</v>
      </c>
      <c r="B245" s="58">
        <v>538</v>
      </c>
      <c r="C245" s="58">
        <v>201</v>
      </c>
      <c r="D245" s="58">
        <v>87</v>
      </c>
      <c r="E245" s="58">
        <v>84</v>
      </c>
      <c r="F245" s="58">
        <v>245</v>
      </c>
      <c r="G245" s="58">
        <v>88</v>
      </c>
      <c r="H245" s="58">
        <v>33</v>
      </c>
      <c r="I245" s="58">
        <v>37</v>
      </c>
      <c r="J245" s="58">
        <v>293</v>
      </c>
      <c r="K245" s="58">
        <v>113</v>
      </c>
      <c r="L245" s="58">
        <v>54</v>
      </c>
      <c r="M245" s="58">
        <v>47</v>
      </c>
      <c r="N245" s="58">
        <v>35</v>
      </c>
      <c r="O245" s="58">
        <v>4</v>
      </c>
      <c r="P245" s="58">
        <v>12</v>
      </c>
      <c r="Q245" s="58">
        <v>4</v>
      </c>
      <c r="R245" s="58">
        <v>344</v>
      </c>
      <c r="S245" s="58">
        <v>169</v>
      </c>
      <c r="T245" s="58">
        <v>38</v>
      </c>
      <c r="U245" s="58">
        <v>31</v>
      </c>
      <c r="V245" s="58">
        <v>159</v>
      </c>
      <c r="W245" s="58">
        <v>28</v>
      </c>
      <c r="X245" s="58">
        <v>37</v>
      </c>
      <c r="Y245" s="58">
        <v>49</v>
      </c>
      <c r="Z245" s="58">
        <v>188</v>
      </c>
      <c r="AA245" s="58">
        <v>65</v>
      </c>
      <c r="AB245" s="58">
        <v>22</v>
      </c>
      <c r="AC245" s="58">
        <v>19</v>
      </c>
    </row>
    <row r="246" spans="1:29" x14ac:dyDescent="0.25">
      <c r="A246" s="64" t="s">
        <v>395</v>
      </c>
      <c r="B246" s="58">
        <v>488</v>
      </c>
      <c r="C246" s="58">
        <v>181</v>
      </c>
      <c r="D246" s="58">
        <v>63</v>
      </c>
      <c r="E246" s="58">
        <v>81</v>
      </c>
      <c r="F246" s="58">
        <v>232</v>
      </c>
      <c r="G246" s="58">
        <v>81</v>
      </c>
      <c r="H246" s="58">
        <v>32</v>
      </c>
      <c r="I246" s="58">
        <v>36</v>
      </c>
      <c r="J246" s="58">
        <v>256</v>
      </c>
      <c r="K246" s="58">
        <v>100</v>
      </c>
      <c r="L246" s="58">
        <v>31</v>
      </c>
      <c r="M246" s="58">
        <v>45</v>
      </c>
      <c r="N246" s="58">
        <v>23</v>
      </c>
      <c r="O246" s="58" t="s">
        <v>176</v>
      </c>
      <c r="P246" s="58">
        <v>3</v>
      </c>
      <c r="Q246" s="58">
        <v>4</v>
      </c>
      <c r="R246" s="58">
        <v>317</v>
      </c>
      <c r="S246" s="58">
        <v>155</v>
      </c>
      <c r="T246" s="58">
        <v>35</v>
      </c>
      <c r="U246" s="58">
        <v>31</v>
      </c>
      <c r="V246" s="58">
        <v>148</v>
      </c>
      <c r="W246" s="58" t="s">
        <v>176</v>
      </c>
      <c r="X246" s="58">
        <v>25</v>
      </c>
      <c r="Y246" s="58">
        <v>46</v>
      </c>
      <c r="Z246" s="58">
        <v>183</v>
      </c>
      <c r="AA246" s="58">
        <v>67</v>
      </c>
      <c r="AB246" s="58">
        <v>25</v>
      </c>
      <c r="AC246" s="58">
        <v>18</v>
      </c>
    </row>
    <row r="247" spans="1:29" x14ac:dyDescent="0.25">
      <c r="A247" s="64" t="s">
        <v>396</v>
      </c>
      <c r="B247" s="58">
        <v>503</v>
      </c>
      <c r="C247" s="58">
        <v>182</v>
      </c>
      <c r="D247" s="58">
        <v>69</v>
      </c>
      <c r="E247" s="58">
        <v>73</v>
      </c>
      <c r="F247" s="58">
        <v>237</v>
      </c>
      <c r="G247" s="58">
        <v>76</v>
      </c>
      <c r="H247" s="58">
        <v>34</v>
      </c>
      <c r="I247" s="58">
        <v>33</v>
      </c>
      <c r="J247" s="58">
        <v>266</v>
      </c>
      <c r="K247" s="58">
        <v>106</v>
      </c>
      <c r="L247" s="58">
        <v>35</v>
      </c>
      <c r="M247" s="58">
        <v>40</v>
      </c>
      <c r="N247" s="58">
        <v>19</v>
      </c>
      <c r="O247" s="58" t="s">
        <v>176</v>
      </c>
      <c r="P247" s="58">
        <v>5</v>
      </c>
      <c r="Q247" s="58">
        <v>3</v>
      </c>
      <c r="R247" s="58">
        <v>338</v>
      </c>
      <c r="S247" s="58">
        <v>163</v>
      </c>
      <c r="T247" s="58">
        <v>35</v>
      </c>
      <c r="U247" s="58">
        <v>27</v>
      </c>
      <c r="V247" s="58">
        <v>146</v>
      </c>
      <c r="W247" s="58" t="s">
        <v>176</v>
      </c>
      <c r="X247" s="58">
        <v>29</v>
      </c>
      <c r="Y247" s="58">
        <v>43</v>
      </c>
      <c r="Z247" s="58">
        <v>183</v>
      </c>
      <c r="AA247" s="58">
        <v>64</v>
      </c>
      <c r="AB247" s="58">
        <v>22</v>
      </c>
      <c r="AC247" s="58">
        <v>12</v>
      </c>
    </row>
    <row r="248" spans="1:29" x14ac:dyDescent="0.25">
      <c r="A248" s="64" t="s">
        <v>397</v>
      </c>
      <c r="B248" s="58">
        <v>548</v>
      </c>
      <c r="C248" s="58">
        <v>202</v>
      </c>
      <c r="D248" s="58">
        <v>79</v>
      </c>
      <c r="E248" s="58">
        <v>71</v>
      </c>
      <c r="F248" s="58">
        <v>243</v>
      </c>
      <c r="G248" s="58">
        <v>87</v>
      </c>
      <c r="H248" s="58">
        <v>34</v>
      </c>
      <c r="I248" s="58">
        <v>28</v>
      </c>
      <c r="J248" s="58">
        <v>305</v>
      </c>
      <c r="K248" s="58">
        <v>115</v>
      </c>
      <c r="L248" s="58">
        <v>45</v>
      </c>
      <c r="M248" s="58">
        <v>43</v>
      </c>
      <c r="N248" s="58">
        <v>20</v>
      </c>
      <c r="O248" s="58">
        <v>3</v>
      </c>
      <c r="P248" s="58">
        <v>3</v>
      </c>
      <c r="Q248" s="58">
        <v>3</v>
      </c>
      <c r="R248" s="58">
        <v>387</v>
      </c>
      <c r="S248" s="58">
        <v>178</v>
      </c>
      <c r="T248" s="58">
        <v>45</v>
      </c>
      <c r="U248" s="58">
        <v>28</v>
      </c>
      <c r="V248" s="58">
        <v>141</v>
      </c>
      <c r="W248" s="58">
        <v>21</v>
      </c>
      <c r="X248" s="58">
        <v>31</v>
      </c>
      <c r="Y248" s="58">
        <v>40</v>
      </c>
      <c r="Z248" s="58">
        <v>202</v>
      </c>
      <c r="AA248" s="58">
        <v>74</v>
      </c>
      <c r="AB248" s="58">
        <v>28</v>
      </c>
      <c r="AC248" s="58">
        <v>14</v>
      </c>
    </row>
    <row r="249" spans="1:29" x14ac:dyDescent="0.25">
      <c r="A249" s="64" t="s">
        <v>398</v>
      </c>
      <c r="B249" s="58">
        <v>584</v>
      </c>
      <c r="C249" s="58">
        <v>225</v>
      </c>
      <c r="D249" s="58">
        <v>68</v>
      </c>
      <c r="E249" s="58">
        <v>71</v>
      </c>
      <c r="F249" s="58">
        <v>260</v>
      </c>
      <c r="G249" s="58">
        <v>93</v>
      </c>
      <c r="H249" s="58">
        <v>37</v>
      </c>
      <c r="I249" s="58">
        <v>31</v>
      </c>
      <c r="J249" s="58">
        <v>324</v>
      </c>
      <c r="K249" s="58">
        <v>132</v>
      </c>
      <c r="L249" s="58">
        <v>31</v>
      </c>
      <c r="M249" s="58">
        <v>40</v>
      </c>
      <c r="N249" s="58">
        <v>27</v>
      </c>
      <c r="O249" s="58">
        <v>5</v>
      </c>
      <c r="P249" s="58">
        <v>4</v>
      </c>
      <c r="Q249" s="58">
        <v>3</v>
      </c>
      <c r="R249" s="58">
        <v>399</v>
      </c>
      <c r="S249" s="58">
        <v>197</v>
      </c>
      <c r="T249" s="58">
        <v>36</v>
      </c>
      <c r="U249" s="58">
        <v>26</v>
      </c>
      <c r="V249" s="58">
        <v>158</v>
      </c>
      <c r="W249" s="58">
        <v>23</v>
      </c>
      <c r="X249" s="58">
        <v>28</v>
      </c>
      <c r="Y249" s="58">
        <v>42</v>
      </c>
      <c r="Z249" s="58">
        <v>213</v>
      </c>
      <c r="AA249" s="58">
        <v>83</v>
      </c>
      <c r="AB249" s="58">
        <v>28</v>
      </c>
      <c r="AC249" s="58">
        <v>16</v>
      </c>
    </row>
    <row r="250" spans="1:29" x14ac:dyDescent="0.25">
      <c r="A250" s="64" t="s">
        <v>399</v>
      </c>
      <c r="B250" s="58">
        <v>575</v>
      </c>
      <c r="C250" s="58">
        <v>222</v>
      </c>
      <c r="D250" s="58">
        <v>86</v>
      </c>
      <c r="E250" s="58">
        <v>64</v>
      </c>
      <c r="F250" s="58">
        <v>254</v>
      </c>
      <c r="G250" s="58">
        <v>90</v>
      </c>
      <c r="H250" s="58">
        <v>35</v>
      </c>
      <c r="I250" s="58">
        <v>28</v>
      </c>
      <c r="J250" s="58">
        <v>321</v>
      </c>
      <c r="K250" s="58">
        <v>132</v>
      </c>
      <c r="L250" s="58">
        <v>51</v>
      </c>
      <c r="M250" s="58">
        <v>36</v>
      </c>
      <c r="N250" s="58">
        <v>27</v>
      </c>
      <c r="O250" s="58">
        <v>5</v>
      </c>
      <c r="P250" s="58">
        <v>9</v>
      </c>
      <c r="Q250" s="58">
        <v>3</v>
      </c>
      <c r="R250" s="58">
        <v>389</v>
      </c>
      <c r="S250" s="58">
        <v>200</v>
      </c>
      <c r="T250" s="58">
        <v>43</v>
      </c>
      <c r="U250" s="58">
        <v>24</v>
      </c>
      <c r="V250" s="58">
        <v>159</v>
      </c>
      <c r="W250" s="58">
        <v>17</v>
      </c>
      <c r="X250" s="58">
        <v>34</v>
      </c>
      <c r="Y250" s="58">
        <v>37</v>
      </c>
      <c r="Z250" s="58">
        <v>206</v>
      </c>
      <c r="AA250" s="58">
        <v>86</v>
      </c>
      <c r="AB250" s="58">
        <v>24</v>
      </c>
      <c r="AC250" s="58">
        <v>15</v>
      </c>
    </row>
    <row r="251" spans="1:29" x14ac:dyDescent="0.25">
      <c r="A251" s="64" t="s">
        <v>400</v>
      </c>
      <c r="B251" s="58">
        <v>567</v>
      </c>
      <c r="C251" s="58">
        <v>228</v>
      </c>
      <c r="D251" s="58">
        <v>76</v>
      </c>
      <c r="E251" s="58">
        <v>62</v>
      </c>
      <c r="F251" s="58">
        <v>264</v>
      </c>
      <c r="G251" s="58">
        <v>96</v>
      </c>
      <c r="H251" s="58">
        <v>32</v>
      </c>
      <c r="I251" s="58">
        <v>25</v>
      </c>
      <c r="J251" s="58">
        <v>303</v>
      </c>
      <c r="K251" s="58">
        <v>132</v>
      </c>
      <c r="L251" s="58">
        <v>44</v>
      </c>
      <c r="M251" s="58">
        <v>37</v>
      </c>
      <c r="N251" s="58">
        <v>27</v>
      </c>
      <c r="O251" s="58">
        <v>5</v>
      </c>
      <c r="P251" s="58">
        <v>9</v>
      </c>
      <c r="Q251" s="58" t="s">
        <v>176</v>
      </c>
      <c r="R251" s="58">
        <v>390</v>
      </c>
      <c r="S251" s="58">
        <v>203</v>
      </c>
      <c r="T251" s="58">
        <v>41</v>
      </c>
      <c r="U251" s="58">
        <v>25</v>
      </c>
      <c r="V251" s="58">
        <v>150</v>
      </c>
      <c r="W251" s="58">
        <v>20</v>
      </c>
      <c r="X251" s="58">
        <v>26</v>
      </c>
      <c r="Y251" s="58" t="s">
        <v>176</v>
      </c>
      <c r="Z251" s="58">
        <v>207</v>
      </c>
      <c r="AA251" s="58">
        <v>88</v>
      </c>
      <c r="AB251" s="58">
        <v>29</v>
      </c>
      <c r="AC251" s="58">
        <v>15</v>
      </c>
    </row>
    <row r="252" spans="1:29" x14ac:dyDescent="0.25">
      <c r="A252" s="64" t="s">
        <v>401</v>
      </c>
      <c r="B252" s="58">
        <v>603</v>
      </c>
      <c r="C252" s="58">
        <v>238</v>
      </c>
      <c r="D252" s="58">
        <v>78</v>
      </c>
      <c r="E252" s="58">
        <v>69</v>
      </c>
      <c r="F252" s="58">
        <v>278</v>
      </c>
      <c r="G252" s="58">
        <v>108</v>
      </c>
      <c r="H252" s="58">
        <v>34</v>
      </c>
      <c r="I252" s="58">
        <v>29</v>
      </c>
      <c r="J252" s="58">
        <v>325</v>
      </c>
      <c r="K252" s="58">
        <v>130</v>
      </c>
      <c r="L252" s="58">
        <v>44</v>
      </c>
      <c r="M252" s="58">
        <v>40</v>
      </c>
      <c r="N252" s="58">
        <v>32</v>
      </c>
      <c r="O252" s="58">
        <v>3</v>
      </c>
      <c r="P252" s="58">
        <v>8</v>
      </c>
      <c r="Q252" s="58">
        <v>4</v>
      </c>
      <c r="R252" s="58">
        <v>394</v>
      </c>
      <c r="S252" s="58">
        <v>209</v>
      </c>
      <c r="T252" s="58">
        <v>36</v>
      </c>
      <c r="U252" s="58">
        <v>28</v>
      </c>
      <c r="V252" s="58">
        <v>177</v>
      </c>
      <c r="W252" s="58">
        <v>26</v>
      </c>
      <c r="X252" s="58">
        <v>34</v>
      </c>
      <c r="Y252" s="58">
        <v>37</v>
      </c>
      <c r="Z252" s="58">
        <v>240</v>
      </c>
      <c r="AA252" s="58">
        <v>89</v>
      </c>
      <c r="AB252" s="58">
        <v>34</v>
      </c>
      <c r="AC252" s="58">
        <v>18</v>
      </c>
    </row>
    <row r="253" spans="1:29" x14ac:dyDescent="0.25">
      <c r="A253" s="64" t="s">
        <v>402</v>
      </c>
      <c r="B253" s="58">
        <v>632</v>
      </c>
      <c r="C253" s="58">
        <v>228</v>
      </c>
      <c r="D253" s="58">
        <v>103</v>
      </c>
      <c r="E253" s="58">
        <v>70</v>
      </c>
      <c r="F253" s="58">
        <v>291</v>
      </c>
      <c r="G253" s="58">
        <v>104</v>
      </c>
      <c r="H253" s="58">
        <v>46</v>
      </c>
      <c r="I253" s="58">
        <v>28</v>
      </c>
      <c r="J253" s="58">
        <v>341</v>
      </c>
      <c r="K253" s="58">
        <v>124</v>
      </c>
      <c r="L253" s="58">
        <v>57</v>
      </c>
      <c r="M253" s="58">
        <v>42</v>
      </c>
      <c r="N253" s="58">
        <v>40</v>
      </c>
      <c r="O253" s="58" t="s">
        <v>176</v>
      </c>
      <c r="P253" s="58">
        <v>17</v>
      </c>
      <c r="Q253" s="58">
        <v>3</v>
      </c>
      <c r="R253" s="58">
        <v>424</v>
      </c>
      <c r="S253" s="58">
        <v>198</v>
      </c>
      <c r="T253" s="58">
        <v>48</v>
      </c>
      <c r="U253" s="58">
        <v>32</v>
      </c>
      <c r="V253" s="58">
        <v>168</v>
      </c>
      <c r="W253" s="58" t="s">
        <v>176</v>
      </c>
      <c r="X253" s="58">
        <v>38</v>
      </c>
      <c r="Y253" s="58">
        <v>35</v>
      </c>
      <c r="Z253" s="58">
        <v>232</v>
      </c>
      <c r="AA253" s="58">
        <v>84</v>
      </c>
      <c r="AB253" s="58">
        <v>40</v>
      </c>
      <c r="AC253" s="58">
        <v>16</v>
      </c>
    </row>
    <row r="254" spans="1:29" x14ac:dyDescent="0.25">
      <c r="A254" s="64" t="s">
        <v>403</v>
      </c>
      <c r="B254" s="58">
        <v>586</v>
      </c>
      <c r="C254" s="58">
        <v>223</v>
      </c>
      <c r="D254" s="58">
        <v>51</v>
      </c>
      <c r="E254" s="58">
        <v>66</v>
      </c>
      <c r="F254" s="58">
        <v>275</v>
      </c>
      <c r="G254" s="58">
        <v>99</v>
      </c>
      <c r="H254" s="58">
        <v>26</v>
      </c>
      <c r="I254" s="58">
        <v>21</v>
      </c>
      <c r="J254" s="58">
        <v>311</v>
      </c>
      <c r="K254" s="58">
        <v>124</v>
      </c>
      <c r="L254" s="58">
        <v>25</v>
      </c>
      <c r="M254" s="58">
        <v>45</v>
      </c>
      <c r="N254" s="58">
        <v>27</v>
      </c>
      <c r="O254" s="58">
        <v>3</v>
      </c>
      <c r="P254" s="58">
        <v>4</v>
      </c>
      <c r="Q254" s="58" t="s">
        <v>176</v>
      </c>
      <c r="R254" s="58">
        <v>397</v>
      </c>
      <c r="S254" s="58">
        <v>192</v>
      </c>
      <c r="T254" s="58">
        <v>27</v>
      </c>
      <c r="U254" s="58" t="s">
        <v>176</v>
      </c>
      <c r="V254" s="58">
        <v>162</v>
      </c>
      <c r="W254" s="58">
        <v>28</v>
      </c>
      <c r="X254" s="58">
        <v>20</v>
      </c>
      <c r="Y254" s="58">
        <v>34</v>
      </c>
      <c r="Z254" s="58">
        <v>217</v>
      </c>
      <c r="AA254" s="58">
        <v>80</v>
      </c>
      <c r="AB254" s="58">
        <v>22</v>
      </c>
      <c r="AC254" s="58">
        <v>13</v>
      </c>
    </row>
    <row r="255" spans="1:29" x14ac:dyDescent="0.25">
      <c r="A255" s="64" t="s">
        <v>404</v>
      </c>
      <c r="B255" s="58">
        <v>586</v>
      </c>
      <c r="C255" s="58">
        <v>226</v>
      </c>
      <c r="D255" s="58">
        <v>51</v>
      </c>
      <c r="E255" s="58">
        <v>64</v>
      </c>
      <c r="F255" s="58">
        <v>280</v>
      </c>
      <c r="G255" s="58">
        <v>100</v>
      </c>
      <c r="H255" s="58">
        <v>33</v>
      </c>
      <c r="I255" s="58">
        <v>22</v>
      </c>
      <c r="J255" s="58">
        <v>306</v>
      </c>
      <c r="K255" s="58">
        <v>126</v>
      </c>
      <c r="L255" s="58">
        <v>18</v>
      </c>
      <c r="M255" s="58">
        <v>42</v>
      </c>
      <c r="N255" s="58">
        <v>26</v>
      </c>
      <c r="O255" s="58" t="s">
        <v>176</v>
      </c>
      <c r="P255" s="58" t="s">
        <v>176</v>
      </c>
      <c r="Q255" s="58" t="s">
        <v>176</v>
      </c>
      <c r="R255" s="58">
        <v>409</v>
      </c>
      <c r="S255" s="58">
        <v>194</v>
      </c>
      <c r="T255" s="58">
        <v>33</v>
      </c>
      <c r="U255" s="58">
        <v>33</v>
      </c>
      <c r="V255" s="58">
        <v>151</v>
      </c>
      <c r="W255" s="58" t="s">
        <v>176</v>
      </c>
      <c r="X255" s="58" t="s">
        <v>176</v>
      </c>
      <c r="Y255" s="58" t="s">
        <v>176</v>
      </c>
      <c r="Z255" s="58">
        <v>216</v>
      </c>
      <c r="AA255" s="58">
        <v>83</v>
      </c>
      <c r="AB255" s="58">
        <v>20</v>
      </c>
      <c r="AC255" s="58">
        <v>11</v>
      </c>
    </row>
    <row r="256" spans="1:29" x14ac:dyDescent="0.25">
      <c r="A256" s="64" t="s">
        <v>405</v>
      </c>
      <c r="B256" s="58">
        <v>569</v>
      </c>
      <c r="C256" s="58">
        <v>215</v>
      </c>
      <c r="D256" s="58">
        <v>42</v>
      </c>
      <c r="E256" s="58">
        <v>68</v>
      </c>
      <c r="F256" s="58">
        <v>276</v>
      </c>
      <c r="G256" s="58">
        <v>97</v>
      </c>
      <c r="H256" s="58">
        <v>19</v>
      </c>
      <c r="I256" s="58">
        <v>24</v>
      </c>
      <c r="J256" s="58">
        <v>293</v>
      </c>
      <c r="K256" s="58">
        <v>118</v>
      </c>
      <c r="L256" s="58">
        <v>23</v>
      </c>
      <c r="M256" s="58">
        <v>44</v>
      </c>
      <c r="N256" s="58">
        <v>23</v>
      </c>
      <c r="O256" s="58" t="s">
        <v>176</v>
      </c>
      <c r="P256" s="58">
        <v>4</v>
      </c>
      <c r="Q256" s="58" t="s">
        <v>176</v>
      </c>
      <c r="R256" s="58">
        <v>403</v>
      </c>
      <c r="S256" s="58">
        <v>184</v>
      </c>
      <c r="T256" s="58">
        <v>28</v>
      </c>
      <c r="U256" s="58" t="s">
        <v>176</v>
      </c>
      <c r="V256" s="58">
        <v>143</v>
      </c>
      <c r="W256" s="58" t="s">
        <v>176</v>
      </c>
      <c r="X256" s="58">
        <v>10</v>
      </c>
      <c r="Y256" s="58">
        <v>35</v>
      </c>
      <c r="Z256" s="58">
        <v>207</v>
      </c>
      <c r="AA256" s="58">
        <v>84</v>
      </c>
      <c r="AB256" s="58">
        <v>12</v>
      </c>
      <c r="AC256" s="58">
        <v>14</v>
      </c>
    </row>
    <row r="257" spans="1:29" x14ac:dyDescent="0.25">
      <c r="A257" s="64" t="s">
        <v>406</v>
      </c>
      <c r="B257" s="58">
        <v>558</v>
      </c>
      <c r="C257" s="58">
        <v>212</v>
      </c>
      <c r="D257" s="58">
        <v>69</v>
      </c>
      <c r="E257" s="58">
        <v>68</v>
      </c>
      <c r="F257" s="58">
        <v>264</v>
      </c>
      <c r="G257" s="58">
        <v>92</v>
      </c>
      <c r="H257" s="58">
        <v>37</v>
      </c>
      <c r="I257" s="58">
        <v>26</v>
      </c>
      <c r="J257" s="58">
        <v>294</v>
      </c>
      <c r="K257" s="58">
        <v>120</v>
      </c>
      <c r="L257" s="58">
        <v>32</v>
      </c>
      <c r="M257" s="58">
        <v>42</v>
      </c>
      <c r="N257" s="58">
        <v>22</v>
      </c>
      <c r="O257" s="58">
        <v>4</v>
      </c>
      <c r="P257" s="58">
        <v>4</v>
      </c>
      <c r="Q257" s="58" t="s">
        <v>176</v>
      </c>
      <c r="R257" s="58">
        <v>398</v>
      </c>
      <c r="S257" s="58">
        <v>181</v>
      </c>
      <c r="T257" s="58">
        <v>42</v>
      </c>
      <c r="U257" s="58" t="s">
        <v>176</v>
      </c>
      <c r="V257" s="58">
        <v>138</v>
      </c>
      <c r="W257" s="58">
        <v>27</v>
      </c>
      <c r="X257" s="58">
        <v>23</v>
      </c>
      <c r="Y257" s="58">
        <v>35</v>
      </c>
      <c r="Z257" s="58">
        <v>203</v>
      </c>
      <c r="AA257" s="58">
        <v>77</v>
      </c>
      <c r="AB257" s="58">
        <v>22</v>
      </c>
      <c r="AC257" s="58">
        <v>16</v>
      </c>
    </row>
    <row r="258" spans="1:29" x14ac:dyDescent="0.25">
      <c r="A258" s="64" t="s">
        <v>407</v>
      </c>
      <c r="B258" s="58">
        <v>516</v>
      </c>
      <c r="C258" s="58">
        <v>199</v>
      </c>
      <c r="D258" s="58">
        <v>50</v>
      </c>
      <c r="E258" s="58">
        <v>74</v>
      </c>
      <c r="F258" s="58">
        <v>261</v>
      </c>
      <c r="G258" s="58">
        <v>90</v>
      </c>
      <c r="H258" s="58">
        <v>31</v>
      </c>
      <c r="I258" s="58">
        <v>29</v>
      </c>
      <c r="J258" s="58">
        <v>255</v>
      </c>
      <c r="K258" s="58">
        <v>109</v>
      </c>
      <c r="L258" s="58">
        <v>19</v>
      </c>
      <c r="M258" s="58">
        <v>45</v>
      </c>
      <c r="N258" s="58">
        <v>24</v>
      </c>
      <c r="O258" s="58">
        <v>4</v>
      </c>
      <c r="P258" s="58" t="s">
        <v>176</v>
      </c>
      <c r="Q258" s="58" t="s">
        <v>176</v>
      </c>
      <c r="R258" s="58">
        <v>367</v>
      </c>
      <c r="S258" s="58">
        <v>170</v>
      </c>
      <c r="T258" s="58">
        <v>36</v>
      </c>
      <c r="U258" s="58" t="s">
        <v>176</v>
      </c>
      <c r="V258" s="58">
        <v>125</v>
      </c>
      <c r="W258" s="58">
        <v>25</v>
      </c>
      <c r="X258" s="58" t="s">
        <v>176</v>
      </c>
      <c r="Y258" s="58">
        <v>37</v>
      </c>
      <c r="Z258" s="58">
        <v>183</v>
      </c>
      <c r="AA258" s="58">
        <v>74</v>
      </c>
      <c r="AB258" s="58">
        <v>16</v>
      </c>
      <c r="AC258" s="58">
        <v>14</v>
      </c>
    </row>
    <row r="259" spans="1:29" x14ac:dyDescent="0.25">
      <c r="A259" s="64" t="s">
        <v>408</v>
      </c>
      <c r="B259" s="58">
        <v>516</v>
      </c>
      <c r="C259" s="58">
        <v>193</v>
      </c>
      <c r="D259" s="58">
        <v>60</v>
      </c>
      <c r="E259" s="58">
        <v>74</v>
      </c>
      <c r="F259" s="58">
        <v>245</v>
      </c>
      <c r="G259" s="58">
        <v>87</v>
      </c>
      <c r="H259" s="58">
        <v>29</v>
      </c>
      <c r="I259" s="58">
        <v>29</v>
      </c>
      <c r="J259" s="58">
        <v>271</v>
      </c>
      <c r="K259" s="58">
        <v>106</v>
      </c>
      <c r="L259" s="58">
        <v>31</v>
      </c>
      <c r="M259" s="58">
        <v>45</v>
      </c>
      <c r="N259" s="58">
        <v>20</v>
      </c>
      <c r="O259" s="58">
        <v>5</v>
      </c>
      <c r="P259" s="58">
        <v>3</v>
      </c>
      <c r="Q259" s="58" t="s">
        <v>176</v>
      </c>
      <c r="R259" s="58">
        <v>369</v>
      </c>
      <c r="S259" s="58">
        <v>170</v>
      </c>
      <c r="T259" s="58">
        <v>36</v>
      </c>
      <c r="U259" s="58" t="s">
        <v>176</v>
      </c>
      <c r="V259" s="58">
        <v>127</v>
      </c>
      <c r="W259" s="58">
        <v>18</v>
      </c>
      <c r="X259" s="58">
        <v>21</v>
      </c>
      <c r="Y259" s="58">
        <v>37</v>
      </c>
      <c r="Z259" s="58">
        <v>192</v>
      </c>
      <c r="AA259" s="58">
        <v>74</v>
      </c>
      <c r="AB259" s="58">
        <v>23</v>
      </c>
      <c r="AC259" s="58">
        <v>15</v>
      </c>
    </row>
    <row r="260" spans="1:29" x14ac:dyDescent="0.25">
      <c r="A260" s="64" t="s">
        <v>409</v>
      </c>
      <c r="B260" s="58">
        <v>586</v>
      </c>
      <c r="C260" s="58">
        <v>215</v>
      </c>
      <c r="D260" s="58">
        <v>53</v>
      </c>
      <c r="E260" s="58">
        <v>82</v>
      </c>
      <c r="F260" s="58">
        <v>271</v>
      </c>
      <c r="G260" s="58">
        <v>94</v>
      </c>
      <c r="H260" s="58">
        <v>31</v>
      </c>
      <c r="I260" s="58">
        <v>32</v>
      </c>
      <c r="J260" s="58">
        <v>315</v>
      </c>
      <c r="K260" s="58">
        <v>121</v>
      </c>
      <c r="L260" s="58">
        <v>22</v>
      </c>
      <c r="M260" s="58">
        <v>50</v>
      </c>
      <c r="N260" s="58">
        <v>21</v>
      </c>
      <c r="O260" s="58">
        <v>5</v>
      </c>
      <c r="P260" s="58">
        <v>3</v>
      </c>
      <c r="Q260" s="58" t="s">
        <v>176</v>
      </c>
      <c r="R260" s="58">
        <v>419</v>
      </c>
      <c r="S260" s="58">
        <v>188</v>
      </c>
      <c r="T260" s="58">
        <v>29</v>
      </c>
      <c r="U260" s="58" t="s">
        <v>176</v>
      </c>
      <c r="V260" s="58">
        <v>146</v>
      </c>
      <c r="W260" s="58">
        <v>22</v>
      </c>
      <c r="X260" s="58">
        <v>21</v>
      </c>
      <c r="Y260" s="58">
        <v>40</v>
      </c>
      <c r="Z260" s="58">
        <v>221</v>
      </c>
      <c r="AA260" s="58">
        <v>81</v>
      </c>
      <c r="AB260" s="58">
        <v>20</v>
      </c>
      <c r="AC260" s="58">
        <v>16</v>
      </c>
    </row>
    <row r="261" spans="1:29" x14ac:dyDescent="0.25">
      <c r="A261" s="64" t="s">
        <v>410</v>
      </c>
      <c r="B261" s="58">
        <v>607</v>
      </c>
      <c r="C261" s="58">
        <v>220</v>
      </c>
      <c r="D261" s="58">
        <v>77</v>
      </c>
      <c r="E261" s="58">
        <v>79</v>
      </c>
      <c r="F261" s="58">
        <v>281</v>
      </c>
      <c r="G261" s="58">
        <v>102</v>
      </c>
      <c r="H261" s="58">
        <v>36</v>
      </c>
      <c r="I261" s="58">
        <v>33</v>
      </c>
      <c r="J261" s="58">
        <v>326</v>
      </c>
      <c r="K261" s="58">
        <v>118</v>
      </c>
      <c r="L261" s="58">
        <v>41</v>
      </c>
      <c r="M261" s="58">
        <v>46</v>
      </c>
      <c r="N261" s="58">
        <v>25</v>
      </c>
      <c r="O261" s="58">
        <v>5</v>
      </c>
      <c r="P261" s="58">
        <v>5</v>
      </c>
      <c r="Q261" s="58" t="s">
        <v>176</v>
      </c>
      <c r="R261" s="58">
        <v>422</v>
      </c>
      <c r="S261" s="58">
        <v>187</v>
      </c>
      <c r="T261" s="58">
        <v>39</v>
      </c>
      <c r="U261" s="58" t="s">
        <v>176</v>
      </c>
      <c r="V261" s="58">
        <v>160</v>
      </c>
      <c r="W261" s="58">
        <v>28</v>
      </c>
      <c r="X261" s="58">
        <v>33</v>
      </c>
      <c r="Y261" s="58">
        <v>41</v>
      </c>
      <c r="Z261" s="58">
        <v>223</v>
      </c>
      <c r="AA261" s="58">
        <v>86</v>
      </c>
      <c r="AB261" s="58">
        <v>28</v>
      </c>
      <c r="AC261" s="58">
        <v>15</v>
      </c>
    </row>
    <row r="262" spans="1:29" x14ac:dyDescent="0.25">
      <c r="A262" s="64" t="s">
        <v>411</v>
      </c>
      <c r="B262" s="58">
        <v>632</v>
      </c>
      <c r="C262" s="58">
        <v>224</v>
      </c>
      <c r="D262" s="58">
        <v>94</v>
      </c>
      <c r="E262" s="58">
        <v>78</v>
      </c>
      <c r="F262" s="58">
        <v>300</v>
      </c>
      <c r="G262" s="58">
        <v>108</v>
      </c>
      <c r="H262" s="58">
        <v>47</v>
      </c>
      <c r="I262" s="58">
        <v>31</v>
      </c>
      <c r="J262" s="58">
        <v>332</v>
      </c>
      <c r="K262" s="58">
        <v>116</v>
      </c>
      <c r="L262" s="58">
        <v>47</v>
      </c>
      <c r="M262" s="58">
        <v>47</v>
      </c>
      <c r="N262" s="58">
        <v>30</v>
      </c>
      <c r="O262" s="58">
        <v>5</v>
      </c>
      <c r="P262" s="58">
        <v>7</v>
      </c>
      <c r="Q262" s="58" t="s">
        <v>176</v>
      </c>
      <c r="R262" s="58">
        <v>446</v>
      </c>
      <c r="S262" s="58">
        <v>190</v>
      </c>
      <c r="T262" s="58">
        <v>62</v>
      </c>
      <c r="U262" s="58" t="s">
        <v>176</v>
      </c>
      <c r="V262" s="58">
        <v>156</v>
      </c>
      <c r="W262" s="58">
        <v>29</v>
      </c>
      <c r="X262" s="58">
        <v>25</v>
      </c>
      <c r="Y262" s="58">
        <v>42</v>
      </c>
      <c r="Z262" s="58">
        <v>244</v>
      </c>
      <c r="AA262" s="58">
        <v>92</v>
      </c>
      <c r="AB262" s="58">
        <v>32</v>
      </c>
      <c r="AC262" s="58">
        <v>16</v>
      </c>
    </row>
    <row r="263" spans="1:29" x14ac:dyDescent="0.25">
      <c r="A263" s="64" t="s">
        <v>412</v>
      </c>
      <c r="B263" s="58">
        <v>590</v>
      </c>
      <c r="C263" s="58">
        <v>218</v>
      </c>
      <c r="D263" s="58">
        <v>72</v>
      </c>
      <c r="E263" s="58">
        <v>77</v>
      </c>
      <c r="F263" s="58">
        <v>275</v>
      </c>
      <c r="G263" s="58">
        <v>109</v>
      </c>
      <c r="H263" s="58">
        <v>26</v>
      </c>
      <c r="I263" s="58">
        <v>33</v>
      </c>
      <c r="J263" s="58">
        <v>315</v>
      </c>
      <c r="K263" s="58">
        <v>109</v>
      </c>
      <c r="L263" s="58">
        <v>46</v>
      </c>
      <c r="M263" s="58">
        <v>44</v>
      </c>
      <c r="N263" s="58">
        <v>25</v>
      </c>
      <c r="O263" s="58">
        <v>5</v>
      </c>
      <c r="P263" s="58">
        <v>6</v>
      </c>
      <c r="Q263" s="58" t="s">
        <v>176</v>
      </c>
      <c r="R263" s="58">
        <v>407</v>
      </c>
      <c r="S263" s="58">
        <v>190</v>
      </c>
      <c r="T263" s="58">
        <v>44</v>
      </c>
      <c r="U263" s="58" t="s">
        <v>176</v>
      </c>
      <c r="V263" s="58">
        <v>158</v>
      </c>
      <c r="W263" s="58">
        <v>23</v>
      </c>
      <c r="X263" s="58">
        <v>22</v>
      </c>
      <c r="Y263" s="58">
        <v>45</v>
      </c>
      <c r="Z263" s="58">
        <v>222</v>
      </c>
      <c r="AA263" s="58">
        <v>88</v>
      </c>
      <c r="AB263" s="58">
        <v>24</v>
      </c>
      <c r="AC263" s="58">
        <v>16</v>
      </c>
    </row>
    <row r="264" spans="1:29" x14ac:dyDescent="0.25">
      <c r="A264" s="64" t="s">
        <v>413</v>
      </c>
      <c r="B264" s="58">
        <v>653</v>
      </c>
      <c r="C264" s="58">
        <v>222</v>
      </c>
      <c r="D264" s="58">
        <v>103</v>
      </c>
      <c r="E264" s="58">
        <v>76</v>
      </c>
      <c r="F264" s="58">
        <v>291</v>
      </c>
      <c r="G264" s="58">
        <v>104</v>
      </c>
      <c r="H264" s="58">
        <v>46</v>
      </c>
      <c r="I264" s="58">
        <v>30</v>
      </c>
      <c r="J264" s="58">
        <v>362</v>
      </c>
      <c r="K264" s="58">
        <v>118</v>
      </c>
      <c r="L264" s="58">
        <v>57</v>
      </c>
      <c r="M264" s="58">
        <v>46</v>
      </c>
      <c r="N264" s="58">
        <v>27</v>
      </c>
      <c r="O264" s="58">
        <v>4</v>
      </c>
      <c r="P264" s="58">
        <v>6</v>
      </c>
      <c r="Q264" s="58">
        <v>3</v>
      </c>
      <c r="R264" s="58">
        <v>439</v>
      </c>
      <c r="S264" s="58">
        <v>187</v>
      </c>
      <c r="T264" s="58">
        <v>58</v>
      </c>
      <c r="U264" s="58">
        <v>27</v>
      </c>
      <c r="V264" s="58">
        <v>187</v>
      </c>
      <c r="W264" s="58">
        <v>31</v>
      </c>
      <c r="X264" s="58">
        <v>39</v>
      </c>
      <c r="Y264" s="58">
        <v>46</v>
      </c>
      <c r="Z264" s="58">
        <v>240</v>
      </c>
      <c r="AA264" s="58">
        <v>84</v>
      </c>
      <c r="AB264" s="58">
        <v>38</v>
      </c>
      <c r="AC264" s="58">
        <v>13</v>
      </c>
    </row>
    <row r="265" spans="1:29" x14ac:dyDescent="0.25">
      <c r="A265" s="64" t="s">
        <v>414</v>
      </c>
      <c r="B265" s="58">
        <v>647</v>
      </c>
      <c r="C265" s="58">
        <v>217</v>
      </c>
      <c r="D265" s="58">
        <v>93</v>
      </c>
      <c r="E265" s="58">
        <v>74</v>
      </c>
      <c r="F265" s="58">
        <v>299</v>
      </c>
      <c r="G265" s="58">
        <v>98</v>
      </c>
      <c r="H265" s="58">
        <v>38</v>
      </c>
      <c r="I265" s="58">
        <v>30</v>
      </c>
      <c r="J265" s="58">
        <v>348</v>
      </c>
      <c r="K265" s="58">
        <v>119</v>
      </c>
      <c r="L265" s="58">
        <v>55</v>
      </c>
      <c r="M265" s="58">
        <v>44</v>
      </c>
      <c r="N265" s="58">
        <v>33</v>
      </c>
      <c r="O265" s="58">
        <v>4</v>
      </c>
      <c r="P265" s="58">
        <v>12</v>
      </c>
      <c r="Q265" s="58" t="s">
        <v>176</v>
      </c>
      <c r="R265" s="58">
        <v>430</v>
      </c>
      <c r="S265" s="58">
        <v>186</v>
      </c>
      <c r="T265" s="58">
        <v>49</v>
      </c>
      <c r="U265" s="58" t="s">
        <v>176</v>
      </c>
      <c r="V265" s="58">
        <v>184</v>
      </c>
      <c r="W265" s="58">
        <v>27</v>
      </c>
      <c r="X265" s="58">
        <v>32</v>
      </c>
      <c r="Y265" s="58">
        <v>44</v>
      </c>
      <c r="Z265" s="58">
        <v>233</v>
      </c>
      <c r="AA265" s="58">
        <v>80</v>
      </c>
      <c r="AB265" s="58">
        <v>31</v>
      </c>
      <c r="AC265" s="58">
        <v>12</v>
      </c>
    </row>
    <row r="266" spans="1:29" x14ac:dyDescent="0.25">
      <c r="A266" s="64" t="s">
        <v>415</v>
      </c>
      <c r="B266" s="58">
        <v>623</v>
      </c>
      <c r="C266" s="58">
        <v>220</v>
      </c>
      <c r="D266" s="58">
        <v>86</v>
      </c>
      <c r="E266" s="58">
        <v>75</v>
      </c>
      <c r="F266" s="58">
        <v>293</v>
      </c>
      <c r="G266" s="58">
        <v>100</v>
      </c>
      <c r="H266" s="58">
        <v>40</v>
      </c>
      <c r="I266" s="58">
        <v>32</v>
      </c>
      <c r="J266" s="58">
        <v>330</v>
      </c>
      <c r="K266" s="58">
        <v>120</v>
      </c>
      <c r="L266" s="58">
        <v>46</v>
      </c>
      <c r="M266" s="58">
        <v>43</v>
      </c>
      <c r="N266" s="58">
        <v>27</v>
      </c>
      <c r="O266" s="58">
        <v>3</v>
      </c>
      <c r="P266" s="58">
        <v>5</v>
      </c>
      <c r="Q266" s="58" t="s">
        <v>176</v>
      </c>
      <c r="R266" s="58">
        <v>409</v>
      </c>
      <c r="S266" s="58">
        <v>190</v>
      </c>
      <c r="T266" s="58">
        <v>45</v>
      </c>
      <c r="U266" s="58" t="s">
        <v>176</v>
      </c>
      <c r="V266" s="58">
        <v>187</v>
      </c>
      <c r="W266" s="58">
        <v>27</v>
      </c>
      <c r="X266" s="58">
        <v>36</v>
      </c>
      <c r="Y266" s="58">
        <v>44</v>
      </c>
      <c r="Z266" s="58">
        <v>213</v>
      </c>
      <c r="AA266" s="58">
        <v>75</v>
      </c>
      <c r="AB266" s="58">
        <v>28</v>
      </c>
      <c r="AC266" s="58">
        <v>14</v>
      </c>
    </row>
    <row r="267" spans="1:29" x14ac:dyDescent="0.25">
      <c r="A267" s="64" t="s">
        <v>416</v>
      </c>
      <c r="B267" s="58">
        <v>616</v>
      </c>
      <c r="C267" s="58">
        <v>208</v>
      </c>
      <c r="D267" s="58">
        <v>79</v>
      </c>
      <c r="E267" s="58">
        <v>82</v>
      </c>
      <c r="F267" s="58">
        <v>301</v>
      </c>
      <c r="G267" s="58">
        <v>105</v>
      </c>
      <c r="H267" s="58">
        <v>36</v>
      </c>
      <c r="I267" s="58">
        <v>37</v>
      </c>
      <c r="J267" s="58">
        <v>315</v>
      </c>
      <c r="K267" s="58">
        <v>103</v>
      </c>
      <c r="L267" s="58">
        <v>43</v>
      </c>
      <c r="M267" s="58">
        <v>45</v>
      </c>
      <c r="N267" s="58">
        <v>30</v>
      </c>
      <c r="O267" s="58" t="s">
        <v>176</v>
      </c>
      <c r="P267" s="58">
        <v>13</v>
      </c>
      <c r="Q267" s="58" t="s">
        <v>176</v>
      </c>
      <c r="R267" s="58">
        <v>413</v>
      </c>
      <c r="S267" s="58">
        <v>180</v>
      </c>
      <c r="T267" s="58">
        <v>39</v>
      </c>
      <c r="U267" s="58" t="s">
        <v>176</v>
      </c>
      <c r="V267" s="58">
        <v>173</v>
      </c>
      <c r="W267" s="58" t="s">
        <v>176</v>
      </c>
      <c r="X267" s="58">
        <v>27</v>
      </c>
      <c r="Y267" s="58">
        <v>49</v>
      </c>
      <c r="Z267" s="58">
        <v>219</v>
      </c>
      <c r="AA267" s="58">
        <v>71</v>
      </c>
      <c r="AB267" s="58">
        <v>36</v>
      </c>
      <c r="AC267" s="58">
        <v>16</v>
      </c>
    </row>
    <row r="268" spans="1:29" x14ac:dyDescent="0.25">
      <c r="A268" s="64" t="s">
        <v>417</v>
      </c>
      <c r="B268" s="58">
        <v>600</v>
      </c>
      <c r="C268" s="58">
        <v>192</v>
      </c>
      <c r="D268" s="58">
        <v>69</v>
      </c>
      <c r="E268" s="58">
        <v>90</v>
      </c>
      <c r="F268" s="58">
        <v>298</v>
      </c>
      <c r="G268" s="58">
        <v>100</v>
      </c>
      <c r="H268" s="58">
        <v>35</v>
      </c>
      <c r="I268" s="58">
        <v>36</v>
      </c>
      <c r="J268" s="58">
        <v>302</v>
      </c>
      <c r="K268" s="58">
        <v>92</v>
      </c>
      <c r="L268" s="58">
        <v>34</v>
      </c>
      <c r="M268" s="58">
        <v>54</v>
      </c>
      <c r="N268" s="58">
        <v>25</v>
      </c>
      <c r="O268" s="58" t="s">
        <v>176</v>
      </c>
      <c r="P268" s="58">
        <v>7</v>
      </c>
      <c r="Q268" s="58" t="s">
        <v>176</v>
      </c>
      <c r="R268" s="58">
        <v>408</v>
      </c>
      <c r="S268" s="58">
        <v>168</v>
      </c>
      <c r="T268" s="58">
        <v>43</v>
      </c>
      <c r="U268" s="58" t="s">
        <v>176</v>
      </c>
      <c r="V268" s="58">
        <v>167</v>
      </c>
      <c r="W268" s="58" t="s">
        <v>176</v>
      </c>
      <c r="X268" s="58">
        <v>19</v>
      </c>
      <c r="Y268" s="58">
        <v>54</v>
      </c>
      <c r="Z268" s="58">
        <v>214</v>
      </c>
      <c r="AA268" s="58">
        <v>68</v>
      </c>
      <c r="AB268" s="58">
        <v>30</v>
      </c>
      <c r="AC268" s="58">
        <v>17</v>
      </c>
    </row>
    <row r="269" spans="1:29" x14ac:dyDescent="0.25">
      <c r="A269" s="64" t="s">
        <v>418</v>
      </c>
      <c r="B269" s="58">
        <v>580</v>
      </c>
      <c r="C269" s="58">
        <v>179</v>
      </c>
      <c r="D269" s="58">
        <v>83</v>
      </c>
      <c r="E269" s="58">
        <v>92</v>
      </c>
      <c r="F269" s="58">
        <v>280</v>
      </c>
      <c r="G269" s="58">
        <v>92</v>
      </c>
      <c r="H269" s="58">
        <v>34</v>
      </c>
      <c r="I269" s="58">
        <v>37</v>
      </c>
      <c r="J269" s="58">
        <v>300</v>
      </c>
      <c r="K269" s="58">
        <v>87</v>
      </c>
      <c r="L269" s="58">
        <v>49</v>
      </c>
      <c r="M269" s="58">
        <v>55</v>
      </c>
      <c r="N269" s="58">
        <v>19</v>
      </c>
      <c r="O269" s="58">
        <v>3</v>
      </c>
      <c r="P269" s="58">
        <v>4</v>
      </c>
      <c r="Q269" s="58" t="s">
        <v>176</v>
      </c>
      <c r="R269" s="58">
        <v>376</v>
      </c>
      <c r="S269" s="58">
        <v>150</v>
      </c>
      <c r="T269" s="58">
        <v>53</v>
      </c>
      <c r="U269" s="58" t="s">
        <v>176</v>
      </c>
      <c r="V269" s="58">
        <v>185</v>
      </c>
      <c r="W269" s="58">
        <v>26</v>
      </c>
      <c r="X269" s="58">
        <v>26</v>
      </c>
      <c r="Y269" s="58">
        <v>60</v>
      </c>
      <c r="Z269" s="58">
        <v>190</v>
      </c>
      <c r="AA269" s="58">
        <v>68</v>
      </c>
      <c r="AB269" s="58">
        <v>28</v>
      </c>
      <c r="AC269" s="58">
        <v>15</v>
      </c>
    </row>
    <row r="270" spans="1:29" x14ac:dyDescent="0.25">
      <c r="A270" s="64" t="s">
        <v>419</v>
      </c>
      <c r="B270" s="58">
        <v>537</v>
      </c>
      <c r="C270" s="58">
        <v>146</v>
      </c>
      <c r="D270" s="58">
        <v>64</v>
      </c>
      <c r="E270" s="58">
        <v>92</v>
      </c>
      <c r="F270" s="58">
        <v>266</v>
      </c>
      <c r="G270" s="58">
        <v>74</v>
      </c>
      <c r="H270" s="58">
        <v>31</v>
      </c>
      <c r="I270" s="58">
        <v>35</v>
      </c>
      <c r="J270" s="58">
        <v>271</v>
      </c>
      <c r="K270" s="58">
        <v>72</v>
      </c>
      <c r="L270" s="58">
        <v>33</v>
      </c>
      <c r="M270" s="58">
        <v>57</v>
      </c>
      <c r="N270" s="58">
        <v>21</v>
      </c>
      <c r="O270" s="58" t="s">
        <v>176</v>
      </c>
      <c r="P270" s="58">
        <v>3</v>
      </c>
      <c r="Q270" s="58" t="s">
        <v>176</v>
      </c>
      <c r="R270" s="58">
        <v>328</v>
      </c>
      <c r="S270" s="58">
        <v>124</v>
      </c>
      <c r="T270" s="58">
        <v>41</v>
      </c>
      <c r="U270" s="58" t="s">
        <v>176</v>
      </c>
      <c r="V270" s="58">
        <v>188</v>
      </c>
      <c r="W270" s="58" t="s">
        <v>176</v>
      </c>
      <c r="X270" s="58">
        <v>20</v>
      </c>
      <c r="Y270" s="58">
        <v>59</v>
      </c>
      <c r="Z270" s="58">
        <v>176</v>
      </c>
      <c r="AA270" s="58">
        <v>55</v>
      </c>
      <c r="AB270" s="58">
        <v>21</v>
      </c>
      <c r="AC270" s="58">
        <v>15</v>
      </c>
    </row>
    <row r="271" spans="1:29" x14ac:dyDescent="0.25">
      <c r="A271" s="64" t="s">
        <v>420</v>
      </c>
      <c r="B271" s="58">
        <v>549</v>
      </c>
      <c r="C271" s="58">
        <v>137</v>
      </c>
      <c r="D271" s="58">
        <v>93</v>
      </c>
      <c r="E271" s="58">
        <v>96</v>
      </c>
      <c r="F271" s="58">
        <v>267</v>
      </c>
      <c r="G271" s="58">
        <v>72</v>
      </c>
      <c r="H271" s="58">
        <v>46</v>
      </c>
      <c r="I271" s="58">
        <v>37</v>
      </c>
      <c r="J271" s="58">
        <v>282</v>
      </c>
      <c r="K271" s="58">
        <v>65</v>
      </c>
      <c r="L271" s="58">
        <v>47</v>
      </c>
      <c r="M271" s="58">
        <v>59</v>
      </c>
      <c r="N271" s="58">
        <v>38</v>
      </c>
      <c r="O271" s="58">
        <v>4</v>
      </c>
      <c r="P271" s="58">
        <v>9</v>
      </c>
      <c r="Q271" s="58" t="s">
        <v>176</v>
      </c>
      <c r="R271" s="58">
        <v>317</v>
      </c>
      <c r="S271" s="58">
        <v>114</v>
      </c>
      <c r="T271" s="58">
        <v>52</v>
      </c>
      <c r="U271" s="58" t="s">
        <v>176</v>
      </c>
      <c r="V271" s="58">
        <v>194</v>
      </c>
      <c r="W271" s="58">
        <v>19</v>
      </c>
      <c r="X271" s="58">
        <v>32</v>
      </c>
      <c r="Y271" s="58">
        <v>61</v>
      </c>
      <c r="Z271" s="58">
        <v>180</v>
      </c>
      <c r="AA271" s="58">
        <v>49</v>
      </c>
      <c r="AB271" s="58">
        <v>32</v>
      </c>
      <c r="AC271" s="58">
        <v>17</v>
      </c>
    </row>
    <row r="272" spans="1:29" x14ac:dyDescent="0.25">
      <c r="A272" s="64" t="s">
        <v>421</v>
      </c>
      <c r="B272" s="58">
        <v>601</v>
      </c>
      <c r="C272" s="58">
        <v>148</v>
      </c>
      <c r="D272" s="58">
        <v>90</v>
      </c>
      <c r="E272" s="58">
        <v>96</v>
      </c>
      <c r="F272" s="58">
        <v>293</v>
      </c>
      <c r="G272" s="58">
        <v>79</v>
      </c>
      <c r="H272" s="58">
        <v>39</v>
      </c>
      <c r="I272" s="58">
        <v>35</v>
      </c>
      <c r="J272" s="58">
        <v>308</v>
      </c>
      <c r="K272" s="58">
        <v>69</v>
      </c>
      <c r="L272" s="58">
        <v>51</v>
      </c>
      <c r="M272" s="58">
        <v>61</v>
      </c>
      <c r="N272" s="58">
        <v>35</v>
      </c>
      <c r="O272" s="58">
        <v>5</v>
      </c>
      <c r="P272" s="58">
        <v>8</v>
      </c>
      <c r="Q272" s="58" t="s">
        <v>176</v>
      </c>
      <c r="R272" s="58">
        <v>361</v>
      </c>
      <c r="S272" s="58">
        <v>125</v>
      </c>
      <c r="T272" s="58">
        <v>45</v>
      </c>
      <c r="U272" s="58" t="s">
        <v>176</v>
      </c>
      <c r="V272" s="58">
        <v>205</v>
      </c>
      <c r="W272" s="58">
        <v>18</v>
      </c>
      <c r="X272" s="58">
        <v>37</v>
      </c>
      <c r="Y272" s="58">
        <v>58</v>
      </c>
      <c r="Z272" s="58">
        <v>208</v>
      </c>
      <c r="AA272" s="58">
        <v>55</v>
      </c>
      <c r="AB272" s="58">
        <v>24</v>
      </c>
      <c r="AC272" s="58">
        <v>19</v>
      </c>
    </row>
    <row r="273" spans="1:29" x14ac:dyDescent="0.25">
      <c r="A273" s="64" t="s">
        <v>422</v>
      </c>
      <c r="B273" s="58">
        <v>621</v>
      </c>
      <c r="C273" s="58">
        <v>152</v>
      </c>
      <c r="D273" s="58">
        <v>95</v>
      </c>
      <c r="E273" s="58">
        <v>86</v>
      </c>
      <c r="F273" s="58">
        <v>306</v>
      </c>
      <c r="G273" s="58">
        <v>81</v>
      </c>
      <c r="H273" s="58">
        <v>35</v>
      </c>
      <c r="I273" s="58">
        <v>34</v>
      </c>
      <c r="J273" s="58">
        <v>315</v>
      </c>
      <c r="K273" s="58">
        <v>71</v>
      </c>
      <c r="L273" s="58">
        <v>60</v>
      </c>
      <c r="M273" s="58">
        <v>52</v>
      </c>
      <c r="N273" s="58">
        <v>38</v>
      </c>
      <c r="O273" s="58">
        <v>5</v>
      </c>
      <c r="P273" s="58">
        <v>6</v>
      </c>
      <c r="Q273" s="58">
        <v>0</v>
      </c>
      <c r="R273" s="58">
        <v>374</v>
      </c>
      <c r="S273" s="58">
        <v>126</v>
      </c>
      <c r="T273" s="58">
        <v>54</v>
      </c>
      <c r="U273" s="58">
        <v>31</v>
      </c>
      <c r="V273" s="58">
        <v>209</v>
      </c>
      <c r="W273" s="58">
        <v>21</v>
      </c>
      <c r="X273" s="58">
        <v>35</v>
      </c>
      <c r="Y273" s="58">
        <v>55</v>
      </c>
      <c r="Z273" s="58">
        <v>229</v>
      </c>
      <c r="AA273" s="58">
        <v>54</v>
      </c>
      <c r="AB273" s="58">
        <v>31</v>
      </c>
      <c r="AC273" s="58">
        <v>20</v>
      </c>
    </row>
    <row r="274" spans="1:29" x14ac:dyDescent="0.25">
      <c r="A274" s="64" t="s">
        <v>423</v>
      </c>
      <c r="B274" s="58">
        <v>633</v>
      </c>
      <c r="C274" s="58">
        <v>165</v>
      </c>
      <c r="D274" s="58">
        <v>96</v>
      </c>
      <c r="E274" s="58">
        <v>71</v>
      </c>
      <c r="F274" s="58">
        <v>306</v>
      </c>
      <c r="G274" s="58">
        <v>82</v>
      </c>
      <c r="H274" s="58">
        <v>41</v>
      </c>
      <c r="I274" s="58">
        <v>27</v>
      </c>
      <c r="J274" s="58">
        <v>327</v>
      </c>
      <c r="K274" s="58">
        <v>83</v>
      </c>
      <c r="L274" s="58">
        <v>55</v>
      </c>
      <c r="M274" s="58">
        <v>44</v>
      </c>
      <c r="N274" s="58">
        <v>36</v>
      </c>
      <c r="O274" s="58">
        <v>6</v>
      </c>
      <c r="P274" s="58">
        <v>7</v>
      </c>
      <c r="Q274" s="58">
        <v>0</v>
      </c>
      <c r="R274" s="58">
        <v>392</v>
      </c>
      <c r="S274" s="58">
        <v>137</v>
      </c>
      <c r="T274" s="58">
        <v>57</v>
      </c>
      <c r="U274" s="58">
        <v>27</v>
      </c>
      <c r="V274" s="58">
        <v>205</v>
      </c>
      <c r="W274" s="58">
        <v>22</v>
      </c>
      <c r="X274" s="58">
        <v>32</v>
      </c>
      <c r="Y274" s="58">
        <v>44</v>
      </c>
      <c r="Z274" s="58">
        <v>231</v>
      </c>
      <c r="AA274" s="58">
        <v>57</v>
      </c>
      <c r="AB274" s="58">
        <v>37</v>
      </c>
      <c r="AC274" s="58">
        <v>16</v>
      </c>
    </row>
    <row r="275" spans="1:29" x14ac:dyDescent="0.25">
      <c r="A275" s="64" t="s">
        <v>424</v>
      </c>
      <c r="B275" s="58">
        <v>612</v>
      </c>
      <c r="C275" s="58">
        <v>167</v>
      </c>
      <c r="D275" s="58">
        <v>76</v>
      </c>
      <c r="E275" s="58">
        <v>76</v>
      </c>
      <c r="F275" s="58">
        <v>297</v>
      </c>
      <c r="G275" s="58">
        <v>85</v>
      </c>
      <c r="H275" s="58">
        <v>35</v>
      </c>
      <c r="I275" s="58">
        <v>27</v>
      </c>
      <c r="J275" s="58">
        <v>315</v>
      </c>
      <c r="K275" s="58">
        <v>82</v>
      </c>
      <c r="L275" s="58">
        <v>41</v>
      </c>
      <c r="M275" s="58">
        <v>49</v>
      </c>
      <c r="N275" s="58">
        <v>32</v>
      </c>
      <c r="O275" s="58">
        <v>9</v>
      </c>
      <c r="P275" s="58">
        <v>6</v>
      </c>
      <c r="Q275" s="58">
        <v>0</v>
      </c>
      <c r="R275" s="58">
        <v>364</v>
      </c>
      <c r="S275" s="58">
        <v>139</v>
      </c>
      <c r="T275" s="58">
        <v>40</v>
      </c>
      <c r="U275" s="58">
        <v>28</v>
      </c>
      <c r="V275" s="58">
        <v>216</v>
      </c>
      <c r="W275" s="58">
        <v>19</v>
      </c>
      <c r="X275" s="58">
        <v>30</v>
      </c>
      <c r="Y275" s="58">
        <v>48</v>
      </c>
      <c r="Z275" s="58">
        <v>199</v>
      </c>
      <c r="AA275" s="58">
        <v>61</v>
      </c>
      <c r="AB275" s="58">
        <v>23</v>
      </c>
      <c r="AC275" s="58">
        <v>13</v>
      </c>
    </row>
    <row r="276" spans="1:29" x14ac:dyDescent="0.25">
      <c r="A276" s="64" t="s">
        <v>425</v>
      </c>
      <c r="B276" s="58">
        <v>682</v>
      </c>
      <c r="C276" s="58">
        <v>172</v>
      </c>
      <c r="D276" s="58">
        <v>112</v>
      </c>
      <c r="E276" s="58">
        <v>80</v>
      </c>
      <c r="F276" s="58">
        <v>332</v>
      </c>
      <c r="G276" s="58">
        <v>81</v>
      </c>
      <c r="H276" s="58">
        <v>54</v>
      </c>
      <c r="I276" s="58">
        <v>30</v>
      </c>
      <c r="J276" s="58">
        <v>350</v>
      </c>
      <c r="K276" s="58">
        <v>91</v>
      </c>
      <c r="L276" s="58">
        <v>58</v>
      </c>
      <c r="M276" s="58">
        <v>50</v>
      </c>
      <c r="N276" s="58">
        <v>43</v>
      </c>
      <c r="O276" s="58">
        <v>9</v>
      </c>
      <c r="P276" s="58">
        <v>5</v>
      </c>
      <c r="Q276" s="58">
        <v>0</v>
      </c>
      <c r="R276" s="58">
        <v>404</v>
      </c>
      <c r="S276" s="58">
        <v>140</v>
      </c>
      <c r="T276" s="58">
        <v>67</v>
      </c>
      <c r="U276" s="58">
        <v>27</v>
      </c>
      <c r="V276" s="58">
        <v>235</v>
      </c>
      <c r="W276" s="58">
        <v>23</v>
      </c>
      <c r="X276" s="58">
        <v>40</v>
      </c>
      <c r="Y276" s="58">
        <v>53</v>
      </c>
      <c r="Z276" s="58">
        <v>227</v>
      </c>
      <c r="AA276" s="58">
        <v>65</v>
      </c>
      <c r="AB276" s="58">
        <v>37</v>
      </c>
      <c r="AC276" s="58">
        <v>15</v>
      </c>
    </row>
    <row r="277" spans="1:29" x14ac:dyDescent="0.25">
      <c r="A277" s="64" t="s">
        <v>426</v>
      </c>
      <c r="B277" s="58">
        <v>664</v>
      </c>
      <c r="C277" s="58">
        <v>185</v>
      </c>
      <c r="D277" s="58">
        <v>95</v>
      </c>
      <c r="E277" s="58">
        <v>79</v>
      </c>
      <c r="F277" s="58">
        <v>313</v>
      </c>
      <c r="G277" s="58">
        <v>87</v>
      </c>
      <c r="H277" s="58">
        <v>45</v>
      </c>
      <c r="I277" s="58">
        <v>31</v>
      </c>
      <c r="J277" s="58">
        <v>351</v>
      </c>
      <c r="K277" s="58">
        <v>98</v>
      </c>
      <c r="L277" s="58">
        <v>50</v>
      </c>
      <c r="M277" s="58">
        <v>48</v>
      </c>
      <c r="N277" s="58">
        <v>37</v>
      </c>
      <c r="O277" s="58">
        <v>8</v>
      </c>
      <c r="P277" s="58">
        <v>6</v>
      </c>
      <c r="Q277" s="58">
        <v>0</v>
      </c>
      <c r="R277" s="58">
        <v>415</v>
      </c>
      <c r="S277" s="58">
        <v>157</v>
      </c>
      <c r="T277" s="58">
        <v>50</v>
      </c>
      <c r="U277" s="58">
        <v>26</v>
      </c>
      <c r="V277" s="58">
        <v>212</v>
      </c>
      <c r="W277" s="58">
        <v>20</v>
      </c>
      <c r="X277" s="58">
        <v>39</v>
      </c>
      <c r="Y277" s="58">
        <v>53</v>
      </c>
      <c r="Z277" s="58">
        <v>228</v>
      </c>
      <c r="AA277" s="58">
        <v>72</v>
      </c>
      <c r="AB277" s="58">
        <v>23</v>
      </c>
      <c r="AC277" s="58">
        <v>16</v>
      </c>
    </row>
    <row r="278" spans="1:29" x14ac:dyDescent="0.25">
      <c r="A278" s="64" t="s">
        <v>427</v>
      </c>
      <c r="B278" s="58">
        <v>633</v>
      </c>
      <c r="C278" s="58">
        <v>204</v>
      </c>
      <c r="D278" s="58">
        <v>73</v>
      </c>
      <c r="E278" s="58">
        <v>79</v>
      </c>
      <c r="F278" s="58">
        <v>319</v>
      </c>
      <c r="G278" s="58">
        <v>100</v>
      </c>
      <c r="H278" s="58">
        <v>35</v>
      </c>
      <c r="I278" s="58">
        <v>32</v>
      </c>
      <c r="J278" s="58">
        <v>314</v>
      </c>
      <c r="K278" s="58">
        <v>104</v>
      </c>
      <c r="L278" s="58">
        <v>38</v>
      </c>
      <c r="M278" s="58">
        <v>47</v>
      </c>
      <c r="N278" s="58">
        <v>34</v>
      </c>
      <c r="O278" s="58">
        <v>8</v>
      </c>
      <c r="P278" s="58">
        <v>6</v>
      </c>
      <c r="Q278" s="58">
        <v>0</v>
      </c>
      <c r="R278" s="58">
        <v>409</v>
      </c>
      <c r="S278" s="58">
        <v>169</v>
      </c>
      <c r="T278" s="58">
        <v>41</v>
      </c>
      <c r="U278" s="58">
        <v>28</v>
      </c>
      <c r="V278" s="58">
        <v>190</v>
      </c>
      <c r="W278" s="58">
        <v>27</v>
      </c>
      <c r="X278" s="58">
        <v>26</v>
      </c>
      <c r="Y278" s="58">
        <v>51</v>
      </c>
      <c r="Z278" s="58">
        <v>214</v>
      </c>
      <c r="AA278" s="58">
        <v>80</v>
      </c>
      <c r="AB278" s="58">
        <v>16</v>
      </c>
      <c r="AC278" s="58">
        <v>17</v>
      </c>
    </row>
    <row r="279" spans="1:29" x14ac:dyDescent="0.25">
      <c r="A279" s="64" t="s">
        <v>428</v>
      </c>
      <c r="B279" s="58">
        <v>672</v>
      </c>
      <c r="C279" s="58">
        <v>215</v>
      </c>
      <c r="D279" s="58">
        <v>92</v>
      </c>
      <c r="E279" s="58">
        <v>73</v>
      </c>
      <c r="F279" s="58">
        <v>326</v>
      </c>
      <c r="G279" s="58">
        <v>105</v>
      </c>
      <c r="H279" s="58">
        <v>48</v>
      </c>
      <c r="I279" s="58">
        <v>32</v>
      </c>
      <c r="J279" s="58">
        <v>346</v>
      </c>
      <c r="K279" s="58">
        <v>110</v>
      </c>
      <c r="L279" s="58">
        <v>44</v>
      </c>
      <c r="M279" s="58">
        <v>41</v>
      </c>
      <c r="N279" s="58">
        <v>28</v>
      </c>
      <c r="O279" s="58">
        <v>6</v>
      </c>
      <c r="P279" s="58">
        <v>5</v>
      </c>
      <c r="Q279" s="58">
        <v>0</v>
      </c>
      <c r="R279" s="58">
        <v>437</v>
      </c>
      <c r="S279" s="58">
        <v>179</v>
      </c>
      <c r="T279" s="58">
        <v>46</v>
      </c>
      <c r="U279" s="58">
        <v>25</v>
      </c>
      <c r="V279" s="58">
        <v>207</v>
      </c>
      <c r="W279" s="58">
        <v>30</v>
      </c>
      <c r="X279" s="58">
        <v>41</v>
      </c>
      <c r="Y279" s="58">
        <v>48</v>
      </c>
      <c r="Z279" s="58">
        <v>225</v>
      </c>
      <c r="AA279" s="58">
        <v>86</v>
      </c>
      <c r="AB279" s="58">
        <v>20</v>
      </c>
      <c r="AC279" s="58">
        <v>13</v>
      </c>
    </row>
    <row r="280" spans="1:29" x14ac:dyDescent="0.25">
      <c r="A280" s="64" t="s">
        <v>429</v>
      </c>
      <c r="B280" s="58">
        <v>669</v>
      </c>
      <c r="C280" s="58">
        <v>219</v>
      </c>
      <c r="D280" s="58">
        <v>103</v>
      </c>
      <c r="E280" s="58">
        <v>74</v>
      </c>
      <c r="F280" s="58">
        <v>335</v>
      </c>
      <c r="G280" s="58">
        <v>105</v>
      </c>
      <c r="H280" s="58">
        <v>54</v>
      </c>
      <c r="I280" s="58">
        <v>34</v>
      </c>
      <c r="J280" s="58">
        <v>334</v>
      </c>
      <c r="K280" s="58">
        <v>114</v>
      </c>
      <c r="L280" s="58">
        <v>49</v>
      </c>
      <c r="M280" s="58">
        <v>40</v>
      </c>
      <c r="N280" s="58">
        <v>24</v>
      </c>
      <c r="O280" s="58">
        <v>6</v>
      </c>
      <c r="P280" s="58">
        <v>4</v>
      </c>
      <c r="Q280" s="58">
        <v>0</v>
      </c>
      <c r="R280" s="58">
        <v>455</v>
      </c>
      <c r="S280" s="58">
        <v>190</v>
      </c>
      <c r="T280" s="58">
        <v>63</v>
      </c>
      <c r="U280" s="58">
        <v>29</v>
      </c>
      <c r="V280" s="58">
        <v>190</v>
      </c>
      <c r="W280" s="58">
        <v>23</v>
      </c>
      <c r="X280" s="58">
        <v>36</v>
      </c>
      <c r="Y280" s="58">
        <v>45</v>
      </c>
      <c r="Z280" s="58">
        <v>231</v>
      </c>
      <c r="AA280" s="58">
        <v>91</v>
      </c>
      <c r="AB280" s="58">
        <v>27</v>
      </c>
      <c r="AC280" s="58">
        <v>12</v>
      </c>
    </row>
    <row r="281" spans="1:29" x14ac:dyDescent="0.25">
      <c r="A281" s="64" t="s">
        <v>430</v>
      </c>
      <c r="B281" s="58">
        <v>651</v>
      </c>
      <c r="C281" s="58">
        <v>211</v>
      </c>
      <c r="D281" s="58">
        <v>80</v>
      </c>
      <c r="E281" s="58">
        <v>80</v>
      </c>
      <c r="F281" s="58">
        <v>321</v>
      </c>
      <c r="G281" s="58">
        <v>102</v>
      </c>
      <c r="H281" s="58">
        <v>42</v>
      </c>
      <c r="I281" s="58">
        <v>38</v>
      </c>
      <c r="J281" s="58">
        <v>330</v>
      </c>
      <c r="K281" s="58">
        <v>109</v>
      </c>
      <c r="L281" s="58">
        <v>38</v>
      </c>
      <c r="M281" s="58">
        <v>42</v>
      </c>
      <c r="N281" s="58">
        <v>25</v>
      </c>
      <c r="O281" s="58">
        <v>3</v>
      </c>
      <c r="P281" s="58">
        <v>7</v>
      </c>
      <c r="Q281" s="58" t="s">
        <v>176</v>
      </c>
      <c r="R281" s="58">
        <v>440</v>
      </c>
      <c r="S281" s="58">
        <v>183</v>
      </c>
      <c r="T281" s="58">
        <v>42</v>
      </c>
      <c r="U281" s="58" t="s">
        <v>176</v>
      </c>
      <c r="V281" s="58">
        <v>186</v>
      </c>
      <c r="W281" s="58">
        <v>25</v>
      </c>
      <c r="X281" s="58">
        <v>31</v>
      </c>
      <c r="Y281" s="58">
        <v>48</v>
      </c>
      <c r="Z281" s="58">
        <v>233</v>
      </c>
      <c r="AA281" s="58">
        <v>75</v>
      </c>
      <c r="AB281" s="58">
        <v>25</v>
      </c>
      <c r="AC281" s="58">
        <v>15</v>
      </c>
    </row>
    <row r="282" spans="1:29" x14ac:dyDescent="0.25">
      <c r="A282" s="64" t="s">
        <v>431</v>
      </c>
      <c r="B282" s="58">
        <v>607</v>
      </c>
      <c r="C282" s="58">
        <v>197</v>
      </c>
      <c r="D282" s="58">
        <v>95</v>
      </c>
      <c r="E282" s="58">
        <v>78</v>
      </c>
      <c r="F282" s="58">
        <v>313</v>
      </c>
      <c r="G282" s="58">
        <v>108</v>
      </c>
      <c r="H282" s="58">
        <v>45</v>
      </c>
      <c r="I282" s="58">
        <v>37</v>
      </c>
      <c r="J282" s="58">
        <v>294</v>
      </c>
      <c r="K282" s="58">
        <v>89</v>
      </c>
      <c r="L282" s="58">
        <v>50</v>
      </c>
      <c r="M282" s="58">
        <v>41</v>
      </c>
      <c r="N282" s="58">
        <v>19</v>
      </c>
      <c r="O282" s="58">
        <v>3</v>
      </c>
      <c r="P282" s="58">
        <v>6</v>
      </c>
      <c r="Q282" s="58">
        <v>0</v>
      </c>
      <c r="R282" s="58">
        <v>395</v>
      </c>
      <c r="S282" s="58">
        <v>167</v>
      </c>
      <c r="T282" s="58">
        <v>53</v>
      </c>
      <c r="U282" s="58">
        <v>35</v>
      </c>
      <c r="V282" s="58">
        <v>193</v>
      </c>
      <c r="W282" s="58">
        <v>27</v>
      </c>
      <c r="X282" s="58">
        <v>36</v>
      </c>
      <c r="Y282" s="58">
        <v>43</v>
      </c>
      <c r="Z282" s="58">
        <v>208</v>
      </c>
      <c r="AA282" s="58">
        <v>64</v>
      </c>
      <c r="AB282" s="58">
        <v>30</v>
      </c>
      <c r="AC282" s="58">
        <v>17</v>
      </c>
    </row>
  </sheetData>
  <pageMargins left="0.7" right="0.7" top="0.78740157499999996" bottom="0.78740157499999996"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tabColor rgb="FFFF0000"/>
  </sheetPr>
  <dimension ref="A1:AC269"/>
  <sheetViews>
    <sheetView workbookViewId="0"/>
  </sheetViews>
  <sheetFormatPr baseColWidth="10" defaultColWidth="11.453125" defaultRowHeight="12.5" x14ac:dyDescent="0.25"/>
  <cols>
    <col min="1" max="1" width="11.453125" style="64"/>
    <col min="2" max="16384" width="11.453125" style="58"/>
  </cols>
  <sheetData>
    <row r="1" spans="1:29" x14ac:dyDescent="0.25">
      <c r="A1" s="64" t="s">
        <v>113</v>
      </c>
      <c r="B1" s="58" t="s">
        <v>463</v>
      </c>
      <c r="C1" s="58" t="s">
        <v>464</v>
      </c>
      <c r="D1" s="58" t="s">
        <v>465</v>
      </c>
      <c r="E1" s="58" t="s">
        <v>466</v>
      </c>
      <c r="F1" s="58" t="s">
        <v>467</v>
      </c>
      <c r="G1" s="58" t="s">
        <v>468</v>
      </c>
      <c r="H1" s="58" t="s">
        <v>469</v>
      </c>
      <c r="I1" s="58" t="s">
        <v>470</v>
      </c>
      <c r="J1" s="58" t="s">
        <v>471</v>
      </c>
      <c r="K1" s="58" t="s">
        <v>472</v>
      </c>
      <c r="L1" s="58" t="s">
        <v>473</v>
      </c>
      <c r="M1" s="58" t="s">
        <v>474</v>
      </c>
      <c r="N1" s="58" t="s">
        <v>475</v>
      </c>
      <c r="O1" s="58" t="s">
        <v>476</v>
      </c>
      <c r="P1" s="58" t="s">
        <v>477</v>
      </c>
      <c r="Q1" s="58" t="s">
        <v>478</v>
      </c>
      <c r="R1" s="58" t="s">
        <v>479</v>
      </c>
      <c r="S1" s="58" t="s">
        <v>480</v>
      </c>
      <c r="T1" s="58" t="s">
        <v>481</v>
      </c>
      <c r="U1" s="58" t="s">
        <v>482</v>
      </c>
      <c r="V1" s="58" t="s">
        <v>483</v>
      </c>
      <c r="W1" s="58" t="s">
        <v>484</v>
      </c>
      <c r="X1" s="58" t="s">
        <v>485</v>
      </c>
      <c r="Y1" s="58" t="s">
        <v>486</v>
      </c>
      <c r="Z1" s="58" t="s">
        <v>487</v>
      </c>
      <c r="AA1" s="58" t="s">
        <v>488</v>
      </c>
      <c r="AB1" s="58" t="s">
        <v>489</v>
      </c>
      <c r="AC1" s="58" t="s">
        <v>490</v>
      </c>
    </row>
    <row r="2" spans="1:29" x14ac:dyDescent="0.25">
      <c r="A2" s="64" t="s">
        <v>151</v>
      </c>
      <c r="B2" s="58">
        <v>7027</v>
      </c>
      <c r="C2" s="58">
        <v>6981</v>
      </c>
      <c r="D2" s="58">
        <v>6953</v>
      </c>
      <c r="E2" s="58">
        <v>28</v>
      </c>
      <c r="F2" s="58">
        <v>3758</v>
      </c>
      <c r="G2" s="58">
        <v>3740</v>
      </c>
      <c r="H2" s="58">
        <v>3734</v>
      </c>
      <c r="I2" s="58">
        <v>6</v>
      </c>
      <c r="J2" s="58">
        <v>3268</v>
      </c>
      <c r="K2" s="58">
        <v>3240</v>
      </c>
      <c r="L2" s="58">
        <v>3218</v>
      </c>
      <c r="M2" s="58">
        <v>22</v>
      </c>
      <c r="N2" s="58">
        <v>1187</v>
      </c>
      <c r="O2" s="58" t="s">
        <v>176</v>
      </c>
      <c r="P2" s="58">
        <v>1203</v>
      </c>
      <c r="Q2" s="58" t="s">
        <v>176</v>
      </c>
      <c r="R2" s="58">
        <v>4770</v>
      </c>
      <c r="S2" s="58" t="s">
        <v>176</v>
      </c>
      <c r="T2" s="58">
        <v>4693</v>
      </c>
      <c r="U2" s="58" t="s">
        <v>176</v>
      </c>
      <c r="V2" s="58">
        <v>1070</v>
      </c>
      <c r="W2" s="58" t="s">
        <v>176</v>
      </c>
      <c r="X2" s="58">
        <v>1057</v>
      </c>
      <c r="Y2" s="58" t="s">
        <v>176</v>
      </c>
      <c r="Z2" s="58">
        <v>1260</v>
      </c>
      <c r="AA2" s="58" t="s">
        <v>176</v>
      </c>
      <c r="AB2" s="58">
        <v>1255</v>
      </c>
      <c r="AC2" s="58" t="s">
        <v>176</v>
      </c>
    </row>
    <row r="3" spans="1:29" x14ac:dyDescent="0.25">
      <c r="A3" s="64" t="s">
        <v>152</v>
      </c>
      <c r="B3" s="58">
        <v>6494</v>
      </c>
      <c r="C3" s="58">
        <v>6546</v>
      </c>
      <c r="D3" s="58">
        <v>6518</v>
      </c>
      <c r="E3" s="58">
        <v>28</v>
      </c>
      <c r="F3" s="58">
        <v>3440</v>
      </c>
      <c r="G3" s="58">
        <v>3489</v>
      </c>
      <c r="H3" s="58">
        <v>3477</v>
      </c>
      <c r="I3" s="58">
        <v>12</v>
      </c>
      <c r="J3" s="58">
        <v>3054</v>
      </c>
      <c r="K3" s="58">
        <v>3057</v>
      </c>
      <c r="L3" s="58">
        <v>3041</v>
      </c>
      <c r="M3" s="58">
        <v>16</v>
      </c>
      <c r="N3" s="58">
        <v>993</v>
      </c>
      <c r="O3" s="58" t="s">
        <v>176</v>
      </c>
      <c r="P3" s="58">
        <v>1046</v>
      </c>
      <c r="Q3" s="58" t="s">
        <v>176</v>
      </c>
      <c r="R3" s="58">
        <v>4584</v>
      </c>
      <c r="S3" s="58">
        <v>4577</v>
      </c>
      <c r="T3" s="58">
        <v>4552</v>
      </c>
      <c r="U3" s="58">
        <v>25</v>
      </c>
      <c r="V3" s="58">
        <v>917</v>
      </c>
      <c r="W3" s="58" t="s">
        <v>176</v>
      </c>
      <c r="X3" s="58">
        <v>920</v>
      </c>
      <c r="Y3" s="58" t="s">
        <v>176</v>
      </c>
      <c r="Z3" s="58">
        <v>1334</v>
      </c>
      <c r="AA3" s="58">
        <v>1372</v>
      </c>
      <c r="AB3" s="58">
        <v>1365</v>
      </c>
      <c r="AC3" s="58">
        <v>7</v>
      </c>
    </row>
    <row r="4" spans="1:29" x14ac:dyDescent="0.25">
      <c r="A4" s="64" t="s">
        <v>153</v>
      </c>
      <c r="B4" s="58">
        <v>6544</v>
      </c>
      <c r="C4" s="58">
        <v>6545</v>
      </c>
      <c r="D4" s="58">
        <v>6491</v>
      </c>
      <c r="E4" s="58">
        <v>54</v>
      </c>
      <c r="F4" s="58">
        <v>3428</v>
      </c>
      <c r="G4" s="58">
        <v>3460</v>
      </c>
      <c r="H4" s="58">
        <v>3431</v>
      </c>
      <c r="I4" s="58">
        <v>29</v>
      </c>
      <c r="J4" s="58">
        <v>3115</v>
      </c>
      <c r="K4" s="58">
        <v>3084</v>
      </c>
      <c r="L4" s="58">
        <v>3059</v>
      </c>
      <c r="M4" s="58">
        <v>25</v>
      </c>
      <c r="N4" s="58">
        <v>990</v>
      </c>
      <c r="O4" s="58" t="s">
        <v>176</v>
      </c>
      <c r="P4" s="58">
        <v>1057</v>
      </c>
      <c r="Q4" s="58" t="s">
        <v>176</v>
      </c>
      <c r="R4" s="58">
        <v>4665</v>
      </c>
      <c r="S4" s="58">
        <v>4599</v>
      </c>
      <c r="T4" s="58">
        <v>4553</v>
      </c>
      <c r="U4" s="58">
        <v>46</v>
      </c>
      <c r="V4" s="58">
        <v>889</v>
      </c>
      <c r="W4" s="58" t="s">
        <v>176</v>
      </c>
      <c r="X4" s="58">
        <v>881</v>
      </c>
      <c r="Y4" s="58" t="s">
        <v>176</v>
      </c>
      <c r="Z4" s="58">
        <v>1358</v>
      </c>
      <c r="AA4" s="58">
        <v>1373</v>
      </c>
      <c r="AB4" s="58">
        <v>1364</v>
      </c>
      <c r="AC4" s="58">
        <v>9</v>
      </c>
    </row>
    <row r="5" spans="1:29" x14ac:dyDescent="0.25">
      <c r="A5" s="64" t="s">
        <v>154</v>
      </c>
      <c r="B5" s="58">
        <v>8376</v>
      </c>
      <c r="C5" s="58">
        <v>8461</v>
      </c>
      <c r="D5" s="58">
        <v>8407</v>
      </c>
      <c r="E5" s="58">
        <v>54</v>
      </c>
      <c r="F5" s="58">
        <v>4667</v>
      </c>
      <c r="G5" s="58">
        <v>4781</v>
      </c>
      <c r="H5" s="58">
        <v>4759</v>
      </c>
      <c r="I5" s="58">
        <v>22</v>
      </c>
      <c r="J5" s="58">
        <v>3709</v>
      </c>
      <c r="K5" s="58">
        <v>3680</v>
      </c>
      <c r="L5" s="58">
        <v>3648</v>
      </c>
      <c r="M5" s="58">
        <v>32</v>
      </c>
      <c r="N5" s="58">
        <v>1260</v>
      </c>
      <c r="O5" s="58" t="s">
        <v>176</v>
      </c>
      <c r="P5" s="58">
        <v>1382</v>
      </c>
      <c r="Q5" s="58" t="s">
        <v>176</v>
      </c>
      <c r="R5" s="58">
        <v>6068</v>
      </c>
      <c r="S5" s="58" t="s">
        <v>176</v>
      </c>
      <c r="T5" s="58">
        <v>5968</v>
      </c>
      <c r="U5" s="58" t="s">
        <v>176</v>
      </c>
      <c r="V5" s="58">
        <v>1048</v>
      </c>
      <c r="W5" s="58" t="s">
        <v>176</v>
      </c>
      <c r="X5" s="58">
        <v>1057</v>
      </c>
      <c r="Y5" s="58" t="s">
        <v>176</v>
      </c>
      <c r="Z5" s="58">
        <v>1693</v>
      </c>
      <c r="AA5" s="58">
        <v>1747</v>
      </c>
      <c r="AB5" s="58">
        <v>1732</v>
      </c>
      <c r="AC5" s="58">
        <v>15</v>
      </c>
    </row>
    <row r="6" spans="1:29" x14ac:dyDescent="0.25">
      <c r="A6" s="64" t="s">
        <v>155</v>
      </c>
      <c r="B6" s="58">
        <v>7805</v>
      </c>
      <c r="C6" s="58">
        <v>7976</v>
      </c>
      <c r="D6" s="58">
        <v>7949</v>
      </c>
      <c r="E6" s="58">
        <v>27</v>
      </c>
      <c r="F6" s="58">
        <v>4339</v>
      </c>
      <c r="G6" s="58">
        <v>4498</v>
      </c>
      <c r="H6" s="58">
        <v>4484</v>
      </c>
      <c r="I6" s="58">
        <v>14</v>
      </c>
      <c r="J6" s="58">
        <v>3466</v>
      </c>
      <c r="K6" s="58">
        <v>3478</v>
      </c>
      <c r="L6" s="58">
        <v>3465</v>
      </c>
      <c r="M6" s="58">
        <v>13</v>
      </c>
      <c r="N6" s="58">
        <v>1081</v>
      </c>
      <c r="O6" s="58" t="s">
        <v>176</v>
      </c>
      <c r="P6" s="58">
        <v>1226</v>
      </c>
      <c r="Q6" s="58" t="s">
        <v>176</v>
      </c>
      <c r="R6" s="58">
        <v>5679</v>
      </c>
      <c r="S6" s="58">
        <v>5704</v>
      </c>
      <c r="T6" s="58">
        <v>5680</v>
      </c>
      <c r="U6" s="58">
        <v>24</v>
      </c>
      <c r="V6" s="58">
        <v>1045</v>
      </c>
      <c r="W6" s="58" t="s">
        <v>176</v>
      </c>
      <c r="X6" s="58">
        <v>1043</v>
      </c>
      <c r="Y6" s="58" t="s">
        <v>176</v>
      </c>
      <c r="Z6" s="58">
        <v>1504</v>
      </c>
      <c r="AA6" s="58">
        <v>1581</v>
      </c>
      <c r="AB6" s="58">
        <v>1574</v>
      </c>
      <c r="AC6" s="58">
        <v>7</v>
      </c>
    </row>
    <row r="7" spans="1:29" x14ac:dyDescent="0.25">
      <c r="A7" s="64" t="s">
        <v>156</v>
      </c>
      <c r="B7" s="58">
        <v>6622</v>
      </c>
      <c r="C7" s="58">
        <v>6657</v>
      </c>
      <c r="D7" s="58">
        <v>6607</v>
      </c>
      <c r="E7" s="58">
        <v>50</v>
      </c>
      <c r="F7" s="58">
        <v>3462</v>
      </c>
      <c r="G7" s="58">
        <v>3509</v>
      </c>
      <c r="H7" s="58">
        <v>3486</v>
      </c>
      <c r="I7" s="58">
        <v>23</v>
      </c>
      <c r="J7" s="58">
        <v>3160</v>
      </c>
      <c r="K7" s="58">
        <v>3148</v>
      </c>
      <c r="L7" s="58">
        <v>3121</v>
      </c>
      <c r="M7" s="58">
        <v>27</v>
      </c>
      <c r="N7" s="58">
        <v>899</v>
      </c>
      <c r="O7" s="58" t="s">
        <v>176</v>
      </c>
      <c r="P7" s="58">
        <v>985</v>
      </c>
      <c r="Q7" s="58" t="s">
        <v>176</v>
      </c>
      <c r="R7" s="58">
        <v>4774</v>
      </c>
      <c r="S7" s="58">
        <v>4709</v>
      </c>
      <c r="T7" s="58">
        <v>4670</v>
      </c>
      <c r="U7" s="58">
        <v>39</v>
      </c>
      <c r="V7" s="58">
        <v>949</v>
      </c>
      <c r="W7" s="58" t="s">
        <v>176</v>
      </c>
      <c r="X7" s="58">
        <v>952</v>
      </c>
      <c r="Y7" s="58" t="s">
        <v>176</v>
      </c>
      <c r="Z7" s="58">
        <v>1288</v>
      </c>
      <c r="AA7" s="58">
        <v>1317</v>
      </c>
      <c r="AB7" s="58">
        <v>1309</v>
      </c>
      <c r="AC7" s="58">
        <v>8</v>
      </c>
    </row>
    <row r="8" spans="1:29" x14ac:dyDescent="0.25">
      <c r="A8" s="64" t="s">
        <v>157</v>
      </c>
      <c r="B8" s="58">
        <v>6598</v>
      </c>
      <c r="C8" s="58">
        <v>6723</v>
      </c>
      <c r="D8" s="58">
        <v>6693</v>
      </c>
      <c r="E8" s="58">
        <v>30</v>
      </c>
      <c r="F8" s="58">
        <v>3467</v>
      </c>
      <c r="G8" s="58">
        <v>3554</v>
      </c>
      <c r="H8" s="58">
        <v>3535</v>
      </c>
      <c r="I8" s="58">
        <v>19</v>
      </c>
      <c r="J8" s="58">
        <v>3130</v>
      </c>
      <c r="K8" s="58">
        <v>3168</v>
      </c>
      <c r="L8" s="58">
        <v>3157</v>
      </c>
      <c r="M8" s="58">
        <v>11</v>
      </c>
      <c r="N8" s="58">
        <v>856</v>
      </c>
      <c r="O8" s="58" t="s">
        <v>176</v>
      </c>
      <c r="P8" s="58">
        <v>938</v>
      </c>
      <c r="Q8" s="58" t="s">
        <v>176</v>
      </c>
      <c r="R8" s="58">
        <v>4776</v>
      </c>
      <c r="S8" s="58">
        <v>4812</v>
      </c>
      <c r="T8" s="58">
        <v>4789</v>
      </c>
      <c r="U8" s="58">
        <v>23</v>
      </c>
      <c r="V8" s="58">
        <v>965</v>
      </c>
      <c r="W8" s="58" t="s">
        <v>176</v>
      </c>
      <c r="X8" s="58">
        <v>965</v>
      </c>
      <c r="Y8" s="58" t="s">
        <v>176</v>
      </c>
      <c r="Z8" s="58">
        <v>1423</v>
      </c>
      <c r="AA8" s="58">
        <v>1471</v>
      </c>
      <c r="AB8" s="58">
        <v>1463</v>
      </c>
      <c r="AC8" s="58">
        <v>8</v>
      </c>
    </row>
    <row r="9" spans="1:29" x14ac:dyDescent="0.25">
      <c r="A9" s="64" t="s">
        <v>158</v>
      </c>
      <c r="B9" s="58">
        <v>6850</v>
      </c>
      <c r="C9" s="58">
        <v>6959</v>
      </c>
      <c r="D9" s="58">
        <v>6923</v>
      </c>
      <c r="E9" s="58">
        <v>36</v>
      </c>
      <c r="F9" s="58">
        <v>3768</v>
      </c>
      <c r="G9" s="58">
        <v>3858</v>
      </c>
      <c r="H9" s="58">
        <v>3845</v>
      </c>
      <c r="I9" s="58">
        <v>13</v>
      </c>
      <c r="J9" s="58">
        <v>3082</v>
      </c>
      <c r="K9" s="58">
        <v>3101</v>
      </c>
      <c r="L9" s="58">
        <v>3078</v>
      </c>
      <c r="M9" s="58">
        <v>23</v>
      </c>
      <c r="N9" s="58">
        <v>838</v>
      </c>
      <c r="O9" s="58" t="s">
        <v>176</v>
      </c>
      <c r="P9" s="58">
        <v>912</v>
      </c>
      <c r="Q9" s="58" t="s">
        <v>176</v>
      </c>
      <c r="R9" s="58">
        <v>5036</v>
      </c>
      <c r="S9" s="58" t="s">
        <v>176</v>
      </c>
      <c r="T9" s="58">
        <v>5036</v>
      </c>
      <c r="U9" s="58" t="s">
        <v>176</v>
      </c>
      <c r="V9" s="58">
        <v>976</v>
      </c>
      <c r="W9" s="58" t="s">
        <v>176</v>
      </c>
      <c r="X9" s="58">
        <v>975</v>
      </c>
      <c r="Y9" s="58" t="s">
        <v>176</v>
      </c>
      <c r="Z9" s="58">
        <v>1661</v>
      </c>
      <c r="AA9" s="58">
        <v>1676</v>
      </c>
      <c r="AB9" s="58">
        <v>1659</v>
      </c>
      <c r="AC9" s="58">
        <v>17</v>
      </c>
    </row>
    <row r="10" spans="1:29" x14ac:dyDescent="0.25">
      <c r="A10" s="64" t="s">
        <v>159</v>
      </c>
      <c r="B10" s="58">
        <v>7213</v>
      </c>
      <c r="C10" s="58">
        <v>7243</v>
      </c>
      <c r="D10" s="58">
        <v>7204</v>
      </c>
      <c r="E10" s="58">
        <v>39</v>
      </c>
      <c r="F10" s="58">
        <v>3902</v>
      </c>
      <c r="G10" s="58">
        <v>3970</v>
      </c>
      <c r="H10" s="58">
        <v>3952</v>
      </c>
      <c r="I10" s="58">
        <v>18</v>
      </c>
      <c r="J10" s="58">
        <v>3310</v>
      </c>
      <c r="K10" s="58">
        <v>3272</v>
      </c>
      <c r="L10" s="58">
        <v>3251</v>
      </c>
      <c r="M10" s="58">
        <v>21</v>
      </c>
      <c r="N10" s="58">
        <v>958</v>
      </c>
      <c r="O10" s="58" t="s">
        <v>176</v>
      </c>
      <c r="P10" s="58">
        <v>1068</v>
      </c>
      <c r="Q10" s="58" t="s">
        <v>176</v>
      </c>
      <c r="R10" s="58">
        <v>5194</v>
      </c>
      <c r="S10" s="58" t="s">
        <v>176</v>
      </c>
      <c r="T10" s="58">
        <v>5089</v>
      </c>
      <c r="U10" s="58" t="s">
        <v>176</v>
      </c>
      <c r="V10" s="58">
        <v>1061</v>
      </c>
      <c r="W10" s="58" t="s">
        <v>176</v>
      </c>
      <c r="X10" s="58">
        <v>1047</v>
      </c>
      <c r="Y10" s="58" t="s">
        <v>176</v>
      </c>
      <c r="Z10" s="58">
        <v>1827</v>
      </c>
      <c r="AA10" s="58">
        <v>1846</v>
      </c>
      <c r="AB10" s="58">
        <v>1831</v>
      </c>
      <c r="AC10" s="58">
        <v>15</v>
      </c>
    </row>
    <row r="11" spans="1:29" x14ac:dyDescent="0.25">
      <c r="A11" s="64" t="s">
        <v>160</v>
      </c>
      <c r="B11" s="58">
        <v>7463</v>
      </c>
      <c r="C11" s="58">
        <v>7520</v>
      </c>
      <c r="D11" s="58">
        <v>7486</v>
      </c>
      <c r="E11" s="58">
        <v>34</v>
      </c>
      <c r="F11" s="58">
        <v>4137</v>
      </c>
      <c r="G11" s="58">
        <v>4237</v>
      </c>
      <c r="H11" s="58">
        <v>4211</v>
      </c>
      <c r="I11" s="58">
        <v>26</v>
      </c>
      <c r="J11" s="58">
        <v>3324</v>
      </c>
      <c r="K11" s="58">
        <v>3281</v>
      </c>
      <c r="L11" s="58">
        <v>3273</v>
      </c>
      <c r="M11" s="58">
        <v>8</v>
      </c>
      <c r="N11" s="58">
        <v>874</v>
      </c>
      <c r="O11" s="58" t="s">
        <v>176</v>
      </c>
      <c r="P11" s="58">
        <v>975</v>
      </c>
      <c r="Q11" s="58" t="s">
        <v>176</v>
      </c>
      <c r="R11" s="58">
        <v>5518</v>
      </c>
      <c r="S11" s="58">
        <v>5476</v>
      </c>
      <c r="T11" s="58">
        <v>5446</v>
      </c>
      <c r="U11" s="58">
        <v>30</v>
      </c>
      <c r="V11" s="58">
        <v>1071</v>
      </c>
      <c r="W11" s="58" t="s">
        <v>176</v>
      </c>
      <c r="X11" s="58">
        <v>1065</v>
      </c>
      <c r="Y11" s="58" t="s">
        <v>176</v>
      </c>
      <c r="Z11" s="58">
        <v>1933</v>
      </c>
      <c r="AA11" s="58">
        <v>1971</v>
      </c>
      <c r="AB11" s="58">
        <v>1963</v>
      </c>
      <c r="AC11" s="58">
        <v>8</v>
      </c>
    </row>
    <row r="12" spans="1:29" x14ac:dyDescent="0.25">
      <c r="A12" s="64" t="s">
        <v>161</v>
      </c>
      <c r="B12" s="58">
        <v>7502</v>
      </c>
      <c r="C12" s="58">
        <v>7498</v>
      </c>
      <c r="D12" s="58">
        <v>7454</v>
      </c>
      <c r="E12" s="58">
        <v>44</v>
      </c>
      <c r="F12" s="58">
        <v>4107</v>
      </c>
      <c r="G12" s="58">
        <v>4105</v>
      </c>
      <c r="H12" s="58">
        <v>4078</v>
      </c>
      <c r="I12" s="58">
        <v>27</v>
      </c>
      <c r="J12" s="58">
        <v>3394</v>
      </c>
      <c r="K12" s="58">
        <v>3392</v>
      </c>
      <c r="L12" s="58">
        <v>3375</v>
      </c>
      <c r="M12" s="58">
        <v>17</v>
      </c>
      <c r="N12" s="58">
        <v>875</v>
      </c>
      <c r="O12" s="58">
        <v>932</v>
      </c>
      <c r="P12" s="58">
        <v>932</v>
      </c>
      <c r="Q12" s="58">
        <v>0</v>
      </c>
      <c r="R12" s="58">
        <v>5450</v>
      </c>
      <c r="S12" s="58">
        <v>5393</v>
      </c>
      <c r="T12" s="58">
        <v>5352</v>
      </c>
      <c r="U12" s="58">
        <v>41</v>
      </c>
      <c r="V12" s="58">
        <v>1177</v>
      </c>
      <c r="W12" s="58">
        <v>1173</v>
      </c>
      <c r="X12" s="58">
        <v>1170</v>
      </c>
      <c r="Y12" s="58">
        <v>3</v>
      </c>
      <c r="Z12" s="58">
        <v>2164</v>
      </c>
      <c r="AA12" s="58">
        <v>2155</v>
      </c>
      <c r="AB12" s="58">
        <v>2142</v>
      </c>
      <c r="AC12" s="58">
        <v>13</v>
      </c>
    </row>
    <row r="13" spans="1:29" x14ac:dyDescent="0.25">
      <c r="A13" s="64" t="s">
        <v>162</v>
      </c>
      <c r="B13" s="58">
        <v>7267</v>
      </c>
      <c r="C13" s="58">
        <v>7244</v>
      </c>
      <c r="D13" s="58">
        <v>7188</v>
      </c>
      <c r="E13" s="58">
        <v>56</v>
      </c>
      <c r="F13" s="58">
        <v>3997</v>
      </c>
      <c r="G13" s="58">
        <v>4008</v>
      </c>
      <c r="H13" s="58">
        <v>3972</v>
      </c>
      <c r="I13" s="58">
        <v>36</v>
      </c>
      <c r="J13" s="58">
        <v>3268</v>
      </c>
      <c r="K13" s="58">
        <v>3234</v>
      </c>
      <c r="L13" s="58">
        <v>3214</v>
      </c>
      <c r="M13" s="58">
        <v>20</v>
      </c>
      <c r="N13" s="58">
        <v>817</v>
      </c>
      <c r="O13" s="58">
        <v>874</v>
      </c>
      <c r="P13" s="58">
        <v>874</v>
      </c>
      <c r="Q13" s="58">
        <v>0</v>
      </c>
      <c r="R13" s="58">
        <v>5242</v>
      </c>
      <c r="S13" s="58" t="s">
        <v>176</v>
      </c>
      <c r="T13" s="58">
        <v>5117</v>
      </c>
      <c r="U13" s="58" t="s">
        <v>176</v>
      </c>
      <c r="V13" s="58">
        <v>1208</v>
      </c>
      <c r="W13" s="58" t="s">
        <v>176</v>
      </c>
      <c r="X13" s="58">
        <v>1197</v>
      </c>
      <c r="Y13" s="58" t="s">
        <v>176</v>
      </c>
      <c r="Z13" s="58">
        <v>2179</v>
      </c>
      <c r="AA13" s="58">
        <v>2239</v>
      </c>
      <c r="AB13" s="58">
        <v>2205</v>
      </c>
      <c r="AC13" s="58">
        <v>34</v>
      </c>
    </row>
    <row r="14" spans="1:29" x14ac:dyDescent="0.25">
      <c r="A14" s="64" t="s">
        <v>163</v>
      </c>
      <c r="B14" s="58">
        <v>7413</v>
      </c>
      <c r="C14" s="58">
        <v>7424</v>
      </c>
      <c r="D14" s="58">
        <v>7397</v>
      </c>
      <c r="E14" s="58">
        <v>27</v>
      </c>
      <c r="F14" s="58">
        <v>4055</v>
      </c>
      <c r="G14" s="58">
        <v>4121</v>
      </c>
      <c r="H14" s="58">
        <v>4111</v>
      </c>
      <c r="I14" s="58">
        <v>10</v>
      </c>
      <c r="J14" s="58">
        <v>3355</v>
      </c>
      <c r="K14" s="58">
        <v>3300</v>
      </c>
      <c r="L14" s="58">
        <v>3283</v>
      </c>
      <c r="M14" s="58">
        <v>17</v>
      </c>
      <c r="N14" s="58">
        <v>771</v>
      </c>
      <c r="O14" s="58" t="s">
        <v>176</v>
      </c>
      <c r="P14" s="58">
        <v>838</v>
      </c>
      <c r="Q14" s="58" t="s">
        <v>176</v>
      </c>
      <c r="R14" s="58">
        <v>5337</v>
      </c>
      <c r="S14" s="58" t="s">
        <v>176</v>
      </c>
      <c r="T14" s="58">
        <v>5252</v>
      </c>
      <c r="U14" s="58" t="s">
        <v>176</v>
      </c>
      <c r="V14" s="58">
        <v>1305</v>
      </c>
      <c r="W14" s="58" t="s">
        <v>176</v>
      </c>
      <c r="X14" s="58">
        <v>1307</v>
      </c>
      <c r="Y14" s="58" t="s">
        <v>176</v>
      </c>
      <c r="Z14" s="58">
        <v>2159</v>
      </c>
      <c r="AA14" s="58">
        <v>2228</v>
      </c>
      <c r="AB14" s="58">
        <v>2221</v>
      </c>
      <c r="AC14" s="58">
        <v>7</v>
      </c>
    </row>
    <row r="15" spans="1:29" x14ac:dyDescent="0.25">
      <c r="A15" s="64" t="s">
        <v>164</v>
      </c>
      <c r="B15" s="58">
        <v>7458</v>
      </c>
      <c r="C15" s="58">
        <v>7509</v>
      </c>
      <c r="D15" s="58">
        <v>7480</v>
      </c>
      <c r="E15" s="58">
        <v>29</v>
      </c>
      <c r="F15" s="58">
        <v>4154</v>
      </c>
      <c r="G15" s="58">
        <v>4254</v>
      </c>
      <c r="H15" s="58">
        <v>4237</v>
      </c>
      <c r="I15" s="58">
        <v>17</v>
      </c>
      <c r="J15" s="58">
        <v>3297</v>
      </c>
      <c r="K15" s="58">
        <v>3248</v>
      </c>
      <c r="L15" s="58">
        <v>3236</v>
      </c>
      <c r="M15" s="58">
        <v>12</v>
      </c>
      <c r="N15" s="58">
        <v>706</v>
      </c>
      <c r="O15" s="58" t="s">
        <v>176</v>
      </c>
      <c r="P15" s="58">
        <v>763</v>
      </c>
      <c r="Q15" s="58" t="s">
        <v>176</v>
      </c>
      <c r="R15" s="58">
        <v>5308</v>
      </c>
      <c r="S15" s="58" t="s">
        <v>176</v>
      </c>
      <c r="T15" s="58">
        <v>5267</v>
      </c>
      <c r="U15" s="58" t="s">
        <v>176</v>
      </c>
      <c r="V15" s="58">
        <v>1444</v>
      </c>
      <c r="W15" s="58">
        <v>1450</v>
      </c>
      <c r="X15" s="58">
        <v>1450</v>
      </c>
      <c r="Y15" s="58">
        <v>0</v>
      </c>
      <c r="Z15" s="58">
        <v>2323</v>
      </c>
      <c r="AA15" s="58">
        <v>2394</v>
      </c>
      <c r="AB15" s="58">
        <v>2390</v>
      </c>
      <c r="AC15" s="58">
        <v>4</v>
      </c>
    </row>
    <row r="16" spans="1:29" x14ac:dyDescent="0.25">
      <c r="A16" s="64" t="s">
        <v>165</v>
      </c>
      <c r="B16" s="58">
        <v>8880</v>
      </c>
      <c r="C16" s="58">
        <v>8888</v>
      </c>
      <c r="D16" s="58">
        <v>8858</v>
      </c>
      <c r="E16" s="58">
        <v>30</v>
      </c>
      <c r="F16" s="58">
        <v>4899</v>
      </c>
      <c r="G16" s="58">
        <v>4961</v>
      </c>
      <c r="H16" s="58">
        <v>4946</v>
      </c>
      <c r="I16" s="58">
        <v>15</v>
      </c>
      <c r="J16" s="58">
        <v>3973</v>
      </c>
      <c r="K16" s="58">
        <v>3921</v>
      </c>
      <c r="L16" s="58">
        <v>3906</v>
      </c>
      <c r="M16" s="58">
        <v>15</v>
      </c>
      <c r="N16" s="58">
        <v>977</v>
      </c>
      <c r="O16" s="58">
        <v>1028</v>
      </c>
      <c r="P16" s="58">
        <v>1028</v>
      </c>
      <c r="Q16" s="58">
        <v>0</v>
      </c>
      <c r="R16" s="58">
        <v>6292</v>
      </c>
      <c r="S16" s="58">
        <v>6256</v>
      </c>
      <c r="T16" s="58">
        <v>6230</v>
      </c>
      <c r="U16" s="58">
        <v>26</v>
      </c>
      <c r="V16" s="58">
        <v>1608</v>
      </c>
      <c r="W16" s="58">
        <v>1601</v>
      </c>
      <c r="X16" s="58">
        <v>1597</v>
      </c>
      <c r="Y16" s="58">
        <v>4</v>
      </c>
      <c r="Z16" s="58">
        <v>3021</v>
      </c>
      <c r="AA16" s="58">
        <v>3077</v>
      </c>
      <c r="AB16" s="58">
        <v>3071</v>
      </c>
      <c r="AC16" s="58">
        <v>6</v>
      </c>
    </row>
    <row r="17" spans="1:29" x14ac:dyDescent="0.25">
      <c r="A17" s="64" t="s">
        <v>166</v>
      </c>
      <c r="B17" s="58">
        <v>7491</v>
      </c>
      <c r="C17" s="58">
        <v>7396</v>
      </c>
      <c r="D17" s="58">
        <v>7373</v>
      </c>
      <c r="E17" s="58">
        <v>23</v>
      </c>
      <c r="F17" s="58">
        <v>4264</v>
      </c>
      <c r="G17" s="58">
        <v>4230</v>
      </c>
      <c r="H17" s="58">
        <v>4219</v>
      </c>
      <c r="I17" s="58">
        <v>11</v>
      </c>
      <c r="J17" s="58">
        <v>3222</v>
      </c>
      <c r="K17" s="58">
        <v>3162</v>
      </c>
      <c r="L17" s="58">
        <v>3150</v>
      </c>
      <c r="M17" s="58">
        <v>12</v>
      </c>
      <c r="N17" s="58">
        <v>839</v>
      </c>
      <c r="O17" s="58" t="s">
        <v>176</v>
      </c>
      <c r="P17" s="58">
        <v>857</v>
      </c>
      <c r="Q17" s="58" t="s">
        <v>176</v>
      </c>
      <c r="R17" s="58">
        <v>5061</v>
      </c>
      <c r="S17" s="58" t="s">
        <v>176</v>
      </c>
      <c r="T17" s="58">
        <v>4938</v>
      </c>
      <c r="U17" s="58" t="s">
        <v>176</v>
      </c>
      <c r="V17" s="58">
        <v>1587</v>
      </c>
      <c r="W17" s="58" t="s">
        <v>176</v>
      </c>
      <c r="X17" s="58">
        <v>1574</v>
      </c>
      <c r="Y17" s="58" t="s">
        <v>176</v>
      </c>
      <c r="Z17" s="58">
        <v>2515</v>
      </c>
      <c r="AA17" s="58">
        <v>2491</v>
      </c>
      <c r="AB17" s="58">
        <v>2485</v>
      </c>
      <c r="AC17" s="58">
        <v>6</v>
      </c>
    </row>
    <row r="18" spans="1:29" x14ac:dyDescent="0.25">
      <c r="A18" s="64" t="s">
        <v>167</v>
      </c>
      <c r="B18" s="58">
        <v>6860</v>
      </c>
      <c r="C18" s="58">
        <v>6759</v>
      </c>
      <c r="D18" s="58">
        <v>6740</v>
      </c>
      <c r="E18" s="58">
        <v>19</v>
      </c>
      <c r="F18" s="58">
        <v>3738</v>
      </c>
      <c r="G18" s="58">
        <v>3702</v>
      </c>
      <c r="H18" s="58">
        <v>3695</v>
      </c>
      <c r="I18" s="58">
        <v>7</v>
      </c>
      <c r="J18" s="58">
        <v>3119</v>
      </c>
      <c r="K18" s="58">
        <v>3055</v>
      </c>
      <c r="L18" s="58">
        <v>3043</v>
      </c>
      <c r="M18" s="58">
        <v>12</v>
      </c>
      <c r="N18" s="58">
        <v>655</v>
      </c>
      <c r="O18" s="58" t="s">
        <v>176</v>
      </c>
      <c r="P18" s="58">
        <v>654</v>
      </c>
      <c r="Q18" s="58" t="s">
        <v>176</v>
      </c>
      <c r="R18" s="58">
        <v>4559</v>
      </c>
      <c r="S18" s="58">
        <v>4484</v>
      </c>
      <c r="T18" s="58">
        <v>4473</v>
      </c>
      <c r="U18" s="58">
        <v>11</v>
      </c>
      <c r="V18" s="58">
        <v>1646</v>
      </c>
      <c r="W18" s="58" t="s">
        <v>176</v>
      </c>
      <c r="X18" s="58">
        <v>1613</v>
      </c>
      <c r="Y18" s="58" t="s">
        <v>176</v>
      </c>
      <c r="Z18" s="58">
        <v>2092</v>
      </c>
      <c r="AA18" s="58" t="s">
        <v>176</v>
      </c>
      <c r="AB18" s="58">
        <v>2095</v>
      </c>
      <c r="AC18" s="58" t="s">
        <v>176</v>
      </c>
    </row>
    <row r="19" spans="1:29" x14ac:dyDescent="0.25">
      <c r="A19" s="64" t="s">
        <v>168</v>
      </c>
      <c r="B19" s="58">
        <v>7291</v>
      </c>
      <c r="C19" s="58">
        <v>7310</v>
      </c>
      <c r="D19" s="58">
        <v>7279</v>
      </c>
      <c r="E19" s="58">
        <v>31</v>
      </c>
      <c r="F19" s="58">
        <v>3953</v>
      </c>
      <c r="G19" s="58">
        <v>4014</v>
      </c>
      <c r="H19" s="58">
        <v>3998</v>
      </c>
      <c r="I19" s="58">
        <v>16</v>
      </c>
      <c r="J19" s="58">
        <v>3338</v>
      </c>
      <c r="K19" s="58">
        <v>3296</v>
      </c>
      <c r="L19" s="58">
        <v>3281</v>
      </c>
      <c r="M19" s="58">
        <v>15</v>
      </c>
      <c r="N19" s="58">
        <v>649</v>
      </c>
      <c r="O19" s="58" t="s">
        <v>176</v>
      </c>
      <c r="P19" s="58">
        <v>681</v>
      </c>
      <c r="Q19" s="58" t="s">
        <v>176</v>
      </c>
      <c r="R19" s="58">
        <v>5066</v>
      </c>
      <c r="S19" s="58" t="s">
        <v>176</v>
      </c>
      <c r="T19" s="58">
        <v>5017</v>
      </c>
      <c r="U19" s="58" t="s">
        <v>176</v>
      </c>
      <c r="V19" s="58">
        <v>1573</v>
      </c>
      <c r="W19" s="58" t="s">
        <v>176</v>
      </c>
      <c r="X19" s="58">
        <v>1579</v>
      </c>
      <c r="Y19" s="58" t="s">
        <v>176</v>
      </c>
      <c r="Z19" s="58">
        <v>2414</v>
      </c>
      <c r="AA19" s="58">
        <v>2429</v>
      </c>
      <c r="AB19" s="58">
        <v>2425</v>
      </c>
      <c r="AC19" s="58">
        <v>4</v>
      </c>
    </row>
    <row r="20" spans="1:29" x14ac:dyDescent="0.25">
      <c r="A20" s="64" t="s">
        <v>169</v>
      </c>
      <c r="B20" s="58">
        <v>8224</v>
      </c>
      <c r="C20" s="58">
        <v>8325</v>
      </c>
      <c r="D20" s="58">
        <v>8289</v>
      </c>
      <c r="E20" s="58">
        <v>36</v>
      </c>
      <c r="F20" s="58">
        <v>4592</v>
      </c>
      <c r="G20" s="58">
        <v>4697</v>
      </c>
      <c r="H20" s="58">
        <v>4686</v>
      </c>
      <c r="I20" s="58">
        <v>11</v>
      </c>
      <c r="J20" s="58">
        <v>3632</v>
      </c>
      <c r="K20" s="58">
        <v>3628</v>
      </c>
      <c r="L20" s="58">
        <v>3603</v>
      </c>
      <c r="M20" s="58">
        <v>25</v>
      </c>
      <c r="N20" s="58">
        <v>733</v>
      </c>
      <c r="O20" s="58">
        <v>748</v>
      </c>
      <c r="P20" s="58">
        <v>748</v>
      </c>
      <c r="Q20" s="58">
        <v>0</v>
      </c>
      <c r="R20" s="58">
        <v>5569</v>
      </c>
      <c r="S20" s="58">
        <v>5648</v>
      </c>
      <c r="T20" s="58">
        <v>5619</v>
      </c>
      <c r="U20" s="58">
        <v>29</v>
      </c>
      <c r="V20" s="58">
        <v>1922</v>
      </c>
      <c r="W20" s="58">
        <v>1929</v>
      </c>
      <c r="X20" s="58">
        <v>1922</v>
      </c>
      <c r="Y20" s="58">
        <v>7</v>
      </c>
      <c r="Z20" s="58">
        <v>2808</v>
      </c>
      <c r="AA20" s="58">
        <v>2909</v>
      </c>
      <c r="AB20" s="58">
        <v>2901</v>
      </c>
      <c r="AC20" s="58">
        <v>8</v>
      </c>
    </row>
    <row r="21" spans="1:29" x14ac:dyDescent="0.25">
      <c r="A21" s="64" t="s">
        <v>170</v>
      </c>
      <c r="B21" s="58">
        <v>9241</v>
      </c>
      <c r="C21" s="58">
        <v>9416</v>
      </c>
      <c r="D21" s="58">
        <v>9384</v>
      </c>
      <c r="E21" s="58">
        <v>32</v>
      </c>
      <c r="F21" s="58">
        <v>5144</v>
      </c>
      <c r="G21" s="58">
        <v>5273</v>
      </c>
      <c r="H21" s="58">
        <v>5257</v>
      </c>
      <c r="I21" s="58">
        <v>16</v>
      </c>
      <c r="J21" s="58">
        <v>4097</v>
      </c>
      <c r="K21" s="58">
        <v>4143</v>
      </c>
      <c r="L21" s="58">
        <v>4127</v>
      </c>
      <c r="M21" s="58">
        <v>16</v>
      </c>
      <c r="N21" s="58">
        <v>900</v>
      </c>
      <c r="O21" s="58" t="s">
        <v>176</v>
      </c>
      <c r="P21" s="58">
        <v>992</v>
      </c>
      <c r="Q21" s="58" t="s">
        <v>176</v>
      </c>
      <c r="R21" s="58">
        <v>6274</v>
      </c>
      <c r="S21" s="58" t="s">
        <v>176</v>
      </c>
      <c r="T21" s="58">
        <v>6325</v>
      </c>
      <c r="U21" s="58" t="s">
        <v>176</v>
      </c>
      <c r="V21" s="58">
        <v>2063</v>
      </c>
      <c r="W21" s="58" t="s">
        <v>176</v>
      </c>
      <c r="X21" s="58">
        <v>2064</v>
      </c>
      <c r="Y21" s="58" t="s">
        <v>176</v>
      </c>
      <c r="Z21" s="58">
        <v>3151</v>
      </c>
      <c r="AA21" s="58">
        <v>3277</v>
      </c>
      <c r="AB21" s="58">
        <v>3270</v>
      </c>
      <c r="AC21" s="58">
        <v>7</v>
      </c>
    </row>
    <row r="22" spans="1:29" x14ac:dyDescent="0.25">
      <c r="A22" s="64" t="s">
        <v>184</v>
      </c>
      <c r="B22" s="58">
        <v>1221</v>
      </c>
      <c r="C22" s="58">
        <v>1220</v>
      </c>
      <c r="D22" s="58">
        <v>1217</v>
      </c>
      <c r="E22" s="58">
        <v>3</v>
      </c>
      <c r="F22" s="58">
        <v>741</v>
      </c>
      <c r="G22" s="58" t="s">
        <v>176</v>
      </c>
      <c r="H22" s="58">
        <v>740</v>
      </c>
      <c r="I22" s="58" t="s">
        <v>176</v>
      </c>
      <c r="J22" s="58">
        <v>479</v>
      </c>
      <c r="K22" s="58" t="s">
        <v>176</v>
      </c>
      <c r="L22" s="58">
        <v>476</v>
      </c>
      <c r="M22" s="58" t="s">
        <v>176</v>
      </c>
      <c r="N22" s="58">
        <v>149</v>
      </c>
      <c r="O22" s="58" t="s">
        <v>176</v>
      </c>
      <c r="P22" s="58">
        <v>148</v>
      </c>
      <c r="Q22" s="58" t="s">
        <v>176</v>
      </c>
      <c r="R22" s="58">
        <v>799</v>
      </c>
      <c r="S22" s="58" t="s">
        <v>176</v>
      </c>
      <c r="T22" s="58">
        <v>796</v>
      </c>
      <c r="U22" s="58" t="s">
        <v>176</v>
      </c>
      <c r="V22" s="58">
        <v>273</v>
      </c>
      <c r="W22" s="58">
        <v>273</v>
      </c>
      <c r="X22" s="58">
        <v>273</v>
      </c>
      <c r="Y22" s="58">
        <v>0</v>
      </c>
      <c r="Z22" s="58">
        <v>245</v>
      </c>
      <c r="AA22" s="58" t="s">
        <v>176</v>
      </c>
      <c r="AB22" s="58">
        <v>244</v>
      </c>
      <c r="AC22" s="58" t="s">
        <v>176</v>
      </c>
    </row>
    <row r="23" spans="1:29" x14ac:dyDescent="0.25">
      <c r="A23" s="64" t="s">
        <v>185</v>
      </c>
      <c r="B23" s="58">
        <v>533</v>
      </c>
      <c r="C23" s="58">
        <v>533</v>
      </c>
      <c r="D23" s="58">
        <v>533</v>
      </c>
      <c r="E23" s="58">
        <v>0</v>
      </c>
      <c r="F23" s="58">
        <v>305</v>
      </c>
      <c r="G23" s="58">
        <v>305</v>
      </c>
      <c r="H23" s="58">
        <v>305</v>
      </c>
      <c r="I23" s="58">
        <v>0</v>
      </c>
      <c r="J23" s="58">
        <v>228</v>
      </c>
      <c r="K23" s="58">
        <v>228</v>
      </c>
      <c r="L23" s="58">
        <v>228</v>
      </c>
      <c r="M23" s="58">
        <v>0</v>
      </c>
      <c r="N23" s="58">
        <v>117</v>
      </c>
      <c r="O23" s="58">
        <v>117</v>
      </c>
      <c r="P23" s="58">
        <v>117</v>
      </c>
      <c r="Q23" s="58">
        <v>0</v>
      </c>
      <c r="R23" s="58">
        <v>326</v>
      </c>
      <c r="S23" s="58">
        <v>326</v>
      </c>
      <c r="T23" s="58">
        <v>326</v>
      </c>
      <c r="U23" s="58">
        <v>0</v>
      </c>
      <c r="V23" s="58">
        <v>90</v>
      </c>
      <c r="W23" s="58">
        <v>90</v>
      </c>
      <c r="X23" s="58">
        <v>90</v>
      </c>
      <c r="Y23" s="58">
        <v>0</v>
      </c>
      <c r="Z23" s="58">
        <v>86</v>
      </c>
      <c r="AA23" s="58">
        <v>86</v>
      </c>
      <c r="AB23" s="58">
        <v>86</v>
      </c>
      <c r="AC23" s="58">
        <v>0</v>
      </c>
    </row>
    <row r="24" spans="1:29" x14ac:dyDescent="0.25">
      <c r="A24" s="64" t="s">
        <v>186</v>
      </c>
      <c r="B24" s="58">
        <v>511</v>
      </c>
      <c r="C24" s="58" t="s">
        <v>176</v>
      </c>
      <c r="D24" s="58">
        <v>505</v>
      </c>
      <c r="E24" s="58" t="s">
        <v>176</v>
      </c>
      <c r="F24" s="58">
        <v>267</v>
      </c>
      <c r="G24" s="58">
        <v>264</v>
      </c>
      <c r="H24" s="58">
        <v>264</v>
      </c>
      <c r="I24" s="58">
        <v>0</v>
      </c>
      <c r="J24" s="58">
        <v>244</v>
      </c>
      <c r="K24" s="58" t="s">
        <v>176</v>
      </c>
      <c r="L24" s="58">
        <v>241</v>
      </c>
      <c r="M24" s="58" t="s">
        <v>176</v>
      </c>
      <c r="N24" s="58">
        <v>115</v>
      </c>
      <c r="O24" s="58">
        <v>114</v>
      </c>
      <c r="P24" s="58">
        <v>114</v>
      </c>
      <c r="Q24" s="58">
        <v>0</v>
      </c>
      <c r="R24" s="58">
        <v>340</v>
      </c>
      <c r="S24" s="58" t="s">
        <v>176</v>
      </c>
      <c r="T24" s="58">
        <v>335</v>
      </c>
      <c r="U24" s="58" t="s">
        <v>176</v>
      </c>
      <c r="V24" s="58">
        <v>56</v>
      </c>
      <c r="W24" s="58">
        <v>56</v>
      </c>
      <c r="X24" s="58">
        <v>56</v>
      </c>
      <c r="Y24" s="58">
        <v>0</v>
      </c>
      <c r="Z24" s="58">
        <v>91</v>
      </c>
      <c r="AA24" s="58">
        <v>89</v>
      </c>
      <c r="AB24" s="58">
        <v>89</v>
      </c>
      <c r="AC24" s="58">
        <v>0</v>
      </c>
    </row>
    <row r="25" spans="1:29" x14ac:dyDescent="0.25">
      <c r="A25" s="64" t="s">
        <v>187</v>
      </c>
      <c r="B25" s="58">
        <v>537</v>
      </c>
      <c r="C25" s="58">
        <v>518</v>
      </c>
      <c r="D25" s="58">
        <v>518</v>
      </c>
      <c r="E25" s="58">
        <v>0</v>
      </c>
      <c r="F25" s="58">
        <v>287</v>
      </c>
      <c r="G25" s="58">
        <v>278</v>
      </c>
      <c r="H25" s="58">
        <v>278</v>
      </c>
      <c r="I25" s="58">
        <v>0</v>
      </c>
      <c r="J25" s="58">
        <v>250</v>
      </c>
      <c r="K25" s="58">
        <v>240</v>
      </c>
      <c r="L25" s="58">
        <v>240</v>
      </c>
      <c r="M25" s="58">
        <v>0</v>
      </c>
      <c r="N25" s="58">
        <v>82</v>
      </c>
      <c r="O25" s="58">
        <v>78</v>
      </c>
      <c r="P25" s="58">
        <v>78</v>
      </c>
      <c r="Q25" s="58">
        <v>0</v>
      </c>
      <c r="R25" s="58">
        <v>383</v>
      </c>
      <c r="S25" s="58">
        <v>368</v>
      </c>
      <c r="T25" s="58">
        <v>368</v>
      </c>
      <c r="U25" s="58">
        <v>0</v>
      </c>
      <c r="V25" s="58">
        <v>72</v>
      </c>
      <c r="W25" s="58">
        <v>72</v>
      </c>
      <c r="X25" s="58">
        <v>72</v>
      </c>
      <c r="Y25" s="58">
        <v>0</v>
      </c>
      <c r="Z25" s="58">
        <v>79</v>
      </c>
      <c r="AA25" s="58">
        <v>76</v>
      </c>
      <c r="AB25" s="58">
        <v>76</v>
      </c>
      <c r="AC25" s="58">
        <v>0</v>
      </c>
    </row>
    <row r="26" spans="1:29" x14ac:dyDescent="0.25">
      <c r="A26" s="64" t="s">
        <v>188</v>
      </c>
      <c r="B26" s="58">
        <v>454</v>
      </c>
      <c r="C26" s="58" t="s">
        <v>176</v>
      </c>
      <c r="D26" s="58">
        <v>436</v>
      </c>
      <c r="E26" s="58" t="s">
        <v>176</v>
      </c>
      <c r="F26" s="58">
        <v>228</v>
      </c>
      <c r="G26" s="58">
        <v>219</v>
      </c>
      <c r="H26" s="58">
        <v>219</v>
      </c>
      <c r="I26" s="58">
        <v>0</v>
      </c>
      <c r="J26" s="58">
        <v>226</v>
      </c>
      <c r="K26" s="58" t="s">
        <v>176</v>
      </c>
      <c r="L26" s="58">
        <v>217</v>
      </c>
      <c r="M26" s="58" t="s">
        <v>176</v>
      </c>
      <c r="N26" s="58">
        <v>71</v>
      </c>
      <c r="O26" s="58">
        <v>69</v>
      </c>
      <c r="P26" s="58">
        <v>69</v>
      </c>
      <c r="Q26" s="58">
        <v>0</v>
      </c>
      <c r="R26" s="58">
        <v>318</v>
      </c>
      <c r="S26" s="58" t="s">
        <v>176</v>
      </c>
      <c r="T26" s="58">
        <v>307</v>
      </c>
      <c r="U26" s="58" t="s">
        <v>176</v>
      </c>
      <c r="V26" s="58">
        <v>65</v>
      </c>
      <c r="W26" s="58">
        <v>60</v>
      </c>
      <c r="X26" s="58">
        <v>60</v>
      </c>
      <c r="Y26" s="58">
        <v>0</v>
      </c>
      <c r="Z26" s="58">
        <v>73</v>
      </c>
      <c r="AA26" s="58">
        <v>67</v>
      </c>
      <c r="AB26" s="58">
        <v>67</v>
      </c>
      <c r="AC26" s="58">
        <v>0</v>
      </c>
    </row>
    <row r="27" spans="1:29" x14ac:dyDescent="0.25">
      <c r="A27" s="64" t="s">
        <v>189</v>
      </c>
      <c r="B27" s="58">
        <v>441</v>
      </c>
      <c r="C27" s="58" t="s">
        <v>176</v>
      </c>
      <c r="D27" s="58">
        <v>432</v>
      </c>
      <c r="E27" s="58" t="s">
        <v>176</v>
      </c>
      <c r="F27" s="58">
        <v>213</v>
      </c>
      <c r="G27" s="58">
        <v>210</v>
      </c>
      <c r="H27" s="58">
        <v>210</v>
      </c>
      <c r="I27" s="58">
        <v>0</v>
      </c>
      <c r="J27" s="58">
        <v>228</v>
      </c>
      <c r="K27" s="58" t="s">
        <v>176</v>
      </c>
      <c r="L27" s="58">
        <v>222</v>
      </c>
      <c r="M27" s="58" t="s">
        <v>176</v>
      </c>
      <c r="N27" s="58">
        <v>55</v>
      </c>
      <c r="O27" s="58">
        <v>54</v>
      </c>
      <c r="P27" s="58">
        <v>54</v>
      </c>
      <c r="Q27" s="58">
        <v>0</v>
      </c>
      <c r="R27" s="58">
        <v>322</v>
      </c>
      <c r="S27" s="58" t="s">
        <v>176</v>
      </c>
      <c r="T27" s="58">
        <v>315</v>
      </c>
      <c r="U27" s="58" t="s">
        <v>176</v>
      </c>
      <c r="V27" s="58">
        <v>64</v>
      </c>
      <c r="W27" s="58">
        <v>63</v>
      </c>
      <c r="X27" s="58">
        <v>63</v>
      </c>
      <c r="Y27" s="58">
        <v>0</v>
      </c>
      <c r="Z27" s="58">
        <v>66</v>
      </c>
      <c r="AA27" s="58">
        <v>62</v>
      </c>
      <c r="AB27" s="58">
        <v>62</v>
      </c>
      <c r="AC27" s="58">
        <v>0</v>
      </c>
    </row>
    <row r="28" spans="1:29" x14ac:dyDescent="0.25">
      <c r="A28" s="64" t="s">
        <v>190</v>
      </c>
      <c r="B28" s="58">
        <v>657</v>
      </c>
      <c r="C28" s="58" t="s">
        <v>176</v>
      </c>
      <c r="D28" s="58">
        <v>636</v>
      </c>
      <c r="E28" s="58" t="s">
        <v>176</v>
      </c>
      <c r="F28" s="58">
        <v>338</v>
      </c>
      <c r="G28" s="58">
        <v>327</v>
      </c>
      <c r="H28" s="58">
        <v>327</v>
      </c>
      <c r="I28" s="58">
        <v>0</v>
      </c>
      <c r="J28" s="58">
        <v>319</v>
      </c>
      <c r="K28" s="58" t="s">
        <v>176</v>
      </c>
      <c r="L28" s="58">
        <v>309</v>
      </c>
      <c r="M28" s="58" t="s">
        <v>176</v>
      </c>
      <c r="N28" s="58">
        <v>126</v>
      </c>
      <c r="O28" s="58">
        <v>127</v>
      </c>
      <c r="P28" s="58">
        <v>127</v>
      </c>
      <c r="Q28" s="58">
        <v>0</v>
      </c>
      <c r="R28" s="58">
        <v>439</v>
      </c>
      <c r="S28" s="58" t="s">
        <v>176</v>
      </c>
      <c r="T28" s="58">
        <v>423</v>
      </c>
      <c r="U28" s="58" t="s">
        <v>176</v>
      </c>
      <c r="V28" s="58">
        <v>92</v>
      </c>
      <c r="W28" s="58">
        <v>86</v>
      </c>
      <c r="X28" s="58">
        <v>86</v>
      </c>
      <c r="Y28" s="58">
        <v>0</v>
      </c>
      <c r="Z28" s="58">
        <v>111</v>
      </c>
      <c r="AA28" s="58">
        <v>108</v>
      </c>
      <c r="AB28" s="58">
        <v>108</v>
      </c>
      <c r="AC28" s="58">
        <v>0</v>
      </c>
    </row>
    <row r="29" spans="1:29" x14ac:dyDescent="0.25">
      <c r="A29" s="64" t="s">
        <v>191</v>
      </c>
      <c r="B29" s="58">
        <v>597</v>
      </c>
      <c r="C29" s="58">
        <v>592</v>
      </c>
      <c r="D29" s="58">
        <v>588</v>
      </c>
      <c r="E29" s="58">
        <v>4</v>
      </c>
      <c r="F29" s="58">
        <v>300</v>
      </c>
      <c r="G29" s="58" t="s">
        <v>176</v>
      </c>
      <c r="H29" s="58">
        <v>297</v>
      </c>
      <c r="I29" s="58" t="s">
        <v>176</v>
      </c>
      <c r="J29" s="58">
        <v>297</v>
      </c>
      <c r="K29" s="58" t="s">
        <v>176</v>
      </c>
      <c r="L29" s="58">
        <v>291</v>
      </c>
      <c r="M29" s="58" t="s">
        <v>176</v>
      </c>
      <c r="N29" s="58">
        <v>128</v>
      </c>
      <c r="O29" s="58">
        <v>130</v>
      </c>
      <c r="P29" s="58">
        <v>130</v>
      </c>
      <c r="Q29" s="58">
        <v>0</v>
      </c>
      <c r="R29" s="58">
        <v>384</v>
      </c>
      <c r="S29" s="58" t="s">
        <v>176</v>
      </c>
      <c r="T29" s="58">
        <v>376</v>
      </c>
      <c r="U29" s="58" t="s">
        <v>176</v>
      </c>
      <c r="V29" s="58">
        <v>85</v>
      </c>
      <c r="W29" s="58" t="s">
        <v>176</v>
      </c>
      <c r="X29" s="58">
        <v>82</v>
      </c>
      <c r="Y29" s="58" t="s">
        <v>176</v>
      </c>
      <c r="Z29" s="58">
        <v>107</v>
      </c>
      <c r="AA29" s="58">
        <v>107</v>
      </c>
      <c r="AB29" s="58">
        <v>107</v>
      </c>
      <c r="AC29" s="58">
        <v>0</v>
      </c>
    </row>
    <row r="30" spans="1:29" x14ac:dyDescent="0.25">
      <c r="A30" s="64" t="s">
        <v>192</v>
      </c>
      <c r="B30" s="58">
        <v>545</v>
      </c>
      <c r="C30" s="58">
        <v>534</v>
      </c>
      <c r="D30" s="58">
        <v>534</v>
      </c>
      <c r="E30" s="58">
        <v>0</v>
      </c>
      <c r="F30" s="58">
        <v>265</v>
      </c>
      <c r="G30" s="58">
        <v>253</v>
      </c>
      <c r="H30" s="58">
        <v>253</v>
      </c>
      <c r="I30" s="58">
        <v>0</v>
      </c>
      <c r="J30" s="58">
        <v>280</v>
      </c>
      <c r="K30" s="58">
        <v>281</v>
      </c>
      <c r="L30" s="58">
        <v>281</v>
      </c>
      <c r="M30" s="58">
        <v>0</v>
      </c>
      <c r="N30" s="58">
        <v>119</v>
      </c>
      <c r="O30" s="58">
        <v>118</v>
      </c>
      <c r="P30" s="58">
        <v>118</v>
      </c>
      <c r="Q30" s="58">
        <v>0</v>
      </c>
      <c r="R30" s="58">
        <v>373</v>
      </c>
      <c r="S30" s="58">
        <v>364</v>
      </c>
      <c r="T30" s="58">
        <v>364</v>
      </c>
      <c r="U30" s="58">
        <v>0</v>
      </c>
      <c r="V30" s="58">
        <v>53</v>
      </c>
      <c r="W30" s="58">
        <v>52</v>
      </c>
      <c r="X30" s="58">
        <v>52</v>
      </c>
      <c r="Y30" s="58">
        <v>0</v>
      </c>
      <c r="Z30" s="58">
        <v>116</v>
      </c>
      <c r="AA30" s="58">
        <v>121</v>
      </c>
      <c r="AB30" s="58">
        <v>121</v>
      </c>
      <c r="AC30" s="58">
        <v>0</v>
      </c>
    </row>
    <row r="31" spans="1:29" x14ac:dyDescent="0.25">
      <c r="A31" s="64" t="s">
        <v>193</v>
      </c>
      <c r="B31" s="58">
        <v>556</v>
      </c>
      <c r="C31" s="58">
        <v>572</v>
      </c>
      <c r="D31" s="58">
        <v>565</v>
      </c>
      <c r="E31" s="58">
        <v>7</v>
      </c>
      <c r="F31" s="58">
        <v>271</v>
      </c>
      <c r="G31" s="58" t="s">
        <v>176</v>
      </c>
      <c r="H31" s="58">
        <v>282</v>
      </c>
      <c r="I31" s="58" t="s">
        <v>176</v>
      </c>
      <c r="J31" s="58">
        <v>285</v>
      </c>
      <c r="K31" s="58" t="s">
        <v>176</v>
      </c>
      <c r="L31" s="58">
        <v>283</v>
      </c>
      <c r="M31" s="58" t="s">
        <v>176</v>
      </c>
      <c r="N31" s="58">
        <v>92</v>
      </c>
      <c r="O31" s="58">
        <v>101</v>
      </c>
      <c r="P31" s="58">
        <v>101</v>
      </c>
      <c r="Q31" s="58">
        <v>0</v>
      </c>
      <c r="R31" s="58">
        <v>405</v>
      </c>
      <c r="S31" s="58">
        <v>409</v>
      </c>
      <c r="T31" s="58">
        <v>402</v>
      </c>
      <c r="U31" s="58">
        <v>7</v>
      </c>
      <c r="V31" s="58">
        <v>59</v>
      </c>
      <c r="W31" s="58">
        <v>62</v>
      </c>
      <c r="X31" s="58">
        <v>62</v>
      </c>
      <c r="Y31" s="58">
        <v>0</v>
      </c>
      <c r="Z31" s="58">
        <v>81</v>
      </c>
      <c r="AA31" s="58">
        <v>85</v>
      </c>
      <c r="AB31" s="58">
        <v>85</v>
      </c>
      <c r="AC31" s="58">
        <v>0</v>
      </c>
    </row>
    <row r="32" spans="1:29" x14ac:dyDescent="0.25">
      <c r="A32" s="64" t="s">
        <v>194</v>
      </c>
      <c r="B32" s="58">
        <v>488</v>
      </c>
      <c r="C32" s="58">
        <v>502</v>
      </c>
      <c r="D32" s="58">
        <v>495</v>
      </c>
      <c r="E32" s="58">
        <v>7</v>
      </c>
      <c r="F32" s="58">
        <v>262</v>
      </c>
      <c r="G32" s="58" t="s">
        <v>176</v>
      </c>
      <c r="H32" s="58">
        <v>275</v>
      </c>
      <c r="I32" s="58" t="s">
        <v>176</v>
      </c>
      <c r="J32" s="58">
        <v>226</v>
      </c>
      <c r="K32" s="58" t="s">
        <v>176</v>
      </c>
      <c r="L32" s="58">
        <v>220</v>
      </c>
      <c r="M32" s="58" t="s">
        <v>176</v>
      </c>
      <c r="N32" s="58">
        <v>65</v>
      </c>
      <c r="O32" s="58">
        <v>73</v>
      </c>
      <c r="P32" s="58">
        <v>73</v>
      </c>
      <c r="Q32" s="58">
        <v>0</v>
      </c>
      <c r="R32" s="58">
        <v>341</v>
      </c>
      <c r="S32" s="58" t="s">
        <v>176</v>
      </c>
      <c r="T32" s="58">
        <v>342</v>
      </c>
      <c r="U32" s="58" t="s">
        <v>176</v>
      </c>
      <c r="V32" s="58">
        <v>82</v>
      </c>
      <c r="W32" s="58" t="s">
        <v>176</v>
      </c>
      <c r="X32" s="58">
        <v>80</v>
      </c>
      <c r="Y32" s="58" t="s">
        <v>176</v>
      </c>
      <c r="Z32" s="58">
        <v>88</v>
      </c>
      <c r="AA32" s="58" t="s">
        <v>176</v>
      </c>
      <c r="AB32" s="58">
        <v>88</v>
      </c>
      <c r="AC32" s="58" t="s">
        <v>176</v>
      </c>
    </row>
    <row r="33" spans="1:29" x14ac:dyDescent="0.25">
      <c r="A33" s="64" t="s">
        <v>195</v>
      </c>
      <c r="B33" s="58">
        <v>487</v>
      </c>
      <c r="C33" s="58" t="s">
        <v>176</v>
      </c>
      <c r="D33" s="58">
        <v>494</v>
      </c>
      <c r="E33" s="58" t="s">
        <v>176</v>
      </c>
      <c r="F33" s="58">
        <v>281</v>
      </c>
      <c r="G33" s="58" t="s">
        <v>176</v>
      </c>
      <c r="H33" s="58">
        <v>284</v>
      </c>
      <c r="I33" s="58" t="s">
        <v>176</v>
      </c>
      <c r="J33" s="58">
        <v>206</v>
      </c>
      <c r="K33" s="58" t="s">
        <v>176</v>
      </c>
      <c r="L33" s="58">
        <v>210</v>
      </c>
      <c r="M33" s="58" t="s">
        <v>176</v>
      </c>
      <c r="N33" s="58">
        <v>68</v>
      </c>
      <c r="O33" s="58">
        <v>74</v>
      </c>
      <c r="P33" s="58">
        <v>74</v>
      </c>
      <c r="Q33" s="58">
        <v>0</v>
      </c>
      <c r="R33" s="58">
        <v>340</v>
      </c>
      <c r="S33" s="58" t="s">
        <v>176</v>
      </c>
      <c r="T33" s="58">
        <v>339</v>
      </c>
      <c r="U33" s="58" t="s">
        <v>176</v>
      </c>
      <c r="V33" s="58">
        <v>79</v>
      </c>
      <c r="W33" s="58">
        <v>81</v>
      </c>
      <c r="X33" s="58">
        <v>81</v>
      </c>
      <c r="Y33" s="58">
        <v>0</v>
      </c>
      <c r="Z33" s="58">
        <v>117</v>
      </c>
      <c r="AA33" s="58">
        <v>122</v>
      </c>
      <c r="AB33" s="58">
        <v>122</v>
      </c>
      <c r="AC33" s="58">
        <v>0</v>
      </c>
    </row>
    <row r="34" spans="1:29" x14ac:dyDescent="0.25">
      <c r="A34" s="64" t="s">
        <v>196</v>
      </c>
      <c r="B34" s="58">
        <v>1026</v>
      </c>
      <c r="C34" s="58">
        <v>1025</v>
      </c>
      <c r="D34" s="58">
        <v>1022</v>
      </c>
      <c r="E34" s="58">
        <v>3</v>
      </c>
      <c r="F34" s="58">
        <v>611</v>
      </c>
      <c r="G34" s="58" t="s">
        <v>176</v>
      </c>
      <c r="H34" s="58">
        <v>610</v>
      </c>
      <c r="I34" s="58" t="s">
        <v>176</v>
      </c>
      <c r="J34" s="58">
        <v>415</v>
      </c>
      <c r="K34" s="58" t="s">
        <v>176</v>
      </c>
      <c r="L34" s="58">
        <v>412</v>
      </c>
      <c r="M34" s="58" t="s">
        <v>176</v>
      </c>
      <c r="N34" s="58">
        <v>135</v>
      </c>
      <c r="O34" s="58">
        <v>139</v>
      </c>
      <c r="P34" s="58">
        <v>139</v>
      </c>
      <c r="Q34" s="58">
        <v>0</v>
      </c>
      <c r="R34" s="58">
        <v>718</v>
      </c>
      <c r="S34" s="58">
        <v>718</v>
      </c>
      <c r="T34" s="58">
        <v>715</v>
      </c>
      <c r="U34" s="58">
        <v>3</v>
      </c>
      <c r="V34" s="58">
        <v>173</v>
      </c>
      <c r="W34" s="58">
        <v>168</v>
      </c>
      <c r="X34" s="58">
        <v>168</v>
      </c>
      <c r="Y34" s="58">
        <v>0</v>
      </c>
      <c r="Z34" s="58">
        <v>213</v>
      </c>
      <c r="AA34" s="58">
        <v>223</v>
      </c>
      <c r="AB34" s="58">
        <v>223</v>
      </c>
      <c r="AC34" s="58">
        <v>0</v>
      </c>
    </row>
    <row r="35" spans="1:29" x14ac:dyDescent="0.25">
      <c r="A35" s="64" t="s">
        <v>197</v>
      </c>
      <c r="B35" s="58">
        <v>479</v>
      </c>
      <c r="C35" s="58" t="s">
        <v>176</v>
      </c>
      <c r="D35" s="58">
        <v>489</v>
      </c>
      <c r="E35" s="58" t="s">
        <v>176</v>
      </c>
      <c r="F35" s="58">
        <v>253</v>
      </c>
      <c r="G35" s="58" t="s">
        <v>176</v>
      </c>
      <c r="H35" s="58">
        <v>258</v>
      </c>
      <c r="I35" s="58" t="s">
        <v>176</v>
      </c>
      <c r="J35" s="58">
        <v>226</v>
      </c>
      <c r="K35" s="58" t="s">
        <v>176</v>
      </c>
      <c r="L35" s="58">
        <v>231</v>
      </c>
      <c r="M35" s="58" t="s">
        <v>176</v>
      </c>
      <c r="N35" s="58">
        <v>87</v>
      </c>
      <c r="O35" s="58">
        <v>90</v>
      </c>
      <c r="P35" s="58">
        <v>90</v>
      </c>
      <c r="Q35" s="58">
        <v>0</v>
      </c>
      <c r="R35" s="58">
        <v>330</v>
      </c>
      <c r="S35" s="58" t="s">
        <v>176</v>
      </c>
      <c r="T35" s="58">
        <v>334</v>
      </c>
      <c r="U35" s="58" t="s">
        <v>176</v>
      </c>
      <c r="V35" s="58">
        <v>62</v>
      </c>
      <c r="W35" s="58">
        <v>65</v>
      </c>
      <c r="X35" s="58">
        <v>65</v>
      </c>
      <c r="Y35" s="58">
        <v>0</v>
      </c>
      <c r="Z35" s="58">
        <v>104</v>
      </c>
      <c r="AA35" s="58">
        <v>105</v>
      </c>
      <c r="AB35" s="58">
        <v>105</v>
      </c>
      <c r="AC35" s="58">
        <v>0</v>
      </c>
    </row>
    <row r="36" spans="1:29" x14ac:dyDescent="0.25">
      <c r="A36" s="64" t="s">
        <v>198</v>
      </c>
      <c r="B36" s="58">
        <v>450</v>
      </c>
      <c r="C36" s="58" t="s">
        <v>176</v>
      </c>
      <c r="D36" s="58">
        <v>446</v>
      </c>
      <c r="E36" s="58" t="s">
        <v>176</v>
      </c>
      <c r="F36" s="58">
        <v>244</v>
      </c>
      <c r="G36" s="58">
        <v>246</v>
      </c>
      <c r="H36" s="58">
        <v>246</v>
      </c>
      <c r="I36" s="58">
        <v>0</v>
      </c>
      <c r="J36" s="58">
        <v>206</v>
      </c>
      <c r="K36" s="58" t="s">
        <v>176</v>
      </c>
      <c r="L36" s="58">
        <v>200</v>
      </c>
      <c r="M36" s="58" t="s">
        <v>176</v>
      </c>
      <c r="N36" s="58">
        <v>80</v>
      </c>
      <c r="O36" s="58">
        <v>80</v>
      </c>
      <c r="P36" s="58">
        <v>80</v>
      </c>
      <c r="Q36" s="58">
        <v>0</v>
      </c>
      <c r="R36" s="58">
        <v>309</v>
      </c>
      <c r="S36" s="58" t="s">
        <v>176</v>
      </c>
      <c r="T36" s="58">
        <v>305</v>
      </c>
      <c r="U36" s="58" t="s">
        <v>176</v>
      </c>
      <c r="V36" s="58">
        <v>61</v>
      </c>
      <c r="W36" s="58">
        <v>61</v>
      </c>
      <c r="X36" s="58">
        <v>61</v>
      </c>
      <c r="Y36" s="58">
        <v>0</v>
      </c>
      <c r="Z36" s="58">
        <v>85</v>
      </c>
      <c r="AA36" s="58" t="s">
        <v>176</v>
      </c>
      <c r="AB36" s="58">
        <v>92</v>
      </c>
      <c r="AC36" s="58" t="s">
        <v>176</v>
      </c>
    </row>
    <row r="37" spans="1:29" x14ac:dyDescent="0.25">
      <c r="A37" s="64" t="s">
        <v>199</v>
      </c>
      <c r="B37" s="58">
        <v>609</v>
      </c>
      <c r="C37" s="58" t="s">
        <v>176</v>
      </c>
      <c r="D37" s="58">
        <v>603</v>
      </c>
      <c r="E37" s="58" t="s">
        <v>176</v>
      </c>
      <c r="F37" s="58">
        <v>327</v>
      </c>
      <c r="G37" s="58" t="s">
        <v>176</v>
      </c>
      <c r="H37" s="58">
        <v>324</v>
      </c>
      <c r="I37" s="58" t="s">
        <v>176</v>
      </c>
      <c r="J37" s="58">
        <v>282</v>
      </c>
      <c r="K37" s="58">
        <v>279</v>
      </c>
      <c r="L37" s="58">
        <v>279</v>
      </c>
      <c r="M37" s="58">
        <v>0</v>
      </c>
      <c r="N37" s="58">
        <v>65</v>
      </c>
      <c r="O37" s="58" t="s">
        <v>176</v>
      </c>
      <c r="P37" s="58">
        <v>72</v>
      </c>
      <c r="Q37" s="58" t="s">
        <v>176</v>
      </c>
      <c r="R37" s="58">
        <v>451</v>
      </c>
      <c r="S37" s="58">
        <v>433</v>
      </c>
      <c r="T37" s="58">
        <v>433</v>
      </c>
      <c r="U37" s="58">
        <v>0</v>
      </c>
      <c r="V37" s="58">
        <v>93</v>
      </c>
      <c r="W37" s="58">
        <v>98</v>
      </c>
      <c r="X37" s="58">
        <v>98</v>
      </c>
      <c r="Y37" s="58">
        <v>0</v>
      </c>
      <c r="Z37" s="58">
        <v>144</v>
      </c>
      <c r="AA37" s="58">
        <v>144</v>
      </c>
      <c r="AB37" s="58">
        <v>144</v>
      </c>
      <c r="AC37" s="58">
        <v>0</v>
      </c>
    </row>
    <row r="38" spans="1:29" x14ac:dyDescent="0.25">
      <c r="A38" s="64" t="s">
        <v>200</v>
      </c>
      <c r="B38" s="58">
        <v>388</v>
      </c>
      <c r="C38" s="58" t="s">
        <v>176</v>
      </c>
      <c r="D38" s="58">
        <v>386</v>
      </c>
      <c r="E38" s="58" t="s">
        <v>176</v>
      </c>
      <c r="F38" s="58">
        <v>206</v>
      </c>
      <c r="G38" s="58">
        <v>212</v>
      </c>
      <c r="H38" s="58">
        <v>212</v>
      </c>
      <c r="I38" s="58">
        <v>0</v>
      </c>
      <c r="J38" s="58">
        <v>182</v>
      </c>
      <c r="K38" s="58" t="s">
        <v>176</v>
      </c>
      <c r="L38" s="58">
        <v>174</v>
      </c>
      <c r="M38" s="58" t="s">
        <v>176</v>
      </c>
      <c r="N38" s="58">
        <v>40</v>
      </c>
      <c r="O38" s="58">
        <v>46</v>
      </c>
      <c r="P38" s="58">
        <v>46</v>
      </c>
      <c r="Q38" s="58">
        <v>0</v>
      </c>
      <c r="R38" s="58">
        <v>287</v>
      </c>
      <c r="S38" s="58" t="s">
        <v>176</v>
      </c>
      <c r="T38" s="58">
        <v>279</v>
      </c>
      <c r="U38" s="58" t="s">
        <v>176</v>
      </c>
      <c r="V38" s="58">
        <v>61</v>
      </c>
      <c r="W38" s="58">
        <v>61</v>
      </c>
      <c r="X38" s="58">
        <v>61</v>
      </c>
      <c r="Y38" s="58">
        <v>0</v>
      </c>
      <c r="Z38" s="58">
        <v>64</v>
      </c>
      <c r="AA38" s="58">
        <v>65</v>
      </c>
      <c r="AB38" s="58">
        <v>65</v>
      </c>
      <c r="AC38" s="58">
        <v>0</v>
      </c>
    </row>
    <row r="39" spans="1:29" x14ac:dyDescent="0.25">
      <c r="A39" s="64" t="s">
        <v>201</v>
      </c>
      <c r="B39" s="58">
        <v>392</v>
      </c>
      <c r="C39" s="58" t="s">
        <v>176</v>
      </c>
      <c r="D39" s="58">
        <v>403</v>
      </c>
      <c r="E39" s="58" t="s">
        <v>176</v>
      </c>
      <c r="F39" s="58">
        <v>198</v>
      </c>
      <c r="G39" s="58">
        <v>211</v>
      </c>
      <c r="H39" s="58">
        <v>211</v>
      </c>
      <c r="I39" s="58">
        <v>0</v>
      </c>
      <c r="J39" s="58">
        <v>194</v>
      </c>
      <c r="K39" s="58" t="s">
        <v>176</v>
      </c>
      <c r="L39" s="58">
        <v>192</v>
      </c>
      <c r="M39" s="58" t="s">
        <v>176</v>
      </c>
      <c r="N39" s="58">
        <v>37</v>
      </c>
      <c r="O39" s="58">
        <v>50</v>
      </c>
      <c r="P39" s="58">
        <v>50</v>
      </c>
      <c r="Q39" s="58">
        <v>0</v>
      </c>
      <c r="R39" s="58">
        <v>287</v>
      </c>
      <c r="S39" s="58" t="s">
        <v>176</v>
      </c>
      <c r="T39" s="58">
        <v>289</v>
      </c>
      <c r="U39" s="58" t="s">
        <v>176</v>
      </c>
      <c r="V39" s="58">
        <v>68</v>
      </c>
      <c r="W39" s="58">
        <v>64</v>
      </c>
      <c r="X39" s="58">
        <v>64</v>
      </c>
      <c r="Y39" s="58">
        <v>0</v>
      </c>
      <c r="Z39" s="58">
        <v>80</v>
      </c>
      <c r="AA39" s="58">
        <v>83</v>
      </c>
      <c r="AB39" s="58">
        <v>83</v>
      </c>
      <c r="AC39" s="58">
        <v>0</v>
      </c>
    </row>
    <row r="40" spans="1:29" x14ac:dyDescent="0.25">
      <c r="A40" s="64" t="s">
        <v>202</v>
      </c>
      <c r="B40" s="58">
        <v>636</v>
      </c>
      <c r="C40" s="58">
        <v>640</v>
      </c>
      <c r="D40" s="58">
        <v>640</v>
      </c>
      <c r="E40" s="58">
        <v>0</v>
      </c>
      <c r="F40" s="58">
        <v>332</v>
      </c>
      <c r="G40" s="58">
        <v>339</v>
      </c>
      <c r="H40" s="58">
        <v>339</v>
      </c>
      <c r="I40" s="58">
        <v>0</v>
      </c>
      <c r="J40" s="58">
        <v>304</v>
      </c>
      <c r="K40" s="58">
        <v>301</v>
      </c>
      <c r="L40" s="58">
        <v>301</v>
      </c>
      <c r="M40" s="58">
        <v>0</v>
      </c>
      <c r="N40" s="58">
        <v>130</v>
      </c>
      <c r="O40" s="58">
        <v>128</v>
      </c>
      <c r="P40" s="58">
        <v>128</v>
      </c>
      <c r="Q40" s="58">
        <v>0</v>
      </c>
      <c r="R40" s="58">
        <v>426</v>
      </c>
      <c r="S40" s="58">
        <v>432</v>
      </c>
      <c r="T40" s="58">
        <v>432</v>
      </c>
      <c r="U40" s="58">
        <v>0</v>
      </c>
      <c r="V40" s="58">
        <v>80</v>
      </c>
      <c r="W40" s="58">
        <v>80</v>
      </c>
      <c r="X40" s="58">
        <v>80</v>
      </c>
      <c r="Y40" s="58">
        <v>0</v>
      </c>
      <c r="Z40" s="58">
        <v>112</v>
      </c>
      <c r="AA40" s="58">
        <v>114</v>
      </c>
      <c r="AB40" s="58">
        <v>114</v>
      </c>
      <c r="AC40" s="58">
        <v>0</v>
      </c>
    </row>
    <row r="41" spans="1:29" x14ac:dyDescent="0.25">
      <c r="A41" s="64" t="s">
        <v>203</v>
      </c>
      <c r="B41" s="58">
        <v>516</v>
      </c>
      <c r="C41" s="58" t="s">
        <v>176</v>
      </c>
      <c r="D41" s="58">
        <v>521</v>
      </c>
      <c r="E41" s="58" t="s">
        <v>176</v>
      </c>
      <c r="F41" s="58">
        <v>263</v>
      </c>
      <c r="G41" s="58" t="s">
        <v>176</v>
      </c>
      <c r="H41" s="58">
        <v>271</v>
      </c>
      <c r="I41" s="58" t="s">
        <v>176</v>
      </c>
      <c r="J41" s="58">
        <v>253</v>
      </c>
      <c r="K41" s="58" t="s">
        <v>176</v>
      </c>
      <c r="L41" s="58">
        <v>250</v>
      </c>
      <c r="M41" s="58" t="s">
        <v>176</v>
      </c>
      <c r="N41" s="58">
        <v>138</v>
      </c>
      <c r="O41" s="58">
        <v>141</v>
      </c>
      <c r="P41" s="58">
        <v>141</v>
      </c>
      <c r="Q41" s="58">
        <v>0</v>
      </c>
      <c r="R41" s="58">
        <v>314</v>
      </c>
      <c r="S41" s="58" t="s">
        <v>176</v>
      </c>
      <c r="T41" s="58">
        <v>317</v>
      </c>
      <c r="U41" s="58" t="s">
        <v>176</v>
      </c>
      <c r="V41" s="58">
        <v>64</v>
      </c>
      <c r="W41" s="58" t="s">
        <v>176</v>
      </c>
      <c r="X41" s="58">
        <v>63</v>
      </c>
      <c r="Y41" s="58" t="s">
        <v>176</v>
      </c>
      <c r="Z41" s="58">
        <v>110</v>
      </c>
      <c r="AA41" s="58" t="s">
        <v>176</v>
      </c>
      <c r="AB41" s="58">
        <v>114</v>
      </c>
      <c r="AC41" s="58" t="s">
        <v>176</v>
      </c>
    </row>
    <row r="42" spans="1:29" x14ac:dyDescent="0.25">
      <c r="A42" s="64" t="s">
        <v>204</v>
      </c>
      <c r="B42" s="58">
        <v>542</v>
      </c>
      <c r="C42" s="58">
        <v>537</v>
      </c>
      <c r="D42" s="58">
        <v>533</v>
      </c>
      <c r="E42" s="58">
        <v>4</v>
      </c>
      <c r="F42" s="58">
        <v>254</v>
      </c>
      <c r="G42" s="58">
        <v>239</v>
      </c>
      <c r="H42" s="58">
        <v>235</v>
      </c>
      <c r="I42" s="58">
        <v>4</v>
      </c>
      <c r="J42" s="58">
        <v>288</v>
      </c>
      <c r="K42" s="58">
        <v>298</v>
      </c>
      <c r="L42" s="58">
        <v>298</v>
      </c>
      <c r="M42" s="58">
        <v>0</v>
      </c>
      <c r="N42" s="58">
        <v>102</v>
      </c>
      <c r="O42" s="58">
        <v>104</v>
      </c>
      <c r="P42" s="58">
        <v>104</v>
      </c>
      <c r="Q42" s="58">
        <v>0</v>
      </c>
      <c r="R42" s="58">
        <v>381</v>
      </c>
      <c r="S42" s="58">
        <v>376</v>
      </c>
      <c r="T42" s="58">
        <v>372</v>
      </c>
      <c r="U42" s="58">
        <v>4</v>
      </c>
      <c r="V42" s="58">
        <v>59</v>
      </c>
      <c r="W42" s="58">
        <v>57</v>
      </c>
      <c r="X42" s="58">
        <v>57</v>
      </c>
      <c r="Y42" s="58">
        <v>0</v>
      </c>
      <c r="Z42" s="58">
        <v>122</v>
      </c>
      <c r="AA42" s="58" t="s">
        <v>176</v>
      </c>
      <c r="AB42" s="58">
        <v>121</v>
      </c>
      <c r="AC42" s="58" t="s">
        <v>176</v>
      </c>
    </row>
    <row r="43" spans="1:29" x14ac:dyDescent="0.25">
      <c r="A43" s="64" t="s">
        <v>205</v>
      </c>
      <c r="B43" s="58">
        <v>542</v>
      </c>
      <c r="C43" s="58">
        <v>540</v>
      </c>
      <c r="D43" s="58">
        <v>533</v>
      </c>
      <c r="E43" s="58">
        <v>7</v>
      </c>
      <c r="F43" s="58">
        <v>280</v>
      </c>
      <c r="G43" s="58" t="s">
        <v>176</v>
      </c>
      <c r="H43" s="58">
        <v>275</v>
      </c>
      <c r="I43" s="58" t="s">
        <v>176</v>
      </c>
      <c r="J43" s="58">
        <v>262</v>
      </c>
      <c r="K43" s="58" t="s">
        <v>176</v>
      </c>
      <c r="L43" s="58">
        <v>258</v>
      </c>
      <c r="M43" s="58" t="s">
        <v>176</v>
      </c>
      <c r="N43" s="58">
        <v>64</v>
      </c>
      <c r="O43" s="58">
        <v>69</v>
      </c>
      <c r="P43" s="58">
        <v>69</v>
      </c>
      <c r="Q43" s="58">
        <v>0</v>
      </c>
      <c r="R43" s="58">
        <v>411</v>
      </c>
      <c r="S43" s="58">
        <v>404</v>
      </c>
      <c r="T43" s="58">
        <v>397</v>
      </c>
      <c r="U43" s="58">
        <v>7</v>
      </c>
      <c r="V43" s="58">
        <v>67</v>
      </c>
      <c r="W43" s="58">
        <v>67</v>
      </c>
      <c r="X43" s="58">
        <v>67</v>
      </c>
      <c r="Y43" s="58">
        <v>0</v>
      </c>
      <c r="Z43" s="58">
        <v>98</v>
      </c>
      <c r="AA43" s="58" t="s">
        <v>176</v>
      </c>
      <c r="AB43" s="58">
        <v>98</v>
      </c>
      <c r="AC43" s="58" t="s">
        <v>176</v>
      </c>
    </row>
    <row r="44" spans="1:29" x14ac:dyDescent="0.25">
      <c r="A44" s="64" t="s">
        <v>206</v>
      </c>
      <c r="B44" s="58">
        <v>420</v>
      </c>
      <c r="C44" s="58">
        <v>425</v>
      </c>
      <c r="D44" s="58">
        <v>422</v>
      </c>
      <c r="E44" s="58">
        <v>3</v>
      </c>
      <c r="F44" s="58">
        <v>213</v>
      </c>
      <c r="G44" s="58" t="s">
        <v>176</v>
      </c>
      <c r="H44" s="58">
        <v>214</v>
      </c>
      <c r="I44" s="58" t="s">
        <v>176</v>
      </c>
      <c r="J44" s="58">
        <v>207</v>
      </c>
      <c r="K44" s="58" t="s">
        <v>176</v>
      </c>
      <c r="L44" s="58">
        <v>208</v>
      </c>
      <c r="M44" s="58" t="s">
        <v>176</v>
      </c>
      <c r="N44" s="58">
        <v>49</v>
      </c>
      <c r="O44" s="58">
        <v>49</v>
      </c>
      <c r="P44" s="58">
        <v>49</v>
      </c>
      <c r="Q44" s="58">
        <v>0</v>
      </c>
      <c r="R44" s="58">
        <v>312</v>
      </c>
      <c r="S44" s="58">
        <v>316</v>
      </c>
      <c r="T44" s="58">
        <v>313</v>
      </c>
      <c r="U44" s="58">
        <v>3</v>
      </c>
      <c r="V44" s="58">
        <v>59</v>
      </c>
      <c r="W44" s="58">
        <v>60</v>
      </c>
      <c r="X44" s="58">
        <v>60</v>
      </c>
      <c r="Y44" s="58">
        <v>0</v>
      </c>
      <c r="Z44" s="58">
        <v>87</v>
      </c>
      <c r="AA44" s="58">
        <v>80</v>
      </c>
      <c r="AB44" s="58">
        <v>80</v>
      </c>
      <c r="AC44" s="58">
        <v>0</v>
      </c>
    </row>
    <row r="45" spans="1:29" x14ac:dyDescent="0.25">
      <c r="A45" s="64" t="s">
        <v>207</v>
      </c>
      <c r="B45" s="58">
        <v>494</v>
      </c>
      <c r="C45" s="58">
        <v>520</v>
      </c>
      <c r="D45" s="58">
        <v>520</v>
      </c>
      <c r="E45" s="58">
        <v>0</v>
      </c>
      <c r="F45" s="58">
        <v>259</v>
      </c>
      <c r="G45" s="58">
        <v>282</v>
      </c>
      <c r="H45" s="58">
        <v>282</v>
      </c>
      <c r="I45" s="58">
        <v>0</v>
      </c>
      <c r="J45" s="58">
        <v>235</v>
      </c>
      <c r="K45" s="58">
        <v>238</v>
      </c>
      <c r="L45" s="58">
        <v>238</v>
      </c>
      <c r="M45" s="58">
        <v>0</v>
      </c>
      <c r="N45" s="58">
        <v>66</v>
      </c>
      <c r="O45" s="58">
        <v>78</v>
      </c>
      <c r="P45" s="58">
        <v>78</v>
      </c>
      <c r="Q45" s="58">
        <v>0</v>
      </c>
      <c r="R45" s="58">
        <v>358</v>
      </c>
      <c r="S45" s="58">
        <v>366</v>
      </c>
      <c r="T45" s="58">
        <v>366</v>
      </c>
      <c r="U45" s="58">
        <v>0</v>
      </c>
      <c r="V45" s="58">
        <v>70</v>
      </c>
      <c r="W45" s="58">
        <v>76</v>
      </c>
      <c r="X45" s="58">
        <v>76</v>
      </c>
      <c r="Y45" s="58">
        <v>0</v>
      </c>
      <c r="Z45" s="58">
        <v>115</v>
      </c>
      <c r="AA45" s="58">
        <v>126</v>
      </c>
      <c r="AB45" s="58">
        <v>126</v>
      </c>
      <c r="AC45" s="58">
        <v>0</v>
      </c>
    </row>
    <row r="46" spans="1:29" x14ac:dyDescent="0.25">
      <c r="A46" s="64" t="s">
        <v>208</v>
      </c>
      <c r="B46" s="58">
        <v>978</v>
      </c>
      <c r="C46" s="58" t="s">
        <v>176</v>
      </c>
      <c r="D46" s="58">
        <v>951</v>
      </c>
      <c r="E46" s="58" t="s">
        <v>176</v>
      </c>
      <c r="F46" s="58">
        <v>599</v>
      </c>
      <c r="G46" s="58">
        <v>587</v>
      </c>
      <c r="H46" s="58">
        <v>587</v>
      </c>
      <c r="I46" s="58">
        <v>0</v>
      </c>
      <c r="J46" s="58">
        <v>378</v>
      </c>
      <c r="K46" s="58" t="s">
        <v>176</v>
      </c>
      <c r="L46" s="58">
        <v>363</v>
      </c>
      <c r="M46" s="58" t="s">
        <v>176</v>
      </c>
      <c r="N46" s="58">
        <v>113</v>
      </c>
      <c r="O46" s="58">
        <v>114</v>
      </c>
      <c r="P46" s="58">
        <v>114</v>
      </c>
      <c r="Q46" s="58">
        <v>0</v>
      </c>
      <c r="R46" s="58">
        <v>726</v>
      </c>
      <c r="S46" s="58" t="s">
        <v>176</v>
      </c>
      <c r="T46" s="58">
        <v>704</v>
      </c>
      <c r="U46" s="58" t="s">
        <v>176</v>
      </c>
      <c r="V46" s="58">
        <v>139</v>
      </c>
      <c r="W46" s="58">
        <v>133</v>
      </c>
      <c r="X46" s="58">
        <v>133</v>
      </c>
      <c r="Y46" s="58">
        <v>0</v>
      </c>
      <c r="Z46" s="58">
        <v>230</v>
      </c>
      <c r="AA46" s="58">
        <v>224</v>
      </c>
      <c r="AB46" s="58">
        <v>224</v>
      </c>
      <c r="AC46" s="58">
        <v>0</v>
      </c>
    </row>
    <row r="47" spans="1:29" x14ac:dyDescent="0.25">
      <c r="A47" s="64" t="s">
        <v>209</v>
      </c>
      <c r="B47" s="58">
        <v>475</v>
      </c>
      <c r="C47" s="58" t="s">
        <v>176</v>
      </c>
      <c r="D47" s="58">
        <v>472</v>
      </c>
      <c r="E47" s="58" t="s">
        <v>176</v>
      </c>
      <c r="F47" s="58">
        <v>235</v>
      </c>
      <c r="G47" s="58">
        <v>236</v>
      </c>
      <c r="H47" s="58">
        <v>236</v>
      </c>
      <c r="I47" s="58">
        <v>0</v>
      </c>
      <c r="J47" s="58">
        <v>240</v>
      </c>
      <c r="K47" s="58" t="s">
        <v>176</v>
      </c>
      <c r="L47" s="58">
        <v>236</v>
      </c>
      <c r="M47" s="58" t="s">
        <v>176</v>
      </c>
      <c r="N47" s="58">
        <v>97</v>
      </c>
      <c r="O47" s="58">
        <v>102</v>
      </c>
      <c r="P47" s="58">
        <v>102</v>
      </c>
      <c r="Q47" s="58">
        <v>0</v>
      </c>
      <c r="R47" s="58">
        <v>318</v>
      </c>
      <c r="S47" s="58" t="s">
        <v>176</v>
      </c>
      <c r="T47" s="58">
        <v>310</v>
      </c>
      <c r="U47" s="58" t="s">
        <v>176</v>
      </c>
      <c r="V47" s="58">
        <v>60</v>
      </c>
      <c r="W47" s="58">
        <v>60</v>
      </c>
      <c r="X47" s="58">
        <v>60</v>
      </c>
      <c r="Y47" s="58">
        <v>0</v>
      </c>
      <c r="Z47" s="58">
        <v>82</v>
      </c>
      <c r="AA47" s="58">
        <v>85</v>
      </c>
      <c r="AB47" s="58">
        <v>85</v>
      </c>
      <c r="AC47" s="58">
        <v>0</v>
      </c>
    </row>
    <row r="48" spans="1:29" x14ac:dyDescent="0.25">
      <c r="A48" s="64" t="s">
        <v>210</v>
      </c>
      <c r="B48" s="58">
        <v>475</v>
      </c>
      <c r="C48" s="58">
        <v>471</v>
      </c>
      <c r="D48" s="58">
        <v>468</v>
      </c>
      <c r="E48" s="58">
        <v>3</v>
      </c>
      <c r="F48" s="58">
        <v>252</v>
      </c>
      <c r="G48" s="58" t="s">
        <v>176</v>
      </c>
      <c r="H48" s="58">
        <v>256</v>
      </c>
      <c r="I48" s="58" t="s">
        <v>176</v>
      </c>
      <c r="J48" s="58">
        <v>223</v>
      </c>
      <c r="K48" s="58" t="s">
        <v>176</v>
      </c>
      <c r="L48" s="58">
        <v>212</v>
      </c>
      <c r="M48" s="58" t="s">
        <v>176</v>
      </c>
      <c r="N48" s="58">
        <v>89</v>
      </c>
      <c r="O48" s="58">
        <v>94</v>
      </c>
      <c r="P48" s="58">
        <v>94</v>
      </c>
      <c r="Q48" s="58">
        <v>0</v>
      </c>
      <c r="R48" s="58">
        <v>332</v>
      </c>
      <c r="S48" s="58">
        <v>324</v>
      </c>
      <c r="T48" s="58">
        <v>321</v>
      </c>
      <c r="U48" s="58">
        <v>3</v>
      </c>
      <c r="V48" s="58">
        <v>54</v>
      </c>
      <c r="W48" s="58">
        <v>53</v>
      </c>
      <c r="X48" s="58">
        <v>53</v>
      </c>
      <c r="Y48" s="58">
        <v>0</v>
      </c>
      <c r="Z48" s="58">
        <v>101</v>
      </c>
      <c r="AA48" s="58" t="s">
        <v>176</v>
      </c>
      <c r="AB48" s="58">
        <v>106</v>
      </c>
      <c r="AC48" s="58" t="s">
        <v>176</v>
      </c>
    </row>
    <row r="49" spans="1:29" x14ac:dyDescent="0.25">
      <c r="A49" s="64" t="s">
        <v>211</v>
      </c>
      <c r="B49" s="58">
        <v>539</v>
      </c>
      <c r="C49" s="58">
        <v>552</v>
      </c>
      <c r="D49" s="58">
        <v>549</v>
      </c>
      <c r="E49" s="58">
        <v>3</v>
      </c>
      <c r="F49" s="58">
        <v>263</v>
      </c>
      <c r="G49" s="58" t="s">
        <v>176</v>
      </c>
      <c r="H49" s="58">
        <v>271</v>
      </c>
      <c r="I49" s="58" t="s">
        <v>176</v>
      </c>
      <c r="J49" s="58">
        <v>276</v>
      </c>
      <c r="K49" s="58" t="s">
        <v>176</v>
      </c>
      <c r="L49" s="58">
        <v>278</v>
      </c>
      <c r="M49" s="58" t="s">
        <v>176</v>
      </c>
      <c r="N49" s="58">
        <v>61</v>
      </c>
      <c r="O49" s="58">
        <v>68</v>
      </c>
      <c r="P49" s="58">
        <v>68</v>
      </c>
      <c r="Q49" s="58">
        <v>0</v>
      </c>
      <c r="R49" s="58">
        <v>397</v>
      </c>
      <c r="S49" s="58">
        <v>401</v>
      </c>
      <c r="T49" s="58">
        <v>398</v>
      </c>
      <c r="U49" s="58">
        <v>3</v>
      </c>
      <c r="V49" s="58">
        <v>81</v>
      </c>
      <c r="W49" s="58">
        <v>83</v>
      </c>
      <c r="X49" s="58">
        <v>83</v>
      </c>
      <c r="Y49" s="58">
        <v>0</v>
      </c>
      <c r="Z49" s="58">
        <v>107</v>
      </c>
      <c r="AA49" s="58">
        <v>112</v>
      </c>
      <c r="AB49" s="58">
        <v>112</v>
      </c>
      <c r="AC49" s="58">
        <v>0</v>
      </c>
    </row>
    <row r="50" spans="1:29" x14ac:dyDescent="0.25">
      <c r="A50" s="64" t="s">
        <v>212</v>
      </c>
      <c r="B50" s="58">
        <v>467</v>
      </c>
      <c r="C50" s="58">
        <v>467</v>
      </c>
      <c r="D50" s="58">
        <v>464</v>
      </c>
      <c r="E50" s="58">
        <v>3</v>
      </c>
      <c r="F50" s="58">
        <v>231</v>
      </c>
      <c r="G50" s="58">
        <v>232</v>
      </c>
      <c r="H50" s="58">
        <v>232</v>
      </c>
      <c r="I50" s="58">
        <v>0</v>
      </c>
      <c r="J50" s="58">
        <v>236</v>
      </c>
      <c r="K50" s="58">
        <v>235</v>
      </c>
      <c r="L50" s="58">
        <v>232</v>
      </c>
      <c r="M50" s="58">
        <v>3</v>
      </c>
      <c r="N50" s="58">
        <v>59</v>
      </c>
      <c r="O50" s="58">
        <v>66</v>
      </c>
      <c r="P50" s="58">
        <v>66</v>
      </c>
      <c r="Q50" s="58">
        <v>0</v>
      </c>
      <c r="R50" s="58">
        <v>334</v>
      </c>
      <c r="S50" s="58" t="s">
        <v>176</v>
      </c>
      <c r="T50" s="58">
        <v>329</v>
      </c>
      <c r="U50" s="58" t="s">
        <v>176</v>
      </c>
      <c r="V50" s="58">
        <v>74</v>
      </c>
      <c r="W50" s="58" t="s">
        <v>176</v>
      </c>
      <c r="X50" s="58">
        <v>69</v>
      </c>
      <c r="Y50" s="58" t="s">
        <v>176</v>
      </c>
      <c r="Z50" s="58">
        <v>104</v>
      </c>
      <c r="AA50" s="58" t="s">
        <v>176</v>
      </c>
      <c r="AB50" s="58">
        <v>99</v>
      </c>
      <c r="AC50" s="58" t="s">
        <v>176</v>
      </c>
    </row>
    <row r="51" spans="1:29" x14ac:dyDescent="0.25">
      <c r="A51" s="64" t="s">
        <v>213</v>
      </c>
      <c r="B51" s="58">
        <v>381</v>
      </c>
      <c r="C51" s="58">
        <v>393</v>
      </c>
      <c r="D51" s="58">
        <v>389</v>
      </c>
      <c r="E51" s="58">
        <v>4</v>
      </c>
      <c r="F51" s="58">
        <v>198</v>
      </c>
      <c r="G51" s="58">
        <v>208</v>
      </c>
      <c r="H51" s="58">
        <v>204</v>
      </c>
      <c r="I51" s="58">
        <v>4</v>
      </c>
      <c r="J51" s="58">
        <v>183</v>
      </c>
      <c r="K51" s="58">
        <v>185</v>
      </c>
      <c r="L51" s="58">
        <v>185</v>
      </c>
      <c r="M51" s="58">
        <v>0</v>
      </c>
      <c r="N51" s="58">
        <v>48</v>
      </c>
      <c r="O51" s="58" t="s">
        <v>176</v>
      </c>
      <c r="P51" s="58">
        <v>53</v>
      </c>
      <c r="Q51" s="58" t="s">
        <v>176</v>
      </c>
      <c r="R51" s="58">
        <v>280</v>
      </c>
      <c r="S51" s="58" t="s">
        <v>176</v>
      </c>
      <c r="T51" s="58">
        <v>282</v>
      </c>
      <c r="U51" s="58" t="s">
        <v>176</v>
      </c>
      <c r="V51" s="58">
        <v>53</v>
      </c>
      <c r="W51" s="58">
        <v>54</v>
      </c>
      <c r="X51" s="58">
        <v>54</v>
      </c>
      <c r="Y51" s="58">
        <v>0</v>
      </c>
      <c r="Z51" s="58">
        <v>75</v>
      </c>
      <c r="AA51" s="58" t="s">
        <v>176</v>
      </c>
      <c r="AB51" s="58">
        <v>73</v>
      </c>
      <c r="AC51" s="58" t="s">
        <v>176</v>
      </c>
    </row>
    <row r="52" spans="1:29" x14ac:dyDescent="0.25">
      <c r="A52" s="64" t="s">
        <v>214</v>
      </c>
      <c r="B52" s="58">
        <v>563</v>
      </c>
      <c r="C52" s="58">
        <v>554</v>
      </c>
      <c r="D52" s="58">
        <v>548</v>
      </c>
      <c r="E52" s="58">
        <v>6</v>
      </c>
      <c r="F52" s="58">
        <v>277</v>
      </c>
      <c r="G52" s="58">
        <v>274</v>
      </c>
      <c r="H52" s="58">
        <v>271</v>
      </c>
      <c r="I52" s="58">
        <v>3</v>
      </c>
      <c r="J52" s="58">
        <v>286</v>
      </c>
      <c r="K52" s="58">
        <v>280</v>
      </c>
      <c r="L52" s="58">
        <v>277</v>
      </c>
      <c r="M52" s="58">
        <v>3</v>
      </c>
      <c r="N52" s="58">
        <v>92</v>
      </c>
      <c r="O52" s="58">
        <v>103</v>
      </c>
      <c r="P52" s="58">
        <v>103</v>
      </c>
      <c r="Q52" s="58">
        <v>0</v>
      </c>
      <c r="R52" s="58">
        <v>392</v>
      </c>
      <c r="S52" s="58">
        <v>377</v>
      </c>
      <c r="T52" s="58">
        <v>371</v>
      </c>
      <c r="U52" s="58">
        <v>6</v>
      </c>
      <c r="V52" s="58">
        <v>79</v>
      </c>
      <c r="W52" s="58">
        <v>74</v>
      </c>
      <c r="X52" s="58">
        <v>74</v>
      </c>
      <c r="Y52" s="58">
        <v>0</v>
      </c>
      <c r="Z52" s="58">
        <v>107</v>
      </c>
      <c r="AA52" s="58" t="s">
        <v>176</v>
      </c>
      <c r="AB52" s="58">
        <v>106</v>
      </c>
      <c r="AC52" s="58" t="s">
        <v>176</v>
      </c>
    </row>
    <row r="53" spans="1:29" x14ac:dyDescent="0.25">
      <c r="A53" s="64" t="s">
        <v>215</v>
      </c>
      <c r="B53" s="58">
        <v>521</v>
      </c>
      <c r="C53" s="58">
        <v>535</v>
      </c>
      <c r="D53" s="58">
        <v>523</v>
      </c>
      <c r="E53" s="58">
        <v>12</v>
      </c>
      <c r="F53" s="58">
        <v>277</v>
      </c>
      <c r="G53" s="58">
        <v>276</v>
      </c>
      <c r="H53" s="58">
        <v>268</v>
      </c>
      <c r="I53" s="58">
        <v>8</v>
      </c>
      <c r="J53" s="58">
        <v>244</v>
      </c>
      <c r="K53" s="58">
        <v>259</v>
      </c>
      <c r="L53" s="58">
        <v>255</v>
      </c>
      <c r="M53" s="58">
        <v>4</v>
      </c>
      <c r="N53" s="58">
        <v>125</v>
      </c>
      <c r="O53" s="58" t="s">
        <v>176</v>
      </c>
      <c r="P53" s="58">
        <v>127</v>
      </c>
      <c r="Q53" s="58" t="s">
        <v>176</v>
      </c>
      <c r="R53" s="58">
        <v>336</v>
      </c>
      <c r="S53" s="58" t="s">
        <v>176</v>
      </c>
      <c r="T53" s="58">
        <v>334</v>
      </c>
      <c r="U53" s="58" t="s">
        <v>176</v>
      </c>
      <c r="V53" s="58">
        <v>60</v>
      </c>
      <c r="W53" s="58">
        <v>62</v>
      </c>
      <c r="X53" s="58">
        <v>62</v>
      </c>
      <c r="Y53" s="58">
        <v>0</v>
      </c>
      <c r="Z53" s="58">
        <v>91</v>
      </c>
      <c r="AA53" s="58" t="s">
        <v>176</v>
      </c>
      <c r="AB53" s="58">
        <v>96</v>
      </c>
      <c r="AC53" s="58" t="s">
        <v>176</v>
      </c>
    </row>
    <row r="54" spans="1:29" x14ac:dyDescent="0.25">
      <c r="A54" s="64" t="s">
        <v>216</v>
      </c>
      <c r="B54" s="58">
        <v>485</v>
      </c>
      <c r="C54" s="58">
        <v>489</v>
      </c>
      <c r="D54" s="58">
        <v>484</v>
      </c>
      <c r="E54" s="58">
        <v>5</v>
      </c>
      <c r="F54" s="58">
        <v>250</v>
      </c>
      <c r="G54" s="58" t="s">
        <v>176</v>
      </c>
      <c r="H54" s="58">
        <v>249</v>
      </c>
      <c r="I54" s="58" t="s">
        <v>176</v>
      </c>
      <c r="J54" s="58">
        <v>235</v>
      </c>
      <c r="K54" s="58" t="s">
        <v>176</v>
      </c>
      <c r="L54" s="58">
        <v>235</v>
      </c>
      <c r="M54" s="58" t="s">
        <v>176</v>
      </c>
      <c r="N54" s="58">
        <v>82</v>
      </c>
      <c r="O54" s="58" t="s">
        <v>176</v>
      </c>
      <c r="P54" s="58">
        <v>87</v>
      </c>
      <c r="Q54" s="58" t="s">
        <v>176</v>
      </c>
      <c r="R54" s="58">
        <v>334</v>
      </c>
      <c r="S54" s="58" t="s">
        <v>176</v>
      </c>
      <c r="T54" s="58">
        <v>328</v>
      </c>
      <c r="U54" s="58" t="s">
        <v>176</v>
      </c>
      <c r="V54" s="58">
        <v>69</v>
      </c>
      <c r="W54" s="58" t="s">
        <v>176</v>
      </c>
      <c r="X54" s="58">
        <v>69</v>
      </c>
      <c r="Y54" s="58" t="s">
        <v>176</v>
      </c>
      <c r="Z54" s="58">
        <v>114</v>
      </c>
      <c r="AA54" s="58">
        <v>113</v>
      </c>
      <c r="AB54" s="58">
        <v>113</v>
      </c>
      <c r="AC54" s="58">
        <v>0</v>
      </c>
    </row>
    <row r="55" spans="1:29" x14ac:dyDescent="0.25">
      <c r="A55" s="64" t="s">
        <v>217</v>
      </c>
      <c r="B55" s="58">
        <v>577</v>
      </c>
      <c r="C55" s="58">
        <v>582</v>
      </c>
      <c r="D55" s="58">
        <v>573</v>
      </c>
      <c r="E55" s="58">
        <v>9</v>
      </c>
      <c r="F55" s="58">
        <v>251</v>
      </c>
      <c r="G55" s="58">
        <v>257</v>
      </c>
      <c r="H55" s="58">
        <v>253</v>
      </c>
      <c r="I55" s="58">
        <v>4</v>
      </c>
      <c r="J55" s="58">
        <v>326</v>
      </c>
      <c r="K55" s="58">
        <v>325</v>
      </c>
      <c r="L55" s="58">
        <v>320</v>
      </c>
      <c r="M55" s="58">
        <v>5</v>
      </c>
      <c r="N55" s="58">
        <v>76</v>
      </c>
      <c r="O55" s="58" t="s">
        <v>176</v>
      </c>
      <c r="P55" s="58">
        <v>89</v>
      </c>
      <c r="Q55" s="58" t="s">
        <v>176</v>
      </c>
      <c r="R55" s="58">
        <v>426</v>
      </c>
      <c r="S55" s="58" t="s">
        <v>176</v>
      </c>
      <c r="T55" s="58">
        <v>403</v>
      </c>
      <c r="U55" s="58" t="s">
        <v>176</v>
      </c>
      <c r="V55" s="58">
        <v>75</v>
      </c>
      <c r="W55" s="58">
        <v>81</v>
      </c>
      <c r="X55" s="58">
        <v>81</v>
      </c>
      <c r="Y55" s="58">
        <v>0</v>
      </c>
      <c r="Z55" s="58">
        <v>108</v>
      </c>
      <c r="AA55" s="58">
        <v>111</v>
      </c>
      <c r="AB55" s="58">
        <v>111</v>
      </c>
      <c r="AC55" s="58">
        <v>0</v>
      </c>
    </row>
    <row r="56" spans="1:29" x14ac:dyDescent="0.25">
      <c r="A56" s="64" t="s">
        <v>218</v>
      </c>
      <c r="B56" s="58">
        <v>517</v>
      </c>
      <c r="C56" s="58">
        <v>507</v>
      </c>
      <c r="D56" s="58">
        <v>504</v>
      </c>
      <c r="E56" s="58">
        <v>3</v>
      </c>
      <c r="F56" s="58">
        <v>268</v>
      </c>
      <c r="G56" s="58" t="s">
        <v>176</v>
      </c>
      <c r="H56" s="58">
        <v>266</v>
      </c>
      <c r="I56" s="58" t="s">
        <v>176</v>
      </c>
      <c r="J56" s="58">
        <v>249</v>
      </c>
      <c r="K56" s="58" t="s">
        <v>176</v>
      </c>
      <c r="L56" s="58">
        <v>238</v>
      </c>
      <c r="M56" s="58" t="s">
        <v>176</v>
      </c>
      <c r="N56" s="58">
        <v>76</v>
      </c>
      <c r="O56" s="58" t="s">
        <v>176</v>
      </c>
      <c r="P56" s="58">
        <v>79</v>
      </c>
      <c r="Q56" s="58" t="s">
        <v>176</v>
      </c>
      <c r="R56" s="58">
        <v>372</v>
      </c>
      <c r="S56" s="58" t="s">
        <v>176</v>
      </c>
      <c r="T56" s="58">
        <v>359</v>
      </c>
      <c r="U56" s="58" t="s">
        <v>176</v>
      </c>
      <c r="V56" s="58">
        <v>69</v>
      </c>
      <c r="W56" s="58">
        <v>66</v>
      </c>
      <c r="X56" s="58">
        <v>66</v>
      </c>
      <c r="Y56" s="58">
        <v>0</v>
      </c>
      <c r="Z56" s="58">
        <v>124</v>
      </c>
      <c r="AA56" s="58">
        <v>116</v>
      </c>
      <c r="AB56" s="58">
        <v>116</v>
      </c>
      <c r="AC56" s="58">
        <v>0</v>
      </c>
    </row>
    <row r="57" spans="1:29" x14ac:dyDescent="0.25">
      <c r="A57" s="64" t="s">
        <v>219</v>
      </c>
      <c r="B57" s="58">
        <v>566</v>
      </c>
      <c r="C57" s="58">
        <v>569</v>
      </c>
      <c r="D57" s="58">
        <v>566</v>
      </c>
      <c r="E57" s="58">
        <v>3</v>
      </c>
      <c r="F57" s="58">
        <v>327</v>
      </c>
      <c r="G57" s="58" t="s">
        <v>176</v>
      </c>
      <c r="H57" s="58">
        <v>338</v>
      </c>
      <c r="I57" s="58" t="s">
        <v>176</v>
      </c>
      <c r="J57" s="58">
        <v>239</v>
      </c>
      <c r="K57" s="58" t="s">
        <v>176</v>
      </c>
      <c r="L57" s="58">
        <v>228</v>
      </c>
      <c r="M57" s="58" t="s">
        <v>176</v>
      </c>
      <c r="N57" s="58">
        <v>72</v>
      </c>
      <c r="O57" s="58">
        <v>75</v>
      </c>
      <c r="P57" s="58">
        <v>75</v>
      </c>
      <c r="Q57" s="58">
        <v>0</v>
      </c>
      <c r="R57" s="58">
        <v>418</v>
      </c>
      <c r="S57" s="58">
        <v>417</v>
      </c>
      <c r="T57" s="58">
        <v>414</v>
      </c>
      <c r="U57" s="58">
        <v>3</v>
      </c>
      <c r="V57" s="58">
        <v>76</v>
      </c>
      <c r="W57" s="58">
        <v>77</v>
      </c>
      <c r="X57" s="58">
        <v>77</v>
      </c>
      <c r="Y57" s="58">
        <v>0</v>
      </c>
      <c r="Z57" s="58">
        <v>115</v>
      </c>
      <c r="AA57" s="58" t="s">
        <v>176</v>
      </c>
      <c r="AB57" s="58">
        <v>123</v>
      </c>
      <c r="AC57" s="58" t="s">
        <v>176</v>
      </c>
    </row>
    <row r="58" spans="1:29" x14ac:dyDescent="0.25">
      <c r="A58" s="64" t="s">
        <v>220</v>
      </c>
      <c r="B58" s="58">
        <v>1001</v>
      </c>
      <c r="C58" s="58">
        <v>1000</v>
      </c>
      <c r="D58" s="58">
        <v>994</v>
      </c>
      <c r="E58" s="58">
        <v>6</v>
      </c>
      <c r="F58" s="58">
        <v>626</v>
      </c>
      <c r="G58" s="58" t="s">
        <v>176</v>
      </c>
      <c r="H58" s="58">
        <v>631</v>
      </c>
      <c r="I58" s="58" t="s">
        <v>176</v>
      </c>
      <c r="J58" s="58">
        <v>375</v>
      </c>
      <c r="K58" s="58" t="s">
        <v>176</v>
      </c>
      <c r="L58" s="58">
        <v>363</v>
      </c>
      <c r="M58" s="58" t="s">
        <v>176</v>
      </c>
      <c r="N58" s="58">
        <v>114</v>
      </c>
      <c r="O58" s="58" t="s">
        <v>176</v>
      </c>
      <c r="P58" s="58">
        <v>114</v>
      </c>
      <c r="Q58" s="58" t="s">
        <v>176</v>
      </c>
      <c r="R58" s="58">
        <v>722</v>
      </c>
      <c r="S58" s="58" t="s">
        <v>176</v>
      </c>
      <c r="T58" s="58">
        <v>718</v>
      </c>
      <c r="U58" s="58" t="s">
        <v>176</v>
      </c>
      <c r="V58" s="58">
        <v>165</v>
      </c>
      <c r="W58" s="58">
        <v>162</v>
      </c>
      <c r="X58" s="58">
        <v>162</v>
      </c>
      <c r="Y58" s="58">
        <v>0</v>
      </c>
      <c r="Z58" s="58">
        <v>241</v>
      </c>
      <c r="AA58" s="58">
        <v>248</v>
      </c>
      <c r="AB58" s="58">
        <v>245</v>
      </c>
      <c r="AC58" s="58">
        <v>3</v>
      </c>
    </row>
    <row r="59" spans="1:29" x14ac:dyDescent="0.25">
      <c r="A59" s="64" t="s">
        <v>221</v>
      </c>
      <c r="B59" s="58">
        <v>628</v>
      </c>
      <c r="C59" s="58">
        <v>627</v>
      </c>
      <c r="D59" s="58">
        <v>622</v>
      </c>
      <c r="E59" s="58">
        <v>5</v>
      </c>
      <c r="F59" s="58">
        <v>348</v>
      </c>
      <c r="G59" s="58" t="s">
        <v>176</v>
      </c>
      <c r="H59" s="58">
        <v>344</v>
      </c>
      <c r="I59" s="58" t="s">
        <v>176</v>
      </c>
      <c r="J59" s="58">
        <v>280</v>
      </c>
      <c r="K59" s="58" t="s">
        <v>176</v>
      </c>
      <c r="L59" s="58">
        <v>278</v>
      </c>
      <c r="M59" s="58" t="s">
        <v>176</v>
      </c>
      <c r="N59" s="58">
        <v>118</v>
      </c>
      <c r="O59" s="58" t="s">
        <v>176</v>
      </c>
      <c r="P59" s="58">
        <v>120</v>
      </c>
      <c r="Q59" s="58" t="s">
        <v>176</v>
      </c>
      <c r="R59" s="58">
        <v>429</v>
      </c>
      <c r="S59" s="58" t="s">
        <v>176</v>
      </c>
      <c r="T59" s="58">
        <v>421</v>
      </c>
      <c r="U59" s="58" t="s">
        <v>176</v>
      </c>
      <c r="V59" s="58">
        <v>81</v>
      </c>
      <c r="W59" s="58">
        <v>81</v>
      </c>
      <c r="X59" s="58">
        <v>81</v>
      </c>
      <c r="Y59" s="58">
        <v>0</v>
      </c>
      <c r="Z59" s="58">
        <v>133</v>
      </c>
      <c r="AA59" s="58" t="s">
        <v>176</v>
      </c>
      <c r="AB59" s="58">
        <v>137</v>
      </c>
      <c r="AC59" s="58" t="s">
        <v>176</v>
      </c>
    </row>
    <row r="60" spans="1:29" x14ac:dyDescent="0.25">
      <c r="A60" s="64" t="s">
        <v>222</v>
      </c>
      <c r="B60" s="58">
        <v>620</v>
      </c>
      <c r="C60" s="58">
        <v>622</v>
      </c>
      <c r="D60" s="58">
        <v>619</v>
      </c>
      <c r="E60" s="58">
        <v>3</v>
      </c>
      <c r="F60" s="58">
        <v>376</v>
      </c>
      <c r="G60" s="58" t="s">
        <v>176</v>
      </c>
      <c r="H60" s="58">
        <v>376</v>
      </c>
      <c r="I60" s="58" t="s">
        <v>176</v>
      </c>
      <c r="J60" s="58">
        <v>244</v>
      </c>
      <c r="K60" s="58" t="s">
        <v>176</v>
      </c>
      <c r="L60" s="58">
        <v>243</v>
      </c>
      <c r="M60" s="58" t="s">
        <v>176</v>
      </c>
      <c r="N60" s="58">
        <v>117</v>
      </c>
      <c r="O60" s="58">
        <v>131</v>
      </c>
      <c r="P60" s="58">
        <v>131</v>
      </c>
      <c r="Q60" s="58">
        <v>0</v>
      </c>
      <c r="R60" s="58">
        <v>433</v>
      </c>
      <c r="S60" s="58">
        <v>424</v>
      </c>
      <c r="T60" s="58">
        <v>421</v>
      </c>
      <c r="U60" s="58">
        <v>3</v>
      </c>
      <c r="V60" s="58">
        <v>70</v>
      </c>
      <c r="W60" s="58">
        <v>67</v>
      </c>
      <c r="X60" s="58">
        <v>67</v>
      </c>
      <c r="Y60" s="58">
        <v>0</v>
      </c>
      <c r="Z60" s="58">
        <v>143</v>
      </c>
      <c r="AA60" s="58">
        <v>147</v>
      </c>
      <c r="AB60" s="58">
        <v>147</v>
      </c>
      <c r="AC60" s="58">
        <v>0</v>
      </c>
    </row>
    <row r="61" spans="1:29" x14ac:dyDescent="0.25">
      <c r="A61" s="64" t="s">
        <v>223</v>
      </c>
      <c r="B61" s="58">
        <v>770</v>
      </c>
      <c r="C61" s="58">
        <v>790</v>
      </c>
      <c r="D61" s="58">
        <v>784</v>
      </c>
      <c r="E61" s="58">
        <v>6</v>
      </c>
      <c r="F61" s="58">
        <v>418</v>
      </c>
      <c r="G61" s="58" t="s">
        <v>176</v>
      </c>
      <c r="H61" s="58">
        <v>435</v>
      </c>
      <c r="I61" s="58" t="s">
        <v>176</v>
      </c>
      <c r="J61" s="58">
        <v>352</v>
      </c>
      <c r="K61" s="58" t="s">
        <v>176</v>
      </c>
      <c r="L61" s="58">
        <v>349</v>
      </c>
      <c r="M61" s="58" t="s">
        <v>176</v>
      </c>
      <c r="N61" s="58">
        <v>95</v>
      </c>
      <c r="O61" s="58">
        <v>116</v>
      </c>
      <c r="P61" s="58">
        <v>116</v>
      </c>
      <c r="Q61" s="58">
        <v>0</v>
      </c>
      <c r="R61" s="58">
        <v>579</v>
      </c>
      <c r="S61" s="58" t="s">
        <v>176</v>
      </c>
      <c r="T61" s="58">
        <v>569</v>
      </c>
      <c r="U61" s="58" t="s">
        <v>176</v>
      </c>
      <c r="V61" s="58">
        <v>96</v>
      </c>
      <c r="W61" s="58" t="s">
        <v>176</v>
      </c>
      <c r="X61" s="58">
        <v>99</v>
      </c>
      <c r="Y61" s="58" t="s">
        <v>176</v>
      </c>
      <c r="Z61" s="58">
        <v>139</v>
      </c>
      <c r="AA61" s="58" t="s">
        <v>176</v>
      </c>
      <c r="AB61" s="58">
        <v>139</v>
      </c>
      <c r="AC61" s="58" t="s">
        <v>176</v>
      </c>
    </row>
    <row r="62" spans="1:29" x14ac:dyDescent="0.25">
      <c r="A62" s="64" t="s">
        <v>224</v>
      </c>
      <c r="B62" s="58">
        <v>551</v>
      </c>
      <c r="C62" s="58">
        <v>556</v>
      </c>
      <c r="D62" s="58">
        <v>553</v>
      </c>
      <c r="E62" s="58">
        <v>3</v>
      </c>
      <c r="F62" s="58">
        <v>313</v>
      </c>
      <c r="G62" s="58" t="s">
        <v>176</v>
      </c>
      <c r="H62" s="58">
        <v>320</v>
      </c>
      <c r="I62" s="58" t="s">
        <v>176</v>
      </c>
      <c r="J62" s="58">
        <v>238</v>
      </c>
      <c r="K62" s="58" t="s">
        <v>176</v>
      </c>
      <c r="L62" s="58">
        <v>233</v>
      </c>
      <c r="M62" s="58" t="s">
        <v>176</v>
      </c>
      <c r="N62" s="58">
        <v>65</v>
      </c>
      <c r="O62" s="58">
        <v>78</v>
      </c>
      <c r="P62" s="58">
        <v>78</v>
      </c>
      <c r="Q62" s="58">
        <v>0</v>
      </c>
      <c r="R62" s="58">
        <v>420</v>
      </c>
      <c r="S62" s="58">
        <v>410</v>
      </c>
      <c r="T62" s="58">
        <v>407</v>
      </c>
      <c r="U62" s="58">
        <v>3</v>
      </c>
      <c r="V62" s="58">
        <v>66</v>
      </c>
      <c r="W62" s="58">
        <v>68</v>
      </c>
      <c r="X62" s="58">
        <v>68</v>
      </c>
      <c r="Y62" s="58">
        <v>0</v>
      </c>
      <c r="Z62" s="58">
        <v>116</v>
      </c>
      <c r="AA62" s="58" t="s">
        <v>176</v>
      </c>
      <c r="AB62" s="58">
        <v>120</v>
      </c>
      <c r="AC62" s="58" t="s">
        <v>176</v>
      </c>
    </row>
    <row r="63" spans="1:29" x14ac:dyDescent="0.25">
      <c r="A63" s="64" t="s">
        <v>225</v>
      </c>
      <c r="B63" s="58">
        <v>630</v>
      </c>
      <c r="C63" s="58">
        <v>633</v>
      </c>
      <c r="D63" s="58">
        <v>628</v>
      </c>
      <c r="E63" s="58">
        <v>5</v>
      </c>
      <c r="F63" s="58">
        <v>344</v>
      </c>
      <c r="G63" s="58" t="s">
        <v>176</v>
      </c>
      <c r="H63" s="58">
        <v>350</v>
      </c>
      <c r="I63" s="58" t="s">
        <v>176</v>
      </c>
      <c r="J63" s="58">
        <v>286</v>
      </c>
      <c r="K63" s="58" t="s">
        <v>176</v>
      </c>
      <c r="L63" s="58">
        <v>278</v>
      </c>
      <c r="M63" s="58" t="s">
        <v>176</v>
      </c>
      <c r="N63" s="58">
        <v>80</v>
      </c>
      <c r="O63" s="58">
        <v>90</v>
      </c>
      <c r="P63" s="58">
        <v>90</v>
      </c>
      <c r="Q63" s="58">
        <v>0</v>
      </c>
      <c r="R63" s="58">
        <v>474</v>
      </c>
      <c r="S63" s="58">
        <v>469</v>
      </c>
      <c r="T63" s="58">
        <v>464</v>
      </c>
      <c r="U63" s="58">
        <v>5</v>
      </c>
      <c r="V63" s="58">
        <v>76</v>
      </c>
      <c r="W63" s="58">
        <v>74</v>
      </c>
      <c r="X63" s="58">
        <v>74</v>
      </c>
      <c r="Y63" s="58">
        <v>0</v>
      </c>
      <c r="Z63" s="58">
        <v>113</v>
      </c>
      <c r="AA63" s="58">
        <v>121</v>
      </c>
      <c r="AB63" s="58">
        <v>121</v>
      </c>
      <c r="AC63" s="58">
        <v>0</v>
      </c>
    </row>
    <row r="64" spans="1:29" x14ac:dyDescent="0.25">
      <c r="A64" s="64" t="s">
        <v>226</v>
      </c>
      <c r="B64" s="58">
        <v>760</v>
      </c>
      <c r="C64" s="58">
        <v>782</v>
      </c>
      <c r="D64" s="58">
        <v>774</v>
      </c>
      <c r="E64" s="58">
        <v>8</v>
      </c>
      <c r="F64" s="58">
        <v>396</v>
      </c>
      <c r="G64" s="58">
        <v>424</v>
      </c>
      <c r="H64" s="58">
        <v>421</v>
      </c>
      <c r="I64" s="58">
        <v>3</v>
      </c>
      <c r="J64" s="58">
        <v>364</v>
      </c>
      <c r="K64" s="58">
        <v>358</v>
      </c>
      <c r="L64" s="58">
        <v>353</v>
      </c>
      <c r="M64" s="58">
        <v>5</v>
      </c>
      <c r="N64" s="58">
        <v>134</v>
      </c>
      <c r="O64" s="58" t="s">
        <v>176</v>
      </c>
      <c r="P64" s="58">
        <v>147</v>
      </c>
      <c r="Q64" s="58" t="s">
        <v>176</v>
      </c>
      <c r="R64" s="58">
        <v>545</v>
      </c>
      <c r="S64" s="58" t="s">
        <v>176</v>
      </c>
      <c r="T64" s="58">
        <v>539</v>
      </c>
      <c r="U64" s="58" t="s">
        <v>176</v>
      </c>
      <c r="V64" s="58">
        <v>81</v>
      </c>
      <c r="W64" s="58">
        <v>88</v>
      </c>
      <c r="X64" s="58">
        <v>88</v>
      </c>
      <c r="Y64" s="58">
        <v>0</v>
      </c>
      <c r="Z64" s="58">
        <v>136</v>
      </c>
      <c r="AA64" s="58" t="s">
        <v>176</v>
      </c>
      <c r="AB64" s="58">
        <v>141</v>
      </c>
      <c r="AC64" s="58" t="s">
        <v>176</v>
      </c>
    </row>
    <row r="65" spans="1:29" x14ac:dyDescent="0.25">
      <c r="A65" s="64" t="s">
        <v>227</v>
      </c>
      <c r="B65" s="58">
        <v>733</v>
      </c>
      <c r="C65" s="58">
        <v>741</v>
      </c>
      <c r="D65" s="58">
        <v>738</v>
      </c>
      <c r="E65" s="58">
        <v>3</v>
      </c>
      <c r="F65" s="58">
        <v>370</v>
      </c>
      <c r="G65" s="58" t="s">
        <v>176</v>
      </c>
      <c r="H65" s="58">
        <v>382</v>
      </c>
      <c r="I65" s="58" t="s">
        <v>176</v>
      </c>
      <c r="J65" s="58">
        <v>363</v>
      </c>
      <c r="K65" s="58" t="s">
        <v>176</v>
      </c>
      <c r="L65" s="58">
        <v>356</v>
      </c>
      <c r="M65" s="58" t="s">
        <v>176</v>
      </c>
      <c r="N65" s="58">
        <v>164</v>
      </c>
      <c r="O65" s="58">
        <v>168</v>
      </c>
      <c r="P65" s="58">
        <v>168</v>
      </c>
      <c r="Q65" s="58">
        <v>0</v>
      </c>
      <c r="R65" s="58">
        <v>501</v>
      </c>
      <c r="S65" s="58">
        <v>502</v>
      </c>
      <c r="T65" s="58">
        <v>499</v>
      </c>
      <c r="U65" s="58">
        <v>3</v>
      </c>
      <c r="V65" s="58">
        <v>68</v>
      </c>
      <c r="W65" s="58">
        <v>71</v>
      </c>
      <c r="X65" s="58">
        <v>71</v>
      </c>
      <c r="Y65" s="58">
        <v>0</v>
      </c>
      <c r="Z65" s="58">
        <v>121</v>
      </c>
      <c r="AA65" s="58">
        <v>125</v>
      </c>
      <c r="AB65" s="58">
        <v>125</v>
      </c>
      <c r="AC65" s="58">
        <v>0</v>
      </c>
    </row>
    <row r="66" spans="1:29" x14ac:dyDescent="0.25">
      <c r="A66" s="64" t="s">
        <v>228</v>
      </c>
      <c r="B66" s="58">
        <v>771</v>
      </c>
      <c r="C66" s="58">
        <v>763</v>
      </c>
      <c r="D66" s="58">
        <v>760</v>
      </c>
      <c r="E66" s="58">
        <v>3</v>
      </c>
      <c r="F66" s="58">
        <v>416</v>
      </c>
      <c r="G66" s="58" t="s">
        <v>176</v>
      </c>
      <c r="H66" s="58">
        <v>417</v>
      </c>
      <c r="I66" s="58" t="s">
        <v>176</v>
      </c>
      <c r="J66" s="58">
        <v>355</v>
      </c>
      <c r="K66" s="58" t="s">
        <v>176</v>
      </c>
      <c r="L66" s="58">
        <v>343</v>
      </c>
      <c r="M66" s="58" t="s">
        <v>176</v>
      </c>
      <c r="N66" s="58">
        <v>118</v>
      </c>
      <c r="O66" s="58">
        <v>126</v>
      </c>
      <c r="P66" s="58">
        <v>126</v>
      </c>
      <c r="Q66" s="58">
        <v>0</v>
      </c>
      <c r="R66" s="58">
        <v>555</v>
      </c>
      <c r="S66" s="58">
        <v>538</v>
      </c>
      <c r="T66" s="58">
        <v>535</v>
      </c>
      <c r="U66" s="58">
        <v>3</v>
      </c>
      <c r="V66" s="58">
        <v>98</v>
      </c>
      <c r="W66" s="58">
        <v>99</v>
      </c>
      <c r="X66" s="58">
        <v>99</v>
      </c>
      <c r="Y66" s="58">
        <v>0</v>
      </c>
      <c r="Z66" s="58">
        <v>175</v>
      </c>
      <c r="AA66" s="58" t="s">
        <v>176</v>
      </c>
      <c r="AB66" s="58">
        <v>174</v>
      </c>
      <c r="AC66" s="58" t="s">
        <v>176</v>
      </c>
    </row>
    <row r="67" spans="1:29" x14ac:dyDescent="0.25">
      <c r="A67" s="64" t="s">
        <v>229</v>
      </c>
      <c r="B67" s="58">
        <v>730</v>
      </c>
      <c r="C67" s="58">
        <v>738</v>
      </c>
      <c r="D67" s="58">
        <v>731</v>
      </c>
      <c r="E67" s="58">
        <v>7</v>
      </c>
      <c r="F67" s="58">
        <v>372</v>
      </c>
      <c r="G67" s="58" t="s">
        <v>176</v>
      </c>
      <c r="H67" s="58">
        <v>378</v>
      </c>
      <c r="I67" s="58" t="s">
        <v>176</v>
      </c>
      <c r="J67" s="58">
        <v>358</v>
      </c>
      <c r="K67" s="58" t="s">
        <v>176</v>
      </c>
      <c r="L67" s="58">
        <v>353</v>
      </c>
      <c r="M67" s="58" t="s">
        <v>176</v>
      </c>
      <c r="N67" s="58">
        <v>100</v>
      </c>
      <c r="O67" s="58" t="s">
        <v>176</v>
      </c>
      <c r="P67" s="58">
        <v>108</v>
      </c>
      <c r="Q67" s="58" t="s">
        <v>176</v>
      </c>
      <c r="R67" s="58">
        <v>539</v>
      </c>
      <c r="S67" s="58" t="s">
        <v>176</v>
      </c>
      <c r="T67" s="58">
        <v>533</v>
      </c>
      <c r="U67" s="58" t="s">
        <v>176</v>
      </c>
      <c r="V67" s="58">
        <v>91</v>
      </c>
      <c r="W67" s="58">
        <v>90</v>
      </c>
      <c r="X67" s="58">
        <v>90</v>
      </c>
      <c r="Y67" s="58">
        <v>0</v>
      </c>
      <c r="Z67" s="58">
        <v>134</v>
      </c>
      <c r="AA67" s="58" t="s">
        <v>176</v>
      </c>
      <c r="AB67" s="58">
        <v>139</v>
      </c>
      <c r="AC67" s="58" t="s">
        <v>176</v>
      </c>
    </row>
    <row r="68" spans="1:29" x14ac:dyDescent="0.25">
      <c r="A68" s="64" t="s">
        <v>230</v>
      </c>
      <c r="B68" s="58">
        <v>589</v>
      </c>
      <c r="C68" s="58">
        <v>600</v>
      </c>
      <c r="D68" s="58">
        <v>595</v>
      </c>
      <c r="E68" s="58">
        <v>5</v>
      </c>
      <c r="F68" s="58">
        <v>338</v>
      </c>
      <c r="G68" s="58" t="s">
        <v>176</v>
      </c>
      <c r="H68" s="58">
        <v>343</v>
      </c>
      <c r="I68" s="58" t="s">
        <v>176</v>
      </c>
      <c r="J68" s="58">
        <v>251</v>
      </c>
      <c r="K68" s="58" t="s">
        <v>176</v>
      </c>
      <c r="L68" s="58">
        <v>252</v>
      </c>
      <c r="M68" s="58" t="s">
        <v>176</v>
      </c>
      <c r="N68" s="58">
        <v>74</v>
      </c>
      <c r="O68" s="58" t="s">
        <v>176</v>
      </c>
      <c r="P68" s="58">
        <v>92</v>
      </c>
      <c r="Q68" s="58" t="s">
        <v>176</v>
      </c>
      <c r="R68" s="58">
        <v>434</v>
      </c>
      <c r="S68" s="58" t="s">
        <v>176</v>
      </c>
      <c r="T68" s="58">
        <v>423</v>
      </c>
      <c r="U68" s="58" t="s">
        <v>176</v>
      </c>
      <c r="V68" s="58">
        <v>81</v>
      </c>
      <c r="W68" s="58">
        <v>80</v>
      </c>
      <c r="X68" s="58">
        <v>80</v>
      </c>
      <c r="Y68" s="58">
        <v>0</v>
      </c>
      <c r="Z68" s="58">
        <v>121</v>
      </c>
      <c r="AA68" s="58">
        <v>125</v>
      </c>
      <c r="AB68" s="58">
        <v>122</v>
      </c>
      <c r="AC68" s="58">
        <v>3</v>
      </c>
    </row>
    <row r="69" spans="1:29" x14ac:dyDescent="0.25">
      <c r="A69" s="64" t="s">
        <v>231</v>
      </c>
      <c r="B69" s="58">
        <v>593</v>
      </c>
      <c r="C69" s="58">
        <v>609</v>
      </c>
      <c r="D69" s="58">
        <v>609</v>
      </c>
      <c r="E69" s="58">
        <v>0</v>
      </c>
      <c r="F69" s="58">
        <v>350</v>
      </c>
      <c r="G69" s="58">
        <v>362</v>
      </c>
      <c r="H69" s="58">
        <v>362</v>
      </c>
      <c r="I69" s="58">
        <v>0</v>
      </c>
      <c r="J69" s="58">
        <v>243</v>
      </c>
      <c r="K69" s="58">
        <v>247</v>
      </c>
      <c r="L69" s="58">
        <v>247</v>
      </c>
      <c r="M69" s="58">
        <v>0</v>
      </c>
      <c r="N69" s="58">
        <v>81</v>
      </c>
      <c r="O69" s="58">
        <v>92</v>
      </c>
      <c r="P69" s="58">
        <v>92</v>
      </c>
      <c r="Q69" s="58">
        <v>0</v>
      </c>
      <c r="R69" s="58">
        <v>437</v>
      </c>
      <c r="S69" s="58">
        <v>439</v>
      </c>
      <c r="T69" s="58">
        <v>439</v>
      </c>
      <c r="U69" s="58">
        <v>0</v>
      </c>
      <c r="V69" s="58">
        <v>75</v>
      </c>
      <c r="W69" s="58">
        <v>78</v>
      </c>
      <c r="X69" s="58">
        <v>78</v>
      </c>
      <c r="Y69" s="58">
        <v>0</v>
      </c>
      <c r="Z69" s="58">
        <v>121</v>
      </c>
      <c r="AA69" s="58">
        <v>122</v>
      </c>
      <c r="AB69" s="58">
        <v>122</v>
      </c>
      <c r="AC69" s="58">
        <v>0</v>
      </c>
    </row>
    <row r="70" spans="1:29" x14ac:dyDescent="0.25">
      <c r="A70" s="64" t="s">
        <v>232</v>
      </c>
      <c r="B70" s="58">
        <v>1160</v>
      </c>
      <c r="C70" s="58">
        <v>1173</v>
      </c>
      <c r="D70" s="58">
        <v>1173</v>
      </c>
      <c r="E70" s="58">
        <v>0</v>
      </c>
      <c r="F70" s="58">
        <v>728</v>
      </c>
      <c r="G70" s="58">
        <v>750</v>
      </c>
      <c r="H70" s="58">
        <v>750</v>
      </c>
      <c r="I70" s="58">
        <v>0</v>
      </c>
      <c r="J70" s="58">
        <v>432</v>
      </c>
      <c r="K70" s="58">
        <v>423</v>
      </c>
      <c r="L70" s="58">
        <v>423</v>
      </c>
      <c r="M70" s="58">
        <v>0</v>
      </c>
      <c r="N70" s="58">
        <v>124</v>
      </c>
      <c r="O70" s="58">
        <v>135</v>
      </c>
      <c r="P70" s="58">
        <v>135</v>
      </c>
      <c r="Q70" s="58">
        <v>0</v>
      </c>
      <c r="R70" s="58">
        <v>851</v>
      </c>
      <c r="S70" s="58">
        <v>854</v>
      </c>
      <c r="T70" s="58">
        <v>854</v>
      </c>
      <c r="U70" s="58">
        <v>0</v>
      </c>
      <c r="V70" s="58">
        <v>185</v>
      </c>
      <c r="W70" s="58">
        <v>184</v>
      </c>
      <c r="X70" s="58">
        <v>184</v>
      </c>
      <c r="Y70" s="58">
        <v>0</v>
      </c>
      <c r="Z70" s="58">
        <v>256</v>
      </c>
      <c r="AA70" s="58">
        <v>262</v>
      </c>
      <c r="AB70" s="58">
        <v>262</v>
      </c>
      <c r="AC70" s="58">
        <v>0</v>
      </c>
    </row>
    <row r="71" spans="1:29" x14ac:dyDescent="0.25">
      <c r="A71" s="64" t="s">
        <v>233</v>
      </c>
      <c r="B71" s="58">
        <v>562</v>
      </c>
      <c r="C71" s="58">
        <v>611</v>
      </c>
      <c r="D71" s="58">
        <v>607</v>
      </c>
      <c r="E71" s="58">
        <v>4</v>
      </c>
      <c r="F71" s="58">
        <v>343</v>
      </c>
      <c r="G71" s="58">
        <v>369</v>
      </c>
      <c r="H71" s="58">
        <v>365</v>
      </c>
      <c r="I71" s="58">
        <v>4</v>
      </c>
      <c r="J71" s="58">
        <v>219</v>
      </c>
      <c r="K71" s="58">
        <v>242</v>
      </c>
      <c r="L71" s="58">
        <v>242</v>
      </c>
      <c r="M71" s="58">
        <v>0</v>
      </c>
      <c r="N71" s="58">
        <v>103</v>
      </c>
      <c r="O71" s="58" t="s">
        <v>176</v>
      </c>
      <c r="P71" s="58">
        <v>123</v>
      </c>
      <c r="Q71" s="58" t="s">
        <v>176</v>
      </c>
      <c r="R71" s="58">
        <v>375</v>
      </c>
      <c r="S71" s="58" t="s">
        <v>176</v>
      </c>
      <c r="T71" s="58">
        <v>402</v>
      </c>
      <c r="U71" s="58" t="s">
        <v>176</v>
      </c>
      <c r="V71" s="58">
        <v>84</v>
      </c>
      <c r="W71" s="58">
        <v>82</v>
      </c>
      <c r="X71" s="58">
        <v>82</v>
      </c>
      <c r="Y71" s="58">
        <v>0</v>
      </c>
      <c r="Z71" s="58">
        <v>107</v>
      </c>
      <c r="AA71" s="58">
        <v>117</v>
      </c>
      <c r="AB71" s="58">
        <v>117</v>
      </c>
      <c r="AC71" s="58">
        <v>0</v>
      </c>
    </row>
    <row r="72" spans="1:29" x14ac:dyDescent="0.25">
      <c r="A72" s="64" t="s">
        <v>234</v>
      </c>
      <c r="B72" s="58">
        <v>599</v>
      </c>
      <c r="C72" s="58">
        <v>605</v>
      </c>
      <c r="D72" s="58">
        <v>605</v>
      </c>
      <c r="E72" s="58">
        <v>0</v>
      </c>
      <c r="F72" s="58">
        <v>332</v>
      </c>
      <c r="G72" s="58">
        <v>343</v>
      </c>
      <c r="H72" s="58">
        <v>343</v>
      </c>
      <c r="I72" s="58">
        <v>0</v>
      </c>
      <c r="J72" s="58">
        <v>267</v>
      </c>
      <c r="K72" s="58">
        <v>262</v>
      </c>
      <c r="L72" s="58">
        <v>262</v>
      </c>
      <c r="M72" s="58">
        <v>0</v>
      </c>
      <c r="N72" s="58">
        <v>113</v>
      </c>
      <c r="O72" s="58">
        <v>121</v>
      </c>
      <c r="P72" s="58">
        <v>121</v>
      </c>
      <c r="Q72" s="58">
        <v>0</v>
      </c>
      <c r="R72" s="58">
        <v>403</v>
      </c>
      <c r="S72" s="58">
        <v>404</v>
      </c>
      <c r="T72" s="58">
        <v>404</v>
      </c>
      <c r="U72" s="58">
        <v>0</v>
      </c>
      <c r="V72" s="58">
        <v>83</v>
      </c>
      <c r="W72" s="58">
        <v>80</v>
      </c>
      <c r="X72" s="58">
        <v>80</v>
      </c>
      <c r="Y72" s="58">
        <v>0</v>
      </c>
      <c r="Z72" s="58">
        <v>112</v>
      </c>
      <c r="AA72" s="58">
        <v>121</v>
      </c>
      <c r="AB72" s="58">
        <v>121</v>
      </c>
      <c r="AC72" s="58">
        <v>0</v>
      </c>
    </row>
    <row r="73" spans="1:29" x14ac:dyDescent="0.25">
      <c r="A73" s="64" t="s">
        <v>235</v>
      </c>
      <c r="B73" s="58">
        <v>691</v>
      </c>
      <c r="C73" s="58">
        <v>698</v>
      </c>
      <c r="D73" s="58">
        <v>695</v>
      </c>
      <c r="E73" s="58">
        <v>3</v>
      </c>
      <c r="F73" s="58">
        <v>356</v>
      </c>
      <c r="G73" s="58" t="s">
        <v>176</v>
      </c>
      <c r="H73" s="58">
        <v>371</v>
      </c>
      <c r="I73" s="58" t="s">
        <v>176</v>
      </c>
      <c r="J73" s="58">
        <v>335</v>
      </c>
      <c r="K73" s="58" t="s">
        <v>176</v>
      </c>
      <c r="L73" s="58">
        <v>324</v>
      </c>
      <c r="M73" s="58" t="s">
        <v>176</v>
      </c>
      <c r="N73" s="58">
        <v>62</v>
      </c>
      <c r="O73" s="58">
        <v>81</v>
      </c>
      <c r="P73" s="58">
        <v>81</v>
      </c>
      <c r="Q73" s="58">
        <v>0</v>
      </c>
      <c r="R73" s="58">
        <v>531</v>
      </c>
      <c r="S73" s="58">
        <v>518</v>
      </c>
      <c r="T73" s="58">
        <v>515</v>
      </c>
      <c r="U73" s="58">
        <v>3</v>
      </c>
      <c r="V73" s="58">
        <v>98</v>
      </c>
      <c r="W73" s="58">
        <v>99</v>
      </c>
      <c r="X73" s="58">
        <v>99</v>
      </c>
      <c r="Y73" s="58">
        <v>0</v>
      </c>
      <c r="Z73" s="58">
        <v>128</v>
      </c>
      <c r="AA73" s="58">
        <v>133</v>
      </c>
      <c r="AB73" s="58">
        <v>133</v>
      </c>
      <c r="AC73" s="58">
        <v>0</v>
      </c>
    </row>
    <row r="74" spans="1:29" x14ac:dyDescent="0.25">
      <c r="A74" s="64" t="s">
        <v>236</v>
      </c>
      <c r="B74" s="58">
        <v>499</v>
      </c>
      <c r="C74" s="58">
        <v>521</v>
      </c>
      <c r="D74" s="58">
        <v>521</v>
      </c>
      <c r="E74" s="58">
        <v>0</v>
      </c>
      <c r="F74" s="58">
        <v>255</v>
      </c>
      <c r="G74" s="58">
        <v>279</v>
      </c>
      <c r="H74" s="58">
        <v>279</v>
      </c>
      <c r="I74" s="58">
        <v>0</v>
      </c>
      <c r="J74" s="58">
        <v>244</v>
      </c>
      <c r="K74" s="58">
        <v>242</v>
      </c>
      <c r="L74" s="58">
        <v>242</v>
      </c>
      <c r="M74" s="58">
        <v>0</v>
      </c>
      <c r="N74" s="58">
        <v>39</v>
      </c>
      <c r="O74" s="58">
        <v>60</v>
      </c>
      <c r="P74" s="58">
        <v>60</v>
      </c>
      <c r="Q74" s="58">
        <v>0</v>
      </c>
      <c r="R74" s="58">
        <v>388</v>
      </c>
      <c r="S74" s="58">
        <v>388</v>
      </c>
      <c r="T74" s="58">
        <v>388</v>
      </c>
      <c r="U74" s="58">
        <v>0</v>
      </c>
      <c r="V74" s="58">
        <v>72</v>
      </c>
      <c r="W74" s="58">
        <v>73</v>
      </c>
      <c r="X74" s="58">
        <v>73</v>
      </c>
      <c r="Y74" s="58">
        <v>0</v>
      </c>
      <c r="Z74" s="58">
        <v>94</v>
      </c>
      <c r="AA74" s="58">
        <v>102</v>
      </c>
      <c r="AB74" s="58">
        <v>102</v>
      </c>
      <c r="AC74" s="58">
        <v>0</v>
      </c>
    </row>
    <row r="75" spans="1:29" x14ac:dyDescent="0.25">
      <c r="A75" s="64" t="s">
        <v>237</v>
      </c>
      <c r="B75" s="58">
        <v>560</v>
      </c>
      <c r="C75" s="58" t="s">
        <v>176</v>
      </c>
      <c r="D75" s="58">
        <v>577</v>
      </c>
      <c r="E75" s="58" t="s">
        <v>176</v>
      </c>
      <c r="F75" s="58">
        <v>290</v>
      </c>
      <c r="G75" s="58" t="s">
        <v>176</v>
      </c>
      <c r="H75" s="58">
        <v>300</v>
      </c>
      <c r="I75" s="58" t="s">
        <v>176</v>
      </c>
      <c r="J75" s="58">
        <v>270</v>
      </c>
      <c r="K75" s="58" t="s">
        <v>176</v>
      </c>
      <c r="L75" s="58">
        <v>277</v>
      </c>
      <c r="M75" s="58" t="s">
        <v>176</v>
      </c>
      <c r="N75" s="58">
        <v>68</v>
      </c>
      <c r="O75" s="58">
        <v>84</v>
      </c>
      <c r="P75" s="58">
        <v>84</v>
      </c>
      <c r="Q75" s="58">
        <v>0</v>
      </c>
      <c r="R75" s="58">
        <v>427</v>
      </c>
      <c r="S75" s="58" t="s">
        <v>176</v>
      </c>
      <c r="T75" s="58">
        <v>428</v>
      </c>
      <c r="U75" s="58" t="s">
        <v>176</v>
      </c>
      <c r="V75" s="58">
        <v>65</v>
      </c>
      <c r="W75" s="58">
        <v>65</v>
      </c>
      <c r="X75" s="58">
        <v>65</v>
      </c>
      <c r="Y75" s="58">
        <v>0</v>
      </c>
      <c r="Z75" s="58">
        <v>113</v>
      </c>
      <c r="AA75" s="58">
        <v>122</v>
      </c>
      <c r="AB75" s="58">
        <v>122</v>
      </c>
      <c r="AC75" s="58">
        <v>0</v>
      </c>
    </row>
    <row r="76" spans="1:29" x14ac:dyDescent="0.25">
      <c r="A76" s="64" t="s">
        <v>238</v>
      </c>
      <c r="B76" s="58">
        <v>726</v>
      </c>
      <c r="C76" s="58">
        <v>736</v>
      </c>
      <c r="D76" s="58">
        <v>731</v>
      </c>
      <c r="E76" s="58">
        <v>5</v>
      </c>
      <c r="F76" s="58">
        <v>393</v>
      </c>
      <c r="G76" s="58" t="s">
        <v>176</v>
      </c>
      <c r="H76" s="58">
        <v>393</v>
      </c>
      <c r="I76" s="58" t="s">
        <v>176</v>
      </c>
      <c r="J76" s="58">
        <v>333</v>
      </c>
      <c r="K76" s="58" t="s">
        <v>176</v>
      </c>
      <c r="L76" s="58">
        <v>338</v>
      </c>
      <c r="M76" s="58" t="s">
        <v>176</v>
      </c>
      <c r="N76" s="58">
        <v>143</v>
      </c>
      <c r="O76" s="58">
        <v>156</v>
      </c>
      <c r="P76" s="58">
        <v>156</v>
      </c>
      <c r="Q76" s="58">
        <v>0</v>
      </c>
      <c r="R76" s="58">
        <v>505</v>
      </c>
      <c r="S76" s="58" t="s">
        <v>176</v>
      </c>
      <c r="T76" s="58">
        <v>498</v>
      </c>
      <c r="U76" s="58" t="s">
        <v>176</v>
      </c>
      <c r="V76" s="58">
        <v>78</v>
      </c>
      <c r="W76" s="58" t="s">
        <v>176</v>
      </c>
      <c r="X76" s="58">
        <v>77</v>
      </c>
      <c r="Y76" s="58" t="s">
        <v>176</v>
      </c>
      <c r="Z76" s="58">
        <v>108</v>
      </c>
      <c r="AA76" s="58">
        <v>115</v>
      </c>
      <c r="AB76" s="58">
        <v>115</v>
      </c>
      <c r="AC76" s="58">
        <v>0</v>
      </c>
    </row>
    <row r="77" spans="1:29" x14ac:dyDescent="0.25">
      <c r="A77" s="64" t="s">
        <v>239</v>
      </c>
      <c r="B77" s="58">
        <v>643</v>
      </c>
      <c r="C77" s="58" t="s">
        <v>176</v>
      </c>
      <c r="D77" s="58">
        <v>646</v>
      </c>
      <c r="E77" s="58" t="s">
        <v>176</v>
      </c>
      <c r="F77" s="58">
        <v>326</v>
      </c>
      <c r="G77" s="58" t="s">
        <v>176</v>
      </c>
      <c r="H77" s="58">
        <v>332</v>
      </c>
      <c r="I77" s="58" t="s">
        <v>176</v>
      </c>
      <c r="J77" s="58">
        <v>317</v>
      </c>
      <c r="K77" s="58" t="s">
        <v>176</v>
      </c>
      <c r="L77" s="58">
        <v>314</v>
      </c>
      <c r="M77" s="58" t="s">
        <v>176</v>
      </c>
      <c r="N77" s="58">
        <v>144</v>
      </c>
      <c r="O77" s="58">
        <v>151</v>
      </c>
      <c r="P77" s="58">
        <v>151</v>
      </c>
      <c r="Q77" s="58">
        <v>0</v>
      </c>
      <c r="R77" s="58">
        <v>424</v>
      </c>
      <c r="S77" s="58" t="s">
        <v>176</v>
      </c>
      <c r="T77" s="58">
        <v>418</v>
      </c>
      <c r="U77" s="58" t="s">
        <v>176</v>
      </c>
      <c r="V77" s="58">
        <v>75</v>
      </c>
      <c r="W77" s="58">
        <v>77</v>
      </c>
      <c r="X77" s="58">
        <v>77</v>
      </c>
      <c r="Y77" s="58">
        <v>0</v>
      </c>
      <c r="Z77" s="58">
        <v>112</v>
      </c>
      <c r="AA77" s="58" t="s">
        <v>176</v>
      </c>
      <c r="AB77" s="58">
        <v>114</v>
      </c>
      <c r="AC77" s="58" t="s">
        <v>176</v>
      </c>
    </row>
    <row r="78" spans="1:29" x14ac:dyDescent="0.25">
      <c r="A78" s="64" t="s">
        <v>240</v>
      </c>
      <c r="B78" s="58">
        <v>584</v>
      </c>
      <c r="C78" s="58" t="s">
        <v>176</v>
      </c>
      <c r="D78" s="58">
        <v>590</v>
      </c>
      <c r="E78" s="58" t="s">
        <v>176</v>
      </c>
      <c r="F78" s="58">
        <v>279</v>
      </c>
      <c r="G78" s="58">
        <v>296</v>
      </c>
      <c r="H78" s="58">
        <v>296</v>
      </c>
      <c r="I78" s="58">
        <v>0</v>
      </c>
      <c r="J78" s="58">
        <v>305</v>
      </c>
      <c r="K78" s="58" t="s">
        <v>176</v>
      </c>
      <c r="L78" s="58">
        <v>294</v>
      </c>
      <c r="M78" s="58" t="s">
        <v>176</v>
      </c>
      <c r="N78" s="58">
        <v>95</v>
      </c>
      <c r="O78" s="58">
        <v>102</v>
      </c>
      <c r="P78" s="58">
        <v>102</v>
      </c>
      <c r="Q78" s="58">
        <v>0</v>
      </c>
      <c r="R78" s="58">
        <v>417</v>
      </c>
      <c r="S78" s="58" t="s">
        <v>176</v>
      </c>
      <c r="T78" s="58">
        <v>415</v>
      </c>
      <c r="U78" s="58" t="s">
        <v>176</v>
      </c>
      <c r="V78" s="58">
        <v>72</v>
      </c>
      <c r="W78" s="58">
        <v>73</v>
      </c>
      <c r="X78" s="58">
        <v>73</v>
      </c>
      <c r="Y78" s="58">
        <v>0</v>
      </c>
      <c r="Z78" s="58">
        <v>125</v>
      </c>
      <c r="AA78" s="58" t="s">
        <v>176</v>
      </c>
      <c r="AB78" s="58">
        <v>135</v>
      </c>
      <c r="AC78" s="58" t="s">
        <v>176</v>
      </c>
    </row>
    <row r="79" spans="1:29" x14ac:dyDescent="0.25">
      <c r="A79" s="64" t="s">
        <v>241</v>
      </c>
      <c r="B79" s="58">
        <v>582</v>
      </c>
      <c r="C79" s="58">
        <v>590</v>
      </c>
      <c r="D79" s="58">
        <v>587</v>
      </c>
      <c r="E79" s="58">
        <v>3</v>
      </c>
      <c r="F79" s="58">
        <v>313</v>
      </c>
      <c r="G79" s="58" t="s">
        <v>176</v>
      </c>
      <c r="H79" s="58">
        <v>314</v>
      </c>
      <c r="I79" s="58" t="s">
        <v>176</v>
      </c>
      <c r="J79" s="58">
        <v>269</v>
      </c>
      <c r="K79" s="58" t="s">
        <v>176</v>
      </c>
      <c r="L79" s="58">
        <v>273</v>
      </c>
      <c r="M79" s="58" t="s">
        <v>176</v>
      </c>
      <c r="N79" s="58">
        <v>77</v>
      </c>
      <c r="O79" s="58">
        <v>75</v>
      </c>
      <c r="P79" s="58">
        <v>75</v>
      </c>
      <c r="Q79" s="58">
        <v>0</v>
      </c>
      <c r="R79" s="58">
        <v>428</v>
      </c>
      <c r="S79" s="58">
        <v>434</v>
      </c>
      <c r="T79" s="58">
        <v>431</v>
      </c>
      <c r="U79" s="58">
        <v>3</v>
      </c>
      <c r="V79" s="58">
        <v>77</v>
      </c>
      <c r="W79" s="58">
        <v>81</v>
      </c>
      <c r="X79" s="58">
        <v>81</v>
      </c>
      <c r="Y79" s="58">
        <v>0</v>
      </c>
      <c r="Z79" s="58">
        <v>100</v>
      </c>
      <c r="AA79" s="58" t="s">
        <v>176</v>
      </c>
      <c r="AB79" s="58">
        <v>97</v>
      </c>
      <c r="AC79" s="58" t="s">
        <v>176</v>
      </c>
    </row>
    <row r="80" spans="1:29" x14ac:dyDescent="0.25">
      <c r="A80" s="64" t="s">
        <v>242</v>
      </c>
      <c r="B80" s="58">
        <v>583</v>
      </c>
      <c r="C80" s="58" t="s">
        <v>176</v>
      </c>
      <c r="D80" s="58">
        <v>581</v>
      </c>
      <c r="E80" s="58" t="s">
        <v>176</v>
      </c>
      <c r="F80" s="58">
        <v>324</v>
      </c>
      <c r="G80" s="58">
        <v>326</v>
      </c>
      <c r="H80" s="58">
        <v>326</v>
      </c>
      <c r="I80" s="58">
        <v>0</v>
      </c>
      <c r="J80" s="58">
        <v>259</v>
      </c>
      <c r="K80" s="58" t="s">
        <v>176</v>
      </c>
      <c r="L80" s="58">
        <v>255</v>
      </c>
      <c r="M80" s="58" t="s">
        <v>176</v>
      </c>
      <c r="N80" s="58">
        <v>61</v>
      </c>
      <c r="O80" s="58">
        <v>74</v>
      </c>
      <c r="P80" s="58">
        <v>74</v>
      </c>
      <c r="Q80" s="58">
        <v>0</v>
      </c>
      <c r="R80" s="58">
        <v>447</v>
      </c>
      <c r="S80" s="58" t="s">
        <v>176</v>
      </c>
      <c r="T80" s="58">
        <v>434</v>
      </c>
      <c r="U80" s="58" t="s">
        <v>176</v>
      </c>
      <c r="V80" s="58">
        <v>75</v>
      </c>
      <c r="W80" s="58">
        <v>73</v>
      </c>
      <c r="X80" s="58">
        <v>73</v>
      </c>
      <c r="Y80" s="58">
        <v>0</v>
      </c>
      <c r="Z80" s="58">
        <v>111</v>
      </c>
      <c r="AA80" s="58" t="s">
        <v>176</v>
      </c>
      <c r="AB80" s="58">
        <v>112</v>
      </c>
      <c r="AC80" s="58" t="s">
        <v>176</v>
      </c>
    </row>
    <row r="81" spans="1:29" x14ac:dyDescent="0.25">
      <c r="A81" s="64" t="s">
        <v>243</v>
      </c>
      <c r="B81" s="58">
        <v>616</v>
      </c>
      <c r="C81" s="58">
        <v>640</v>
      </c>
      <c r="D81" s="58">
        <v>636</v>
      </c>
      <c r="E81" s="58">
        <v>4</v>
      </c>
      <c r="F81" s="58">
        <v>400</v>
      </c>
      <c r="G81" s="58" t="s">
        <v>176</v>
      </c>
      <c r="H81" s="58">
        <v>415</v>
      </c>
      <c r="I81" s="58" t="s">
        <v>176</v>
      </c>
      <c r="J81" s="58">
        <v>216</v>
      </c>
      <c r="K81" s="58" t="s">
        <v>176</v>
      </c>
      <c r="L81" s="58">
        <v>221</v>
      </c>
      <c r="M81" s="58" t="s">
        <v>176</v>
      </c>
      <c r="N81" s="58">
        <v>52</v>
      </c>
      <c r="O81" s="58">
        <v>64</v>
      </c>
      <c r="P81" s="58">
        <v>64</v>
      </c>
      <c r="Q81" s="58">
        <v>0</v>
      </c>
      <c r="R81" s="58">
        <v>483</v>
      </c>
      <c r="S81" s="58">
        <v>497</v>
      </c>
      <c r="T81" s="58">
        <v>493</v>
      </c>
      <c r="U81" s="58">
        <v>4</v>
      </c>
      <c r="V81" s="58">
        <v>81</v>
      </c>
      <c r="W81" s="58">
        <v>79</v>
      </c>
      <c r="X81" s="58">
        <v>79</v>
      </c>
      <c r="Y81" s="58">
        <v>0</v>
      </c>
      <c r="Z81" s="58">
        <v>138</v>
      </c>
      <c r="AA81" s="58" t="s">
        <v>176</v>
      </c>
      <c r="AB81" s="58">
        <v>144</v>
      </c>
      <c r="AC81" s="58" t="s">
        <v>176</v>
      </c>
    </row>
    <row r="82" spans="1:29" x14ac:dyDescent="0.25">
      <c r="A82" s="64" t="s">
        <v>244</v>
      </c>
      <c r="B82" s="58">
        <v>963</v>
      </c>
      <c r="C82" s="58">
        <v>947</v>
      </c>
      <c r="D82" s="58">
        <v>943</v>
      </c>
      <c r="E82" s="58">
        <v>4</v>
      </c>
      <c r="F82" s="58">
        <v>563</v>
      </c>
      <c r="G82" s="58" t="s">
        <v>176</v>
      </c>
      <c r="H82" s="58">
        <v>560</v>
      </c>
      <c r="I82" s="58" t="s">
        <v>176</v>
      </c>
      <c r="J82" s="58">
        <v>400</v>
      </c>
      <c r="K82" s="58" t="s">
        <v>176</v>
      </c>
      <c r="L82" s="58">
        <v>383</v>
      </c>
      <c r="M82" s="58" t="s">
        <v>176</v>
      </c>
      <c r="N82" s="58">
        <v>109</v>
      </c>
      <c r="O82" s="58">
        <v>124</v>
      </c>
      <c r="P82" s="58">
        <v>124</v>
      </c>
      <c r="Q82" s="58">
        <v>0</v>
      </c>
      <c r="R82" s="58">
        <v>681</v>
      </c>
      <c r="S82" s="58">
        <v>652</v>
      </c>
      <c r="T82" s="58">
        <v>648</v>
      </c>
      <c r="U82" s="58">
        <v>4</v>
      </c>
      <c r="V82" s="58">
        <v>173</v>
      </c>
      <c r="W82" s="58">
        <v>171</v>
      </c>
      <c r="X82" s="58">
        <v>171</v>
      </c>
      <c r="Y82" s="58">
        <v>0</v>
      </c>
      <c r="Z82" s="58">
        <v>181</v>
      </c>
      <c r="AA82" s="58">
        <v>182</v>
      </c>
      <c r="AB82" s="58">
        <v>182</v>
      </c>
      <c r="AC82" s="58">
        <v>0</v>
      </c>
    </row>
    <row r="83" spans="1:29" x14ac:dyDescent="0.25">
      <c r="A83" s="64" t="s">
        <v>245</v>
      </c>
      <c r="B83" s="58">
        <v>546</v>
      </c>
      <c r="C83" s="58">
        <v>562</v>
      </c>
      <c r="D83" s="58">
        <v>558</v>
      </c>
      <c r="E83" s="58">
        <v>4</v>
      </c>
      <c r="F83" s="58">
        <v>293</v>
      </c>
      <c r="G83" s="58" t="s">
        <v>176</v>
      </c>
      <c r="H83" s="58">
        <v>305</v>
      </c>
      <c r="I83" s="58" t="s">
        <v>176</v>
      </c>
      <c r="J83" s="58">
        <v>253</v>
      </c>
      <c r="K83" s="58" t="s">
        <v>176</v>
      </c>
      <c r="L83" s="58">
        <v>253</v>
      </c>
      <c r="M83" s="58" t="s">
        <v>176</v>
      </c>
      <c r="N83" s="58">
        <v>84</v>
      </c>
      <c r="O83" s="58" t="s">
        <v>176</v>
      </c>
      <c r="P83" s="58">
        <v>91</v>
      </c>
      <c r="Q83" s="58" t="s">
        <v>176</v>
      </c>
      <c r="R83" s="58">
        <v>386</v>
      </c>
      <c r="S83" s="58" t="s">
        <v>176</v>
      </c>
      <c r="T83" s="58">
        <v>388</v>
      </c>
      <c r="U83" s="58" t="s">
        <v>176</v>
      </c>
      <c r="V83" s="58">
        <v>76</v>
      </c>
      <c r="W83" s="58">
        <v>79</v>
      </c>
      <c r="X83" s="58">
        <v>79</v>
      </c>
      <c r="Y83" s="58">
        <v>0</v>
      </c>
      <c r="Z83" s="58">
        <v>90</v>
      </c>
      <c r="AA83" s="58">
        <v>92</v>
      </c>
      <c r="AB83" s="58">
        <v>92</v>
      </c>
      <c r="AC83" s="58">
        <v>0</v>
      </c>
    </row>
    <row r="84" spans="1:29" x14ac:dyDescent="0.25">
      <c r="A84" s="64" t="s">
        <v>246</v>
      </c>
      <c r="B84" s="58">
        <v>511</v>
      </c>
      <c r="C84" s="58">
        <v>516</v>
      </c>
      <c r="D84" s="58">
        <v>513</v>
      </c>
      <c r="E84" s="58">
        <v>3</v>
      </c>
      <c r="F84" s="58">
        <v>272</v>
      </c>
      <c r="G84" s="58">
        <v>273</v>
      </c>
      <c r="H84" s="58">
        <v>273</v>
      </c>
      <c r="I84" s="58">
        <v>0</v>
      </c>
      <c r="J84" s="58">
        <v>239</v>
      </c>
      <c r="K84" s="58">
        <v>243</v>
      </c>
      <c r="L84" s="58">
        <v>240</v>
      </c>
      <c r="M84" s="58">
        <v>3</v>
      </c>
      <c r="N84" s="58">
        <v>82</v>
      </c>
      <c r="O84" s="58">
        <v>84</v>
      </c>
      <c r="P84" s="58">
        <v>84</v>
      </c>
      <c r="Q84" s="58">
        <v>0</v>
      </c>
      <c r="R84" s="58">
        <v>367</v>
      </c>
      <c r="S84" s="58">
        <v>365</v>
      </c>
      <c r="T84" s="58">
        <v>362</v>
      </c>
      <c r="U84" s="58">
        <v>3</v>
      </c>
      <c r="V84" s="58">
        <v>62</v>
      </c>
      <c r="W84" s="58">
        <v>67</v>
      </c>
      <c r="X84" s="58">
        <v>67</v>
      </c>
      <c r="Y84" s="58">
        <v>0</v>
      </c>
      <c r="Z84" s="58">
        <v>102</v>
      </c>
      <c r="AA84" s="58" t="s">
        <v>176</v>
      </c>
      <c r="AB84" s="58">
        <v>106</v>
      </c>
      <c r="AC84" s="58" t="s">
        <v>176</v>
      </c>
    </row>
    <row r="85" spans="1:29" x14ac:dyDescent="0.25">
      <c r="A85" s="64" t="s">
        <v>247</v>
      </c>
      <c r="B85" s="58">
        <v>532</v>
      </c>
      <c r="C85" s="58">
        <v>547</v>
      </c>
      <c r="D85" s="58">
        <v>539</v>
      </c>
      <c r="E85" s="58">
        <v>8</v>
      </c>
      <c r="F85" s="58">
        <v>280</v>
      </c>
      <c r="G85" s="58">
        <v>284</v>
      </c>
      <c r="H85" s="58">
        <v>280</v>
      </c>
      <c r="I85" s="58">
        <v>4</v>
      </c>
      <c r="J85" s="58">
        <v>252</v>
      </c>
      <c r="K85" s="58">
        <v>263</v>
      </c>
      <c r="L85" s="58">
        <v>259</v>
      </c>
      <c r="M85" s="58">
        <v>4</v>
      </c>
      <c r="N85" s="58">
        <v>56</v>
      </c>
      <c r="O85" s="58" t="s">
        <v>176</v>
      </c>
      <c r="P85" s="58">
        <v>67</v>
      </c>
      <c r="Q85" s="58" t="s">
        <v>176</v>
      </c>
      <c r="R85" s="58">
        <v>397</v>
      </c>
      <c r="S85" s="58" t="s">
        <v>176</v>
      </c>
      <c r="T85" s="58">
        <v>393</v>
      </c>
      <c r="U85" s="58" t="s">
        <v>176</v>
      </c>
      <c r="V85" s="58">
        <v>79</v>
      </c>
      <c r="W85" s="58">
        <v>79</v>
      </c>
      <c r="X85" s="58">
        <v>79</v>
      </c>
      <c r="Y85" s="58">
        <v>0</v>
      </c>
      <c r="Z85" s="58">
        <v>100</v>
      </c>
      <c r="AA85" s="58">
        <v>106</v>
      </c>
      <c r="AB85" s="58">
        <v>103</v>
      </c>
      <c r="AC85" s="58">
        <v>3</v>
      </c>
    </row>
    <row r="86" spans="1:29" x14ac:dyDescent="0.25">
      <c r="A86" s="64" t="s">
        <v>248</v>
      </c>
      <c r="B86" s="58">
        <v>444</v>
      </c>
      <c r="C86" s="58">
        <v>464</v>
      </c>
      <c r="D86" s="58">
        <v>461</v>
      </c>
      <c r="E86" s="58">
        <v>3</v>
      </c>
      <c r="F86" s="58">
        <v>211</v>
      </c>
      <c r="G86" s="58">
        <v>229</v>
      </c>
      <c r="H86" s="58">
        <v>229</v>
      </c>
      <c r="I86" s="58">
        <v>0</v>
      </c>
      <c r="J86" s="58">
        <v>233</v>
      </c>
      <c r="K86" s="58">
        <v>235</v>
      </c>
      <c r="L86" s="58">
        <v>232</v>
      </c>
      <c r="M86" s="58">
        <v>3</v>
      </c>
      <c r="N86" s="58">
        <v>54</v>
      </c>
      <c r="O86" s="58" t="s">
        <v>176</v>
      </c>
      <c r="P86" s="58">
        <v>61</v>
      </c>
      <c r="Q86" s="58" t="s">
        <v>176</v>
      </c>
      <c r="R86" s="58">
        <v>316</v>
      </c>
      <c r="S86" s="58" t="s">
        <v>176</v>
      </c>
      <c r="T86" s="58">
        <v>326</v>
      </c>
      <c r="U86" s="58" t="s">
        <v>176</v>
      </c>
      <c r="V86" s="58">
        <v>74</v>
      </c>
      <c r="W86" s="58">
        <v>74</v>
      </c>
      <c r="X86" s="58">
        <v>74</v>
      </c>
      <c r="Y86" s="58">
        <v>0</v>
      </c>
      <c r="Z86" s="58">
        <v>85</v>
      </c>
      <c r="AA86" s="58">
        <v>95</v>
      </c>
      <c r="AB86" s="58">
        <v>95</v>
      </c>
      <c r="AC86" s="58">
        <v>0</v>
      </c>
    </row>
    <row r="87" spans="1:29" x14ac:dyDescent="0.25">
      <c r="A87" s="64" t="s">
        <v>249</v>
      </c>
      <c r="B87" s="58">
        <v>401</v>
      </c>
      <c r="C87" s="58" t="s">
        <v>176</v>
      </c>
      <c r="D87" s="58">
        <v>403</v>
      </c>
      <c r="E87" s="58" t="s">
        <v>176</v>
      </c>
      <c r="F87" s="58">
        <v>211</v>
      </c>
      <c r="G87" s="58">
        <v>213</v>
      </c>
      <c r="H87" s="58">
        <v>213</v>
      </c>
      <c r="I87" s="58">
        <v>0</v>
      </c>
      <c r="J87" s="58">
        <v>190</v>
      </c>
      <c r="K87" s="58" t="s">
        <v>176</v>
      </c>
      <c r="L87" s="58">
        <v>190</v>
      </c>
      <c r="M87" s="58" t="s">
        <v>176</v>
      </c>
      <c r="N87" s="58">
        <v>46</v>
      </c>
      <c r="O87" s="58">
        <v>54</v>
      </c>
      <c r="P87" s="58">
        <v>54</v>
      </c>
      <c r="Q87" s="58">
        <v>0</v>
      </c>
      <c r="R87" s="58">
        <v>296</v>
      </c>
      <c r="S87" s="58" t="s">
        <v>176</v>
      </c>
      <c r="T87" s="58">
        <v>289</v>
      </c>
      <c r="U87" s="58" t="s">
        <v>176</v>
      </c>
      <c r="V87" s="58">
        <v>59</v>
      </c>
      <c r="W87" s="58">
        <v>60</v>
      </c>
      <c r="X87" s="58">
        <v>60</v>
      </c>
      <c r="Y87" s="58">
        <v>0</v>
      </c>
      <c r="Z87" s="58">
        <v>82</v>
      </c>
      <c r="AA87" s="58">
        <v>86</v>
      </c>
      <c r="AB87" s="58">
        <v>86</v>
      </c>
      <c r="AC87" s="58">
        <v>0</v>
      </c>
    </row>
    <row r="88" spans="1:29" x14ac:dyDescent="0.25">
      <c r="A88" s="64" t="s">
        <v>250</v>
      </c>
      <c r="B88" s="58">
        <v>581</v>
      </c>
      <c r="C88" s="58">
        <v>554</v>
      </c>
      <c r="D88" s="58">
        <v>551</v>
      </c>
      <c r="E88" s="58">
        <v>3</v>
      </c>
      <c r="F88" s="58">
        <v>288</v>
      </c>
      <c r="G88" s="58">
        <v>278</v>
      </c>
      <c r="H88" s="58">
        <v>278</v>
      </c>
      <c r="I88" s="58">
        <v>0</v>
      </c>
      <c r="J88" s="58">
        <v>293</v>
      </c>
      <c r="K88" s="58">
        <v>276</v>
      </c>
      <c r="L88" s="58">
        <v>273</v>
      </c>
      <c r="M88" s="58">
        <v>3</v>
      </c>
      <c r="N88" s="58">
        <v>105</v>
      </c>
      <c r="O88" s="58">
        <v>107</v>
      </c>
      <c r="P88" s="58">
        <v>107</v>
      </c>
      <c r="Q88" s="58">
        <v>0</v>
      </c>
      <c r="R88" s="58">
        <v>398</v>
      </c>
      <c r="S88" s="58">
        <v>368</v>
      </c>
      <c r="T88" s="58">
        <v>365</v>
      </c>
      <c r="U88" s="58">
        <v>3</v>
      </c>
      <c r="V88" s="58">
        <v>78</v>
      </c>
      <c r="W88" s="58">
        <v>79</v>
      </c>
      <c r="X88" s="58">
        <v>79</v>
      </c>
      <c r="Y88" s="58">
        <v>0</v>
      </c>
      <c r="Z88" s="58">
        <v>117</v>
      </c>
      <c r="AA88" s="58" t="s">
        <v>176</v>
      </c>
      <c r="AB88" s="58">
        <v>109</v>
      </c>
      <c r="AC88" s="58" t="s">
        <v>176</v>
      </c>
    </row>
    <row r="89" spans="1:29" x14ac:dyDescent="0.25">
      <c r="A89" s="64" t="s">
        <v>251</v>
      </c>
      <c r="B89" s="58">
        <v>601</v>
      </c>
      <c r="C89" s="58">
        <v>603</v>
      </c>
      <c r="D89" s="58">
        <v>600</v>
      </c>
      <c r="E89" s="58">
        <v>3</v>
      </c>
      <c r="F89" s="58">
        <v>294</v>
      </c>
      <c r="G89" s="58" t="s">
        <v>176</v>
      </c>
      <c r="H89" s="58">
        <v>296</v>
      </c>
      <c r="I89" s="58" t="s">
        <v>176</v>
      </c>
      <c r="J89" s="58">
        <v>307</v>
      </c>
      <c r="K89" s="58" t="s">
        <v>176</v>
      </c>
      <c r="L89" s="58">
        <v>304</v>
      </c>
      <c r="M89" s="58" t="s">
        <v>176</v>
      </c>
      <c r="N89" s="58">
        <v>114</v>
      </c>
      <c r="O89" s="58">
        <v>125</v>
      </c>
      <c r="P89" s="58">
        <v>125</v>
      </c>
      <c r="Q89" s="58">
        <v>0</v>
      </c>
      <c r="R89" s="58">
        <v>418</v>
      </c>
      <c r="S89" s="58">
        <v>408</v>
      </c>
      <c r="T89" s="58">
        <v>405</v>
      </c>
      <c r="U89" s="58">
        <v>3</v>
      </c>
      <c r="V89" s="58">
        <v>69</v>
      </c>
      <c r="W89" s="58">
        <v>70</v>
      </c>
      <c r="X89" s="58">
        <v>70</v>
      </c>
      <c r="Y89" s="58">
        <v>0</v>
      </c>
      <c r="Z89" s="58">
        <v>101</v>
      </c>
      <c r="AA89" s="58">
        <v>103</v>
      </c>
      <c r="AB89" s="58">
        <v>103</v>
      </c>
      <c r="AC89" s="58">
        <v>0</v>
      </c>
    </row>
    <row r="90" spans="1:29" x14ac:dyDescent="0.25">
      <c r="A90" s="64" t="s">
        <v>252</v>
      </c>
      <c r="B90" s="58">
        <v>507</v>
      </c>
      <c r="C90" s="58" t="s">
        <v>176</v>
      </c>
      <c r="D90" s="58">
        <v>507</v>
      </c>
      <c r="E90" s="58" t="s">
        <v>176</v>
      </c>
      <c r="F90" s="58">
        <v>230</v>
      </c>
      <c r="G90" s="58" t="s">
        <v>176</v>
      </c>
      <c r="H90" s="58">
        <v>236</v>
      </c>
      <c r="I90" s="58" t="s">
        <v>176</v>
      </c>
      <c r="J90" s="58">
        <v>277</v>
      </c>
      <c r="K90" s="58" t="s">
        <v>176</v>
      </c>
      <c r="L90" s="58">
        <v>271</v>
      </c>
      <c r="M90" s="58" t="s">
        <v>176</v>
      </c>
      <c r="N90" s="58">
        <v>73</v>
      </c>
      <c r="O90" s="58">
        <v>79</v>
      </c>
      <c r="P90" s="58">
        <v>79</v>
      </c>
      <c r="Q90" s="58">
        <v>0</v>
      </c>
      <c r="R90" s="58">
        <v>363</v>
      </c>
      <c r="S90" s="58" t="s">
        <v>176</v>
      </c>
      <c r="T90" s="58">
        <v>359</v>
      </c>
      <c r="U90" s="58" t="s">
        <v>176</v>
      </c>
      <c r="V90" s="58">
        <v>71</v>
      </c>
      <c r="W90" s="58">
        <v>69</v>
      </c>
      <c r="X90" s="58">
        <v>69</v>
      </c>
      <c r="Y90" s="58">
        <v>0</v>
      </c>
      <c r="Z90" s="58">
        <v>106</v>
      </c>
      <c r="AA90" s="58">
        <v>111</v>
      </c>
      <c r="AB90" s="58">
        <v>111</v>
      </c>
      <c r="AC90" s="58">
        <v>0</v>
      </c>
    </row>
    <row r="91" spans="1:29" x14ac:dyDescent="0.25">
      <c r="A91" s="64" t="s">
        <v>253</v>
      </c>
      <c r="B91" s="58">
        <v>535</v>
      </c>
      <c r="C91" s="58">
        <v>522</v>
      </c>
      <c r="D91" s="58">
        <v>515</v>
      </c>
      <c r="E91" s="58">
        <v>7</v>
      </c>
      <c r="F91" s="58">
        <v>248</v>
      </c>
      <c r="G91" s="58">
        <v>244</v>
      </c>
      <c r="H91" s="58">
        <v>240</v>
      </c>
      <c r="I91" s="58">
        <v>4</v>
      </c>
      <c r="J91" s="58">
        <v>287</v>
      </c>
      <c r="K91" s="58">
        <v>278</v>
      </c>
      <c r="L91" s="58">
        <v>275</v>
      </c>
      <c r="M91" s="58">
        <v>3</v>
      </c>
      <c r="N91" s="58">
        <v>67</v>
      </c>
      <c r="O91" s="58" t="s">
        <v>176</v>
      </c>
      <c r="P91" s="58">
        <v>70</v>
      </c>
      <c r="Q91" s="58" t="s">
        <v>176</v>
      </c>
      <c r="R91" s="58">
        <v>404</v>
      </c>
      <c r="S91" s="58" t="s">
        <v>176</v>
      </c>
      <c r="T91" s="58">
        <v>378</v>
      </c>
      <c r="U91" s="58" t="s">
        <v>176</v>
      </c>
      <c r="V91" s="58">
        <v>64</v>
      </c>
      <c r="W91" s="58">
        <v>67</v>
      </c>
      <c r="X91" s="58">
        <v>67</v>
      </c>
      <c r="Y91" s="58">
        <v>0</v>
      </c>
      <c r="Z91" s="58">
        <v>108</v>
      </c>
      <c r="AA91" s="58" t="s">
        <v>176</v>
      </c>
      <c r="AB91" s="58">
        <v>106</v>
      </c>
      <c r="AC91" s="58" t="s">
        <v>176</v>
      </c>
    </row>
    <row r="92" spans="1:29" x14ac:dyDescent="0.25">
      <c r="A92" s="64" t="s">
        <v>254</v>
      </c>
      <c r="B92" s="58">
        <v>471</v>
      </c>
      <c r="C92" s="58">
        <v>485</v>
      </c>
      <c r="D92" s="58">
        <v>480</v>
      </c>
      <c r="E92" s="58">
        <v>5</v>
      </c>
      <c r="F92" s="58">
        <v>254</v>
      </c>
      <c r="G92" s="58" t="s">
        <v>176</v>
      </c>
      <c r="H92" s="58">
        <v>255</v>
      </c>
      <c r="I92" s="58" t="s">
        <v>176</v>
      </c>
      <c r="J92" s="58">
        <v>217</v>
      </c>
      <c r="K92" s="58" t="s">
        <v>176</v>
      </c>
      <c r="L92" s="58">
        <v>225</v>
      </c>
      <c r="M92" s="58" t="s">
        <v>176</v>
      </c>
      <c r="N92" s="58">
        <v>49</v>
      </c>
      <c r="O92" s="58">
        <v>63</v>
      </c>
      <c r="P92" s="58">
        <v>63</v>
      </c>
      <c r="Q92" s="58">
        <v>0</v>
      </c>
      <c r="R92" s="58">
        <v>356</v>
      </c>
      <c r="S92" s="58" t="s">
        <v>176</v>
      </c>
      <c r="T92" s="58">
        <v>354</v>
      </c>
      <c r="U92" s="58" t="s">
        <v>176</v>
      </c>
      <c r="V92" s="58">
        <v>66</v>
      </c>
      <c r="W92" s="58" t="s">
        <v>176</v>
      </c>
      <c r="X92" s="58">
        <v>63</v>
      </c>
      <c r="Y92" s="58" t="s">
        <v>176</v>
      </c>
      <c r="Z92" s="58">
        <v>94</v>
      </c>
      <c r="AA92" s="58" t="s">
        <v>176</v>
      </c>
      <c r="AB92" s="58">
        <v>90</v>
      </c>
      <c r="AC92" s="58" t="s">
        <v>176</v>
      </c>
    </row>
    <row r="93" spans="1:29" x14ac:dyDescent="0.25">
      <c r="A93" s="64" t="s">
        <v>255</v>
      </c>
      <c r="B93" s="58">
        <v>530</v>
      </c>
      <c r="C93" s="58">
        <v>543</v>
      </c>
      <c r="D93" s="58">
        <v>537</v>
      </c>
      <c r="E93" s="58">
        <v>6</v>
      </c>
      <c r="F93" s="58">
        <v>318</v>
      </c>
      <c r="G93" s="58" t="s">
        <v>176</v>
      </c>
      <c r="H93" s="58">
        <v>321</v>
      </c>
      <c r="I93" s="58" t="s">
        <v>176</v>
      </c>
      <c r="J93" s="58">
        <v>212</v>
      </c>
      <c r="K93" s="58" t="s">
        <v>176</v>
      </c>
      <c r="L93" s="58">
        <v>216</v>
      </c>
      <c r="M93" s="58" t="s">
        <v>176</v>
      </c>
      <c r="N93" s="58">
        <v>60</v>
      </c>
      <c r="O93" s="58" t="s">
        <v>176</v>
      </c>
      <c r="P93" s="58">
        <v>60</v>
      </c>
      <c r="Q93" s="58" t="s">
        <v>176</v>
      </c>
      <c r="R93" s="58">
        <v>392</v>
      </c>
      <c r="S93" s="58" t="s">
        <v>176</v>
      </c>
      <c r="T93" s="58">
        <v>403</v>
      </c>
      <c r="U93" s="58" t="s">
        <v>176</v>
      </c>
      <c r="V93" s="58">
        <v>78</v>
      </c>
      <c r="W93" s="58">
        <v>77</v>
      </c>
      <c r="X93" s="58">
        <v>74</v>
      </c>
      <c r="Y93" s="58">
        <v>3</v>
      </c>
      <c r="Z93" s="58">
        <v>122</v>
      </c>
      <c r="AA93" s="58">
        <v>126</v>
      </c>
      <c r="AB93" s="58">
        <v>126</v>
      </c>
      <c r="AC93" s="58">
        <v>0</v>
      </c>
    </row>
    <row r="94" spans="1:29" x14ac:dyDescent="0.25">
      <c r="A94" s="64" t="s">
        <v>256</v>
      </c>
      <c r="B94" s="58">
        <v>917</v>
      </c>
      <c r="C94" s="58" t="s">
        <v>176</v>
      </c>
      <c r="D94" s="58">
        <v>908</v>
      </c>
      <c r="E94" s="58" t="s">
        <v>176</v>
      </c>
      <c r="F94" s="58">
        <v>545</v>
      </c>
      <c r="G94" s="58" t="s">
        <v>176</v>
      </c>
      <c r="H94" s="58">
        <v>540</v>
      </c>
      <c r="I94" s="58" t="s">
        <v>176</v>
      </c>
      <c r="J94" s="58">
        <v>372</v>
      </c>
      <c r="K94" s="58">
        <v>368</v>
      </c>
      <c r="L94" s="58">
        <v>368</v>
      </c>
      <c r="M94" s="58">
        <v>0</v>
      </c>
      <c r="N94" s="58">
        <v>98</v>
      </c>
      <c r="O94" s="58" t="s">
        <v>176</v>
      </c>
      <c r="P94" s="58">
        <v>99</v>
      </c>
      <c r="Q94" s="58" t="s">
        <v>176</v>
      </c>
      <c r="R94" s="58">
        <v>632</v>
      </c>
      <c r="S94" s="58">
        <v>625</v>
      </c>
      <c r="T94" s="58">
        <v>625</v>
      </c>
      <c r="U94" s="58">
        <v>0</v>
      </c>
      <c r="V94" s="58">
        <v>187</v>
      </c>
      <c r="W94" s="58">
        <v>184</v>
      </c>
      <c r="X94" s="58">
        <v>184</v>
      </c>
      <c r="Y94" s="58">
        <v>0</v>
      </c>
      <c r="Z94" s="58">
        <v>218</v>
      </c>
      <c r="AA94" s="58">
        <v>220</v>
      </c>
      <c r="AB94" s="58">
        <v>220</v>
      </c>
      <c r="AC94" s="58">
        <v>0</v>
      </c>
    </row>
    <row r="95" spans="1:29" x14ac:dyDescent="0.25">
      <c r="A95" s="64" t="s">
        <v>257</v>
      </c>
      <c r="B95" s="58">
        <v>425</v>
      </c>
      <c r="C95" s="58" t="s">
        <v>176</v>
      </c>
      <c r="D95" s="58">
        <v>424</v>
      </c>
      <c r="E95" s="58" t="s">
        <v>176</v>
      </c>
      <c r="F95" s="58">
        <v>252</v>
      </c>
      <c r="G95" s="58">
        <v>254</v>
      </c>
      <c r="H95" s="58">
        <v>254</v>
      </c>
      <c r="I95" s="58">
        <v>0</v>
      </c>
      <c r="J95" s="58">
        <v>173</v>
      </c>
      <c r="K95" s="58" t="s">
        <v>176</v>
      </c>
      <c r="L95" s="58">
        <v>170</v>
      </c>
      <c r="M95" s="58" t="s">
        <v>176</v>
      </c>
      <c r="N95" s="58">
        <v>71</v>
      </c>
      <c r="O95" s="58">
        <v>71</v>
      </c>
      <c r="P95" s="58">
        <v>71</v>
      </c>
      <c r="Q95" s="58">
        <v>0</v>
      </c>
      <c r="R95" s="58">
        <v>310</v>
      </c>
      <c r="S95" s="58" t="s">
        <v>176</v>
      </c>
      <c r="T95" s="58">
        <v>310</v>
      </c>
      <c r="U95" s="58" t="s">
        <v>176</v>
      </c>
      <c r="V95" s="58">
        <v>43</v>
      </c>
      <c r="W95" s="58">
        <v>42</v>
      </c>
      <c r="X95" s="58">
        <v>42</v>
      </c>
      <c r="Y95" s="58">
        <v>0</v>
      </c>
      <c r="Z95" s="58">
        <v>98</v>
      </c>
      <c r="AA95" s="58">
        <v>93</v>
      </c>
      <c r="AB95" s="58">
        <v>93</v>
      </c>
      <c r="AC95" s="58">
        <v>0</v>
      </c>
    </row>
    <row r="96" spans="1:29" x14ac:dyDescent="0.25">
      <c r="A96" s="64" t="s">
        <v>258</v>
      </c>
      <c r="B96" s="58">
        <v>460</v>
      </c>
      <c r="C96" s="58">
        <v>478</v>
      </c>
      <c r="D96" s="58">
        <v>474</v>
      </c>
      <c r="E96" s="58">
        <v>4</v>
      </c>
      <c r="F96" s="58">
        <v>254</v>
      </c>
      <c r="G96" s="58" t="s">
        <v>176</v>
      </c>
      <c r="H96" s="58">
        <v>259</v>
      </c>
      <c r="I96" s="58" t="s">
        <v>176</v>
      </c>
      <c r="J96" s="58">
        <v>206</v>
      </c>
      <c r="K96" s="58" t="s">
        <v>176</v>
      </c>
      <c r="L96" s="58">
        <v>215</v>
      </c>
      <c r="M96" s="58" t="s">
        <v>176</v>
      </c>
      <c r="N96" s="58">
        <v>69</v>
      </c>
      <c r="O96" s="58" t="s">
        <v>176</v>
      </c>
      <c r="P96" s="58">
        <v>74</v>
      </c>
      <c r="Q96" s="58" t="s">
        <v>176</v>
      </c>
      <c r="R96" s="58">
        <v>328</v>
      </c>
      <c r="S96" s="58" t="s">
        <v>176</v>
      </c>
      <c r="T96" s="58">
        <v>336</v>
      </c>
      <c r="U96" s="58" t="s">
        <v>176</v>
      </c>
      <c r="V96" s="58">
        <v>63</v>
      </c>
      <c r="W96" s="58">
        <v>64</v>
      </c>
      <c r="X96" s="58">
        <v>64</v>
      </c>
      <c r="Y96" s="58">
        <v>0</v>
      </c>
      <c r="Z96" s="58">
        <v>91</v>
      </c>
      <c r="AA96" s="58" t="s">
        <v>176</v>
      </c>
      <c r="AB96" s="58">
        <v>103</v>
      </c>
      <c r="AC96" s="58" t="s">
        <v>176</v>
      </c>
    </row>
    <row r="97" spans="1:29" x14ac:dyDescent="0.25">
      <c r="A97" s="64" t="s">
        <v>259</v>
      </c>
      <c r="B97" s="58">
        <v>560</v>
      </c>
      <c r="C97" s="58">
        <v>585</v>
      </c>
      <c r="D97" s="58">
        <v>582</v>
      </c>
      <c r="E97" s="58">
        <v>3</v>
      </c>
      <c r="F97" s="58">
        <v>280</v>
      </c>
      <c r="G97" s="58">
        <v>293</v>
      </c>
      <c r="H97" s="58">
        <v>290</v>
      </c>
      <c r="I97" s="58">
        <v>3</v>
      </c>
      <c r="J97" s="58">
        <v>279</v>
      </c>
      <c r="K97" s="58">
        <v>291</v>
      </c>
      <c r="L97" s="58">
        <v>291</v>
      </c>
      <c r="M97" s="58">
        <v>0</v>
      </c>
      <c r="N97" s="58">
        <v>62</v>
      </c>
      <c r="O97" s="58" t="s">
        <v>176</v>
      </c>
      <c r="P97" s="58">
        <v>73</v>
      </c>
      <c r="Q97" s="58" t="s">
        <v>176</v>
      </c>
      <c r="R97" s="58">
        <v>429</v>
      </c>
      <c r="S97" s="58" t="s">
        <v>176</v>
      </c>
      <c r="T97" s="58">
        <v>435</v>
      </c>
      <c r="U97" s="58" t="s">
        <v>176</v>
      </c>
      <c r="V97" s="58">
        <v>69</v>
      </c>
      <c r="W97" s="58">
        <v>74</v>
      </c>
      <c r="X97" s="58">
        <v>74</v>
      </c>
      <c r="Y97" s="58">
        <v>0</v>
      </c>
      <c r="Z97" s="58">
        <v>118</v>
      </c>
      <c r="AA97" s="58">
        <v>123</v>
      </c>
      <c r="AB97" s="58">
        <v>123</v>
      </c>
      <c r="AC97" s="58">
        <v>0</v>
      </c>
    </row>
    <row r="98" spans="1:29" x14ac:dyDescent="0.25">
      <c r="A98" s="64" t="s">
        <v>260</v>
      </c>
      <c r="B98" s="58">
        <v>448</v>
      </c>
      <c r="C98" s="58" t="s">
        <v>176</v>
      </c>
      <c r="D98" s="58">
        <v>448</v>
      </c>
      <c r="E98" s="58" t="s">
        <v>176</v>
      </c>
      <c r="F98" s="58">
        <v>228</v>
      </c>
      <c r="G98" s="58">
        <v>226</v>
      </c>
      <c r="H98" s="58">
        <v>226</v>
      </c>
      <c r="I98" s="58">
        <v>0</v>
      </c>
      <c r="J98" s="58">
        <v>220</v>
      </c>
      <c r="K98" s="58" t="s">
        <v>176</v>
      </c>
      <c r="L98" s="58">
        <v>222</v>
      </c>
      <c r="M98" s="58" t="s">
        <v>176</v>
      </c>
      <c r="N98" s="58">
        <v>46</v>
      </c>
      <c r="O98" s="58">
        <v>49</v>
      </c>
      <c r="P98" s="58">
        <v>49</v>
      </c>
      <c r="Q98" s="58">
        <v>0</v>
      </c>
      <c r="R98" s="58">
        <v>325</v>
      </c>
      <c r="S98" s="58" t="s">
        <v>176</v>
      </c>
      <c r="T98" s="58">
        <v>323</v>
      </c>
      <c r="U98" s="58" t="s">
        <v>176</v>
      </c>
      <c r="V98" s="58">
        <v>77</v>
      </c>
      <c r="W98" s="58">
        <v>76</v>
      </c>
      <c r="X98" s="58">
        <v>76</v>
      </c>
      <c r="Y98" s="58">
        <v>0</v>
      </c>
      <c r="Z98" s="58">
        <v>83</v>
      </c>
      <c r="AA98" s="58" t="s">
        <v>176</v>
      </c>
      <c r="AB98" s="58">
        <v>91</v>
      </c>
      <c r="AC98" s="58" t="s">
        <v>176</v>
      </c>
    </row>
    <row r="99" spans="1:29" x14ac:dyDescent="0.25">
      <c r="A99" s="64" t="s">
        <v>261</v>
      </c>
      <c r="B99" s="58">
        <v>448</v>
      </c>
      <c r="C99" s="58" t="s">
        <v>176</v>
      </c>
      <c r="D99" s="58">
        <v>453</v>
      </c>
      <c r="E99" s="58" t="s">
        <v>176</v>
      </c>
      <c r="F99" s="58">
        <v>228</v>
      </c>
      <c r="G99" s="58">
        <v>229</v>
      </c>
      <c r="H99" s="58">
        <v>229</v>
      </c>
      <c r="I99" s="58">
        <v>0</v>
      </c>
      <c r="J99" s="58">
        <v>220</v>
      </c>
      <c r="K99" s="58" t="s">
        <v>176</v>
      </c>
      <c r="L99" s="58">
        <v>224</v>
      </c>
      <c r="M99" s="58" t="s">
        <v>176</v>
      </c>
      <c r="N99" s="58">
        <v>50</v>
      </c>
      <c r="O99" s="58" t="s">
        <v>176</v>
      </c>
      <c r="P99" s="58">
        <v>56</v>
      </c>
      <c r="Q99" s="58" t="s">
        <v>176</v>
      </c>
      <c r="R99" s="58">
        <v>342</v>
      </c>
      <c r="S99" s="58">
        <v>345</v>
      </c>
      <c r="T99" s="58">
        <v>345</v>
      </c>
      <c r="U99" s="58">
        <v>0</v>
      </c>
      <c r="V99" s="58">
        <v>56</v>
      </c>
      <c r="W99" s="58">
        <v>52</v>
      </c>
      <c r="X99" s="58">
        <v>52</v>
      </c>
      <c r="Y99" s="58">
        <v>0</v>
      </c>
      <c r="Z99" s="58">
        <v>84</v>
      </c>
      <c r="AA99" s="58">
        <v>83</v>
      </c>
      <c r="AB99" s="58">
        <v>83</v>
      </c>
      <c r="AC99" s="58">
        <v>0</v>
      </c>
    </row>
    <row r="100" spans="1:29" x14ac:dyDescent="0.25">
      <c r="A100" s="64" t="s">
        <v>262</v>
      </c>
      <c r="B100" s="58">
        <v>580</v>
      </c>
      <c r="C100" s="58" t="s">
        <v>176</v>
      </c>
      <c r="D100" s="58">
        <v>590</v>
      </c>
      <c r="E100" s="58" t="s">
        <v>176</v>
      </c>
      <c r="F100" s="58">
        <v>288</v>
      </c>
      <c r="G100" s="58" t="s">
        <v>176</v>
      </c>
      <c r="H100" s="58">
        <v>296</v>
      </c>
      <c r="I100" s="58" t="s">
        <v>176</v>
      </c>
      <c r="J100" s="58">
        <v>292</v>
      </c>
      <c r="K100" s="58">
        <v>294</v>
      </c>
      <c r="L100" s="58">
        <v>294</v>
      </c>
      <c r="M100" s="58">
        <v>0</v>
      </c>
      <c r="N100" s="58">
        <v>84</v>
      </c>
      <c r="O100" s="58">
        <v>90</v>
      </c>
      <c r="P100" s="58">
        <v>90</v>
      </c>
      <c r="Q100" s="58">
        <v>0</v>
      </c>
      <c r="R100" s="58">
        <v>404</v>
      </c>
      <c r="S100" s="58" t="s">
        <v>176</v>
      </c>
      <c r="T100" s="58">
        <v>409</v>
      </c>
      <c r="U100" s="58" t="s">
        <v>176</v>
      </c>
      <c r="V100" s="58">
        <v>92</v>
      </c>
      <c r="W100" s="58">
        <v>91</v>
      </c>
      <c r="X100" s="58">
        <v>91</v>
      </c>
      <c r="Y100" s="58">
        <v>0</v>
      </c>
      <c r="Z100" s="58">
        <v>90</v>
      </c>
      <c r="AA100" s="58">
        <v>93</v>
      </c>
      <c r="AB100" s="58">
        <v>93</v>
      </c>
      <c r="AC100" s="58">
        <v>0</v>
      </c>
    </row>
    <row r="101" spans="1:29" x14ac:dyDescent="0.25">
      <c r="A101" s="64" t="s">
        <v>263</v>
      </c>
      <c r="B101" s="58">
        <v>610</v>
      </c>
      <c r="C101" s="58">
        <v>621</v>
      </c>
      <c r="D101" s="58">
        <v>621</v>
      </c>
      <c r="E101" s="58">
        <v>0</v>
      </c>
      <c r="F101" s="58">
        <v>291</v>
      </c>
      <c r="G101" s="58">
        <v>308</v>
      </c>
      <c r="H101" s="58">
        <v>308</v>
      </c>
      <c r="I101" s="58">
        <v>0</v>
      </c>
      <c r="J101" s="58">
        <v>319</v>
      </c>
      <c r="K101" s="58">
        <v>313</v>
      </c>
      <c r="L101" s="58">
        <v>313</v>
      </c>
      <c r="M101" s="58">
        <v>0</v>
      </c>
      <c r="N101" s="58">
        <v>120</v>
      </c>
      <c r="O101" s="58">
        <v>127</v>
      </c>
      <c r="P101" s="58">
        <v>127</v>
      </c>
      <c r="Q101" s="58">
        <v>0</v>
      </c>
      <c r="R101" s="58">
        <v>412</v>
      </c>
      <c r="S101" s="58">
        <v>418</v>
      </c>
      <c r="T101" s="58">
        <v>418</v>
      </c>
      <c r="U101" s="58">
        <v>0</v>
      </c>
      <c r="V101" s="58">
        <v>78</v>
      </c>
      <c r="W101" s="58">
        <v>76</v>
      </c>
      <c r="X101" s="58">
        <v>76</v>
      </c>
      <c r="Y101" s="58">
        <v>0</v>
      </c>
      <c r="Z101" s="58">
        <v>122</v>
      </c>
      <c r="AA101" s="58">
        <v>121</v>
      </c>
      <c r="AB101" s="58">
        <v>121</v>
      </c>
      <c r="AC101" s="58">
        <v>0</v>
      </c>
    </row>
    <row r="102" spans="1:29" x14ac:dyDescent="0.25">
      <c r="A102" s="64" t="s">
        <v>264</v>
      </c>
      <c r="B102" s="58">
        <v>559</v>
      </c>
      <c r="C102" s="58">
        <v>572</v>
      </c>
      <c r="D102" s="58">
        <v>569</v>
      </c>
      <c r="E102" s="58">
        <v>3</v>
      </c>
      <c r="F102" s="58">
        <v>267</v>
      </c>
      <c r="G102" s="58">
        <v>272</v>
      </c>
      <c r="H102" s="58">
        <v>272</v>
      </c>
      <c r="I102" s="58">
        <v>0</v>
      </c>
      <c r="J102" s="58">
        <v>292</v>
      </c>
      <c r="K102" s="58">
        <v>300</v>
      </c>
      <c r="L102" s="58">
        <v>297</v>
      </c>
      <c r="M102" s="58">
        <v>3</v>
      </c>
      <c r="N102" s="58">
        <v>97</v>
      </c>
      <c r="O102" s="58">
        <v>111</v>
      </c>
      <c r="P102" s="58">
        <v>111</v>
      </c>
      <c r="Q102" s="58">
        <v>0</v>
      </c>
      <c r="R102" s="58">
        <v>399</v>
      </c>
      <c r="S102" s="58">
        <v>394</v>
      </c>
      <c r="T102" s="58">
        <v>391</v>
      </c>
      <c r="U102" s="58">
        <v>3</v>
      </c>
      <c r="V102" s="58">
        <v>63</v>
      </c>
      <c r="W102" s="58">
        <v>67</v>
      </c>
      <c r="X102" s="58">
        <v>67</v>
      </c>
      <c r="Y102" s="58">
        <v>0</v>
      </c>
      <c r="Z102" s="58">
        <v>130</v>
      </c>
      <c r="AA102" s="58" t="s">
        <v>176</v>
      </c>
      <c r="AB102" s="58">
        <v>132</v>
      </c>
      <c r="AC102" s="58" t="s">
        <v>176</v>
      </c>
    </row>
    <row r="103" spans="1:29" x14ac:dyDescent="0.25">
      <c r="A103" s="64" t="s">
        <v>265</v>
      </c>
      <c r="B103" s="58">
        <v>579</v>
      </c>
      <c r="C103" s="58">
        <v>596</v>
      </c>
      <c r="D103" s="58">
        <v>591</v>
      </c>
      <c r="E103" s="58">
        <v>5</v>
      </c>
      <c r="F103" s="58">
        <v>289</v>
      </c>
      <c r="G103" s="58" t="s">
        <v>176</v>
      </c>
      <c r="H103" s="58">
        <v>303</v>
      </c>
      <c r="I103" s="58" t="s">
        <v>176</v>
      </c>
      <c r="J103" s="58">
        <v>290</v>
      </c>
      <c r="K103" s="58" t="s">
        <v>176</v>
      </c>
      <c r="L103" s="58">
        <v>288</v>
      </c>
      <c r="M103" s="58" t="s">
        <v>176</v>
      </c>
      <c r="N103" s="58">
        <v>67</v>
      </c>
      <c r="O103" s="58" t="s">
        <v>176</v>
      </c>
      <c r="P103" s="58">
        <v>79</v>
      </c>
      <c r="Q103" s="58" t="s">
        <v>176</v>
      </c>
      <c r="R103" s="58">
        <v>426</v>
      </c>
      <c r="S103" s="58" t="s">
        <v>176</v>
      </c>
      <c r="T103" s="58">
        <v>425</v>
      </c>
      <c r="U103" s="58" t="s">
        <v>176</v>
      </c>
      <c r="V103" s="58">
        <v>86</v>
      </c>
      <c r="W103" s="58" t="s">
        <v>176</v>
      </c>
      <c r="X103" s="58">
        <v>87</v>
      </c>
      <c r="Y103" s="58" t="s">
        <v>176</v>
      </c>
      <c r="Z103" s="58">
        <v>124</v>
      </c>
      <c r="AA103" s="58" t="s">
        <v>176</v>
      </c>
      <c r="AB103" s="58">
        <v>134</v>
      </c>
      <c r="AC103" s="58" t="s">
        <v>176</v>
      </c>
    </row>
    <row r="104" spans="1:29" x14ac:dyDescent="0.25">
      <c r="A104" s="64" t="s">
        <v>266</v>
      </c>
      <c r="B104" s="58">
        <v>479</v>
      </c>
      <c r="C104" s="58">
        <v>496</v>
      </c>
      <c r="D104" s="58">
        <v>490</v>
      </c>
      <c r="E104" s="58">
        <v>6</v>
      </c>
      <c r="F104" s="58">
        <v>231</v>
      </c>
      <c r="G104" s="58" t="s">
        <v>176</v>
      </c>
      <c r="H104" s="58">
        <v>233</v>
      </c>
      <c r="I104" s="58" t="s">
        <v>176</v>
      </c>
      <c r="J104" s="58">
        <v>248</v>
      </c>
      <c r="K104" s="58" t="s">
        <v>176</v>
      </c>
      <c r="L104" s="58">
        <v>257</v>
      </c>
      <c r="M104" s="58" t="s">
        <v>176</v>
      </c>
      <c r="N104" s="58">
        <v>33</v>
      </c>
      <c r="O104" s="58">
        <v>46</v>
      </c>
      <c r="P104" s="58">
        <v>46</v>
      </c>
      <c r="Q104" s="58">
        <v>0</v>
      </c>
      <c r="R104" s="58">
        <v>370</v>
      </c>
      <c r="S104" s="58">
        <v>374</v>
      </c>
      <c r="T104" s="58">
        <v>368</v>
      </c>
      <c r="U104" s="58">
        <v>6</v>
      </c>
      <c r="V104" s="58">
        <v>76</v>
      </c>
      <c r="W104" s="58">
        <v>76</v>
      </c>
      <c r="X104" s="58">
        <v>76</v>
      </c>
      <c r="Y104" s="58">
        <v>0</v>
      </c>
      <c r="Z104" s="58">
        <v>127</v>
      </c>
      <c r="AA104" s="58" t="s">
        <v>176</v>
      </c>
      <c r="AB104" s="58">
        <v>126</v>
      </c>
      <c r="AC104" s="58" t="s">
        <v>176</v>
      </c>
    </row>
    <row r="105" spans="1:29" x14ac:dyDescent="0.25">
      <c r="A105" s="64" t="s">
        <v>267</v>
      </c>
      <c r="B105" s="58">
        <v>533</v>
      </c>
      <c r="C105" s="58">
        <v>546</v>
      </c>
      <c r="D105" s="58">
        <v>543</v>
      </c>
      <c r="E105" s="58">
        <v>3</v>
      </c>
      <c r="F105" s="58">
        <v>314</v>
      </c>
      <c r="G105" s="58">
        <v>328</v>
      </c>
      <c r="H105" s="58">
        <v>325</v>
      </c>
      <c r="I105" s="58">
        <v>3</v>
      </c>
      <c r="J105" s="58">
        <v>219</v>
      </c>
      <c r="K105" s="58">
        <v>218</v>
      </c>
      <c r="L105" s="58">
        <v>218</v>
      </c>
      <c r="M105" s="58">
        <v>0</v>
      </c>
      <c r="N105" s="58">
        <v>59</v>
      </c>
      <c r="O105" s="58">
        <v>63</v>
      </c>
      <c r="P105" s="58">
        <v>63</v>
      </c>
      <c r="Q105" s="58">
        <v>0</v>
      </c>
      <c r="R105" s="58">
        <v>399</v>
      </c>
      <c r="S105" s="58">
        <v>407</v>
      </c>
      <c r="T105" s="58">
        <v>404</v>
      </c>
      <c r="U105" s="58">
        <v>3</v>
      </c>
      <c r="V105" s="58">
        <v>75</v>
      </c>
      <c r="W105" s="58">
        <v>76</v>
      </c>
      <c r="X105" s="58">
        <v>76</v>
      </c>
      <c r="Y105" s="58">
        <v>0</v>
      </c>
      <c r="Z105" s="58">
        <v>138</v>
      </c>
      <c r="AA105" s="58">
        <v>144</v>
      </c>
      <c r="AB105" s="58">
        <v>144</v>
      </c>
      <c r="AC105" s="58">
        <v>0</v>
      </c>
    </row>
    <row r="106" spans="1:29" x14ac:dyDescent="0.25">
      <c r="A106" s="64" t="s">
        <v>268</v>
      </c>
      <c r="B106" s="58">
        <v>957</v>
      </c>
      <c r="C106" s="58">
        <v>957</v>
      </c>
      <c r="D106" s="58">
        <v>952</v>
      </c>
      <c r="E106" s="58">
        <v>5</v>
      </c>
      <c r="F106" s="58">
        <v>596</v>
      </c>
      <c r="G106" s="58" t="s">
        <v>176</v>
      </c>
      <c r="H106" s="58">
        <v>590</v>
      </c>
      <c r="I106" s="58" t="s">
        <v>176</v>
      </c>
      <c r="J106" s="58">
        <v>361</v>
      </c>
      <c r="K106" s="58" t="s">
        <v>176</v>
      </c>
      <c r="L106" s="58">
        <v>362</v>
      </c>
      <c r="M106" s="58" t="s">
        <v>176</v>
      </c>
      <c r="N106" s="58">
        <v>80</v>
      </c>
      <c r="O106" s="58">
        <v>81</v>
      </c>
      <c r="P106" s="58">
        <v>81</v>
      </c>
      <c r="Q106" s="58">
        <v>0</v>
      </c>
      <c r="R106" s="58">
        <v>699</v>
      </c>
      <c r="S106" s="58">
        <v>702</v>
      </c>
      <c r="T106" s="58">
        <v>697</v>
      </c>
      <c r="U106" s="58">
        <v>5</v>
      </c>
      <c r="V106" s="58">
        <v>178</v>
      </c>
      <c r="W106" s="58">
        <v>174</v>
      </c>
      <c r="X106" s="58">
        <v>174</v>
      </c>
      <c r="Y106" s="58">
        <v>0</v>
      </c>
      <c r="Z106" s="58">
        <v>254</v>
      </c>
      <c r="AA106" s="58" t="s">
        <v>176</v>
      </c>
      <c r="AB106" s="58">
        <v>252</v>
      </c>
      <c r="AC106" s="58" t="s">
        <v>176</v>
      </c>
    </row>
    <row r="107" spans="1:29" x14ac:dyDescent="0.25">
      <c r="A107" s="64" t="s">
        <v>269</v>
      </c>
      <c r="B107" s="58">
        <v>531</v>
      </c>
      <c r="C107" s="58" t="s">
        <v>176</v>
      </c>
      <c r="D107" s="58">
        <v>528</v>
      </c>
      <c r="E107" s="58" t="s">
        <v>176</v>
      </c>
      <c r="F107" s="58">
        <v>318</v>
      </c>
      <c r="G107" s="58">
        <v>315</v>
      </c>
      <c r="H107" s="58">
        <v>315</v>
      </c>
      <c r="I107" s="58">
        <v>0</v>
      </c>
      <c r="J107" s="58">
        <v>213</v>
      </c>
      <c r="K107" s="58" t="s">
        <v>176</v>
      </c>
      <c r="L107" s="58">
        <v>213</v>
      </c>
      <c r="M107" s="58" t="s">
        <v>176</v>
      </c>
      <c r="N107" s="58">
        <v>78</v>
      </c>
      <c r="O107" s="58" t="s">
        <v>176</v>
      </c>
      <c r="P107" s="58">
        <v>77</v>
      </c>
      <c r="Q107" s="58" t="s">
        <v>176</v>
      </c>
      <c r="R107" s="58">
        <v>387</v>
      </c>
      <c r="S107" s="58" t="s">
        <v>176</v>
      </c>
      <c r="T107" s="58">
        <v>388</v>
      </c>
      <c r="U107" s="58" t="s">
        <v>176</v>
      </c>
      <c r="V107" s="58">
        <v>66</v>
      </c>
      <c r="W107" s="58">
        <v>63</v>
      </c>
      <c r="X107" s="58">
        <v>63</v>
      </c>
      <c r="Y107" s="58">
        <v>0</v>
      </c>
      <c r="Z107" s="58">
        <v>131</v>
      </c>
      <c r="AA107" s="58" t="s">
        <v>176</v>
      </c>
      <c r="AB107" s="58">
        <v>131</v>
      </c>
      <c r="AC107" s="58" t="s">
        <v>176</v>
      </c>
    </row>
    <row r="108" spans="1:29" x14ac:dyDescent="0.25">
      <c r="A108" s="64" t="s">
        <v>270</v>
      </c>
      <c r="B108" s="58">
        <v>484</v>
      </c>
      <c r="C108" s="58">
        <v>493</v>
      </c>
      <c r="D108" s="58">
        <v>489</v>
      </c>
      <c r="E108" s="58">
        <v>4</v>
      </c>
      <c r="F108" s="58">
        <v>265</v>
      </c>
      <c r="G108" s="58" t="s">
        <v>176</v>
      </c>
      <c r="H108" s="58">
        <v>269</v>
      </c>
      <c r="I108" s="58" t="s">
        <v>176</v>
      </c>
      <c r="J108" s="58">
        <v>219</v>
      </c>
      <c r="K108" s="58" t="s">
        <v>176</v>
      </c>
      <c r="L108" s="58">
        <v>220</v>
      </c>
      <c r="M108" s="58" t="s">
        <v>176</v>
      </c>
      <c r="N108" s="58">
        <v>64</v>
      </c>
      <c r="O108" s="58">
        <v>78</v>
      </c>
      <c r="P108" s="58">
        <v>78</v>
      </c>
      <c r="Q108" s="58">
        <v>0</v>
      </c>
      <c r="R108" s="58">
        <v>353</v>
      </c>
      <c r="S108" s="58">
        <v>350</v>
      </c>
      <c r="T108" s="58">
        <v>346</v>
      </c>
      <c r="U108" s="58">
        <v>4</v>
      </c>
      <c r="V108" s="58">
        <v>67</v>
      </c>
      <c r="W108" s="58">
        <v>65</v>
      </c>
      <c r="X108" s="58">
        <v>65</v>
      </c>
      <c r="Y108" s="58">
        <v>0</v>
      </c>
      <c r="Z108" s="58">
        <v>100</v>
      </c>
      <c r="AA108" s="58" t="s">
        <v>176</v>
      </c>
      <c r="AB108" s="58">
        <v>97</v>
      </c>
      <c r="AC108" s="58" t="s">
        <v>176</v>
      </c>
    </row>
    <row r="109" spans="1:29" x14ac:dyDescent="0.25">
      <c r="A109" s="64" t="s">
        <v>271</v>
      </c>
      <c r="B109" s="58">
        <v>551</v>
      </c>
      <c r="C109" s="58">
        <v>563</v>
      </c>
      <c r="D109" s="58">
        <v>563</v>
      </c>
      <c r="E109" s="58">
        <v>0</v>
      </c>
      <c r="F109" s="58">
        <v>266</v>
      </c>
      <c r="G109" s="58">
        <v>272</v>
      </c>
      <c r="H109" s="58">
        <v>272</v>
      </c>
      <c r="I109" s="58">
        <v>0</v>
      </c>
      <c r="J109" s="58">
        <v>285</v>
      </c>
      <c r="K109" s="58">
        <v>291</v>
      </c>
      <c r="L109" s="58">
        <v>291</v>
      </c>
      <c r="M109" s="58">
        <v>0</v>
      </c>
      <c r="N109" s="58">
        <v>47</v>
      </c>
      <c r="O109" s="58">
        <v>55</v>
      </c>
      <c r="P109" s="58">
        <v>55</v>
      </c>
      <c r="Q109" s="58">
        <v>0</v>
      </c>
      <c r="R109" s="58">
        <v>408</v>
      </c>
      <c r="S109" s="58">
        <v>410</v>
      </c>
      <c r="T109" s="58">
        <v>410</v>
      </c>
      <c r="U109" s="58">
        <v>0</v>
      </c>
      <c r="V109" s="58">
        <v>96</v>
      </c>
      <c r="W109" s="58">
        <v>98</v>
      </c>
      <c r="X109" s="58">
        <v>98</v>
      </c>
      <c r="Y109" s="58">
        <v>0</v>
      </c>
      <c r="Z109" s="58">
        <v>128</v>
      </c>
      <c r="AA109" s="58">
        <v>125</v>
      </c>
      <c r="AB109" s="58">
        <v>125</v>
      </c>
      <c r="AC109" s="58">
        <v>0</v>
      </c>
    </row>
    <row r="110" spans="1:29" x14ac:dyDescent="0.25">
      <c r="A110" s="64" t="s">
        <v>272</v>
      </c>
      <c r="B110" s="58">
        <v>479</v>
      </c>
      <c r="C110" s="58" t="s">
        <v>176</v>
      </c>
      <c r="D110" s="58">
        <v>496</v>
      </c>
      <c r="E110" s="58" t="s">
        <v>176</v>
      </c>
      <c r="F110" s="58">
        <v>247</v>
      </c>
      <c r="G110" s="58" t="s">
        <v>176</v>
      </c>
      <c r="H110" s="58">
        <v>268</v>
      </c>
      <c r="I110" s="58" t="s">
        <v>176</v>
      </c>
      <c r="J110" s="58">
        <v>232</v>
      </c>
      <c r="K110" s="58" t="s">
        <v>176</v>
      </c>
      <c r="L110" s="58">
        <v>228</v>
      </c>
      <c r="M110" s="58" t="s">
        <v>176</v>
      </c>
      <c r="N110" s="58">
        <v>50</v>
      </c>
      <c r="O110" s="58">
        <v>59</v>
      </c>
      <c r="P110" s="58">
        <v>59</v>
      </c>
      <c r="Q110" s="58">
        <v>0</v>
      </c>
      <c r="R110" s="58">
        <v>371</v>
      </c>
      <c r="S110" s="58" t="s">
        <v>176</v>
      </c>
      <c r="T110" s="58">
        <v>375</v>
      </c>
      <c r="U110" s="58" t="s">
        <v>176</v>
      </c>
      <c r="V110" s="58">
        <v>58</v>
      </c>
      <c r="W110" s="58">
        <v>62</v>
      </c>
      <c r="X110" s="58">
        <v>62</v>
      </c>
      <c r="Y110" s="58">
        <v>0</v>
      </c>
      <c r="Z110" s="58">
        <v>113</v>
      </c>
      <c r="AA110" s="58" t="s">
        <v>176</v>
      </c>
      <c r="AB110" s="58">
        <v>113</v>
      </c>
      <c r="AC110" s="58" t="s">
        <v>176</v>
      </c>
    </row>
    <row r="111" spans="1:29" x14ac:dyDescent="0.25">
      <c r="A111" s="64" t="s">
        <v>273</v>
      </c>
      <c r="B111" s="58">
        <v>448</v>
      </c>
      <c r="C111" s="58" t="s">
        <v>176</v>
      </c>
      <c r="D111" s="58">
        <v>458</v>
      </c>
      <c r="E111" s="58" t="s">
        <v>176</v>
      </c>
      <c r="F111" s="58">
        <v>244</v>
      </c>
      <c r="G111" s="58" t="s">
        <v>176</v>
      </c>
      <c r="H111" s="58">
        <v>249</v>
      </c>
      <c r="I111" s="58" t="s">
        <v>176</v>
      </c>
      <c r="J111" s="58">
        <v>204</v>
      </c>
      <c r="K111" s="58" t="s">
        <v>176</v>
      </c>
      <c r="L111" s="58">
        <v>209</v>
      </c>
      <c r="M111" s="58" t="s">
        <v>176</v>
      </c>
      <c r="N111" s="58">
        <v>39</v>
      </c>
      <c r="O111" s="58">
        <v>49</v>
      </c>
      <c r="P111" s="58">
        <v>49</v>
      </c>
      <c r="Q111" s="58">
        <v>0</v>
      </c>
      <c r="R111" s="58">
        <v>357</v>
      </c>
      <c r="S111" s="58" t="s">
        <v>176</v>
      </c>
      <c r="T111" s="58">
        <v>355</v>
      </c>
      <c r="U111" s="58" t="s">
        <v>176</v>
      </c>
      <c r="V111" s="58">
        <v>52</v>
      </c>
      <c r="W111" s="58">
        <v>54</v>
      </c>
      <c r="X111" s="58">
        <v>54</v>
      </c>
      <c r="Y111" s="58">
        <v>0</v>
      </c>
      <c r="Z111" s="58">
        <v>98</v>
      </c>
      <c r="AA111" s="58">
        <v>105</v>
      </c>
      <c r="AB111" s="58">
        <v>102</v>
      </c>
      <c r="AC111" s="58">
        <v>3</v>
      </c>
    </row>
    <row r="112" spans="1:29" x14ac:dyDescent="0.25">
      <c r="A112" s="64" t="s">
        <v>274</v>
      </c>
      <c r="B112" s="58">
        <v>609</v>
      </c>
      <c r="C112" s="58">
        <v>611</v>
      </c>
      <c r="D112" s="58">
        <v>606</v>
      </c>
      <c r="E112" s="58">
        <v>5</v>
      </c>
      <c r="F112" s="58">
        <v>321</v>
      </c>
      <c r="G112" s="58" t="s">
        <v>176</v>
      </c>
      <c r="H112" s="58">
        <v>319</v>
      </c>
      <c r="I112" s="58" t="s">
        <v>176</v>
      </c>
      <c r="J112" s="58">
        <v>288</v>
      </c>
      <c r="K112" s="58" t="s">
        <v>176</v>
      </c>
      <c r="L112" s="58">
        <v>287</v>
      </c>
      <c r="M112" s="58" t="s">
        <v>176</v>
      </c>
      <c r="N112" s="58">
        <v>92</v>
      </c>
      <c r="O112" s="58">
        <v>97</v>
      </c>
      <c r="P112" s="58">
        <v>97</v>
      </c>
      <c r="Q112" s="58">
        <v>0</v>
      </c>
      <c r="R112" s="58">
        <v>439</v>
      </c>
      <c r="S112" s="58" t="s">
        <v>176</v>
      </c>
      <c r="T112" s="58">
        <v>433</v>
      </c>
      <c r="U112" s="58" t="s">
        <v>176</v>
      </c>
      <c r="V112" s="58">
        <v>78</v>
      </c>
      <c r="W112" s="58" t="s">
        <v>176</v>
      </c>
      <c r="X112" s="58">
        <v>76</v>
      </c>
      <c r="Y112" s="58" t="s">
        <v>176</v>
      </c>
      <c r="Z112" s="58">
        <v>133</v>
      </c>
      <c r="AA112" s="58" t="s">
        <v>176</v>
      </c>
      <c r="AB112" s="58">
        <v>128</v>
      </c>
      <c r="AC112" s="58" t="s">
        <v>176</v>
      </c>
    </row>
    <row r="113" spans="1:29" x14ac:dyDescent="0.25">
      <c r="A113" s="64" t="s">
        <v>275</v>
      </c>
      <c r="B113" s="58">
        <v>609</v>
      </c>
      <c r="C113" s="58">
        <v>637</v>
      </c>
      <c r="D113" s="58">
        <v>634</v>
      </c>
      <c r="E113" s="58">
        <v>3</v>
      </c>
      <c r="F113" s="58">
        <v>331</v>
      </c>
      <c r="G113" s="58" t="s">
        <v>176</v>
      </c>
      <c r="H113" s="58">
        <v>351</v>
      </c>
      <c r="I113" s="58" t="s">
        <v>176</v>
      </c>
      <c r="J113" s="58">
        <v>278</v>
      </c>
      <c r="K113" s="58" t="s">
        <v>176</v>
      </c>
      <c r="L113" s="58">
        <v>283</v>
      </c>
      <c r="M113" s="58" t="s">
        <v>176</v>
      </c>
      <c r="N113" s="58">
        <v>131</v>
      </c>
      <c r="O113" s="58" t="s">
        <v>176</v>
      </c>
      <c r="P113" s="58">
        <v>140</v>
      </c>
      <c r="Q113" s="58" t="s">
        <v>176</v>
      </c>
      <c r="R113" s="58">
        <v>397</v>
      </c>
      <c r="S113" s="58" t="s">
        <v>176</v>
      </c>
      <c r="T113" s="58">
        <v>413</v>
      </c>
      <c r="U113" s="58" t="s">
        <v>176</v>
      </c>
      <c r="V113" s="58">
        <v>81</v>
      </c>
      <c r="W113" s="58">
        <v>81</v>
      </c>
      <c r="X113" s="58">
        <v>81</v>
      </c>
      <c r="Y113" s="58">
        <v>0</v>
      </c>
      <c r="Z113" s="58">
        <v>128</v>
      </c>
      <c r="AA113" s="58" t="s">
        <v>176</v>
      </c>
      <c r="AB113" s="58">
        <v>134</v>
      </c>
      <c r="AC113" s="58" t="s">
        <v>176</v>
      </c>
    </row>
    <row r="114" spans="1:29" x14ac:dyDescent="0.25">
      <c r="A114" s="64" t="s">
        <v>276</v>
      </c>
      <c r="B114" s="58">
        <v>595</v>
      </c>
      <c r="C114" s="58">
        <v>591</v>
      </c>
      <c r="D114" s="58">
        <v>588</v>
      </c>
      <c r="E114" s="58">
        <v>3</v>
      </c>
      <c r="F114" s="58">
        <v>301</v>
      </c>
      <c r="G114" s="58" t="s">
        <v>176</v>
      </c>
      <c r="H114" s="58">
        <v>308</v>
      </c>
      <c r="I114" s="58" t="s">
        <v>176</v>
      </c>
      <c r="J114" s="58">
        <v>294</v>
      </c>
      <c r="K114" s="58" t="s">
        <v>176</v>
      </c>
      <c r="L114" s="58">
        <v>280</v>
      </c>
      <c r="M114" s="58" t="s">
        <v>176</v>
      </c>
      <c r="N114" s="58">
        <v>98</v>
      </c>
      <c r="O114" s="58">
        <v>103</v>
      </c>
      <c r="P114" s="58">
        <v>103</v>
      </c>
      <c r="Q114" s="58">
        <v>0</v>
      </c>
      <c r="R114" s="58">
        <v>439</v>
      </c>
      <c r="S114" s="58">
        <v>426</v>
      </c>
      <c r="T114" s="58">
        <v>423</v>
      </c>
      <c r="U114" s="58">
        <v>3</v>
      </c>
      <c r="V114" s="58">
        <v>58</v>
      </c>
      <c r="W114" s="58">
        <v>62</v>
      </c>
      <c r="X114" s="58">
        <v>62</v>
      </c>
      <c r="Y114" s="58">
        <v>0</v>
      </c>
      <c r="Z114" s="58">
        <v>148</v>
      </c>
      <c r="AA114" s="58" t="s">
        <v>176</v>
      </c>
      <c r="AB114" s="58">
        <v>145</v>
      </c>
      <c r="AC114" s="58" t="s">
        <v>176</v>
      </c>
    </row>
    <row r="115" spans="1:29" x14ac:dyDescent="0.25">
      <c r="A115" s="64" t="s">
        <v>277</v>
      </c>
      <c r="B115" s="58">
        <v>603</v>
      </c>
      <c r="C115" s="58">
        <v>603</v>
      </c>
      <c r="D115" s="58">
        <v>599</v>
      </c>
      <c r="E115" s="58">
        <v>4</v>
      </c>
      <c r="F115" s="58">
        <v>308</v>
      </c>
      <c r="G115" s="58" t="s">
        <v>176</v>
      </c>
      <c r="H115" s="58">
        <v>317</v>
      </c>
      <c r="I115" s="58" t="s">
        <v>176</v>
      </c>
      <c r="J115" s="58">
        <v>295</v>
      </c>
      <c r="K115" s="58" t="s">
        <v>176</v>
      </c>
      <c r="L115" s="58">
        <v>282</v>
      </c>
      <c r="M115" s="58" t="s">
        <v>176</v>
      </c>
      <c r="N115" s="58">
        <v>68</v>
      </c>
      <c r="O115" s="58" t="s">
        <v>176</v>
      </c>
      <c r="P115" s="58">
        <v>72</v>
      </c>
      <c r="Q115" s="58" t="s">
        <v>176</v>
      </c>
      <c r="R115" s="58">
        <v>445</v>
      </c>
      <c r="S115" s="58" t="s">
        <v>176</v>
      </c>
      <c r="T115" s="58">
        <v>436</v>
      </c>
      <c r="U115" s="58" t="s">
        <v>176</v>
      </c>
      <c r="V115" s="58">
        <v>90</v>
      </c>
      <c r="W115" s="58">
        <v>91</v>
      </c>
      <c r="X115" s="58">
        <v>91</v>
      </c>
      <c r="Y115" s="58">
        <v>0</v>
      </c>
      <c r="Z115" s="58">
        <v>139</v>
      </c>
      <c r="AA115" s="58" t="s">
        <v>176</v>
      </c>
      <c r="AB115" s="58">
        <v>139</v>
      </c>
      <c r="AC115" s="58" t="s">
        <v>176</v>
      </c>
    </row>
    <row r="116" spans="1:29" x14ac:dyDescent="0.25">
      <c r="A116" s="64" t="s">
        <v>278</v>
      </c>
      <c r="B116" s="58">
        <v>495</v>
      </c>
      <c r="C116" s="58">
        <v>511</v>
      </c>
      <c r="D116" s="58">
        <v>507</v>
      </c>
      <c r="E116" s="58">
        <v>4</v>
      </c>
      <c r="F116" s="58">
        <v>270</v>
      </c>
      <c r="G116" s="58">
        <v>279</v>
      </c>
      <c r="H116" s="58">
        <v>279</v>
      </c>
      <c r="I116" s="58">
        <v>0</v>
      </c>
      <c r="J116" s="58">
        <v>225</v>
      </c>
      <c r="K116" s="58">
        <v>232</v>
      </c>
      <c r="L116" s="58">
        <v>228</v>
      </c>
      <c r="M116" s="58">
        <v>4</v>
      </c>
      <c r="N116" s="58">
        <v>48</v>
      </c>
      <c r="O116" s="58">
        <v>55</v>
      </c>
      <c r="P116" s="58">
        <v>55</v>
      </c>
      <c r="Q116" s="58">
        <v>0</v>
      </c>
      <c r="R116" s="58">
        <v>367</v>
      </c>
      <c r="S116" s="58">
        <v>377</v>
      </c>
      <c r="T116" s="58">
        <v>373</v>
      </c>
      <c r="U116" s="58">
        <v>4</v>
      </c>
      <c r="V116" s="58">
        <v>80</v>
      </c>
      <c r="W116" s="58">
        <v>79</v>
      </c>
      <c r="X116" s="58">
        <v>79</v>
      </c>
      <c r="Y116" s="58">
        <v>0</v>
      </c>
      <c r="Z116" s="58">
        <v>140</v>
      </c>
      <c r="AA116" s="58" t="s">
        <v>176</v>
      </c>
      <c r="AB116" s="58">
        <v>143</v>
      </c>
      <c r="AC116" s="58" t="s">
        <v>176</v>
      </c>
    </row>
    <row r="117" spans="1:29" x14ac:dyDescent="0.25">
      <c r="A117" s="64" t="s">
        <v>279</v>
      </c>
      <c r="B117" s="58">
        <v>489</v>
      </c>
      <c r="C117" s="58" t="s">
        <v>176</v>
      </c>
      <c r="D117" s="58">
        <v>503</v>
      </c>
      <c r="E117" s="58" t="s">
        <v>176</v>
      </c>
      <c r="F117" s="58">
        <v>301</v>
      </c>
      <c r="G117" s="58" t="s">
        <v>176</v>
      </c>
      <c r="H117" s="58">
        <v>308</v>
      </c>
      <c r="I117" s="58" t="s">
        <v>176</v>
      </c>
      <c r="J117" s="58">
        <v>188</v>
      </c>
      <c r="K117" s="58">
        <v>195</v>
      </c>
      <c r="L117" s="58">
        <v>195</v>
      </c>
      <c r="M117" s="58">
        <v>0</v>
      </c>
      <c r="N117" s="58">
        <v>43</v>
      </c>
      <c r="O117" s="58">
        <v>46</v>
      </c>
      <c r="P117" s="58">
        <v>46</v>
      </c>
      <c r="Q117" s="58">
        <v>0</v>
      </c>
      <c r="R117" s="58">
        <v>374</v>
      </c>
      <c r="S117" s="58" t="s">
        <v>176</v>
      </c>
      <c r="T117" s="58">
        <v>387</v>
      </c>
      <c r="U117" s="58" t="s">
        <v>176</v>
      </c>
      <c r="V117" s="58">
        <v>72</v>
      </c>
      <c r="W117" s="58">
        <v>70</v>
      </c>
      <c r="X117" s="58">
        <v>70</v>
      </c>
      <c r="Y117" s="58">
        <v>0</v>
      </c>
      <c r="Z117" s="58">
        <v>149</v>
      </c>
      <c r="AA117" s="58">
        <v>150</v>
      </c>
      <c r="AB117" s="58">
        <v>150</v>
      </c>
      <c r="AC117" s="58">
        <v>0</v>
      </c>
    </row>
    <row r="118" spans="1:29" x14ac:dyDescent="0.25">
      <c r="A118" s="64" t="s">
        <v>280</v>
      </c>
      <c r="B118" s="58">
        <v>1020</v>
      </c>
      <c r="C118" s="58">
        <v>1025</v>
      </c>
      <c r="D118" s="58">
        <v>1021</v>
      </c>
      <c r="E118" s="58">
        <v>4</v>
      </c>
      <c r="F118" s="58">
        <v>611</v>
      </c>
      <c r="G118" s="58" t="s">
        <v>176</v>
      </c>
      <c r="H118" s="58">
        <v>620</v>
      </c>
      <c r="I118" s="58" t="s">
        <v>176</v>
      </c>
      <c r="J118" s="58">
        <v>409</v>
      </c>
      <c r="K118" s="58" t="s">
        <v>176</v>
      </c>
      <c r="L118" s="58">
        <v>401</v>
      </c>
      <c r="M118" s="58" t="s">
        <v>176</v>
      </c>
      <c r="N118" s="58">
        <v>75</v>
      </c>
      <c r="O118" s="58" t="s">
        <v>176</v>
      </c>
      <c r="P118" s="58">
        <v>87</v>
      </c>
      <c r="Q118" s="58" t="s">
        <v>176</v>
      </c>
      <c r="R118" s="58">
        <v>769</v>
      </c>
      <c r="S118" s="58" t="s">
        <v>176</v>
      </c>
      <c r="T118" s="58">
        <v>757</v>
      </c>
      <c r="U118" s="58" t="s">
        <v>176</v>
      </c>
      <c r="V118" s="58">
        <v>176</v>
      </c>
      <c r="W118" s="58">
        <v>177</v>
      </c>
      <c r="X118" s="58">
        <v>177</v>
      </c>
      <c r="Y118" s="58">
        <v>0</v>
      </c>
      <c r="Z118" s="58">
        <v>288</v>
      </c>
      <c r="AA118" s="58" t="s">
        <v>176</v>
      </c>
      <c r="AB118" s="58">
        <v>289</v>
      </c>
      <c r="AC118" s="58" t="s">
        <v>176</v>
      </c>
    </row>
    <row r="119" spans="1:29" x14ac:dyDescent="0.25">
      <c r="A119" s="64" t="s">
        <v>281</v>
      </c>
      <c r="B119" s="58">
        <v>561</v>
      </c>
      <c r="C119" s="58" t="s">
        <v>176</v>
      </c>
      <c r="D119" s="58">
        <v>563</v>
      </c>
      <c r="E119" s="58" t="s">
        <v>176</v>
      </c>
      <c r="F119" s="58">
        <v>324</v>
      </c>
      <c r="G119" s="58" t="s">
        <v>176</v>
      </c>
      <c r="H119" s="58">
        <v>322</v>
      </c>
      <c r="I119" s="58" t="s">
        <v>176</v>
      </c>
      <c r="J119" s="58">
        <v>237</v>
      </c>
      <c r="K119" s="58" t="s">
        <v>176</v>
      </c>
      <c r="L119" s="58">
        <v>241</v>
      </c>
      <c r="M119" s="58" t="s">
        <v>176</v>
      </c>
      <c r="N119" s="58">
        <v>88</v>
      </c>
      <c r="O119" s="58">
        <v>100</v>
      </c>
      <c r="P119" s="58">
        <v>100</v>
      </c>
      <c r="Q119" s="58">
        <v>0</v>
      </c>
      <c r="R119" s="58">
        <v>405</v>
      </c>
      <c r="S119" s="58" t="s">
        <v>176</v>
      </c>
      <c r="T119" s="58">
        <v>398</v>
      </c>
      <c r="U119" s="58" t="s">
        <v>176</v>
      </c>
      <c r="V119" s="58">
        <v>68</v>
      </c>
      <c r="W119" s="58">
        <v>65</v>
      </c>
      <c r="X119" s="58">
        <v>65</v>
      </c>
      <c r="Y119" s="58">
        <v>0</v>
      </c>
      <c r="Z119" s="58">
        <v>134</v>
      </c>
      <c r="AA119" s="58">
        <v>139</v>
      </c>
      <c r="AB119" s="58">
        <v>139</v>
      </c>
      <c r="AC119" s="58">
        <v>0</v>
      </c>
    </row>
    <row r="120" spans="1:29" x14ac:dyDescent="0.25">
      <c r="A120" s="64" t="s">
        <v>282</v>
      </c>
      <c r="B120" s="58">
        <v>518</v>
      </c>
      <c r="C120" s="58" t="s">
        <v>176</v>
      </c>
      <c r="D120" s="58">
        <v>538</v>
      </c>
      <c r="E120" s="58" t="s">
        <v>176</v>
      </c>
      <c r="F120" s="58">
        <v>297</v>
      </c>
      <c r="G120" s="58" t="s">
        <v>176</v>
      </c>
      <c r="H120" s="58">
        <v>311</v>
      </c>
      <c r="I120" s="58" t="s">
        <v>176</v>
      </c>
      <c r="J120" s="58">
        <v>221</v>
      </c>
      <c r="K120" s="58" t="s">
        <v>176</v>
      </c>
      <c r="L120" s="58">
        <v>227</v>
      </c>
      <c r="M120" s="58" t="s">
        <v>176</v>
      </c>
      <c r="N120" s="58">
        <v>85</v>
      </c>
      <c r="O120" s="58">
        <v>105</v>
      </c>
      <c r="P120" s="58">
        <v>105</v>
      </c>
      <c r="Q120" s="58">
        <v>0</v>
      </c>
      <c r="R120" s="58">
        <v>366</v>
      </c>
      <c r="S120" s="58" t="s">
        <v>176</v>
      </c>
      <c r="T120" s="58">
        <v>369</v>
      </c>
      <c r="U120" s="58" t="s">
        <v>176</v>
      </c>
      <c r="V120" s="58">
        <v>67</v>
      </c>
      <c r="W120" s="58" t="s">
        <v>176</v>
      </c>
      <c r="X120" s="58">
        <v>64</v>
      </c>
      <c r="Y120" s="58" t="s">
        <v>176</v>
      </c>
      <c r="Z120" s="58">
        <v>132</v>
      </c>
      <c r="AA120" s="58" t="s">
        <v>176</v>
      </c>
      <c r="AB120" s="58">
        <v>130</v>
      </c>
      <c r="AC120" s="58" t="s">
        <v>176</v>
      </c>
    </row>
    <row r="121" spans="1:29" x14ac:dyDescent="0.25">
      <c r="A121" s="64" t="s">
        <v>283</v>
      </c>
      <c r="B121" s="58">
        <v>519</v>
      </c>
      <c r="C121" s="58">
        <v>532</v>
      </c>
      <c r="D121" s="58">
        <v>526</v>
      </c>
      <c r="E121" s="58">
        <v>6</v>
      </c>
      <c r="F121" s="58">
        <v>275</v>
      </c>
      <c r="G121" s="58" t="s">
        <v>176</v>
      </c>
      <c r="H121" s="58">
        <v>279</v>
      </c>
      <c r="I121" s="58" t="s">
        <v>176</v>
      </c>
      <c r="J121" s="58">
        <v>244</v>
      </c>
      <c r="K121" s="58" t="s">
        <v>176</v>
      </c>
      <c r="L121" s="58">
        <v>247</v>
      </c>
      <c r="M121" s="58" t="s">
        <v>176</v>
      </c>
      <c r="N121" s="58">
        <v>45</v>
      </c>
      <c r="O121" s="58">
        <v>60</v>
      </c>
      <c r="P121" s="58">
        <v>60</v>
      </c>
      <c r="Q121" s="58">
        <v>0</v>
      </c>
      <c r="R121" s="58">
        <v>393</v>
      </c>
      <c r="S121" s="58">
        <v>394</v>
      </c>
      <c r="T121" s="58">
        <v>388</v>
      </c>
      <c r="U121" s="58">
        <v>6</v>
      </c>
      <c r="V121" s="58">
        <v>81</v>
      </c>
      <c r="W121" s="58">
        <v>78</v>
      </c>
      <c r="X121" s="58">
        <v>78</v>
      </c>
      <c r="Y121" s="58">
        <v>0</v>
      </c>
      <c r="Z121" s="58">
        <v>118</v>
      </c>
      <c r="AA121" s="58">
        <v>121</v>
      </c>
      <c r="AB121" s="58">
        <v>118</v>
      </c>
      <c r="AC121" s="58">
        <v>3</v>
      </c>
    </row>
    <row r="122" spans="1:29" x14ac:dyDescent="0.25">
      <c r="A122" s="64" t="s">
        <v>284</v>
      </c>
      <c r="B122" s="58">
        <v>529</v>
      </c>
      <c r="C122" s="58" t="s">
        <v>176</v>
      </c>
      <c r="D122" s="58">
        <v>523</v>
      </c>
      <c r="E122" s="58" t="s">
        <v>176</v>
      </c>
      <c r="F122" s="58">
        <v>259</v>
      </c>
      <c r="G122" s="58" t="s">
        <v>176</v>
      </c>
      <c r="H122" s="58">
        <v>258</v>
      </c>
      <c r="I122" s="58" t="s">
        <v>176</v>
      </c>
      <c r="J122" s="58">
        <v>270</v>
      </c>
      <c r="K122" s="58" t="s">
        <v>176</v>
      </c>
      <c r="L122" s="58">
        <v>265</v>
      </c>
      <c r="M122" s="58" t="s">
        <v>176</v>
      </c>
      <c r="N122" s="58">
        <v>53</v>
      </c>
      <c r="O122" s="58">
        <v>70</v>
      </c>
      <c r="P122" s="58">
        <v>70</v>
      </c>
      <c r="Q122" s="58">
        <v>0</v>
      </c>
      <c r="R122" s="58">
        <v>375</v>
      </c>
      <c r="S122" s="58" t="s">
        <v>176</v>
      </c>
      <c r="T122" s="58">
        <v>357</v>
      </c>
      <c r="U122" s="58" t="s">
        <v>176</v>
      </c>
      <c r="V122" s="58">
        <v>101</v>
      </c>
      <c r="W122" s="58">
        <v>96</v>
      </c>
      <c r="X122" s="58">
        <v>96</v>
      </c>
      <c r="Y122" s="58">
        <v>0</v>
      </c>
      <c r="Z122" s="58">
        <v>129</v>
      </c>
      <c r="AA122" s="58" t="s">
        <v>176</v>
      </c>
      <c r="AB122" s="58">
        <v>131</v>
      </c>
      <c r="AC122" s="58" t="s">
        <v>176</v>
      </c>
    </row>
    <row r="123" spans="1:29" x14ac:dyDescent="0.25">
      <c r="A123" s="64" t="s">
        <v>285</v>
      </c>
      <c r="B123" s="58">
        <v>435</v>
      </c>
      <c r="C123" s="58" t="s">
        <v>176</v>
      </c>
      <c r="D123" s="58">
        <v>446</v>
      </c>
      <c r="E123" s="58" t="s">
        <v>176</v>
      </c>
      <c r="F123" s="58">
        <v>216</v>
      </c>
      <c r="G123" s="58" t="s">
        <v>176</v>
      </c>
      <c r="H123" s="58">
        <v>237</v>
      </c>
      <c r="I123" s="58" t="s">
        <v>176</v>
      </c>
      <c r="J123" s="58">
        <v>219</v>
      </c>
      <c r="K123" s="58">
        <v>209</v>
      </c>
      <c r="L123" s="58">
        <v>209</v>
      </c>
      <c r="M123" s="58">
        <v>0</v>
      </c>
      <c r="N123" s="58">
        <v>64</v>
      </c>
      <c r="O123" s="58">
        <v>77</v>
      </c>
      <c r="P123" s="58">
        <v>77</v>
      </c>
      <c r="Q123" s="58">
        <v>0</v>
      </c>
      <c r="R123" s="58">
        <v>313</v>
      </c>
      <c r="S123" s="58" t="s">
        <v>176</v>
      </c>
      <c r="T123" s="58">
        <v>309</v>
      </c>
      <c r="U123" s="58" t="s">
        <v>176</v>
      </c>
      <c r="V123" s="58">
        <v>58</v>
      </c>
      <c r="W123" s="58">
        <v>60</v>
      </c>
      <c r="X123" s="58">
        <v>60</v>
      </c>
      <c r="Y123" s="58">
        <v>0</v>
      </c>
      <c r="Z123" s="58">
        <v>110</v>
      </c>
      <c r="AA123" s="58" t="s">
        <v>176</v>
      </c>
      <c r="AB123" s="58">
        <v>117</v>
      </c>
      <c r="AC123" s="58" t="s">
        <v>176</v>
      </c>
    </row>
    <row r="124" spans="1:29" x14ac:dyDescent="0.25">
      <c r="A124" s="64" t="s">
        <v>286</v>
      </c>
      <c r="B124" s="58">
        <v>620</v>
      </c>
      <c r="C124" s="58" t="s">
        <v>176</v>
      </c>
      <c r="D124" s="58">
        <v>603</v>
      </c>
      <c r="E124" s="58" t="s">
        <v>176</v>
      </c>
      <c r="F124" s="58">
        <v>318</v>
      </c>
      <c r="G124" s="58">
        <v>313</v>
      </c>
      <c r="H124" s="58">
        <v>313</v>
      </c>
      <c r="I124" s="58">
        <v>0</v>
      </c>
      <c r="J124" s="58">
        <v>302</v>
      </c>
      <c r="K124" s="58" t="s">
        <v>176</v>
      </c>
      <c r="L124" s="58">
        <v>290</v>
      </c>
      <c r="M124" s="58" t="s">
        <v>176</v>
      </c>
      <c r="N124" s="58">
        <v>97</v>
      </c>
      <c r="O124" s="58">
        <v>100</v>
      </c>
      <c r="P124" s="58">
        <v>100</v>
      </c>
      <c r="Q124" s="58">
        <v>0</v>
      </c>
      <c r="R124" s="58">
        <v>450</v>
      </c>
      <c r="S124" s="58" t="s">
        <v>176</v>
      </c>
      <c r="T124" s="58">
        <v>428</v>
      </c>
      <c r="U124" s="58" t="s">
        <v>176</v>
      </c>
      <c r="V124" s="58">
        <v>73</v>
      </c>
      <c r="W124" s="58" t="s">
        <v>176</v>
      </c>
      <c r="X124" s="58">
        <v>75</v>
      </c>
      <c r="Y124" s="58" t="s">
        <v>176</v>
      </c>
      <c r="Z124" s="58">
        <v>131</v>
      </c>
      <c r="AA124" s="58" t="s">
        <v>176</v>
      </c>
      <c r="AB124" s="58">
        <v>132</v>
      </c>
      <c r="AC124" s="58" t="s">
        <v>176</v>
      </c>
    </row>
    <row r="125" spans="1:29" x14ac:dyDescent="0.25">
      <c r="A125" s="64" t="s">
        <v>287</v>
      </c>
      <c r="B125" s="58">
        <v>584</v>
      </c>
      <c r="C125" s="58" t="s">
        <v>176</v>
      </c>
      <c r="D125" s="58">
        <v>582</v>
      </c>
      <c r="E125" s="58" t="s">
        <v>176</v>
      </c>
      <c r="F125" s="58">
        <v>321</v>
      </c>
      <c r="G125" s="58">
        <v>315</v>
      </c>
      <c r="H125" s="58">
        <v>315</v>
      </c>
      <c r="I125" s="58">
        <v>0</v>
      </c>
      <c r="J125" s="58">
        <v>263</v>
      </c>
      <c r="K125" s="58" t="s">
        <v>176</v>
      </c>
      <c r="L125" s="58">
        <v>267</v>
      </c>
      <c r="M125" s="58" t="s">
        <v>176</v>
      </c>
      <c r="N125" s="58">
        <v>138</v>
      </c>
      <c r="O125" s="58">
        <v>133</v>
      </c>
      <c r="P125" s="58">
        <v>133</v>
      </c>
      <c r="Q125" s="58">
        <v>0</v>
      </c>
      <c r="R125" s="58">
        <v>368</v>
      </c>
      <c r="S125" s="58" t="s">
        <v>176</v>
      </c>
      <c r="T125" s="58">
        <v>372</v>
      </c>
      <c r="U125" s="58" t="s">
        <v>176</v>
      </c>
      <c r="V125" s="58">
        <v>78</v>
      </c>
      <c r="W125" s="58">
        <v>77</v>
      </c>
      <c r="X125" s="58">
        <v>77</v>
      </c>
      <c r="Y125" s="58">
        <v>0</v>
      </c>
      <c r="Z125" s="58">
        <v>130</v>
      </c>
      <c r="AA125" s="58">
        <v>127</v>
      </c>
      <c r="AB125" s="58">
        <v>127</v>
      </c>
      <c r="AC125" s="58">
        <v>0</v>
      </c>
    </row>
    <row r="126" spans="1:29" x14ac:dyDescent="0.25">
      <c r="A126" s="64" t="s">
        <v>288</v>
      </c>
      <c r="B126" s="58">
        <v>575</v>
      </c>
      <c r="C126" s="58">
        <v>588</v>
      </c>
      <c r="D126" s="58">
        <v>582</v>
      </c>
      <c r="E126" s="58">
        <v>6</v>
      </c>
      <c r="F126" s="58">
        <v>277</v>
      </c>
      <c r="G126" s="58">
        <v>305</v>
      </c>
      <c r="H126" s="58">
        <v>302</v>
      </c>
      <c r="I126" s="58">
        <v>3</v>
      </c>
      <c r="J126" s="58">
        <v>298</v>
      </c>
      <c r="K126" s="58">
        <v>283</v>
      </c>
      <c r="L126" s="58">
        <v>280</v>
      </c>
      <c r="M126" s="58">
        <v>3</v>
      </c>
      <c r="N126" s="58">
        <v>106</v>
      </c>
      <c r="O126" s="58">
        <v>110</v>
      </c>
      <c r="P126" s="58">
        <v>110</v>
      </c>
      <c r="Q126" s="58">
        <v>0</v>
      </c>
      <c r="R126" s="58">
        <v>393</v>
      </c>
      <c r="S126" s="58">
        <v>395</v>
      </c>
      <c r="T126" s="58">
        <v>389</v>
      </c>
      <c r="U126" s="58">
        <v>6</v>
      </c>
      <c r="V126" s="58">
        <v>76</v>
      </c>
      <c r="W126" s="58">
        <v>83</v>
      </c>
      <c r="X126" s="58">
        <v>83</v>
      </c>
      <c r="Y126" s="58">
        <v>0</v>
      </c>
      <c r="Z126" s="58">
        <v>166</v>
      </c>
      <c r="AA126" s="58" t="s">
        <v>176</v>
      </c>
      <c r="AB126" s="58">
        <v>171</v>
      </c>
      <c r="AC126" s="58" t="s">
        <v>176</v>
      </c>
    </row>
    <row r="127" spans="1:29" x14ac:dyDescent="0.25">
      <c r="A127" s="64" t="s">
        <v>289</v>
      </c>
      <c r="B127" s="58">
        <v>697</v>
      </c>
      <c r="C127" s="58">
        <v>671</v>
      </c>
      <c r="D127" s="58">
        <v>665</v>
      </c>
      <c r="E127" s="58">
        <v>6</v>
      </c>
      <c r="F127" s="58">
        <v>369</v>
      </c>
      <c r="G127" s="58">
        <v>353</v>
      </c>
      <c r="H127" s="58">
        <v>350</v>
      </c>
      <c r="I127" s="58">
        <v>3</v>
      </c>
      <c r="J127" s="58">
        <v>328</v>
      </c>
      <c r="K127" s="58">
        <v>318</v>
      </c>
      <c r="L127" s="58">
        <v>315</v>
      </c>
      <c r="M127" s="58">
        <v>3</v>
      </c>
      <c r="N127" s="58">
        <v>84</v>
      </c>
      <c r="O127" s="58">
        <v>78</v>
      </c>
      <c r="P127" s="58">
        <v>78</v>
      </c>
      <c r="Q127" s="58">
        <v>0</v>
      </c>
      <c r="R127" s="58">
        <v>504</v>
      </c>
      <c r="S127" s="58" t="s">
        <v>176</v>
      </c>
      <c r="T127" s="58">
        <v>484</v>
      </c>
      <c r="U127" s="58" t="s">
        <v>176</v>
      </c>
      <c r="V127" s="58">
        <v>109</v>
      </c>
      <c r="W127" s="58" t="s">
        <v>176</v>
      </c>
      <c r="X127" s="58">
        <v>103</v>
      </c>
      <c r="Y127" s="58" t="s">
        <v>176</v>
      </c>
      <c r="Z127" s="58">
        <v>167</v>
      </c>
      <c r="AA127" s="58" t="s">
        <v>176</v>
      </c>
      <c r="AB127" s="58">
        <v>158</v>
      </c>
      <c r="AC127" s="58" t="s">
        <v>176</v>
      </c>
    </row>
    <row r="128" spans="1:29" x14ac:dyDescent="0.25">
      <c r="A128" s="64" t="s">
        <v>290</v>
      </c>
      <c r="B128" s="58">
        <v>546</v>
      </c>
      <c r="C128" s="58">
        <v>541</v>
      </c>
      <c r="D128" s="58">
        <v>541</v>
      </c>
      <c r="E128" s="58">
        <v>0</v>
      </c>
      <c r="F128" s="58">
        <v>281</v>
      </c>
      <c r="G128" s="58">
        <v>284</v>
      </c>
      <c r="H128" s="58">
        <v>284</v>
      </c>
      <c r="I128" s="58">
        <v>0</v>
      </c>
      <c r="J128" s="58">
        <v>264</v>
      </c>
      <c r="K128" s="58">
        <v>256</v>
      </c>
      <c r="L128" s="58">
        <v>256</v>
      </c>
      <c r="M128" s="58">
        <v>0</v>
      </c>
      <c r="N128" s="58">
        <v>56</v>
      </c>
      <c r="O128" s="58">
        <v>64</v>
      </c>
      <c r="P128" s="58">
        <v>64</v>
      </c>
      <c r="Q128" s="58">
        <v>0</v>
      </c>
      <c r="R128" s="58">
        <v>399</v>
      </c>
      <c r="S128" s="58">
        <v>391</v>
      </c>
      <c r="T128" s="58">
        <v>391</v>
      </c>
      <c r="U128" s="58">
        <v>0</v>
      </c>
      <c r="V128" s="58">
        <v>91</v>
      </c>
      <c r="W128" s="58">
        <v>86</v>
      </c>
      <c r="X128" s="58">
        <v>86</v>
      </c>
      <c r="Y128" s="58">
        <v>0</v>
      </c>
      <c r="Z128" s="58">
        <v>145</v>
      </c>
      <c r="AA128" s="58">
        <v>142</v>
      </c>
      <c r="AB128" s="58">
        <v>142</v>
      </c>
      <c r="AC128" s="58">
        <v>0</v>
      </c>
    </row>
    <row r="129" spans="1:29" x14ac:dyDescent="0.25">
      <c r="A129" s="64" t="s">
        <v>291</v>
      </c>
      <c r="B129" s="58">
        <v>609</v>
      </c>
      <c r="C129" s="58">
        <v>619</v>
      </c>
      <c r="D129" s="58">
        <v>614</v>
      </c>
      <c r="E129" s="58">
        <v>5</v>
      </c>
      <c r="F129" s="58">
        <v>354</v>
      </c>
      <c r="G129" s="58" t="s">
        <v>176</v>
      </c>
      <c r="H129" s="58">
        <v>361</v>
      </c>
      <c r="I129" s="58" t="s">
        <v>176</v>
      </c>
      <c r="J129" s="58">
        <v>255</v>
      </c>
      <c r="K129" s="58" t="s">
        <v>176</v>
      </c>
      <c r="L129" s="58">
        <v>253</v>
      </c>
      <c r="M129" s="58" t="s">
        <v>176</v>
      </c>
      <c r="N129" s="58">
        <v>67</v>
      </c>
      <c r="O129" s="58">
        <v>84</v>
      </c>
      <c r="P129" s="58">
        <v>84</v>
      </c>
      <c r="Q129" s="58">
        <v>0</v>
      </c>
      <c r="R129" s="58">
        <v>459</v>
      </c>
      <c r="S129" s="58">
        <v>452</v>
      </c>
      <c r="T129" s="58">
        <v>447</v>
      </c>
      <c r="U129" s="58">
        <v>5</v>
      </c>
      <c r="V129" s="58">
        <v>83</v>
      </c>
      <c r="W129" s="58">
        <v>83</v>
      </c>
      <c r="X129" s="58">
        <v>83</v>
      </c>
      <c r="Y129" s="58">
        <v>0</v>
      </c>
      <c r="Z129" s="58">
        <v>177</v>
      </c>
      <c r="AA129" s="58">
        <v>180</v>
      </c>
      <c r="AB129" s="58">
        <v>177</v>
      </c>
      <c r="AC129" s="58">
        <v>3</v>
      </c>
    </row>
    <row r="130" spans="1:29" x14ac:dyDescent="0.25">
      <c r="A130" s="64" t="s">
        <v>292</v>
      </c>
      <c r="B130" s="58">
        <v>1034</v>
      </c>
      <c r="C130" s="58">
        <v>1035</v>
      </c>
      <c r="D130" s="58">
        <v>1027</v>
      </c>
      <c r="E130" s="58">
        <v>8</v>
      </c>
      <c r="F130" s="58">
        <v>636</v>
      </c>
      <c r="G130" s="58" t="s">
        <v>176</v>
      </c>
      <c r="H130" s="58">
        <v>638</v>
      </c>
      <c r="I130" s="58" t="s">
        <v>176</v>
      </c>
      <c r="J130" s="58">
        <v>397</v>
      </c>
      <c r="K130" s="58" t="s">
        <v>176</v>
      </c>
      <c r="L130" s="58">
        <v>388</v>
      </c>
      <c r="M130" s="58" t="s">
        <v>176</v>
      </c>
      <c r="N130" s="58">
        <v>80</v>
      </c>
      <c r="O130" s="58" t="s">
        <v>176</v>
      </c>
      <c r="P130" s="58">
        <v>94</v>
      </c>
      <c r="Q130" s="58" t="s">
        <v>176</v>
      </c>
      <c r="R130" s="58">
        <v>793</v>
      </c>
      <c r="S130" s="58">
        <v>778</v>
      </c>
      <c r="T130" s="58">
        <v>773</v>
      </c>
      <c r="U130" s="58">
        <v>5</v>
      </c>
      <c r="V130" s="58">
        <v>161</v>
      </c>
      <c r="W130" s="58" t="s">
        <v>176</v>
      </c>
      <c r="X130" s="58">
        <v>160</v>
      </c>
      <c r="Y130" s="58" t="s">
        <v>176</v>
      </c>
      <c r="Z130" s="58">
        <v>302</v>
      </c>
      <c r="AA130" s="58" t="s">
        <v>176</v>
      </c>
      <c r="AB130" s="58">
        <v>301</v>
      </c>
      <c r="AC130" s="58" t="s">
        <v>176</v>
      </c>
    </row>
    <row r="131" spans="1:29" x14ac:dyDescent="0.25">
      <c r="A131" s="64" t="s">
        <v>293</v>
      </c>
      <c r="B131" s="58">
        <v>564</v>
      </c>
      <c r="C131" s="58" t="s">
        <v>176</v>
      </c>
      <c r="D131" s="58">
        <v>582</v>
      </c>
      <c r="E131" s="58" t="s">
        <v>176</v>
      </c>
      <c r="F131" s="58">
        <v>325</v>
      </c>
      <c r="G131" s="58" t="s">
        <v>176</v>
      </c>
      <c r="H131" s="58">
        <v>347</v>
      </c>
      <c r="I131" s="58" t="s">
        <v>176</v>
      </c>
      <c r="J131" s="58">
        <v>238</v>
      </c>
      <c r="K131" s="58" t="s">
        <v>176</v>
      </c>
      <c r="L131" s="58">
        <v>234</v>
      </c>
      <c r="M131" s="58" t="s">
        <v>176</v>
      </c>
      <c r="N131" s="58">
        <v>97</v>
      </c>
      <c r="O131" s="58" t="s">
        <v>176</v>
      </c>
      <c r="P131" s="58">
        <v>112</v>
      </c>
      <c r="Q131" s="58" t="s">
        <v>176</v>
      </c>
      <c r="R131" s="58">
        <v>405</v>
      </c>
      <c r="S131" s="58" t="s">
        <v>176</v>
      </c>
      <c r="T131" s="58">
        <v>404</v>
      </c>
      <c r="U131" s="58" t="s">
        <v>176</v>
      </c>
      <c r="V131" s="58">
        <v>62</v>
      </c>
      <c r="W131" s="58">
        <v>66</v>
      </c>
      <c r="X131" s="58">
        <v>66</v>
      </c>
      <c r="Y131" s="58">
        <v>0</v>
      </c>
      <c r="Z131" s="58">
        <v>152</v>
      </c>
      <c r="AA131" s="58">
        <v>157</v>
      </c>
      <c r="AB131" s="58">
        <v>157</v>
      </c>
      <c r="AC131" s="58">
        <v>0</v>
      </c>
    </row>
    <row r="132" spans="1:29" x14ac:dyDescent="0.25">
      <c r="A132" s="64" t="s">
        <v>294</v>
      </c>
      <c r="B132" s="58">
        <v>579</v>
      </c>
      <c r="C132" s="58">
        <v>593</v>
      </c>
      <c r="D132" s="58">
        <v>588</v>
      </c>
      <c r="E132" s="58">
        <v>5</v>
      </c>
      <c r="F132" s="58">
        <v>313</v>
      </c>
      <c r="G132" s="58" t="s">
        <v>176</v>
      </c>
      <c r="H132" s="58">
        <v>317</v>
      </c>
      <c r="I132" s="58" t="s">
        <v>176</v>
      </c>
      <c r="J132" s="58">
        <v>266</v>
      </c>
      <c r="K132" s="58" t="s">
        <v>176</v>
      </c>
      <c r="L132" s="58">
        <v>271</v>
      </c>
      <c r="M132" s="58" t="s">
        <v>176</v>
      </c>
      <c r="N132" s="58">
        <v>77</v>
      </c>
      <c r="O132" s="58">
        <v>89</v>
      </c>
      <c r="P132" s="58">
        <v>89</v>
      </c>
      <c r="Q132" s="58">
        <v>0</v>
      </c>
      <c r="R132" s="58">
        <v>417</v>
      </c>
      <c r="S132" s="58">
        <v>421</v>
      </c>
      <c r="T132" s="58">
        <v>416</v>
      </c>
      <c r="U132" s="58">
        <v>5</v>
      </c>
      <c r="V132" s="58">
        <v>85</v>
      </c>
      <c r="W132" s="58">
        <v>83</v>
      </c>
      <c r="X132" s="58">
        <v>83</v>
      </c>
      <c r="Y132" s="58">
        <v>0</v>
      </c>
      <c r="Z132" s="58">
        <v>128</v>
      </c>
      <c r="AA132" s="58" t="s">
        <v>176</v>
      </c>
      <c r="AB132" s="58">
        <v>130</v>
      </c>
      <c r="AC132" s="58" t="s">
        <v>176</v>
      </c>
    </row>
    <row r="133" spans="1:29" x14ac:dyDescent="0.25">
      <c r="A133" s="64" t="s">
        <v>295</v>
      </c>
      <c r="B133" s="58">
        <v>622</v>
      </c>
      <c r="C133" s="58" t="s">
        <v>176</v>
      </c>
      <c r="D133" s="58">
        <v>613</v>
      </c>
      <c r="E133" s="58" t="s">
        <v>176</v>
      </c>
      <c r="F133" s="58">
        <v>362</v>
      </c>
      <c r="G133" s="58" t="s">
        <v>176</v>
      </c>
      <c r="H133" s="58">
        <v>356</v>
      </c>
      <c r="I133" s="58" t="s">
        <v>176</v>
      </c>
      <c r="J133" s="58">
        <v>260</v>
      </c>
      <c r="K133" s="58">
        <v>257</v>
      </c>
      <c r="L133" s="58">
        <v>257</v>
      </c>
      <c r="M133" s="58">
        <v>0</v>
      </c>
      <c r="N133" s="58">
        <v>65</v>
      </c>
      <c r="O133" s="58">
        <v>65</v>
      </c>
      <c r="P133" s="58">
        <v>65</v>
      </c>
      <c r="Q133" s="58">
        <v>0</v>
      </c>
      <c r="R133" s="58">
        <v>471</v>
      </c>
      <c r="S133" s="58" t="s">
        <v>176</v>
      </c>
      <c r="T133" s="58">
        <v>467</v>
      </c>
      <c r="U133" s="58" t="s">
        <v>176</v>
      </c>
      <c r="V133" s="58">
        <v>86</v>
      </c>
      <c r="W133" s="58">
        <v>81</v>
      </c>
      <c r="X133" s="58">
        <v>81</v>
      </c>
      <c r="Y133" s="58">
        <v>0</v>
      </c>
      <c r="Z133" s="58">
        <v>149</v>
      </c>
      <c r="AA133" s="58" t="s">
        <v>176</v>
      </c>
      <c r="AB133" s="58">
        <v>143</v>
      </c>
      <c r="AC133" s="58" t="s">
        <v>176</v>
      </c>
    </row>
    <row r="134" spans="1:29" x14ac:dyDescent="0.25">
      <c r="A134" s="64" t="s">
        <v>296</v>
      </c>
      <c r="B134" s="58">
        <v>537</v>
      </c>
      <c r="C134" s="58">
        <v>545</v>
      </c>
      <c r="D134" s="58">
        <v>540</v>
      </c>
      <c r="E134" s="58">
        <v>5</v>
      </c>
      <c r="F134" s="58">
        <v>300</v>
      </c>
      <c r="G134" s="58">
        <v>308</v>
      </c>
      <c r="H134" s="58">
        <v>303</v>
      </c>
      <c r="I134" s="58">
        <v>5</v>
      </c>
      <c r="J134" s="58">
        <v>237</v>
      </c>
      <c r="K134" s="58">
        <v>237</v>
      </c>
      <c r="L134" s="58">
        <v>237</v>
      </c>
      <c r="M134" s="58">
        <v>0</v>
      </c>
      <c r="N134" s="58">
        <v>48</v>
      </c>
      <c r="O134" s="58">
        <v>56</v>
      </c>
      <c r="P134" s="58">
        <v>56</v>
      </c>
      <c r="Q134" s="58">
        <v>0</v>
      </c>
      <c r="R134" s="58">
        <v>410</v>
      </c>
      <c r="S134" s="58">
        <v>412</v>
      </c>
      <c r="T134" s="58">
        <v>407</v>
      </c>
      <c r="U134" s="58">
        <v>5</v>
      </c>
      <c r="V134" s="58">
        <v>79</v>
      </c>
      <c r="W134" s="58">
        <v>77</v>
      </c>
      <c r="X134" s="58">
        <v>77</v>
      </c>
      <c r="Y134" s="58">
        <v>0</v>
      </c>
      <c r="Z134" s="58">
        <v>141</v>
      </c>
      <c r="AA134" s="58">
        <v>144</v>
      </c>
      <c r="AB134" s="58">
        <v>144</v>
      </c>
      <c r="AC134" s="58">
        <v>0</v>
      </c>
    </row>
    <row r="135" spans="1:29" x14ac:dyDescent="0.25">
      <c r="A135" s="64" t="s">
        <v>297</v>
      </c>
      <c r="B135" s="58">
        <v>576</v>
      </c>
      <c r="C135" s="58">
        <v>591</v>
      </c>
      <c r="D135" s="58">
        <v>587</v>
      </c>
      <c r="E135" s="58">
        <v>4</v>
      </c>
      <c r="F135" s="58">
        <v>326</v>
      </c>
      <c r="G135" s="58" t="s">
        <v>176</v>
      </c>
      <c r="H135" s="58">
        <v>340</v>
      </c>
      <c r="I135" s="58" t="s">
        <v>176</v>
      </c>
      <c r="J135" s="58">
        <v>250</v>
      </c>
      <c r="K135" s="58" t="s">
        <v>176</v>
      </c>
      <c r="L135" s="58">
        <v>247</v>
      </c>
      <c r="M135" s="58" t="s">
        <v>176</v>
      </c>
      <c r="N135" s="58">
        <v>63</v>
      </c>
      <c r="O135" s="58">
        <v>76</v>
      </c>
      <c r="P135" s="58">
        <v>76</v>
      </c>
      <c r="Q135" s="58">
        <v>0</v>
      </c>
      <c r="R135" s="58">
        <v>434</v>
      </c>
      <c r="S135" s="58">
        <v>437</v>
      </c>
      <c r="T135" s="58">
        <v>433</v>
      </c>
      <c r="U135" s="58">
        <v>4</v>
      </c>
      <c r="V135" s="58">
        <v>79</v>
      </c>
      <c r="W135" s="58">
        <v>78</v>
      </c>
      <c r="X135" s="58">
        <v>78</v>
      </c>
      <c r="Y135" s="58">
        <v>0</v>
      </c>
      <c r="Z135" s="58">
        <v>130</v>
      </c>
      <c r="AA135" s="58" t="s">
        <v>176</v>
      </c>
      <c r="AB135" s="58">
        <v>143</v>
      </c>
      <c r="AC135" s="58" t="s">
        <v>176</v>
      </c>
    </row>
    <row r="136" spans="1:29" x14ac:dyDescent="0.25">
      <c r="A136" s="64" t="s">
        <v>298</v>
      </c>
      <c r="B136" s="58">
        <v>619</v>
      </c>
      <c r="C136" s="58" t="s">
        <v>176</v>
      </c>
      <c r="D136" s="58">
        <v>599</v>
      </c>
      <c r="E136" s="58" t="s">
        <v>176</v>
      </c>
      <c r="F136" s="58">
        <v>316</v>
      </c>
      <c r="G136" s="58">
        <v>310</v>
      </c>
      <c r="H136" s="58">
        <v>310</v>
      </c>
      <c r="I136" s="58">
        <v>0</v>
      </c>
      <c r="J136" s="58">
        <v>303</v>
      </c>
      <c r="K136" s="58" t="s">
        <v>176</v>
      </c>
      <c r="L136" s="58">
        <v>289</v>
      </c>
      <c r="M136" s="58" t="s">
        <v>176</v>
      </c>
      <c r="N136" s="58">
        <v>110</v>
      </c>
      <c r="O136" s="58">
        <v>106</v>
      </c>
      <c r="P136" s="58">
        <v>106</v>
      </c>
      <c r="Q136" s="58">
        <v>0</v>
      </c>
      <c r="R136" s="58">
        <v>420</v>
      </c>
      <c r="S136" s="58" t="s">
        <v>176</v>
      </c>
      <c r="T136" s="58">
        <v>403</v>
      </c>
      <c r="U136" s="58" t="s">
        <v>176</v>
      </c>
      <c r="V136" s="58">
        <v>89</v>
      </c>
      <c r="W136" s="58">
        <v>90</v>
      </c>
      <c r="X136" s="58">
        <v>90</v>
      </c>
      <c r="Y136" s="58">
        <v>0</v>
      </c>
      <c r="Z136" s="58">
        <v>126</v>
      </c>
      <c r="AA136" s="58">
        <v>116</v>
      </c>
      <c r="AB136" s="58">
        <v>116</v>
      </c>
      <c r="AC136" s="58">
        <v>0</v>
      </c>
    </row>
    <row r="137" spans="1:29" x14ac:dyDescent="0.25">
      <c r="A137" s="64" t="s">
        <v>299</v>
      </c>
      <c r="B137" s="58">
        <v>633</v>
      </c>
      <c r="C137" s="58">
        <v>659</v>
      </c>
      <c r="D137" s="58">
        <v>659</v>
      </c>
      <c r="E137" s="58">
        <v>0</v>
      </c>
      <c r="F137" s="58">
        <v>325</v>
      </c>
      <c r="G137" s="58">
        <v>358</v>
      </c>
      <c r="H137" s="58">
        <v>358</v>
      </c>
      <c r="I137" s="58">
        <v>0</v>
      </c>
      <c r="J137" s="58">
        <v>308</v>
      </c>
      <c r="K137" s="58">
        <v>301</v>
      </c>
      <c r="L137" s="58">
        <v>301</v>
      </c>
      <c r="M137" s="58">
        <v>0</v>
      </c>
      <c r="N137" s="58">
        <v>97</v>
      </c>
      <c r="O137" s="58">
        <v>119</v>
      </c>
      <c r="P137" s="58">
        <v>119</v>
      </c>
      <c r="Q137" s="58">
        <v>0</v>
      </c>
      <c r="R137" s="58">
        <v>449</v>
      </c>
      <c r="S137" s="58">
        <v>454</v>
      </c>
      <c r="T137" s="58">
        <v>454</v>
      </c>
      <c r="U137" s="58">
        <v>0</v>
      </c>
      <c r="V137" s="58">
        <v>87</v>
      </c>
      <c r="W137" s="58">
        <v>86</v>
      </c>
      <c r="X137" s="58">
        <v>86</v>
      </c>
      <c r="Y137" s="58">
        <v>0</v>
      </c>
      <c r="Z137" s="58">
        <v>141</v>
      </c>
      <c r="AA137" s="58">
        <v>151</v>
      </c>
      <c r="AB137" s="58">
        <v>151</v>
      </c>
      <c r="AC137" s="58">
        <v>0</v>
      </c>
    </row>
    <row r="138" spans="1:29" x14ac:dyDescent="0.25">
      <c r="A138" s="64" t="s">
        <v>300</v>
      </c>
      <c r="B138" s="58">
        <v>574</v>
      </c>
      <c r="C138" s="58">
        <v>593</v>
      </c>
      <c r="D138" s="58">
        <v>590</v>
      </c>
      <c r="E138" s="58">
        <v>3</v>
      </c>
      <c r="F138" s="58">
        <v>286</v>
      </c>
      <c r="G138" s="58">
        <v>305</v>
      </c>
      <c r="H138" s="58">
        <v>302</v>
      </c>
      <c r="I138" s="58">
        <v>3</v>
      </c>
      <c r="J138" s="58">
        <v>288</v>
      </c>
      <c r="K138" s="58">
        <v>288</v>
      </c>
      <c r="L138" s="58">
        <v>288</v>
      </c>
      <c r="M138" s="58">
        <v>0</v>
      </c>
      <c r="N138" s="58">
        <v>75</v>
      </c>
      <c r="O138" s="58">
        <v>87</v>
      </c>
      <c r="P138" s="58">
        <v>87</v>
      </c>
      <c r="Q138" s="58">
        <v>0</v>
      </c>
      <c r="R138" s="58">
        <v>424</v>
      </c>
      <c r="S138" s="58">
        <v>428</v>
      </c>
      <c r="T138" s="58">
        <v>425</v>
      </c>
      <c r="U138" s="58">
        <v>3</v>
      </c>
      <c r="V138" s="58">
        <v>75</v>
      </c>
      <c r="W138" s="58">
        <v>78</v>
      </c>
      <c r="X138" s="58">
        <v>78</v>
      </c>
      <c r="Y138" s="58">
        <v>0</v>
      </c>
      <c r="Z138" s="58">
        <v>170</v>
      </c>
      <c r="AA138" s="58">
        <v>190</v>
      </c>
      <c r="AB138" s="58">
        <v>190</v>
      </c>
      <c r="AC138" s="58">
        <v>0</v>
      </c>
    </row>
    <row r="139" spans="1:29" x14ac:dyDescent="0.25">
      <c r="A139" s="64" t="s">
        <v>301</v>
      </c>
      <c r="B139" s="58">
        <v>596</v>
      </c>
      <c r="C139" s="58" t="s">
        <v>176</v>
      </c>
      <c r="D139" s="58">
        <v>590</v>
      </c>
      <c r="E139" s="58" t="s">
        <v>176</v>
      </c>
      <c r="F139" s="58">
        <v>304</v>
      </c>
      <c r="G139" s="58" t="s">
        <v>176</v>
      </c>
      <c r="H139" s="58">
        <v>307</v>
      </c>
      <c r="I139" s="58" t="s">
        <v>176</v>
      </c>
      <c r="J139" s="58">
        <v>292</v>
      </c>
      <c r="K139" s="58" t="s">
        <v>176</v>
      </c>
      <c r="L139" s="58">
        <v>283</v>
      </c>
      <c r="M139" s="58" t="s">
        <v>176</v>
      </c>
      <c r="N139" s="58">
        <v>58</v>
      </c>
      <c r="O139" s="58">
        <v>63</v>
      </c>
      <c r="P139" s="58">
        <v>63</v>
      </c>
      <c r="Q139" s="58">
        <v>0</v>
      </c>
      <c r="R139" s="58">
        <v>441</v>
      </c>
      <c r="S139" s="58" t="s">
        <v>176</v>
      </c>
      <c r="T139" s="58">
        <v>427</v>
      </c>
      <c r="U139" s="58" t="s">
        <v>176</v>
      </c>
      <c r="V139" s="58">
        <v>97</v>
      </c>
      <c r="W139" s="58">
        <v>100</v>
      </c>
      <c r="X139" s="58">
        <v>100</v>
      </c>
      <c r="Y139" s="58">
        <v>0</v>
      </c>
      <c r="Z139" s="58">
        <v>150</v>
      </c>
      <c r="AA139" s="58" t="s">
        <v>176</v>
      </c>
      <c r="AB139" s="58">
        <v>145</v>
      </c>
      <c r="AC139" s="58" t="s">
        <v>176</v>
      </c>
    </row>
    <row r="140" spans="1:29" x14ac:dyDescent="0.25">
      <c r="A140" s="64" t="s">
        <v>302</v>
      </c>
      <c r="B140" s="58">
        <v>546</v>
      </c>
      <c r="C140" s="58" t="s">
        <v>176</v>
      </c>
      <c r="D140" s="58">
        <v>549</v>
      </c>
      <c r="E140" s="58" t="s">
        <v>176</v>
      </c>
      <c r="F140" s="58">
        <v>288</v>
      </c>
      <c r="G140" s="58" t="s">
        <v>176</v>
      </c>
      <c r="H140" s="58">
        <v>292</v>
      </c>
      <c r="I140" s="58" t="s">
        <v>176</v>
      </c>
      <c r="J140" s="58">
        <v>258</v>
      </c>
      <c r="K140" s="58">
        <v>257</v>
      </c>
      <c r="L140" s="58">
        <v>257</v>
      </c>
      <c r="M140" s="58">
        <v>0</v>
      </c>
      <c r="N140" s="58">
        <v>50</v>
      </c>
      <c r="O140" s="58">
        <v>59</v>
      </c>
      <c r="P140" s="58">
        <v>59</v>
      </c>
      <c r="Q140" s="58">
        <v>0</v>
      </c>
      <c r="R140" s="58">
        <v>410</v>
      </c>
      <c r="S140" s="58" t="s">
        <v>176</v>
      </c>
      <c r="T140" s="58">
        <v>404</v>
      </c>
      <c r="U140" s="58" t="s">
        <v>176</v>
      </c>
      <c r="V140" s="58">
        <v>86</v>
      </c>
      <c r="W140" s="58">
        <v>86</v>
      </c>
      <c r="X140" s="58">
        <v>86</v>
      </c>
      <c r="Y140" s="58">
        <v>0</v>
      </c>
      <c r="Z140" s="58">
        <v>150</v>
      </c>
      <c r="AA140" s="58">
        <v>157</v>
      </c>
      <c r="AB140" s="58">
        <v>157</v>
      </c>
      <c r="AC140" s="58">
        <v>0</v>
      </c>
    </row>
    <row r="141" spans="1:29" x14ac:dyDescent="0.25">
      <c r="A141" s="64" t="s">
        <v>303</v>
      </c>
      <c r="B141" s="58">
        <v>583</v>
      </c>
      <c r="C141" s="58">
        <v>562</v>
      </c>
      <c r="D141" s="58">
        <v>562</v>
      </c>
      <c r="E141" s="58">
        <v>0</v>
      </c>
      <c r="F141" s="58">
        <v>356</v>
      </c>
      <c r="G141" s="58">
        <v>341</v>
      </c>
      <c r="H141" s="58">
        <v>341</v>
      </c>
      <c r="I141" s="58">
        <v>0</v>
      </c>
      <c r="J141" s="58">
        <v>227</v>
      </c>
      <c r="K141" s="58">
        <v>221</v>
      </c>
      <c r="L141" s="58">
        <v>221</v>
      </c>
      <c r="M141" s="58">
        <v>0</v>
      </c>
      <c r="N141" s="58">
        <v>54</v>
      </c>
      <c r="O141" s="58">
        <v>49</v>
      </c>
      <c r="P141" s="58">
        <v>49</v>
      </c>
      <c r="Q141" s="58">
        <v>0</v>
      </c>
      <c r="R141" s="58">
        <v>444</v>
      </c>
      <c r="S141" s="58">
        <v>433</v>
      </c>
      <c r="T141" s="58">
        <v>433</v>
      </c>
      <c r="U141" s="58">
        <v>0</v>
      </c>
      <c r="V141" s="58">
        <v>85</v>
      </c>
      <c r="W141" s="58">
        <v>80</v>
      </c>
      <c r="X141" s="58">
        <v>80</v>
      </c>
      <c r="Y141" s="58">
        <v>0</v>
      </c>
      <c r="Z141" s="58">
        <v>194</v>
      </c>
      <c r="AA141" s="58">
        <v>186</v>
      </c>
      <c r="AB141" s="58">
        <v>186</v>
      </c>
      <c r="AC141" s="58">
        <v>0</v>
      </c>
    </row>
    <row r="142" spans="1:29" x14ac:dyDescent="0.25">
      <c r="A142" s="64" t="s">
        <v>304</v>
      </c>
      <c r="B142" s="58">
        <v>1021</v>
      </c>
      <c r="C142" s="58" t="s">
        <v>176</v>
      </c>
      <c r="D142" s="58">
        <v>1008</v>
      </c>
      <c r="E142" s="58" t="s">
        <v>176</v>
      </c>
      <c r="F142" s="58">
        <v>635</v>
      </c>
      <c r="G142" s="58">
        <v>634</v>
      </c>
      <c r="H142" s="58">
        <v>634</v>
      </c>
      <c r="I142" s="58">
        <v>0</v>
      </c>
      <c r="J142" s="58">
        <v>386</v>
      </c>
      <c r="K142" s="58" t="s">
        <v>176</v>
      </c>
      <c r="L142" s="58">
        <v>374</v>
      </c>
      <c r="M142" s="58" t="s">
        <v>176</v>
      </c>
      <c r="N142" s="58">
        <v>96</v>
      </c>
      <c r="O142" s="58">
        <v>104</v>
      </c>
      <c r="P142" s="58">
        <v>104</v>
      </c>
      <c r="Q142" s="58">
        <v>0</v>
      </c>
      <c r="R142" s="58">
        <v>750</v>
      </c>
      <c r="S142" s="58" t="s">
        <v>176</v>
      </c>
      <c r="T142" s="58">
        <v>728</v>
      </c>
      <c r="U142" s="58" t="s">
        <v>176</v>
      </c>
      <c r="V142" s="58">
        <v>175</v>
      </c>
      <c r="W142" s="58">
        <v>176</v>
      </c>
      <c r="X142" s="58">
        <v>176</v>
      </c>
      <c r="Y142" s="58">
        <v>0</v>
      </c>
      <c r="Z142" s="58">
        <v>350</v>
      </c>
      <c r="AA142" s="58" t="s">
        <v>176</v>
      </c>
      <c r="AB142" s="58">
        <v>351</v>
      </c>
      <c r="AC142" s="58" t="s">
        <v>176</v>
      </c>
    </row>
    <row r="143" spans="1:29" x14ac:dyDescent="0.25">
      <c r="A143" s="64" t="s">
        <v>305</v>
      </c>
      <c r="B143" s="58">
        <v>584</v>
      </c>
      <c r="C143" s="58" t="s">
        <v>176</v>
      </c>
      <c r="D143" s="58">
        <v>586</v>
      </c>
      <c r="E143" s="58" t="s">
        <v>176</v>
      </c>
      <c r="F143" s="58">
        <v>308</v>
      </c>
      <c r="G143" s="58">
        <v>319</v>
      </c>
      <c r="H143" s="58">
        <v>319</v>
      </c>
      <c r="I143" s="58">
        <v>0</v>
      </c>
      <c r="J143" s="58">
        <v>276</v>
      </c>
      <c r="K143" s="58" t="s">
        <v>176</v>
      </c>
      <c r="L143" s="58">
        <v>267</v>
      </c>
      <c r="M143" s="58" t="s">
        <v>176</v>
      </c>
      <c r="N143" s="58">
        <v>84</v>
      </c>
      <c r="O143" s="58">
        <v>85</v>
      </c>
      <c r="P143" s="58">
        <v>85</v>
      </c>
      <c r="Q143" s="58">
        <v>0</v>
      </c>
      <c r="R143" s="58">
        <v>410</v>
      </c>
      <c r="S143" s="58" t="s">
        <v>176</v>
      </c>
      <c r="T143" s="58">
        <v>410</v>
      </c>
      <c r="U143" s="58" t="s">
        <v>176</v>
      </c>
      <c r="V143" s="58">
        <v>90</v>
      </c>
      <c r="W143" s="58">
        <v>91</v>
      </c>
      <c r="X143" s="58">
        <v>91</v>
      </c>
      <c r="Y143" s="58">
        <v>0</v>
      </c>
      <c r="Z143" s="58">
        <v>148</v>
      </c>
      <c r="AA143" s="58">
        <v>152</v>
      </c>
      <c r="AB143" s="58">
        <v>152</v>
      </c>
      <c r="AC143" s="58">
        <v>0</v>
      </c>
    </row>
    <row r="144" spans="1:29" x14ac:dyDescent="0.25">
      <c r="A144" s="64" t="s">
        <v>306</v>
      </c>
      <c r="B144" s="58">
        <v>559</v>
      </c>
      <c r="C144" s="58" t="s">
        <v>176</v>
      </c>
      <c r="D144" s="58">
        <v>557</v>
      </c>
      <c r="E144" s="58" t="s">
        <v>176</v>
      </c>
      <c r="F144" s="58">
        <v>301</v>
      </c>
      <c r="G144" s="58" t="s">
        <v>176</v>
      </c>
      <c r="H144" s="58">
        <v>294</v>
      </c>
      <c r="I144" s="58" t="s">
        <v>176</v>
      </c>
      <c r="J144" s="58">
        <v>258</v>
      </c>
      <c r="K144" s="58" t="s">
        <v>176</v>
      </c>
      <c r="L144" s="58">
        <v>263</v>
      </c>
      <c r="M144" s="58" t="s">
        <v>176</v>
      </c>
      <c r="N144" s="58">
        <v>66</v>
      </c>
      <c r="O144" s="58">
        <v>70</v>
      </c>
      <c r="P144" s="58">
        <v>70</v>
      </c>
      <c r="Q144" s="58">
        <v>0</v>
      </c>
      <c r="R144" s="58">
        <v>407</v>
      </c>
      <c r="S144" s="58" t="s">
        <v>176</v>
      </c>
      <c r="T144" s="58">
        <v>395</v>
      </c>
      <c r="U144" s="58" t="s">
        <v>176</v>
      </c>
      <c r="V144" s="58">
        <v>86</v>
      </c>
      <c r="W144" s="58">
        <v>92</v>
      </c>
      <c r="X144" s="58">
        <v>92</v>
      </c>
      <c r="Y144" s="58">
        <v>0</v>
      </c>
      <c r="Z144" s="58">
        <v>163</v>
      </c>
      <c r="AA144" s="58" t="s">
        <v>176</v>
      </c>
      <c r="AB144" s="58">
        <v>159</v>
      </c>
      <c r="AC144" s="58" t="s">
        <v>176</v>
      </c>
    </row>
    <row r="145" spans="1:29" x14ac:dyDescent="0.25">
      <c r="A145" s="64" t="s">
        <v>307</v>
      </c>
      <c r="B145" s="58">
        <v>615</v>
      </c>
      <c r="C145" s="58">
        <v>619</v>
      </c>
      <c r="D145" s="58">
        <v>615</v>
      </c>
      <c r="E145" s="58">
        <v>4</v>
      </c>
      <c r="F145" s="58">
        <v>321</v>
      </c>
      <c r="G145" s="58" t="s">
        <v>176</v>
      </c>
      <c r="H145" s="58">
        <v>321</v>
      </c>
      <c r="I145" s="58" t="s">
        <v>176</v>
      </c>
      <c r="J145" s="58">
        <v>294</v>
      </c>
      <c r="K145" s="58" t="s">
        <v>176</v>
      </c>
      <c r="L145" s="58">
        <v>294</v>
      </c>
      <c r="M145" s="58" t="s">
        <v>176</v>
      </c>
      <c r="N145" s="58">
        <v>54</v>
      </c>
      <c r="O145" s="58">
        <v>66</v>
      </c>
      <c r="P145" s="58">
        <v>66</v>
      </c>
      <c r="Q145" s="58">
        <v>0</v>
      </c>
      <c r="R145" s="58">
        <v>465</v>
      </c>
      <c r="S145" s="58">
        <v>456</v>
      </c>
      <c r="T145" s="58">
        <v>452</v>
      </c>
      <c r="U145" s="58">
        <v>4</v>
      </c>
      <c r="V145" s="58">
        <v>96</v>
      </c>
      <c r="W145" s="58">
        <v>97</v>
      </c>
      <c r="X145" s="58">
        <v>97</v>
      </c>
      <c r="Y145" s="58">
        <v>0</v>
      </c>
      <c r="Z145" s="58">
        <v>176</v>
      </c>
      <c r="AA145" s="58" t="s">
        <v>176</v>
      </c>
      <c r="AB145" s="58">
        <v>175</v>
      </c>
      <c r="AC145" s="58" t="s">
        <v>176</v>
      </c>
    </row>
    <row r="146" spans="1:29" x14ac:dyDescent="0.25">
      <c r="A146" s="64" t="s">
        <v>308</v>
      </c>
      <c r="B146" s="58">
        <v>487</v>
      </c>
      <c r="C146" s="58">
        <v>504</v>
      </c>
      <c r="D146" s="58">
        <v>500</v>
      </c>
      <c r="E146" s="58">
        <v>4</v>
      </c>
      <c r="F146" s="58">
        <v>257</v>
      </c>
      <c r="G146" s="58" t="s">
        <v>176</v>
      </c>
      <c r="H146" s="58">
        <v>264</v>
      </c>
      <c r="I146" s="58" t="s">
        <v>176</v>
      </c>
      <c r="J146" s="58">
        <v>230</v>
      </c>
      <c r="K146" s="58" t="s">
        <v>176</v>
      </c>
      <c r="L146" s="58">
        <v>236</v>
      </c>
      <c r="M146" s="58" t="s">
        <v>176</v>
      </c>
      <c r="N146" s="58">
        <v>38</v>
      </c>
      <c r="O146" s="58">
        <v>50</v>
      </c>
      <c r="P146" s="58">
        <v>50</v>
      </c>
      <c r="Q146" s="58">
        <v>0</v>
      </c>
      <c r="R146" s="58">
        <v>371</v>
      </c>
      <c r="S146" s="58">
        <v>379</v>
      </c>
      <c r="T146" s="58">
        <v>375</v>
      </c>
      <c r="U146" s="58">
        <v>4</v>
      </c>
      <c r="V146" s="58">
        <v>78</v>
      </c>
      <c r="W146" s="58">
        <v>75</v>
      </c>
      <c r="X146" s="58">
        <v>75</v>
      </c>
      <c r="Y146" s="58">
        <v>0</v>
      </c>
      <c r="Z146" s="58">
        <v>121</v>
      </c>
      <c r="AA146" s="58" t="s">
        <v>176</v>
      </c>
      <c r="AB146" s="58">
        <v>131</v>
      </c>
      <c r="AC146" s="58" t="s">
        <v>176</v>
      </c>
    </row>
    <row r="147" spans="1:29" x14ac:dyDescent="0.25">
      <c r="A147" s="64" t="s">
        <v>309</v>
      </c>
      <c r="B147" s="58">
        <v>487</v>
      </c>
      <c r="C147" s="58">
        <v>468</v>
      </c>
      <c r="D147" s="58">
        <v>464</v>
      </c>
      <c r="E147" s="58">
        <v>4</v>
      </c>
      <c r="F147" s="58">
        <v>238</v>
      </c>
      <c r="G147" s="58" t="s">
        <v>176</v>
      </c>
      <c r="H147" s="58">
        <v>228</v>
      </c>
      <c r="I147" s="58" t="s">
        <v>176</v>
      </c>
      <c r="J147" s="58">
        <v>249</v>
      </c>
      <c r="K147" s="58" t="s">
        <v>176</v>
      </c>
      <c r="L147" s="58">
        <v>236</v>
      </c>
      <c r="M147" s="58" t="s">
        <v>176</v>
      </c>
      <c r="N147" s="58">
        <v>40</v>
      </c>
      <c r="O147" s="58">
        <v>35</v>
      </c>
      <c r="P147" s="58">
        <v>35</v>
      </c>
      <c r="Q147" s="58">
        <v>0</v>
      </c>
      <c r="R147" s="58">
        <v>356</v>
      </c>
      <c r="S147" s="58">
        <v>344</v>
      </c>
      <c r="T147" s="58">
        <v>340</v>
      </c>
      <c r="U147" s="58">
        <v>4</v>
      </c>
      <c r="V147" s="58">
        <v>91</v>
      </c>
      <c r="W147" s="58">
        <v>89</v>
      </c>
      <c r="X147" s="58">
        <v>89</v>
      </c>
      <c r="Y147" s="58">
        <v>0</v>
      </c>
      <c r="Z147" s="58">
        <v>129</v>
      </c>
      <c r="AA147" s="58" t="s">
        <v>176</v>
      </c>
      <c r="AB147" s="58">
        <v>121</v>
      </c>
      <c r="AC147" s="58" t="s">
        <v>176</v>
      </c>
    </row>
    <row r="148" spans="1:29" x14ac:dyDescent="0.25">
      <c r="A148" s="64" t="s">
        <v>310</v>
      </c>
      <c r="B148" s="58">
        <v>650</v>
      </c>
      <c r="C148" s="58">
        <v>647</v>
      </c>
      <c r="D148" s="58">
        <v>643</v>
      </c>
      <c r="E148" s="58">
        <v>4</v>
      </c>
      <c r="F148" s="58">
        <v>354</v>
      </c>
      <c r="G148" s="58" t="s">
        <v>176</v>
      </c>
      <c r="H148" s="58">
        <v>341</v>
      </c>
      <c r="I148" s="58" t="s">
        <v>176</v>
      </c>
      <c r="J148" s="58">
        <v>296</v>
      </c>
      <c r="K148" s="58" t="s">
        <v>176</v>
      </c>
      <c r="L148" s="58">
        <v>302</v>
      </c>
      <c r="M148" s="58" t="s">
        <v>176</v>
      </c>
      <c r="N148" s="58">
        <v>103</v>
      </c>
      <c r="O148" s="58">
        <v>107</v>
      </c>
      <c r="P148" s="58">
        <v>107</v>
      </c>
      <c r="Q148" s="58">
        <v>0</v>
      </c>
      <c r="R148" s="58">
        <v>447</v>
      </c>
      <c r="S148" s="58">
        <v>438</v>
      </c>
      <c r="T148" s="58">
        <v>434</v>
      </c>
      <c r="U148" s="58">
        <v>4</v>
      </c>
      <c r="V148" s="58">
        <v>100</v>
      </c>
      <c r="W148" s="58">
        <v>102</v>
      </c>
      <c r="X148" s="58">
        <v>102</v>
      </c>
      <c r="Y148" s="58">
        <v>0</v>
      </c>
      <c r="Z148" s="58">
        <v>166</v>
      </c>
      <c r="AA148" s="58" t="s">
        <v>176</v>
      </c>
      <c r="AB148" s="58">
        <v>158</v>
      </c>
      <c r="AC148" s="58" t="s">
        <v>176</v>
      </c>
    </row>
    <row r="149" spans="1:29" x14ac:dyDescent="0.25">
      <c r="A149" s="64" t="s">
        <v>311</v>
      </c>
      <c r="B149" s="58">
        <v>686</v>
      </c>
      <c r="C149" s="58">
        <v>685</v>
      </c>
      <c r="D149" s="58">
        <v>680</v>
      </c>
      <c r="E149" s="58">
        <v>5</v>
      </c>
      <c r="F149" s="58">
        <v>367</v>
      </c>
      <c r="G149" s="58" t="s">
        <v>176</v>
      </c>
      <c r="H149" s="58">
        <v>363</v>
      </c>
      <c r="I149" s="58" t="s">
        <v>176</v>
      </c>
      <c r="J149" s="58">
        <v>318</v>
      </c>
      <c r="K149" s="58" t="s">
        <v>176</v>
      </c>
      <c r="L149" s="58">
        <v>316</v>
      </c>
      <c r="M149" s="58" t="s">
        <v>176</v>
      </c>
      <c r="N149" s="58">
        <v>134</v>
      </c>
      <c r="O149" s="58">
        <v>138</v>
      </c>
      <c r="P149" s="58">
        <v>138</v>
      </c>
      <c r="Q149" s="58">
        <v>0</v>
      </c>
      <c r="R149" s="58">
        <v>468</v>
      </c>
      <c r="S149" s="58">
        <v>464</v>
      </c>
      <c r="T149" s="58">
        <v>459</v>
      </c>
      <c r="U149" s="58">
        <v>5</v>
      </c>
      <c r="V149" s="58">
        <v>84</v>
      </c>
      <c r="W149" s="58">
        <v>83</v>
      </c>
      <c r="X149" s="58">
        <v>83</v>
      </c>
      <c r="Y149" s="58">
        <v>0</v>
      </c>
      <c r="Z149" s="58">
        <v>174</v>
      </c>
      <c r="AA149" s="58" t="s">
        <v>176</v>
      </c>
      <c r="AB149" s="58">
        <v>170</v>
      </c>
      <c r="AC149" s="58" t="s">
        <v>176</v>
      </c>
    </row>
    <row r="150" spans="1:29" x14ac:dyDescent="0.25">
      <c r="A150" s="64" t="s">
        <v>312</v>
      </c>
      <c r="B150" s="58">
        <v>570</v>
      </c>
      <c r="C150" s="58" t="s">
        <v>176</v>
      </c>
      <c r="D150" s="58">
        <v>554</v>
      </c>
      <c r="E150" s="58" t="s">
        <v>176</v>
      </c>
      <c r="F150" s="58">
        <v>292</v>
      </c>
      <c r="G150" s="58" t="s">
        <v>176</v>
      </c>
      <c r="H150" s="58">
        <v>277</v>
      </c>
      <c r="I150" s="58" t="s">
        <v>176</v>
      </c>
      <c r="J150" s="58">
        <v>278</v>
      </c>
      <c r="K150" s="58">
        <v>277</v>
      </c>
      <c r="L150" s="58">
        <v>277</v>
      </c>
      <c r="M150" s="58">
        <v>0</v>
      </c>
      <c r="N150" s="58">
        <v>87</v>
      </c>
      <c r="O150" s="58">
        <v>95</v>
      </c>
      <c r="P150" s="58">
        <v>95</v>
      </c>
      <c r="Q150" s="58">
        <v>0</v>
      </c>
      <c r="R150" s="58">
        <v>407</v>
      </c>
      <c r="S150" s="58" t="s">
        <v>176</v>
      </c>
      <c r="T150" s="58">
        <v>386</v>
      </c>
      <c r="U150" s="58" t="s">
        <v>176</v>
      </c>
      <c r="V150" s="58">
        <v>76</v>
      </c>
      <c r="W150" s="58">
        <v>73</v>
      </c>
      <c r="X150" s="58">
        <v>73</v>
      </c>
      <c r="Y150" s="58">
        <v>0</v>
      </c>
      <c r="Z150" s="58">
        <v>163</v>
      </c>
      <c r="AA150" s="58">
        <v>159</v>
      </c>
      <c r="AB150" s="58">
        <v>159</v>
      </c>
      <c r="AC150" s="58">
        <v>0</v>
      </c>
    </row>
    <row r="151" spans="1:29" x14ac:dyDescent="0.25">
      <c r="A151" s="64" t="s">
        <v>313</v>
      </c>
      <c r="B151" s="58">
        <v>615</v>
      </c>
      <c r="C151" s="58">
        <v>619</v>
      </c>
      <c r="D151" s="58">
        <v>614</v>
      </c>
      <c r="E151" s="58">
        <v>5</v>
      </c>
      <c r="F151" s="58">
        <v>312</v>
      </c>
      <c r="G151" s="58" t="s">
        <v>176</v>
      </c>
      <c r="H151" s="58">
        <v>314</v>
      </c>
      <c r="I151" s="58" t="s">
        <v>176</v>
      </c>
      <c r="J151" s="58">
        <v>303</v>
      </c>
      <c r="K151" s="58" t="s">
        <v>176</v>
      </c>
      <c r="L151" s="58">
        <v>300</v>
      </c>
      <c r="M151" s="58" t="s">
        <v>176</v>
      </c>
      <c r="N151" s="58">
        <v>61</v>
      </c>
      <c r="O151" s="58">
        <v>61</v>
      </c>
      <c r="P151" s="58">
        <v>61</v>
      </c>
      <c r="Q151" s="58">
        <v>0</v>
      </c>
      <c r="R151" s="58">
        <v>459</v>
      </c>
      <c r="S151" s="58" t="s">
        <v>176</v>
      </c>
      <c r="T151" s="58">
        <v>460</v>
      </c>
      <c r="U151" s="58" t="s">
        <v>176</v>
      </c>
      <c r="V151" s="58">
        <v>95</v>
      </c>
      <c r="W151" s="58" t="s">
        <v>176</v>
      </c>
      <c r="X151" s="58">
        <v>93</v>
      </c>
      <c r="Y151" s="58" t="s">
        <v>176</v>
      </c>
      <c r="Z151" s="58">
        <v>170</v>
      </c>
      <c r="AA151" s="58" t="s">
        <v>176</v>
      </c>
      <c r="AB151" s="58">
        <v>164</v>
      </c>
      <c r="AC151" s="58" t="s">
        <v>176</v>
      </c>
    </row>
    <row r="152" spans="1:29" x14ac:dyDescent="0.25">
      <c r="A152" s="64" t="s">
        <v>314</v>
      </c>
      <c r="B152" s="58">
        <v>586</v>
      </c>
      <c r="C152" s="58">
        <v>591</v>
      </c>
      <c r="D152" s="58">
        <v>587</v>
      </c>
      <c r="E152" s="58">
        <v>4</v>
      </c>
      <c r="F152" s="58">
        <v>316</v>
      </c>
      <c r="G152" s="58">
        <v>319</v>
      </c>
      <c r="H152" s="58">
        <v>315</v>
      </c>
      <c r="I152" s="58">
        <v>4</v>
      </c>
      <c r="J152" s="58">
        <v>270</v>
      </c>
      <c r="K152" s="58">
        <v>272</v>
      </c>
      <c r="L152" s="58">
        <v>272</v>
      </c>
      <c r="M152" s="58">
        <v>0</v>
      </c>
      <c r="N152" s="58">
        <v>57</v>
      </c>
      <c r="O152" s="58">
        <v>62</v>
      </c>
      <c r="P152" s="58">
        <v>62</v>
      </c>
      <c r="Q152" s="58">
        <v>0</v>
      </c>
      <c r="R152" s="58">
        <v>429</v>
      </c>
      <c r="S152" s="58">
        <v>430</v>
      </c>
      <c r="T152" s="58">
        <v>426</v>
      </c>
      <c r="U152" s="58">
        <v>4</v>
      </c>
      <c r="V152" s="58">
        <v>100</v>
      </c>
      <c r="W152" s="58">
        <v>99</v>
      </c>
      <c r="X152" s="58">
        <v>99</v>
      </c>
      <c r="Y152" s="58">
        <v>0</v>
      </c>
      <c r="Z152" s="58">
        <v>181</v>
      </c>
      <c r="AA152" s="58" t="s">
        <v>176</v>
      </c>
      <c r="AB152" s="58">
        <v>176</v>
      </c>
      <c r="AC152" s="58" t="s">
        <v>176</v>
      </c>
    </row>
    <row r="153" spans="1:29" x14ac:dyDescent="0.25">
      <c r="A153" s="64" t="s">
        <v>315</v>
      </c>
      <c r="B153" s="58">
        <v>642</v>
      </c>
      <c r="C153" s="58">
        <v>654</v>
      </c>
      <c r="D153" s="58">
        <v>646</v>
      </c>
      <c r="E153" s="58">
        <v>8</v>
      </c>
      <c r="F153" s="58">
        <v>406</v>
      </c>
      <c r="G153" s="58">
        <v>411</v>
      </c>
      <c r="H153" s="58">
        <v>408</v>
      </c>
      <c r="I153" s="58">
        <v>3</v>
      </c>
      <c r="J153" s="58">
        <v>236</v>
      </c>
      <c r="K153" s="58">
        <v>243</v>
      </c>
      <c r="L153" s="58">
        <v>238</v>
      </c>
      <c r="M153" s="58">
        <v>5</v>
      </c>
      <c r="N153" s="58">
        <v>55</v>
      </c>
      <c r="O153" s="58">
        <v>59</v>
      </c>
      <c r="P153" s="58">
        <v>59</v>
      </c>
      <c r="Q153" s="58">
        <v>0</v>
      </c>
      <c r="R153" s="58">
        <v>481</v>
      </c>
      <c r="S153" s="58" t="s">
        <v>176</v>
      </c>
      <c r="T153" s="58">
        <v>487</v>
      </c>
      <c r="U153" s="58" t="s">
        <v>176</v>
      </c>
      <c r="V153" s="58">
        <v>106</v>
      </c>
      <c r="W153" s="58" t="s">
        <v>176</v>
      </c>
      <c r="X153" s="58">
        <v>100</v>
      </c>
      <c r="Y153" s="58" t="s">
        <v>176</v>
      </c>
      <c r="Z153" s="58">
        <v>223</v>
      </c>
      <c r="AA153" s="58">
        <v>229</v>
      </c>
      <c r="AB153" s="58">
        <v>226</v>
      </c>
      <c r="AC153" s="58">
        <v>3</v>
      </c>
    </row>
    <row r="154" spans="1:29" x14ac:dyDescent="0.25">
      <c r="A154" s="64" t="s">
        <v>316</v>
      </c>
      <c r="B154" s="58">
        <v>949</v>
      </c>
      <c r="C154" s="58">
        <v>943</v>
      </c>
      <c r="D154" s="58">
        <v>935</v>
      </c>
      <c r="E154" s="58">
        <v>8</v>
      </c>
      <c r="F154" s="58">
        <v>604</v>
      </c>
      <c r="G154" s="58" t="s">
        <v>176</v>
      </c>
      <c r="H154" s="58">
        <v>599</v>
      </c>
      <c r="I154" s="58" t="s">
        <v>176</v>
      </c>
      <c r="J154" s="58">
        <v>344</v>
      </c>
      <c r="K154" s="58" t="s">
        <v>176</v>
      </c>
      <c r="L154" s="58">
        <v>335</v>
      </c>
      <c r="M154" s="58" t="s">
        <v>176</v>
      </c>
      <c r="N154" s="58">
        <v>64</v>
      </c>
      <c r="O154" s="58">
        <v>68</v>
      </c>
      <c r="P154" s="58">
        <v>68</v>
      </c>
      <c r="Q154" s="58">
        <v>0</v>
      </c>
      <c r="R154" s="58">
        <v>712</v>
      </c>
      <c r="S154" s="58" t="s">
        <v>176</v>
      </c>
      <c r="T154" s="58">
        <v>698</v>
      </c>
      <c r="U154" s="58" t="s">
        <v>176</v>
      </c>
      <c r="V154" s="58">
        <v>173</v>
      </c>
      <c r="W154" s="58" t="s">
        <v>176</v>
      </c>
      <c r="X154" s="58">
        <v>169</v>
      </c>
      <c r="Y154" s="58" t="s">
        <v>176</v>
      </c>
      <c r="Z154" s="58">
        <v>357</v>
      </c>
      <c r="AA154" s="58">
        <v>364</v>
      </c>
      <c r="AB154" s="58">
        <v>361</v>
      </c>
      <c r="AC154" s="58">
        <v>3</v>
      </c>
    </row>
    <row r="155" spans="1:29" x14ac:dyDescent="0.25">
      <c r="A155" s="64" t="s">
        <v>317</v>
      </c>
      <c r="B155" s="58">
        <v>615</v>
      </c>
      <c r="C155" s="58">
        <v>604</v>
      </c>
      <c r="D155" s="58">
        <v>596</v>
      </c>
      <c r="E155" s="58">
        <v>8</v>
      </c>
      <c r="F155" s="58">
        <v>369</v>
      </c>
      <c r="G155" s="58" t="s">
        <v>176</v>
      </c>
      <c r="H155" s="58">
        <v>354</v>
      </c>
      <c r="I155" s="58" t="s">
        <v>176</v>
      </c>
      <c r="J155" s="58">
        <v>246</v>
      </c>
      <c r="K155" s="58" t="s">
        <v>176</v>
      </c>
      <c r="L155" s="58">
        <v>242</v>
      </c>
      <c r="M155" s="58" t="s">
        <v>176</v>
      </c>
      <c r="N155" s="58">
        <v>89</v>
      </c>
      <c r="O155" s="58">
        <v>97</v>
      </c>
      <c r="P155" s="58">
        <v>97</v>
      </c>
      <c r="Q155" s="58">
        <v>0</v>
      </c>
      <c r="R155" s="58">
        <v>436</v>
      </c>
      <c r="S155" s="58" t="s">
        <v>176</v>
      </c>
      <c r="T155" s="58">
        <v>417</v>
      </c>
      <c r="U155" s="58" t="s">
        <v>176</v>
      </c>
      <c r="V155" s="58">
        <v>90</v>
      </c>
      <c r="W155" s="58" t="s">
        <v>176</v>
      </c>
      <c r="X155" s="58">
        <v>82</v>
      </c>
      <c r="Y155" s="58" t="s">
        <v>176</v>
      </c>
      <c r="Z155" s="58">
        <v>195</v>
      </c>
      <c r="AA155" s="58">
        <v>198</v>
      </c>
      <c r="AB155" s="58">
        <v>192</v>
      </c>
      <c r="AC155" s="58">
        <v>6</v>
      </c>
    </row>
    <row r="156" spans="1:29" x14ac:dyDescent="0.25">
      <c r="A156" s="64" t="s">
        <v>318</v>
      </c>
      <c r="B156" s="58">
        <v>537</v>
      </c>
      <c r="C156" s="58">
        <v>538</v>
      </c>
      <c r="D156" s="58">
        <v>531</v>
      </c>
      <c r="E156" s="58">
        <v>7</v>
      </c>
      <c r="F156" s="58">
        <v>312</v>
      </c>
      <c r="G156" s="58">
        <v>324</v>
      </c>
      <c r="H156" s="58">
        <v>320</v>
      </c>
      <c r="I156" s="58">
        <v>4</v>
      </c>
      <c r="J156" s="58">
        <v>225</v>
      </c>
      <c r="K156" s="58">
        <v>214</v>
      </c>
      <c r="L156" s="58">
        <v>211</v>
      </c>
      <c r="M156" s="58">
        <v>3</v>
      </c>
      <c r="N156" s="58">
        <v>70</v>
      </c>
      <c r="O156" s="58">
        <v>83</v>
      </c>
      <c r="P156" s="58">
        <v>83</v>
      </c>
      <c r="Q156" s="58">
        <v>0</v>
      </c>
      <c r="R156" s="58">
        <v>386</v>
      </c>
      <c r="S156" s="58">
        <v>376</v>
      </c>
      <c r="T156" s="58">
        <v>369</v>
      </c>
      <c r="U156" s="58">
        <v>7</v>
      </c>
      <c r="V156" s="58">
        <v>81</v>
      </c>
      <c r="W156" s="58">
        <v>79</v>
      </c>
      <c r="X156" s="58">
        <v>79</v>
      </c>
      <c r="Y156" s="58">
        <v>0</v>
      </c>
      <c r="Z156" s="58">
        <v>163</v>
      </c>
      <c r="AA156" s="58">
        <v>169</v>
      </c>
      <c r="AB156" s="58">
        <v>165</v>
      </c>
      <c r="AC156" s="58">
        <v>4</v>
      </c>
    </row>
    <row r="157" spans="1:29" x14ac:dyDescent="0.25">
      <c r="A157" s="64" t="s">
        <v>319</v>
      </c>
      <c r="B157" s="58">
        <v>528</v>
      </c>
      <c r="C157" s="58">
        <v>534</v>
      </c>
      <c r="D157" s="58">
        <v>525</v>
      </c>
      <c r="E157" s="58">
        <v>9</v>
      </c>
      <c r="F157" s="58">
        <v>297</v>
      </c>
      <c r="G157" s="58">
        <v>298</v>
      </c>
      <c r="H157" s="58">
        <v>293</v>
      </c>
      <c r="I157" s="58">
        <v>5</v>
      </c>
      <c r="J157" s="58">
        <v>231</v>
      </c>
      <c r="K157" s="58">
        <v>236</v>
      </c>
      <c r="L157" s="58">
        <v>232</v>
      </c>
      <c r="M157" s="58">
        <v>4</v>
      </c>
      <c r="N157" s="58">
        <v>56</v>
      </c>
      <c r="O157" s="58">
        <v>59</v>
      </c>
      <c r="P157" s="58">
        <v>59</v>
      </c>
      <c r="Q157" s="58">
        <v>0</v>
      </c>
      <c r="R157" s="58">
        <v>382</v>
      </c>
      <c r="S157" s="58" t="s">
        <v>176</v>
      </c>
      <c r="T157" s="58">
        <v>373</v>
      </c>
      <c r="U157" s="58" t="s">
        <v>176</v>
      </c>
      <c r="V157" s="58">
        <v>90</v>
      </c>
      <c r="W157" s="58" t="s">
        <v>176</v>
      </c>
      <c r="X157" s="58">
        <v>93</v>
      </c>
      <c r="Y157" s="58" t="s">
        <v>176</v>
      </c>
      <c r="Z157" s="58">
        <v>150</v>
      </c>
      <c r="AA157" s="58">
        <v>152</v>
      </c>
      <c r="AB157" s="58">
        <v>147</v>
      </c>
      <c r="AC157" s="58">
        <v>5</v>
      </c>
    </row>
    <row r="158" spans="1:29" x14ac:dyDescent="0.25">
      <c r="A158" s="64" t="s">
        <v>320</v>
      </c>
      <c r="B158" s="58">
        <v>512</v>
      </c>
      <c r="C158" s="58">
        <v>519</v>
      </c>
      <c r="D158" s="58">
        <v>514</v>
      </c>
      <c r="E158" s="58">
        <v>5</v>
      </c>
      <c r="F158" s="58">
        <v>262</v>
      </c>
      <c r="G158" s="58" t="s">
        <v>176</v>
      </c>
      <c r="H158" s="58">
        <v>273</v>
      </c>
      <c r="I158" s="58" t="s">
        <v>176</v>
      </c>
      <c r="J158" s="58">
        <v>249</v>
      </c>
      <c r="K158" s="58" t="s">
        <v>176</v>
      </c>
      <c r="L158" s="58">
        <v>240</v>
      </c>
      <c r="M158" s="58" t="s">
        <v>176</v>
      </c>
      <c r="N158" s="58">
        <v>47</v>
      </c>
      <c r="O158" s="58">
        <v>54</v>
      </c>
      <c r="P158" s="58">
        <v>54</v>
      </c>
      <c r="Q158" s="58">
        <v>0</v>
      </c>
      <c r="R158" s="58">
        <v>387</v>
      </c>
      <c r="S158" s="58">
        <v>384</v>
      </c>
      <c r="T158" s="58">
        <v>379</v>
      </c>
      <c r="U158" s="58">
        <v>5</v>
      </c>
      <c r="V158" s="58">
        <v>78</v>
      </c>
      <c r="W158" s="58">
        <v>81</v>
      </c>
      <c r="X158" s="58">
        <v>81</v>
      </c>
      <c r="Y158" s="58">
        <v>0</v>
      </c>
      <c r="Z158" s="58">
        <v>139</v>
      </c>
      <c r="AA158" s="58">
        <v>147</v>
      </c>
      <c r="AB158" s="58">
        <v>143</v>
      </c>
      <c r="AC158" s="58">
        <v>4</v>
      </c>
    </row>
    <row r="159" spans="1:29" x14ac:dyDescent="0.25">
      <c r="A159" s="64" t="s">
        <v>321</v>
      </c>
      <c r="B159" s="58">
        <v>505</v>
      </c>
      <c r="C159" s="58">
        <v>505</v>
      </c>
      <c r="D159" s="58">
        <v>502</v>
      </c>
      <c r="E159" s="58">
        <v>3</v>
      </c>
      <c r="F159" s="58">
        <v>250</v>
      </c>
      <c r="G159" s="58" t="s">
        <v>176</v>
      </c>
      <c r="H159" s="58">
        <v>247</v>
      </c>
      <c r="I159" s="58" t="s">
        <v>176</v>
      </c>
      <c r="J159" s="58">
        <v>255</v>
      </c>
      <c r="K159" s="58" t="s">
        <v>176</v>
      </c>
      <c r="L159" s="58">
        <v>255</v>
      </c>
      <c r="M159" s="58" t="s">
        <v>176</v>
      </c>
      <c r="N159" s="58">
        <v>59</v>
      </c>
      <c r="O159" s="58">
        <v>60</v>
      </c>
      <c r="P159" s="58">
        <v>60</v>
      </c>
      <c r="Q159" s="58">
        <v>0</v>
      </c>
      <c r="R159" s="58">
        <v>365</v>
      </c>
      <c r="S159" s="58">
        <v>358</v>
      </c>
      <c r="T159" s="58">
        <v>355</v>
      </c>
      <c r="U159" s="58">
        <v>3</v>
      </c>
      <c r="V159" s="58">
        <v>81</v>
      </c>
      <c r="W159" s="58">
        <v>87</v>
      </c>
      <c r="X159" s="58">
        <v>87</v>
      </c>
      <c r="Y159" s="58">
        <v>0</v>
      </c>
      <c r="Z159" s="58">
        <v>155</v>
      </c>
      <c r="AA159" s="58" t="s">
        <v>176</v>
      </c>
      <c r="AB159" s="58">
        <v>155</v>
      </c>
      <c r="AC159" s="58" t="s">
        <v>176</v>
      </c>
    </row>
    <row r="160" spans="1:29" x14ac:dyDescent="0.25">
      <c r="A160" s="64" t="s">
        <v>322</v>
      </c>
      <c r="B160" s="58">
        <v>642</v>
      </c>
      <c r="C160" s="58">
        <v>630</v>
      </c>
      <c r="D160" s="58">
        <v>626</v>
      </c>
      <c r="E160" s="58">
        <v>4</v>
      </c>
      <c r="F160" s="58">
        <v>340</v>
      </c>
      <c r="G160" s="58" t="s">
        <v>176</v>
      </c>
      <c r="H160" s="58">
        <v>325</v>
      </c>
      <c r="I160" s="58" t="s">
        <v>176</v>
      </c>
      <c r="J160" s="58">
        <v>302</v>
      </c>
      <c r="K160" s="58" t="s">
        <v>176</v>
      </c>
      <c r="L160" s="58">
        <v>301</v>
      </c>
      <c r="M160" s="58" t="s">
        <v>176</v>
      </c>
      <c r="N160" s="58">
        <v>93</v>
      </c>
      <c r="O160" s="58">
        <v>96</v>
      </c>
      <c r="P160" s="58">
        <v>96</v>
      </c>
      <c r="Q160" s="58">
        <v>0</v>
      </c>
      <c r="R160" s="58">
        <v>435</v>
      </c>
      <c r="S160" s="58">
        <v>424</v>
      </c>
      <c r="T160" s="58">
        <v>420</v>
      </c>
      <c r="U160" s="58">
        <v>4</v>
      </c>
      <c r="V160" s="58">
        <v>114</v>
      </c>
      <c r="W160" s="58">
        <v>110</v>
      </c>
      <c r="X160" s="58">
        <v>110</v>
      </c>
      <c r="Y160" s="58">
        <v>0</v>
      </c>
      <c r="Z160" s="58">
        <v>159</v>
      </c>
      <c r="AA160" s="58">
        <v>153</v>
      </c>
      <c r="AB160" s="58">
        <v>149</v>
      </c>
      <c r="AC160" s="58">
        <v>4</v>
      </c>
    </row>
    <row r="161" spans="1:29" x14ac:dyDescent="0.25">
      <c r="A161" s="64" t="s">
        <v>323</v>
      </c>
      <c r="B161" s="58">
        <v>614</v>
      </c>
      <c r="C161" s="58">
        <v>604</v>
      </c>
      <c r="D161" s="58">
        <v>601</v>
      </c>
      <c r="E161" s="58">
        <v>3</v>
      </c>
      <c r="F161" s="58">
        <v>311</v>
      </c>
      <c r="G161" s="58" t="s">
        <v>176</v>
      </c>
      <c r="H161" s="58">
        <v>305</v>
      </c>
      <c r="I161" s="58" t="s">
        <v>176</v>
      </c>
      <c r="J161" s="58">
        <v>303</v>
      </c>
      <c r="K161" s="58" t="s">
        <v>176</v>
      </c>
      <c r="L161" s="58">
        <v>296</v>
      </c>
      <c r="M161" s="58" t="s">
        <v>176</v>
      </c>
      <c r="N161" s="58">
        <v>98</v>
      </c>
      <c r="O161" s="58">
        <v>98</v>
      </c>
      <c r="P161" s="58">
        <v>98</v>
      </c>
      <c r="Q161" s="58">
        <v>0</v>
      </c>
      <c r="R161" s="58">
        <v>415</v>
      </c>
      <c r="S161" s="58" t="s">
        <v>176</v>
      </c>
      <c r="T161" s="58">
        <v>404</v>
      </c>
      <c r="U161" s="58" t="s">
        <v>176</v>
      </c>
      <c r="V161" s="58">
        <v>101</v>
      </c>
      <c r="W161" s="58" t="s">
        <v>176</v>
      </c>
      <c r="X161" s="58">
        <v>99</v>
      </c>
      <c r="Y161" s="58" t="s">
        <v>176</v>
      </c>
      <c r="Z161" s="58">
        <v>155</v>
      </c>
      <c r="AA161" s="58" t="s">
        <v>176</v>
      </c>
      <c r="AB161" s="58">
        <v>160</v>
      </c>
      <c r="AC161" s="58" t="s">
        <v>176</v>
      </c>
    </row>
    <row r="162" spans="1:29" x14ac:dyDescent="0.25">
      <c r="A162" s="64" t="s">
        <v>324</v>
      </c>
      <c r="B162" s="58">
        <v>599</v>
      </c>
      <c r="C162" s="58">
        <v>583</v>
      </c>
      <c r="D162" s="58">
        <v>583</v>
      </c>
      <c r="E162" s="58">
        <v>0</v>
      </c>
      <c r="F162" s="58">
        <v>299</v>
      </c>
      <c r="G162" s="58">
        <v>286</v>
      </c>
      <c r="H162" s="58">
        <v>286</v>
      </c>
      <c r="I162" s="58">
        <v>0</v>
      </c>
      <c r="J162" s="58">
        <v>300</v>
      </c>
      <c r="K162" s="58">
        <v>297</v>
      </c>
      <c r="L162" s="58">
        <v>297</v>
      </c>
      <c r="M162" s="58">
        <v>0</v>
      </c>
      <c r="N162" s="58">
        <v>77</v>
      </c>
      <c r="O162" s="58">
        <v>81</v>
      </c>
      <c r="P162" s="58">
        <v>81</v>
      </c>
      <c r="Q162" s="58">
        <v>0</v>
      </c>
      <c r="R162" s="58">
        <v>432</v>
      </c>
      <c r="S162" s="58">
        <v>415</v>
      </c>
      <c r="T162" s="58">
        <v>415</v>
      </c>
      <c r="U162" s="58">
        <v>0</v>
      </c>
      <c r="V162" s="58">
        <v>90</v>
      </c>
      <c r="W162" s="58">
        <v>87</v>
      </c>
      <c r="X162" s="58">
        <v>87</v>
      </c>
      <c r="Y162" s="58">
        <v>0</v>
      </c>
      <c r="Z162" s="58">
        <v>180</v>
      </c>
      <c r="AA162" s="58">
        <v>179</v>
      </c>
      <c r="AB162" s="58">
        <v>179</v>
      </c>
      <c r="AC162" s="58">
        <v>0</v>
      </c>
    </row>
    <row r="163" spans="1:29" x14ac:dyDescent="0.25">
      <c r="A163" s="64" t="s">
        <v>325</v>
      </c>
      <c r="B163" s="58">
        <v>601</v>
      </c>
      <c r="C163" s="58">
        <v>602</v>
      </c>
      <c r="D163" s="58">
        <v>599</v>
      </c>
      <c r="E163" s="58">
        <v>3</v>
      </c>
      <c r="F163" s="58">
        <v>302</v>
      </c>
      <c r="G163" s="58" t="s">
        <v>176</v>
      </c>
      <c r="H163" s="58">
        <v>303</v>
      </c>
      <c r="I163" s="58" t="s">
        <v>176</v>
      </c>
      <c r="J163" s="58">
        <v>299</v>
      </c>
      <c r="K163" s="58" t="s">
        <v>176</v>
      </c>
      <c r="L163" s="58">
        <v>296</v>
      </c>
      <c r="M163" s="58" t="s">
        <v>176</v>
      </c>
      <c r="N163" s="58">
        <v>55</v>
      </c>
      <c r="O163" s="58">
        <v>61</v>
      </c>
      <c r="P163" s="58">
        <v>61</v>
      </c>
      <c r="Q163" s="58">
        <v>0</v>
      </c>
      <c r="R163" s="58">
        <v>442</v>
      </c>
      <c r="S163" s="58">
        <v>439</v>
      </c>
      <c r="T163" s="58">
        <v>436</v>
      </c>
      <c r="U163" s="58">
        <v>3</v>
      </c>
      <c r="V163" s="58">
        <v>104</v>
      </c>
      <c r="W163" s="58">
        <v>102</v>
      </c>
      <c r="X163" s="58">
        <v>102</v>
      </c>
      <c r="Y163" s="58">
        <v>0</v>
      </c>
      <c r="Z163" s="58">
        <v>176</v>
      </c>
      <c r="AA163" s="58" t="s">
        <v>176</v>
      </c>
      <c r="AB163" s="58">
        <v>192</v>
      </c>
      <c r="AC163" s="58" t="s">
        <v>176</v>
      </c>
    </row>
    <row r="164" spans="1:29" x14ac:dyDescent="0.25">
      <c r="A164" s="64" t="s">
        <v>326</v>
      </c>
      <c r="B164" s="58">
        <v>578</v>
      </c>
      <c r="C164" s="58">
        <v>579</v>
      </c>
      <c r="D164" s="58">
        <v>576</v>
      </c>
      <c r="E164" s="58">
        <v>3</v>
      </c>
      <c r="F164" s="58">
        <v>309</v>
      </c>
      <c r="G164" s="58" t="s">
        <v>176</v>
      </c>
      <c r="H164" s="58">
        <v>312</v>
      </c>
      <c r="I164" s="58" t="s">
        <v>176</v>
      </c>
      <c r="J164" s="58">
        <v>269</v>
      </c>
      <c r="K164" s="58" t="s">
        <v>176</v>
      </c>
      <c r="L164" s="58">
        <v>264</v>
      </c>
      <c r="M164" s="58" t="s">
        <v>176</v>
      </c>
      <c r="N164" s="58">
        <v>60</v>
      </c>
      <c r="O164" s="58">
        <v>66</v>
      </c>
      <c r="P164" s="58">
        <v>66</v>
      </c>
      <c r="Q164" s="58">
        <v>0</v>
      </c>
      <c r="R164" s="58">
        <v>413</v>
      </c>
      <c r="S164" s="58" t="s">
        <v>176</v>
      </c>
      <c r="T164" s="58">
        <v>409</v>
      </c>
      <c r="U164" s="58" t="s">
        <v>176</v>
      </c>
      <c r="V164" s="58">
        <v>105</v>
      </c>
      <c r="W164" s="58" t="s">
        <v>176</v>
      </c>
      <c r="X164" s="58">
        <v>101</v>
      </c>
      <c r="Y164" s="58" t="s">
        <v>176</v>
      </c>
      <c r="Z164" s="58">
        <v>161</v>
      </c>
      <c r="AA164" s="58" t="s">
        <v>176</v>
      </c>
      <c r="AB164" s="58">
        <v>158</v>
      </c>
      <c r="AC164" s="58" t="s">
        <v>176</v>
      </c>
    </row>
    <row r="165" spans="1:29" x14ac:dyDescent="0.25">
      <c r="A165" s="64" t="s">
        <v>327</v>
      </c>
      <c r="B165" s="58">
        <v>587</v>
      </c>
      <c r="C165" s="58">
        <v>603</v>
      </c>
      <c r="D165" s="58">
        <v>600</v>
      </c>
      <c r="E165" s="58">
        <v>3</v>
      </c>
      <c r="F165" s="58">
        <v>342</v>
      </c>
      <c r="G165" s="58" t="s">
        <v>176</v>
      </c>
      <c r="H165" s="58">
        <v>355</v>
      </c>
      <c r="I165" s="58" t="s">
        <v>176</v>
      </c>
      <c r="J165" s="58">
        <v>245</v>
      </c>
      <c r="K165" s="58" t="s">
        <v>176</v>
      </c>
      <c r="L165" s="58">
        <v>245</v>
      </c>
      <c r="M165" s="58" t="s">
        <v>176</v>
      </c>
      <c r="N165" s="58">
        <v>49</v>
      </c>
      <c r="O165" s="58">
        <v>51</v>
      </c>
      <c r="P165" s="58">
        <v>51</v>
      </c>
      <c r="Q165" s="58">
        <v>0</v>
      </c>
      <c r="R165" s="58">
        <v>437</v>
      </c>
      <c r="S165" s="58">
        <v>445</v>
      </c>
      <c r="T165" s="58">
        <v>442</v>
      </c>
      <c r="U165" s="58">
        <v>3</v>
      </c>
      <c r="V165" s="58">
        <v>101</v>
      </c>
      <c r="W165" s="58">
        <v>107</v>
      </c>
      <c r="X165" s="58">
        <v>107</v>
      </c>
      <c r="Y165" s="58">
        <v>0</v>
      </c>
      <c r="Z165" s="58">
        <v>189</v>
      </c>
      <c r="AA165" s="58" t="s">
        <v>176</v>
      </c>
      <c r="AB165" s="58">
        <v>204</v>
      </c>
      <c r="AC165" s="58" t="s">
        <v>176</v>
      </c>
    </row>
    <row r="166" spans="1:29" x14ac:dyDescent="0.25">
      <c r="A166" s="64" t="s">
        <v>328</v>
      </c>
      <c r="B166" s="58">
        <v>1042</v>
      </c>
      <c r="C166" s="58">
        <v>1025</v>
      </c>
      <c r="D166" s="58">
        <v>1021</v>
      </c>
      <c r="E166" s="58">
        <v>4</v>
      </c>
      <c r="F166" s="58">
        <v>656</v>
      </c>
      <c r="G166" s="58" t="s">
        <v>176</v>
      </c>
      <c r="H166" s="58">
        <v>646</v>
      </c>
      <c r="I166" s="58" t="s">
        <v>176</v>
      </c>
      <c r="J166" s="58">
        <v>386</v>
      </c>
      <c r="K166" s="58" t="s">
        <v>176</v>
      </c>
      <c r="L166" s="58">
        <v>375</v>
      </c>
      <c r="M166" s="58" t="s">
        <v>176</v>
      </c>
      <c r="N166" s="58">
        <v>66</v>
      </c>
      <c r="O166" s="58">
        <v>68</v>
      </c>
      <c r="P166" s="58">
        <v>68</v>
      </c>
      <c r="Q166" s="58">
        <v>0</v>
      </c>
      <c r="R166" s="58">
        <v>798</v>
      </c>
      <c r="S166" s="58">
        <v>782</v>
      </c>
      <c r="T166" s="58">
        <v>778</v>
      </c>
      <c r="U166" s="58">
        <v>4</v>
      </c>
      <c r="V166" s="58">
        <v>178</v>
      </c>
      <c r="W166" s="58">
        <v>175</v>
      </c>
      <c r="X166" s="58">
        <v>175</v>
      </c>
      <c r="Y166" s="58">
        <v>0</v>
      </c>
      <c r="Z166" s="58">
        <v>385</v>
      </c>
      <c r="AA166" s="58">
        <v>388</v>
      </c>
      <c r="AB166" s="58">
        <v>388</v>
      </c>
      <c r="AC166" s="58">
        <v>0</v>
      </c>
    </row>
    <row r="167" spans="1:29" x14ac:dyDescent="0.25">
      <c r="A167" s="64" t="s">
        <v>329</v>
      </c>
      <c r="B167" s="58">
        <v>615</v>
      </c>
      <c r="C167" s="58">
        <v>628</v>
      </c>
      <c r="D167" s="58">
        <v>628</v>
      </c>
      <c r="E167" s="58">
        <v>0</v>
      </c>
      <c r="F167" s="58">
        <v>342</v>
      </c>
      <c r="G167" s="58">
        <v>360</v>
      </c>
      <c r="H167" s="58">
        <v>360</v>
      </c>
      <c r="I167" s="58">
        <v>0</v>
      </c>
      <c r="J167" s="58">
        <v>273</v>
      </c>
      <c r="K167" s="58">
        <v>268</v>
      </c>
      <c r="L167" s="58">
        <v>268</v>
      </c>
      <c r="M167" s="58">
        <v>0</v>
      </c>
      <c r="N167" s="58">
        <v>83</v>
      </c>
      <c r="O167" s="58">
        <v>90</v>
      </c>
      <c r="P167" s="58">
        <v>90</v>
      </c>
      <c r="Q167" s="58">
        <v>0</v>
      </c>
      <c r="R167" s="58">
        <v>428</v>
      </c>
      <c r="S167" s="58">
        <v>427</v>
      </c>
      <c r="T167" s="58">
        <v>427</v>
      </c>
      <c r="U167" s="58">
        <v>0</v>
      </c>
      <c r="V167" s="58">
        <v>104</v>
      </c>
      <c r="W167" s="58">
        <v>111</v>
      </c>
      <c r="X167" s="58">
        <v>111</v>
      </c>
      <c r="Y167" s="58">
        <v>0</v>
      </c>
      <c r="Z167" s="58">
        <v>170</v>
      </c>
      <c r="AA167" s="58">
        <v>186</v>
      </c>
      <c r="AB167" s="58">
        <v>186</v>
      </c>
      <c r="AC167" s="58">
        <v>0</v>
      </c>
    </row>
    <row r="168" spans="1:29" x14ac:dyDescent="0.25">
      <c r="A168" s="64" t="s">
        <v>330</v>
      </c>
      <c r="B168" s="58">
        <v>581</v>
      </c>
      <c r="C168" s="58" t="s">
        <v>176</v>
      </c>
      <c r="D168" s="58">
        <v>575</v>
      </c>
      <c r="E168" s="58" t="s">
        <v>176</v>
      </c>
      <c r="F168" s="58">
        <v>332</v>
      </c>
      <c r="G168" s="58" t="s">
        <v>176</v>
      </c>
      <c r="H168" s="58">
        <v>335</v>
      </c>
      <c r="I168" s="58" t="s">
        <v>176</v>
      </c>
      <c r="J168" s="58">
        <v>249</v>
      </c>
      <c r="K168" s="58" t="s">
        <v>176</v>
      </c>
      <c r="L168" s="58">
        <v>240</v>
      </c>
      <c r="M168" s="58" t="s">
        <v>176</v>
      </c>
      <c r="N168" s="58">
        <v>84</v>
      </c>
      <c r="O168" s="58">
        <v>86</v>
      </c>
      <c r="P168" s="58">
        <v>86</v>
      </c>
      <c r="Q168" s="58">
        <v>0</v>
      </c>
      <c r="R168" s="58">
        <v>413</v>
      </c>
      <c r="S168" s="58" t="s">
        <v>176</v>
      </c>
      <c r="T168" s="58">
        <v>406</v>
      </c>
      <c r="U168" s="58" t="s">
        <v>176</v>
      </c>
      <c r="V168" s="58">
        <v>84</v>
      </c>
      <c r="W168" s="58">
        <v>83</v>
      </c>
      <c r="X168" s="58">
        <v>83</v>
      </c>
      <c r="Y168" s="58">
        <v>0</v>
      </c>
      <c r="Z168" s="58">
        <v>166</v>
      </c>
      <c r="AA168" s="58">
        <v>168</v>
      </c>
      <c r="AB168" s="58">
        <v>168</v>
      </c>
      <c r="AC168" s="58">
        <v>0</v>
      </c>
    </row>
    <row r="169" spans="1:29" x14ac:dyDescent="0.25">
      <c r="A169" s="64" t="s">
        <v>331</v>
      </c>
      <c r="B169" s="58">
        <v>564</v>
      </c>
      <c r="C169" s="58" t="s">
        <v>176</v>
      </c>
      <c r="D169" s="58">
        <v>563</v>
      </c>
      <c r="E169" s="58" t="s">
        <v>176</v>
      </c>
      <c r="F169" s="58">
        <v>291</v>
      </c>
      <c r="G169" s="58">
        <v>295</v>
      </c>
      <c r="H169" s="58">
        <v>295</v>
      </c>
      <c r="I169" s="58">
        <v>0</v>
      </c>
      <c r="J169" s="58">
        <v>273</v>
      </c>
      <c r="K169" s="58" t="s">
        <v>176</v>
      </c>
      <c r="L169" s="58">
        <v>268</v>
      </c>
      <c r="M169" s="58" t="s">
        <v>176</v>
      </c>
      <c r="N169" s="58">
        <v>44</v>
      </c>
      <c r="O169" s="58">
        <v>47</v>
      </c>
      <c r="P169" s="58">
        <v>47</v>
      </c>
      <c r="Q169" s="58">
        <v>0</v>
      </c>
      <c r="R169" s="58">
        <v>414</v>
      </c>
      <c r="S169" s="58" t="s">
        <v>176</v>
      </c>
      <c r="T169" s="58">
        <v>405</v>
      </c>
      <c r="U169" s="58" t="s">
        <v>176</v>
      </c>
      <c r="V169" s="58">
        <v>106</v>
      </c>
      <c r="W169" s="58">
        <v>111</v>
      </c>
      <c r="X169" s="58">
        <v>111</v>
      </c>
      <c r="Y169" s="58">
        <v>0</v>
      </c>
      <c r="Z169" s="58">
        <v>141</v>
      </c>
      <c r="AA169" s="58">
        <v>149</v>
      </c>
      <c r="AB169" s="58">
        <v>149</v>
      </c>
      <c r="AC169" s="58">
        <v>0</v>
      </c>
    </row>
    <row r="170" spans="1:29" x14ac:dyDescent="0.25">
      <c r="A170" s="64" t="s">
        <v>332</v>
      </c>
      <c r="B170" s="58">
        <v>536</v>
      </c>
      <c r="C170" s="58" t="s">
        <v>176</v>
      </c>
      <c r="D170" s="58">
        <v>550</v>
      </c>
      <c r="E170" s="58" t="s">
        <v>176</v>
      </c>
      <c r="F170" s="58">
        <v>290</v>
      </c>
      <c r="G170" s="58" t="s">
        <v>176</v>
      </c>
      <c r="H170" s="58">
        <v>302</v>
      </c>
      <c r="I170" s="58" t="s">
        <v>176</v>
      </c>
      <c r="J170" s="58">
        <v>246</v>
      </c>
      <c r="K170" s="58" t="s">
        <v>176</v>
      </c>
      <c r="L170" s="58">
        <v>248</v>
      </c>
      <c r="M170" s="58" t="s">
        <v>176</v>
      </c>
      <c r="N170" s="58">
        <v>36</v>
      </c>
      <c r="O170" s="58" t="s">
        <v>176</v>
      </c>
      <c r="P170" s="58">
        <v>45</v>
      </c>
      <c r="Q170" s="58" t="s">
        <v>176</v>
      </c>
      <c r="R170" s="58">
        <v>406</v>
      </c>
      <c r="S170" s="58" t="s">
        <v>176</v>
      </c>
      <c r="T170" s="58">
        <v>410</v>
      </c>
      <c r="U170" s="58" t="s">
        <v>176</v>
      </c>
      <c r="V170" s="58">
        <v>94</v>
      </c>
      <c r="W170" s="58">
        <v>95</v>
      </c>
      <c r="X170" s="58">
        <v>95</v>
      </c>
      <c r="Y170" s="58">
        <v>0</v>
      </c>
      <c r="Z170" s="58">
        <v>139</v>
      </c>
      <c r="AA170" s="58" t="s">
        <v>176</v>
      </c>
      <c r="AB170" s="58">
        <v>149</v>
      </c>
      <c r="AC170" s="58" t="s">
        <v>176</v>
      </c>
    </row>
    <row r="171" spans="1:29" x14ac:dyDescent="0.25">
      <c r="A171" s="64" t="s">
        <v>333</v>
      </c>
      <c r="B171" s="58">
        <v>467</v>
      </c>
      <c r="C171" s="58" t="s">
        <v>176</v>
      </c>
      <c r="D171" s="58">
        <v>474</v>
      </c>
      <c r="E171" s="58" t="s">
        <v>176</v>
      </c>
      <c r="F171" s="58">
        <v>232</v>
      </c>
      <c r="G171" s="58" t="s">
        <v>176</v>
      </c>
      <c r="H171" s="58">
        <v>240</v>
      </c>
      <c r="I171" s="58" t="s">
        <v>176</v>
      </c>
      <c r="J171" s="58">
        <v>234</v>
      </c>
      <c r="K171" s="58" t="s">
        <v>176</v>
      </c>
      <c r="L171" s="58">
        <v>233</v>
      </c>
      <c r="M171" s="58" t="s">
        <v>176</v>
      </c>
      <c r="N171" s="58">
        <v>33</v>
      </c>
      <c r="O171" s="58">
        <v>42</v>
      </c>
      <c r="P171" s="58">
        <v>42</v>
      </c>
      <c r="Q171" s="58">
        <v>0</v>
      </c>
      <c r="R171" s="58">
        <v>339</v>
      </c>
      <c r="S171" s="58" t="s">
        <v>176</v>
      </c>
      <c r="T171" s="58">
        <v>342</v>
      </c>
      <c r="U171" s="58" t="s">
        <v>176</v>
      </c>
      <c r="V171" s="58">
        <v>95</v>
      </c>
      <c r="W171" s="58" t="s">
        <v>176</v>
      </c>
      <c r="X171" s="58">
        <v>90</v>
      </c>
      <c r="Y171" s="58" t="s">
        <v>176</v>
      </c>
      <c r="Z171" s="58">
        <v>132</v>
      </c>
      <c r="AA171" s="58">
        <v>145</v>
      </c>
      <c r="AB171" s="58">
        <v>145</v>
      </c>
      <c r="AC171" s="58">
        <v>0</v>
      </c>
    </row>
    <row r="172" spans="1:29" x14ac:dyDescent="0.25">
      <c r="A172" s="64" t="s">
        <v>334</v>
      </c>
      <c r="B172" s="58">
        <v>628</v>
      </c>
      <c r="C172" s="58">
        <v>622</v>
      </c>
      <c r="D172" s="58">
        <v>617</v>
      </c>
      <c r="E172" s="58">
        <v>5</v>
      </c>
      <c r="F172" s="58">
        <v>329</v>
      </c>
      <c r="G172" s="58" t="s">
        <v>176</v>
      </c>
      <c r="H172" s="58">
        <v>329</v>
      </c>
      <c r="I172" s="58" t="s">
        <v>176</v>
      </c>
      <c r="J172" s="58">
        <v>299</v>
      </c>
      <c r="K172" s="58" t="s">
        <v>176</v>
      </c>
      <c r="L172" s="58">
        <v>288</v>
      </c>
      <c r="M172" s="58" t="s">
        <v>176</v>
      </c>
      <c r="N172" s="58">
        <v>108</v>
      </c>
      <c r="O172" s="58">
        <v>117</v>
      </c>
      <c r="P172" s="58">
        <v>117</v>
      </c>
      <c r="Q172" s="58">
        <v>0</v>
      </c>
      <c r="R172" s="58">
        <v>429</v>
      </c>
      <c r="S172" s="58">
        <v>414</v>
      </c>
      <c r="T172" s="58">
        <v>409</v>
      </c>
      <c r="U172" s="58">
        <v>5</v>
      </c>
      <c r="V172" s="58">
        <v>91</v>
      </c>
      <c r="W172" s="58">
        <v>91</v>
      </c>
      <c r="X172" s="58">
        <v>91</v>
      </c>
      <c r="Y172" s="58">
        <v>0</v>
      </c>
      <c r="Z172" s="58">
        <v>146</v>
      </c>
      <c r="AA172" s="58" t="s">
        <v>176</v>
      </c>
      <c r="AB172" s="58">
        <v>142</v>
      </c>
      <c r="AC172" s="58" t="s">
        <v>176</v>
      </c>
    </row>
    <row r="173" spans="1:29" x14ac:dyDescent="0.25">
      <c r="A173" s="64" t="s">
        <v>335</v>
      </c>
      <c r="B173" s="58">
        <v>643</v>
      </c>
      <c r="C173" s="58">
        <v>646</v>
      </c>
      <c r="D173" s="58">
        <v>643</v>
      </c>
      <c r="E173" s="58">
        <v>3</v>
      </c>
      <c r="F173" s="58">
        <v>320</v>
      </c>
      <c r="G173" s="58">
        <v>328</v>
      </c>
      <c r="H173" s="58">
        <v>328</v>
      </c>
      <c r="I173" s="58">
        <v>0</v>
      </c>
      <c r="J173" s="58">
        <v>323</v>
      </c>
      <c r="K173" s="58">
        <v>318</v>
      </c>
      <c r="L173" s="58">
        <v>315</v>
      </c>
      <c r="M173" s="58">
        <v>3</v>
      </c>
      <c r="N173" s="58">
        <v>113</v>
      </c>
      <c r="O173" s="58">
        <v>123</v>
      </c>
      <c r="P173" s="58">
        <v>123</v>
      </c>
      <c r="Q173" s="58">
        <v>0</v>
      </c>
      <c r="R173" s="58">
        <v>435</v>
      </c>
      <c r="S173" s="58">
        <v>427</v>
      </c>
      <c r="T173" s="58">
        <v>424</v>
      </c>
      <c r="U173" s="58">
        <v>3</v>
      </c>
      <c r="V173" s="58">
        <v>95</v>
      </c>
      <c r="W173" s="58">
        <v>96</v>
      </c>
      <c r="X173" s="58">
        <v>96</v>
      </c>
      <c r="Y173" s="58">
        <v>0</v>
      </c>
      <c r="Z173" s="58">
        <v>164</v>
      </c>
      <c r="AA173" s="58" t="s">
        <v>176</v>
      </c>
      <c r="AB173" s="58">
        <v>163</v>
      </c>
      <c r="AC173" s="58" t="s">
        <v>176</v>
      </c>
    </row>
    <row r="174" spans="1:29" x14ac:dyDescent="0.25">
      <c r="A174" s="64" t="s">
        <v>336</v>
      </c>
      <c r="B174" s="58">
        <v>599</v>
      </c>
      <c r="C174" s="58">
        <v>577</v>
      </c>
      <c r="D174" s="58">
        <v>574</v>
      </c>
      <c r="E174" s="58">
        <v>3</v>
      </c>
      <c r="F174" s="58">
        <v>307</v>
      </c>
      <c r="G174" s="58" t="s">
        <v>176</v>
      </c>
      <c r="H174" s="58">
        <v>291</v>
      </c>
      <c r="I174" s="58" t="s">
        <v>176</v>
      </c>
      <c r="J174" s="58">
        <v>292</v>
      </c>
      <c r="K174" s="58" t="s">
        <v>176</v>
      </c>
      <c r="L174" s="58">
        <v>283</v>
      </c>
      <c r="M174" s="58" t="s">
        <v>176</v>
      </c>
      <c r="N174" s="58">
        <v>81</v>
      </c>
      <c r="O174" s="58">
        <v>82</v>
      </c>
      <c r="P174" s="58">
        <v>82</v>
      </c>
      <c r="Q174" s="58">
        <v>0</v>
      </c>
      <c r="R174" s="58">
        <v>417</v>
      </c>
      <c r="S174" s="58">
        <v>401</v>
      </c>
      <c r="T174" s="58">
        <v>398</v>
      </c>
      <c r="U174" s="58">
        <v>3</v>
      </c>
      <c r="V174" s="58">
        <v>101</v>
      </c>
      <c r="W174" s="58">
        <v>94</v>
      </c>
      <c r="X174" s="58">
        <v>94</v>
      </c>
      <c r="Y174" s="58">
        <v>0</v>
      </c>
      <c r="Z174" s="58">
        <v>191</v>
      </c>
      <c r="AA174" s="58">
        <v>187</v>
      </c>
      <c r="AB174" s="58">
        <v>187</v>
      </c>
      <c r="AC174" s="58">
        <v>0</v>
      </c>
    </row>
    <row r="175" spans="1:29" x14ac:dyDescent="0.25">
      <c r="A175" s="64" t="s">
        <v>337</v>
      </c>
      <c r="B175" s="58">
        <v>615</v>
      </c>
      <c r="C175" s="58" t="s">
        <v>176</v>
      </c>
      <c r="D175" s="58">
        <v>610</v>
      </c>
      <c r="E175" s="58" t="s">
        <v>176</v>
      </c>
      <c r="F175" s="58">
        <v>314</v>
      </c>
      <c r="G175" s="58" t="s">
        <v>176</v>
      </c>
      <c r="H175" s="58">
        <v>322</v>
      </c>
      <c r="I175" s="58" t="s">
        <v>176</v>
      </c>
      <c r="J175" s="58">
        <v>300</v>
      </c>
      <c r="K175" s="58" t="s">
        <v>176</v>
      </c>
      <c r="L175" s="58">
        <v>287</v>
      </c>
      <c r="M175" s="58" t="s">
        <v>176</v>
      </c>
      <c r="N175" s="58">
        <v>54</v>
      </c>
      <c r="O175" s="58">
        <v>55</v>
      </c>
      <c r="P175" s="58">
        <v>55</v>
      </c>
      <c r="Q175" s="58">
        <v>0</v>
      </c>
      <c r="R175" s="58">
        <v>433</v>
      </c>
      <c r="S175" s="58" t="s">
        <v>176</v>
      </c>
      <c r="T175" s="58">
        <v>429</v>
      </c>
      <c r="U175" s="58" t="s">
        <v>176</v>
      </c>
      <c r="V175" s="58">
        <v>128</v>
      </c>
      <c r="W175" s="58">
        <v>126</v>
      </c>
      <c r="X175" s="58">
        <v>126</v>
      </c>
      <c r="Y175" s="58">
        <v>0</v>
      </c>
      <c r="Z175" s="58">
        <v>179</v>
      </c>
      <c r="AA175" s="58">
        <v>177</v>
      </c>
      <c r="AB175" s="58">
        <v>177</v>
      </c>
      <c r="AC175" s="58">
        <v>0</v>
      </c>
    </row>
    <row r="176" spans="1:29" x14ac:dyDescent="0.25">
      <c r="A176" s="64" t="s">
        <v>338</v>
      </c>
      <c r="B176" s="58">
        <v>558</v>
      </c>
      <c r="C176" s="58" t="s">
        <v>176</v>
      </c>
      <c r="D176" s="58">
        <v>567</v>
      </c>
      <c r="E176" s="58" t="s">
        <v>176</v>
      </c>
      <c r="F176" s="58">
        <v>308</v>
      </c>
      <c r="G176" s="58" t="s">
        <v>176</v>
      </c>
      <c r="H176" s="58">
        <v>316</v>
      </c>
      <c r="I176" s="58" t="s">
        <v>176</v>
      </c>
      <c r="J176" s="58">
        <v>250</v>
      </c>
      <c r="K176" s="58">
        <v>251</v>
      </c>
      <c r="L176" s="58">
        <v>251</v>
      </c>
      <c r="M176" s="58">
        <v>0</v>
      </c>
      <c r="N176" s="58">
        <v>39</v>
      </c>
      <c r="O176" s="58">
        <v>46</v>
      </c>
      <c r="P176" s="58">
        <v>46</v>
      </c>
      <c r="Q176" s="58">
        <v>0</v>
      </c>
      <c r="R176" s="58">
        <v>410</v>
      </c>
      <c r="S176" s="58" t="s">
        <v>176</v>
      </c>
      <c r="T176" s="58">
        <v>409</v>
      </c>
      <c r="U176" s="58" t="s">
        <v>176</v>
      </c>
      <c r="V176" s="58">
        <v>109</v>
      </c>
      <c r="W176" s="58">
        <v>112</v>
      </c>
      <c r="X176" s="58">
        <v>112</v>
      </c>
      <c r="Y176" s="58">
        <v>0</v>
      </c>
      <c r="Z176" s="58">
        <v>165</v>
      </c>
      <c r="AA176" s="58">
        <v>177</v>
      </c>
      <c r="AB176" s="58">
        <v>177</v>
      </c>
      <c r="AC176" s="58">
        <v>0</v>
      </c>
    </row>
    <row r="177" spans="1:29" x14ac:dyDescent="0.25">
      <c r="A177" s="64" t="s">
        <v>339</v>
      </c>
      <c r="B177" s="58">
        <v>565</v>
      </c>
      <c r="C177" s="58" t="s">
        <v>176</v>
      </c>
      <c r="D177" s="58">
        <v>575</v>
      </c>
      <c r="E177" s="58" t="s">
        <v>176</v>
      </c>
      <c r="F177" s="58">
        <v>334</v>
      </c>
      <c r="G177" s="58">
        <v>347</v>
      </c>
      <c r="H177" s="58">
        <v>347</v>
      </c>
      <c r="I177" s="58">
        <v>0</v>
      </c>
      <c r="J177" s="58">
        <v>230</v>
      </c>
      <c r="K177" s="58" t="s">
        <v>176</v>
      </c>
      <c r="L177" s="58">
        <v>227</v>
      </c>
      <c r="M177" s="58" t="s">
        <v>176</v>
      </c>
      <c r="N177" s="58">
        <v>30</v>
      </c>
      <c r="O177" s="58">
        <v>37</v>
      </c>
      <c r="P177" s="58">
        <v>37</v>
      </c>
      <c r="Q177" s="58">
        <v>0</v>
      </c>
      <c r="R177" s="58">
        <v>415</v>
      </c>
      <c r="S177" s="58" t="s">
        <v>176</v>
      </c>
      <c r="T177" s="58">
        <v>415</v>
      </c>
      <c r="U177" s="58" t="s">
        <v>176</v>
      </c>
      <c r="V177" s="58">
        <v>120</v>
      </c>
      <c r="W177" s="58">
        <v>123</v>
      </c>
      <c r="X177" s="58">
        <v>123</v>
      </c>
      <c r="Y177" s="58">
        <v>0</v>
      </c>
      <c r="Z177" s="58">
        <v>181</v>
      </c>
      <c r="AA177" s="58" t="s">
        <v>176</v>
      </c>
      <c r="AB177" s="58">
        <v>190</v>
      </c>
      <c r="AC177" s="58" t="s">
        <v>176</v>
      </c>
    </row>
    <row r="178" spans="1:29" x14ac:dyDescent="0.25">
      <c r="A178" s="64" t="s">
        <v>340</v>
      </c>
      <c r="B178" s="58">
        <v>988</v>
      </c>
      <c r="C178" s="58" t="s">
        <v>176</v>
      </c>
      <c r="D178" s="58">
        <v>962</v>
      </c>
      <c r="E178" s="58" t="s">
        <v>176</v>
      </c>
      <c r="F178" s="58">
        <v>643</v>
      </c>
      <c r="G178" s="58" t="s">
        <v>176</v>
      </c>
      <c r="H178" s="58">
        <v>632</v>
      </c>
      <c r="I178" s="58" t="s">
        <v>176</v>
      </c>
      <c r="J178" s="58">
        <v>344</v>
      </c>
      <c r="K178" s="58">
        <v>329</v>
      </c>
      <c r="L178" s="58">
        <v>329</v>
      </c>
      <c r="M178" s="58">
        <v>0</v>
      </c>
      <c r="N178" s="58">
        <v>64</v>
      </c>
      <c r="O178" s="58">
        <v>63</v>
      </c>
      <c r="P178" s="58">
        <v>63</v>
      </c>
      <c r="Q178" s="58">
        <v>0</v>
      </c>
      <c r="R178" s="58">
        <v>703</v>
      </c>
      <c r="S178" s="58" t="s">
        <v>176</v>
      </c>
      <c r="T178" s="58">
        <v>683</v>
      </c>
      <c r="U178" s="58" t="s">
        <v>176</v>
      </c>
      <c r="V178" s="58">
        <v>221</v>
      </c>
      <c r="W178" s="58">
        <v>216</v>
      </c>
      <c r="X178" s="58">
        <v>216</v>
      </c>
      <c r="Y178" s="58">
        <v>0</v>
      </c>
      <c r="Z178" s="58">
        <v>359</v>
      </c>
      <c r="AA178" s="58">
        <v>360</v>
      </c>
      <c r="AB178" s="58">
        <v>360</v>
      </c>
      <c r="AC178" s="58">
        <v>0</v>
      </c>
    </row>
    <row r="179" spans="1:29" x14ac:dyDescent="0.25">
      <c r="A179" s="64" t="s">
        <v>341</v>
      </c>
      <c r="B179" s="58">
        <v>564</v>
      </c>
      <c r="C179" s="58" t="s">
        <v>176</v>
      </c>
      <c r="D179" s="58">
        <v>567</v>
      </c>
      <c r="E179" s="58" t="s">
        <v>176</v>
      </c>
      <c r="F179" s="58">
        <v>330</v>
      </c>
      <c r="G179" s="58" t="s">
        <v>176</v>
      </c>
      <c r="H179" s="58">
        <v>339</v>
      </c>
      <c r="I179" s="58" t="s">
        <v>176</v>
      </c>
      <c r="J179" s="58">
        <v>233</v>
      </c>
      <c r="K179" s="58" t="s">
        <v>176</v>
      </c>
      <c r="L179" s="58">
        <v>227</v>
      </c>
      <c r="M179" s="58" t="s">
        <v>176</v>
      </c>
      <c r="N179" s="58">
        <v>71</v>
      </c>
      <c r="O179" s="58">
        <v>79</v>
      </c>
      <c r="P179" s="58">
        <v>79</v>
      </c>
      <c r="Q179" s="58">
        <v>0</v>
      </c>
      <c r="R179" s="58">
        <v>390</v>
      </c>
      <c r="S179" s="58" t="s">
        <v>176</v>
      </c>
      <c r="T179" s="58">
        <v>382</v>
      </c>
      <c r="U179" s="58" t="s">
        <v>176</v>
      </c>
      <c r="V179" s="58">
        <v>103</v>
      </c>
      <c r="W179" s="58">
        <v>106</v>
      </c>
      <c r="X179" s="58">
        <v>106</v>
      </c>
      <c r="Y179" s="58">
        <v>0</v>
      </c>
      <c r="Z179" s="58">
        <v>174</v>
      </c>
      <c r="AA179" s="58">
        <v>184</v>
      </c>
      <c r="AB179" s="58">
        <v>184</v>
      </c>
      <c r="AC179" s="58">
        <v>0</v>
      </c>
    </row>
    <row r="180" spans="1:29" x14ac:dyDescent="0.25">
      <c r="A180" s="64" t="s">
        <v>342</v>
      </c>
      <c r="B180" s="58">
        <v>507</v>
      </c>
      <c r="C180" s="58">
        <v>518</v>
      </c>
      <c r="D180" s="58">
        <v>513</v>
      </c>
      <c r="E180" s="58">
        <v>5</v>
      </c>
      <c r="F180" s="58">
        <v>276</v>
      </c>
      <c r="G180" s="58">
        <v>293</v>
      </c>
      <c r="H180" s="58">
        <v>288</v>
      </c>
      <c r="I180" s="58">
        <v>5</v>
      </c>
      <c r="J180" s="58">
        <v>231</v>
      </c>
      <c r="K180" s="58">
        <v>225</v>
      </c>
      <c r="L180" s="58">
        <v>225</v>
      </c>
      <c r="M180" s="58">
        <v>0</v>
      </c>
      <c r="N180" s="58">
        <v>45</v>
      </c>
      <c r="O180" s="58" t="s">
        <v>176</v>
      </c>
      <c r="P180" s="58">
        <v>48</v>
      </c>
      <c r="Q180" s="58" t="s">
        <v>176</v>
      </c>
      <c r="R180" s="58">
        <v>347</v>
      </c>
      <c r="S180" s="58" t="s">
        <v>176</v>
      </c>
      <c r="T180" s="58">
        <v>351</v>
      </c>
      <c r="U180" s="58" t="s">
        <v>176</v>
      </c>
      <c r="V180" s="58">
        <v>115</v>
      </c>
      <c r="W180" s="58">
        <v>114</v>
      </c>
      <c r="X180" s="58">
        <v>114</v>
      </c>
      <c r="Y180" s="58">
        <v>0</v>
      </c>
      <c r="Z180" s="58">
        <v>143</v>
      </c>
      <c r="AA180" s="58" t="s">
        <v>176</v>
      </c>
      <c r="AB180" s="58">
        <v>156</v>
      </c>
      <c r="AC180" s="58" t="s">
        <v>176</v>
      </c>
    </row>
    <row r="181" spans="1:29" x14ac:dyDescent="0.25">
      <c r="A181" s="64" t="s">
        <v>343</v>
      </c>
      <c r="B181" s="58">
        <v>611</v>
      </c>
      <c r="C181" s="58">
        <v>609</v>
      </c>
      <c r="D181" s="58">
        <v>606</v>
      </c>
      <c r="E181" s="58">
        <v>3</v>
      </c>
      <c r="F181" s="58">
        <v>334</v>
      </c>
      <c r="G181" s="58" t="s">
        <v>176</v>
      </c>
      <c r="H181" s="58">
        <v>331</v>
      </c>
      <c r="I181" s="58" t="s">
        <v>176</v>
      </c>
      <c r="J181" s="58">
        <v>277</v>
      </c>
      <c r="K181" s="58" t="s">
        <v>176</v>
      </c>
      <c r="L181" s="58">
        <v>275</v>
      </c>
      <c r="M181" s="58" t="s">
        <v>176</v>
      </c>
      <c r="N181" s="58">
        <v>48</v>
      </c>
      <c r="O181" s="58" t="s">
        <v>176</v>
      </c>
      <c r="P181" s="58">
        <v>51</v>
      </c>
      <c r="Q181" s="58" t="s">
        <v>176</v>
      </c>
      <c r="R181" s="58">
        <v>440</v>
      </c>
      <c r="S181" s="58" t="s">
        <v>176</v>
      </c>
      <c r="T181" s="58">
        <v>428</v>
      </c>
      <c r="U181" s="58" t="s">
        <v>176</v>
      </c>
      <c r="V181" s="58">
        <v>123</v>
      </c>
      <c r="W181" s="58">
        <v>127</v>
      </c>
      <c r="X181" s="58">
        <v>127</v>
      </c>
      <c r="Y181" s="58">
        <v>0</v>
      </c>
      <c r="Z181" s="58">
        <v>187</v>
      </c>
      <c r="AA181" s="58">
        <v>178</v>
      </c>
      <c r="AB181" s="58">
        <v>178</v>
      </c>
      <c r="AC181" s="58">
        <v>0</v>
      </c>
    </row>
    <row r="182" spans="1:29" x14ac:dyDescent="0.25">
      <c r="A182" s="64" t="s">
        <v>344</v>
      </c>
      <c r="B182" s="58">
        <v>550</v>
      </c>
      <c r="C182" s="58">
        <v>559</v>
      </c>
      <c r="D182" s="58">
        <v>556</v>
      </c>
      <c r="E182" s="58">
        <v>3</v>
      </c>
      <c r="F182" s="58">
        <v>278</v>
      </c>
      <c r="G182" s="58" t="s">
        <v>176</v>
      </c>
      <c r="H182" s="58">
        <v>286</v>
      </c>
      <c r="I182" s="58" t="s">
        <v>176</v>
      </c>
      <c r="J182" s="58">
        <v>271</v>
      </c>
      <c r="K182" s="58" t="s">
        <v>176</v>
      </c>
      <c r="L182" s="58">
        <v>269</v>
      </c>
      <c r="M182" s="58" t="s">
        <v>176</v>
      </c>
      <c r="N182" s="58">
        <v>35</v>
      </c>
      <c r="O182" s="58" t="s">
        <v>176</v>
      </c>
      <c r="P182" s="58">
        <v>43</v>
      </c>
      <c r="Q182" s="58" t="s">
        <v>176</v>
      </c>
      <c r="R182" s="58">
        <v>391</v>
      </c>
      <c r="S182" s="58" t="s">
        <v>176</v>
      </c>
      <c r="T182" s="58">
        <v>396</v>
      </c>
      <c r="U182" s="58" t="s">
        <v>176</v>
      </c>
      <c r="V182" s="58">
        <v>124</v>
      </c>
      <c r="W182" s="58">
        <v>117</v>
      </c>
      <c r="X182" s="58">
        <v>117</v>
      </c>
      <c r="Y182" s="58">
        <v>0</v>
      </c>
      <c r="Z182" s="58">
        <v>168</v>
      </c>
      <c r="AA182" s="58">
        <v>168</v>
      </c>
      <c r="AB182" s="58">
        <v>168</v>
      </c>
      <c r="AC182" s="58">
        <v>0</v>
      </c>
    </row>
    <row r="183" spans="1:29" x14ac:dyDescent="0.25">
      <c r="A183" s="64" t="s">
        <v>345</v>
      </c>
      <c r="B183" s="58">
        <v>530</v>
      </c>
      <c r="C183" s="58">
        <v>541</v>
      </c>
      <c r="D183" s="58">
        <v>537</v>
      </c>
      <c r="E183" s="58">
        <v>4</v>
      </c>
      <c r="F183" s="58">
        <v>282</v>
      </c>
      <c r="G183" s="58">
        <v>309</v>
      </c>
      <c r="H183" s="58">
        <v>305</v>
      </c>
      <c r="I183" s="58">
        <v>4</v>
      </c>
      <c r="J183" s="58">
        <v>247</v>
      </c>
      <c r="K183" s="58">
        <v>231</v>
      </c>
      <c r="L183" s="58">
        <v>231</v>
      </c>
      <c r="M183" s="58">
        <v>0</v>
      </c>
      <c r="N183" s="58">
        <v>47</v>
      </c>
      <c r="O183" s="58">
        <v>47</v>
      </c>
      <c r="P183" s="58">
        <v>47</v>
      </c>
      <c r="Q183" s="58">
        <v>0</v>
      </c>
      <c r="R183" s="58">
        <v>375</v>
      </c>
      <c r="S183" s="58">
        <v>377</v>
      </c>
      <c r="T183" s="58">
        <v>373</v>
      </c>
      <c r="U183" s="58">
        <v>4</v>
      </c>
      <c r="V183" s="58">
        <v>108</v>
      </c>
      <c r="W183" s="58">
        <v>117</v>
      </c>
      <c r="X183" s="58">
        <v>117</v>
      </c>
      <c r="Y183" s="58">
        <v>0</v>
      </c>
      <c r="Z183" s="58">
        <v>160</v>
      </c>
      <c r="AA183" s="58" t="s">
        <v>176</v>
      </c>
      <c r="AB183" s="58">
        <v>163</v>
      </c>
      <c r="AC183" s="58" t="s">
        <v>176</v>
      </c>
    </row>
    <row r="184" spans="1:29" x14ac:dyDescent="0.25">
      <c r="A184" s="64" t="s">
        <v>346</v>
      </c>
      <c r="B184" s="58">
        <v>641</v>
      </c>
      <c r="C184" s="58">
        <v>638</v>
      </c>
      <c r="D184" s="58">
        <v>635</v>
      </c>
      <c r="E184" s="58">
        <v>3</v>
      </c>
      <c r="F184" s="58">
        <v>346</v>
      </c>
      <c r="G184" s="58" t="s">
        <v>176</v>
      </c>
      <c r="H184" s="58">
        <v>348</v>
      </c>
      <c r="I184" s="58" t="s">
        <v>176</v>
      </c>
      <c r="J184" s="58">
        <v>295</v>
      </c>
      <c r="K184" s="58" t="s">
        <v>176</v>
      </c>
      <c r="L184" s="58">
        <v>287</v>
      </c>
      <c r="M184" s="58" t="s">
        <v>176</v>
      </c>
      <c r="N184" s="58">
        <v>69</v>
      </c>
      <c r="O184" s="58">
        <v>71</v>
      </c>
      <c r="P184" s="58">
        <v>71</v>
      </c>
      <c r="Q184" s="58">
        <v>0</v>
      </c>
      <c r="R184" s="58">
        <v>451</v>
      </c>
      <c r="S184" s="58">
        <v>445</v>
      </c>
      <c r="T184" s="58">
        <v>442</v>
      </c>
      <c r="U184" s="58">
        <v>3</v>
      </c>
      <c r="V184" s="58">
        <v>121</v>
      </c>
      <c r="W184" s="58">
        <v>122</v>
      </c>
      <c r="X184" s="58">
        <v>122</v>
      </c>
      <c r="Y184" s="58">
        <v>0</v>
      </c>
      <c r="Z184" s="58">
        <v>175</v>
      </c>
      <c r="AA184" s="58">
        <v>173</v>
      </c>
      <c r="AB184" s="58">
        <v>173</v>
      </c>
      <c r="AC184" s="58">
        <v>0</v>
      </c>
    </row>
    <row r="185" spans="1:29" x14ac:dyDescent="0.25">
      <c r="A185" s="64" t="s">
        <v>347</v>
      </c>
      <c r="B185" s="58">
        <v>641</v>
      </c>
      <c r="C185" s="58" t="s">
        <v>176</v>
      </c>
      <c r="D185" s="58">
        <v>658</v>
      </c>
      <c r="E185" s="58" t="s">
        <v>176</v>
      </c>
      <c r="F185" s="58">
        <v>332</v>
      </c>
      <c r="G185" s="58" t="s">
        <v>176</v>
      </c>
      <c r="H185" s="58">
        <v>352</v>
      </c>
      <c r="I185" s="58" t="s">
        <v>176</v>
      </c>
      <c r="J185" s="58">
        <v>308</v>
      </c>
      <c r="K185" s="58" t="s">
        <v>176</v>
      </c>
      <c r="L185" s="58">
        <v>305</v>
      </c>
      <c r="M185" s="58" t="s">
        <v>176</v>
      </c>
      <c r="N185" s="58">
        <v>99</v>
      </c>
      <c r="O185" s="58">
        <v>96</v>
      </c>
      <c r="P185" s="58">
        <v>96</v>
      </c>
      <c r="Q185" s="58">
        <v>0</v>
      </c>
      <c r="R185" s="58">
        <v>430</v>
      </c>
      <c r="S185" s="58" t="s">
        <v>176</v>
      </c>
      <c r="T185" s="58">
        <v>451</v>
      </c>
      <c r="U185" s="58" t="s">
        <v>176</v>
      </c>
      <c r="V185" s="58">
        <v>112</v>
      </c>
      <c r="W185" s="58">
        <v>111</v>
      </c>
      <c r="X185" s="58">
        <v>111</v>
      </c>
      <c r="Y185" s="58">
        <v>0</v>
      </c>
      <c r="Z185" s="58">
        <v>172</v>
      </c>
      <c r="AA185" s="58">
        <v>189</v>
      </c>
      <c r="AB185" s="58">
        <v>189</v>
      </c>
      <c r="AC185" s="58">
        <v>0</v>
      </c>
    </row>
    <row r="186" spans="1:29" x14ac:dyDescent="0.25">
      <c r="A186" s="64" t="s">
        <v>348</v>
      </c>
      <c r="B186" s="58">
        <v>582</v>
      </c>
      <c r="C186" s="58">
        <v>589</v>
      </c>
      <c r="D186" s="58">
        <v>589</v>
      </c>
      <c r="E186" s="58">
        <v>0</v>
      </c>
      <c r="F186" s="58">
        <v>307</v>
      </c>
      <c r="G186" s="58">
        <v>318</v>
      </c>
      <c r="H186" s="58">
        <v>318</v>
      </c>
      <c r="I186" s="58">
        <v>0</v>
      </c>
      <c r="J186" s="58">
        <v>275</v>
      </c>
      <c r="K186" s="58">
        <v>271</v>
      </c>
      <c r="L186" s="58">
        <v>271</v>
      </c>
      <c r="M186" s="58">
        <v>0</v>
      </c>
      <c r="N186" s="58">
        <v>68</v>
      </c>
      <c r="O186" s="58">
        <v>77</v>
      </c>
      <c r="P186" s="58">
        <v>77</v>
      </c>
      <c r="Q186" s="58">
        <v>0</v>
      </c>
      <c r="R186" s="58">
        <v>414</v>
      </c>
      <c r="S186" s="58">
        <v>412</v>
      </c>
      <c r="T186" s="58">
        <v>412</v>
      </c>
      <c r="U186" s="58">
        <v>0</v>
      </c>
      <c r="V186" s="58">
        <v>100</v>
      </c>
      <c r="W186" s="58">
        <v>100</v>
      </c>
      <c r="X186" s="58">
        <v>100</v>
      </c>
      <c r="Y186" s="58">
        <v>0</v>
      </c>
      <c r="Z186" s="58">
        <v>184</v>
      </c>
      <c r="AA186" s="58">
        <v>190</v>
      </c>
      <c r="AB186" s="58">
        <v>190</v>
      </c>
      <c r="AC186" s="58">
        <v>0</v>
      </c>
    </row>
    <row r="187" spans="1:29" x14ac:dyDescent="0.25">
      <c r="A187" s="64" t="s">
        <v>349</v>
      </c>
      <c r="B187" s="58">
        <v>647</v>
      </c>
      <c r="C187" s="58" t="s">
        <v>176</v>
      </c>
      <c r="D187" s="58">
        <v>658</v>
      </c>
      <c r="E187" s="58" t="s">
        <v>176</v>
      </c>
      <c r="F187" s="58">
        <v>341</v>
      </c>
      <c r="G187" s="58">
        <v>350</v>
      </c>
      <c r="H187" s="58">
        <v>350</v>
      </c>
      <c r="I187" s="58">
        <v>0</v>
      </c>
      <c r="J187" s="58">
        <v>305</v>
      </c>
      <c r="K187" s="58" t="s">
        <v>176</v>
      </c>
      <c r="L187" s="58">
        <v>307</v>
      </c>
      <c r="M187" s="58" t="s">
        <v>176</v>
      </c>
      <c r="N187" s="58">
        <v>65</v>
      </c>
      <c r="O187" s="58">
        <v>75</v>
      </c>
      <c r="P187" s="58">
        <v>75</v>
      </c>
      <c r="Q187" s="58">
        <v>0</v>
      </c>
      <c r="R187" s="58">
        <v>477</v>
      </c>
      <c r="S187" s="58" t="s">
        <v>176</v>
      </c>
      <c r="T187" s="58">
        <v>472</v>
      </c>
      <c r="U187" s="58" t="s">
        <v>176</v>
      </c>
      <c r="V187" s="58">
        <v>105</v>
      </c>
      <c r="W187" s="58">
        <v>111</v>
      </c>
      <c r="X187" s="58">
        <v>111</v>
      </c>
      <c r="Y187" s="58">
        <v>0</v>
      </c>
      <c r="Z187" s="58">
        <v>184</v>
      </c>
      <c r="AA187" s="58" t="s">
        <v>176</v>
      </c>
      <c r="AB187" s="58">
        <v>197</v>
      </c>
      <c r="AC187" s="58" t="s">
        <v>176</v>
      </c>
    </row>
    <row r="188" spans="1:29" x14ac:dyDescent="0.25">
      <c r="A188" s="64" t="s">
        <v>350</v>
      </c>
      <c r="B188" s="58">
        <v>579</v>
      </c>
      <c r="C188" s="58">
        <v>581</v>
      </c>
      <c r="D188" s="58">
        <v>578</v>
      </c>
      <c r="E188" s="58">
        <v>3</v>
      </c>
      <c r="F188" s="58">
        <v>298</v>
      </c>
      <c r="G188" s="58" t="s">
        <v>176</v>
      </c>
      <c r="H188" s="58">
        <v>296</v>
      </c>
      <c r="I188" s="58" t="s">
        <v>176</v>
      </c>
      <c r="J188" s="58">
        <v>281</v>
      </c>
      <c r="K188" s="58" t="s">
        <v>176</v>
      </c>
      <c r="L188" s="58">
        <v>282</v>
      </c>
      <c r="M188" s="58" t="s">
        <v>176</v>
      </c>
      <c r="N188" s="58">
        <v>50</v>
      </c>
      <c r="O188" s="58">
        <v>61</v>
      </c>
      <c r="P188" s="58">
        <v>61</v>
      </c>
      <c r="Q188" s="58">
        <v>0</v>
      </c>
      <c r="R188" s="58">
        <v>424</v>
      </c>
      <c r="S188" s="58">
        <v>422</v>
      </c>
      <c r="T188" s="58">
        <v>419</v>
      </c>
      <c r="U188" s="58">
        <v>3</v>
      </c>
      <c r="V188" s="58">
        <v>105</v>
      </c>
      <c r="W188" s="58">
        <v>98</v>
      </c>
      <c r="X188" s="58">
        <v>98</v>
      </c>
      <c r="Y188" s="58">
        <v>0</v>
      </c>
      <c r="Z188" s="58">
        <v>190</v>
      </c>
      <c r="AA188" s="58">
        <v>195</v>
      </c>
      <c r="AB188" s="58">
        <v>195</v>
      </c>
      <c r="AC188" s="58">
        <v>0</v>
      </c>
    </row>
    <row r="189" spans="1:29" x14ac:dyDescent="0.25">
      <c r="A189" s="64" t="s">
        <v>351</v>
      </c>
      <c r="B189" s="58">
        <v>618</v>
      </c>
      <c r="C189" s="58">
        <v>621</v>
      </c>
      <c r="D189" s="58">
        <v>621</v>
      </c>
      <c r="E189" s="58">
        <v>0</v>
      </c>
      <c r="F189" s="58">
        <v>387</v>
      </c>
      <c r="G189" s="58">
        <v>392</v>
      </c>
      <c r="H189" s="58">
        <v>392</v>
      </c>
      <c r="I189" s="58">
        <v>0</v>
      </c>
      <c r="J189" s="58">
        <v>230</v>
      </c>
      <c r="K189" s="58">
        <v>228</v>
      </c>
      <c r="L189" s="58">
        <v>228</v>
      </c>
      <c r="M189" s="58">
        <v>0</v>
      </c>
      <c r="N189" s="58">
        <v>45</v>
      </c>
      <c r="O189" s="58">
        <v>52</v>
      </c>
      <c r="P189" s="58">
        <v>52</v>
      </c>
      <c r="Q189" s="58">
        <v>0</v>
      </c>
      <c r="R189" s="58">
        <v>466</v>
      </c>
      <c r="S189" s="58">
        <v>458</v>
      </c>
      <c r="T189" s="58">
        <v>458</v>
      </c>
      <c r="U189" s="58">
        <v>0</v>
      </c>
      <c r="V189" s="58">
        <v>107</v>
      </c>
      <c r="W189" s="58">
        <v>111</v>
      </c>
      <c r="X189" s="58">
        <v>111</v>
      </c>
      <c r="Y189" s="58">
        <v>0</v>
      </c>
      <c r="Z189" s="58">
        <v>227</v>
      </c>
      <c r="AA189" s="58">
        <v>237</v>
      </c>
      <c r="AB189" s="58">
        <v>237</v>
      </c>
      <c r="AC189" s="58">
        <v>0</v>
      </c>
    </row>
    <row r="190" spans="1:29" x14ac:dyDescent="0.25">
      <c r="A190" s="64" t="s">
        <v>352</v>
      </c>
      <c r="B190" s="58">
        <v>1061</v>
      </c>
      <c r="C190" s="58" t="s">
        <v>176</v>
      </c>
      <c r="D190" s="58">
        <v>1064</v>
      </c>
      <c r="E190" s="58" t="s">
        <v>176</v>
      </c>
      <c r="F190" s="58">
        <v>646</v>
      </c>
      <c r="G190" s="58" t="s">
        <v>176</v>
      </c>
      <c r="H190" s="58">
        <v>654</v>
      </c>
      <c r="I190" s="58" t="s">
        <v>176</v>
      </c>
      <c r="J190" s="58">
        <v>415</v>
      </c>
      <c r="K190" s="58" t="s">
        <v>176</v>
      </c>
      <c r="L190" s="58">
        <v>410</v>
      </c>
      <c r="M190" s="58" t="s">
        <v>176</v>
      </c>
      <c r="N190" s="58">
        <v>72</v>
      </c>
      <c r="O190" s="58">
        <v>81</v>
      </c>
      <c r="P190" s="58">
        <v>81</v>
      </c>
      <c r="Q190" s="58">
        <v>0</v>
      </c>
      <c r="R190" s="58">
        <v>744</v>
      </c>
      <c r="S190" s="58" t="s">
        <v>176</v>
      </c>
      <c r="T190" s="58">
        <v>744</v>
      </c>
      <c r="U190" s="58" t="s">
        <v>176</v>
      </c>
      <c r="V190" s="58">
        <v>245</v>
      </c>
      <c r="W190" s="58" t="s">
        <v>176</v>
      </c>
      <c r="X190" s="58">
        <v>239</v>
      </c>
      <c r="Y190" s="58" t="s">
        <v>176</v>
      </c>
      <c r="Z190" s="58">
        <v>378</v>
      </c>
      <c r="AA190" s="58">
        <v>390</v>
      </c>
      <c r="AB190" s="58">
        <v>390</v>
      </c>
      <c r="AC190" s="58">
        <v>0</v>
      </c>
    </row>
    <row r="191" spans="1:29" x14ac:dyDescent="0.25">
      <c r="A191" s="64" t="s">
        <v>353</v>
      </c>
      <c r="B191" s="58">
        <v>563</v>
      </c>
      <c r="C191" s="58">
        <v>574</v>
      </c>
      <c r="D191" s="58">
        <v>570</v>
      </c>
      <c r="E191" s="58">
        <v>4</v>
      </c>
      <c r="F191" s="58">
        <v>337</v>
      </c>
      <c r="G191" s="58" t="s">
        <v>176</v>
      </c>
      <c r="H191" s="58">
        <v>352</v>
      </c>
      <c r="I191" s="58" t="s">
        <v>176</v>
      </c>
      <c r="J191" s="58">
        <v>226</v>
      </c>
      <c r="K191" s="58" t="s">
        <v>176</v>
      </c>
      <c r="L191" s="58">
        <v>218</v>
      </c>
      <c r="M191" s="58" t="s">
        <v>176</v>
      </c>
      <c r="N191" s="58">
        <v>72</v>
      </c>
      <c r="O191" s="58">
        <v>80</v>
      </c>
      <c r="P191" s="58">
        <v>80</v>
      </c>
      <c r="Q191" s="58">
        <v>0</v>
      </c>
      <c r="R191" s="58">
        <v>388</v>
      </c>
      <c r="S191" s="58" t="s">
        <v>176</v>
      </c>
      <c r="T191" s="58">
        <v>390</v>
      </c>
      <c r="U191" s="58" t="s">
        <v>176</v>
      </c>
      <c r="V191" s="58">
        <v>103</v>
      </c>
      <c r="W191" s="58" t="s">
        <v>176</v>
      </c>
      <c r="X191" s="58">
        <v>100</v>
      </c>
      <c r="Y191" s="58" t="s">
        <v>176</v>
      </c>
      <c r="Z191" s="58">
        <v>198</v>
      </c>
      <c r="AA191" s="58" t="s">
        <v>176</v>
      </c>
      <c r="AB191" s="58">
        <v>207</v>
      </c>
      <c r="AC191" s="58" t="s">
        <v>176</v>
      </c>
    </row>
    <row r="192" spans="1:29" x14ac:dyDescent="0.25">
      <c r="A192" s="64" t="s">
        <v>354</v>
      </c>
      <c r="B192" s="58">
        <v>647</v>
      </c>
      <c r="C192" s="58" t="s">
        <v>176</v>
      </c>
      <c r="D192" s="58">
        <v>657</v>
      </c>
      <c r="E192" s="58" t="s">
        <v>176</v>
      </c>
      <c r="F192" s="58">
        <v>369</v>
      </c>
      <c r="G192" s="58" t="s">
        <v>176</v>
      </c>
      <c r="H192" s="58">
        <v>379</v>
      </c>
      <c r="I192" s="58" t="s">
        <v>176</v>
      </c>
      <c r="J192" s="58">
        <v>277</v>
      </c>
      <c r="K192" s="58" t="s">
        <v>176</v>
      </c>
      <c r="L192" s="58">
        <v>277</v>
      </c>
      <c r="M192" s="58" t="s">
        <v>176</v>
      </c>
      <c r="N192" s="58">
        <v>82</v>
      </c>
      <c r="O192" s="58">
        <v>89</v>
      </c>
      <c r="P192" s="58">
        <v>89</v>
      </c>
      <c r="Q192" s="58">
        <v>0</v>
      </c>
      <c r="R192" s="58">
        <v>448</v>
      </c>
      <c r="S192" s="58" t="s">
        <v>176</v>
      </c>
      <c r="T192" s="58">
        <v>451</v>
      </c>
      <c r="U192" s="58" t="s">
        <v>176</v>
      </c>
      <c r="V192" s="58">
        <v>117</v>
      </c>
      <c r="W192" s="58">
        <v>117</v>
      </c>
      <c r="X192" s="58">
        <v>117</v>
      </c>
      <c r="Y192" s="58">
        <v>0</v>
      </c>
      <c r="Z192" s="58">
        <v>210</v>
      </c>
      <c r="AA192" s="58" t="s">
        <v>176</v>
      </c>
      <c r="AB192" s="58">
        <v>221</v>
      </c>
      <c r="AC192" s="58" t="s">
        <v>176</v>
      </c>
    </row>
    <row r="193" spans="1:29" x14ac:dyDescent="0.25">
      <c r="A193" s="64" t="s">
        <v>355</v>
      </c>
      <c r="B193" s="58">
        <v>1029</v>
      </c>
      <c r="C193" s="58" t="s">
        <v>176</v>
      </c>
      <c r="D193" s="58">
        <v>1007</v>
      </c>
      <c r="E193" s="58" t="s">
        <v>176</v>
      </c>
      <c r="F193" s="58">
        <v>568</v>
      </c>
      <c r="G193" s="58">
        <v>565</v>
      </c>
      <c r="H193" s="58">
        <v>565</v>
      </c>
      <c r="I193" s="58">
        <v>0</v>
      </c>
      <c r="J193" s="58">
        <v>459</v>
      </c>
      <c r="K193" s="58" t="s">
        <v>176</v>
      </c>
      <c r="L193" s="58">
        <v>440</v>
      </c>
      <c r="M193" s="58" t="s">
        <v>176</v>
      </c>
      <c r="N193" s="58">
        <v>102</v>
      </c>
      <c r="O193" s="58">
        <v>99</v>
      </c>
      <c r="P193" s="58">
        <v>99</v>
      </c>
      <c r="Q193" s="58">
        <v>0</v>
      </c>
      <c r="R193" s="58">
        <v>751</v>
      </c>
      <c r="S193" s="58">
        <v>732</v>
      </c>
      <c r="T193" s="58">
        <v>732</v>
      </c>
      <c r="U193" s="58">
        <v>0</v>
      </c>
      <c r="V193" s="58">
        <v>176</v>
      </c>
      <c r="W193" s="58" t="s">
        <v>176</v>
      </c>
      <c r="X193" s="58">
        <v>176</v>
      </c>
      <c r="Y193" s="58" t="s">
        <v>176</v>
      </c>
      <c r="Z193" s="58">
        <v>375</v>
      </c>
      <c r="AA193" s="58" t="s">
        <v>176</v>
      </c>
      <c r="AB193" s="58">
        <v>372</v>
      </c>
      <c r="AC193" s="58" t="s">
        <v>176</v>
      </c>
    </row>
    <row r="194" spans="1:29" x14ac:dyDescent="0.25">
      <c r="A194" s="64" t="s">
        <v>356</v>
      </c>
      <c r="B194" s="58">
        <v>784</v>
      </c>
      <c r="C194" s="58" t="s">
        <v>176</v>
      </c>
      <c r="D194" s="58">
        <v>771</v>
      </c>
      <c r="E194" s="58" t="s">
        <v>176</v>
      </c>
      <c r="F194" s="58">
        <v>452</v>
      </c>
      <c r="G194" s="58">
        <v>447</v>
      </c>
      <c r="H194" s="58">
        <v>447</v>
      </c>
      <c r="I194" s="58">
        <v>0</v>
      </c>
      <c r="J194" s="58">
        <v>332</v>
      </c>
      <c r="K194" s="58" t="s">
        <v>176</v>
      </c>
      <c r="L194" s="58">
        <v>324</v>
      </c>
      <c r="M194" s="58" t="s">
        <v>176</v>
      </c>
      <c r="N194" s="58">
        <v>87</v>
      </c>
      <c r="O194" s="58">
        <v>83</v>
      </c>
      <c r="P194" s="58">
        <v>83</v>
      </c>
      <c r="Q194" s="58">
        <v>0</v>
      </c>
      <c r="R194" s="58">
        <v>556</v>
      </c>
      <c r="S194" s="58" t="s">
        <v>176</v>
      </c>
      <c r="T194" s="58">
        <v>547</v>
      </c>
      <c r="U194" s="58" t="s">
        <v>176</v>
      </c>
      <c r="V194" s="58">
        <v>141</v>
      </c>
      <c r="W194" s="58">
        <v>141</v>
      </c>
      <c r="X194" s="58">
        <v>141</v>
      </c>
      <c r="Y194" s="58">
        <v>0</v>
      </c>
      <c r="Z194" s="58">
        <v>270</v>
      </c>
      <c r="AA194" s="58">
        <v>269</v>
      </c>
      <c r="AB194" s="58">
        <v>269</v>
      </c>
      <c r="AC194" s="58">
        <v>0</v>
      </c>
    </row>
    <row r="195" spans="1:29" x14ac:dyDescent="0.25">
      <c r="A195" s="64" t="s">
        <v>357</v>
      </c>
      <c r="B195" s="58">
        <v>637</v>
      </c>
      <c r="C195" s="58" t="s">
        <v>176</v>
      </c>
      <c r="D195" s="58">
        <v>632</v>
      </c>
      <c r="E195" s="58" t="s">
        <v>176</v>
      </c>
      <c r="F195" s="58">
        <v>345</v>
      </c>
      <c r="G195" s="58" t="s">
        <v>176</v>
      </c>
      <c r="H195" s="58">
        <v>345</v>
      </c>
      <c r="I195" s="58" t="s">
        <v>176</v>
      </c>
      <c r="J195" s="58">
        <v>291</v>
      </c>
      <c r="K195" s="58" t="s">
        <v>176</v>
      </c>
      <c r="L195" s="58">
        <v>286</v>
      </c>
      <c r="M195" s="58" t="s">
        <v>176</v>
      </c>
      <c r="N195" s="58">
        <v>65</v>
      </c>
      <c r="O195" s="58">
        <v>65</v>
      </c>
      <c r="P195" s="58">
        <v>65</v>
      </c>
      <c r="Q195" s="58">
        <v>0</v>
      </c>
      <c r="R195" s="58">
        <v>452</v>
      </c>
      <c r="S195" s="58" t="s">
        <v>176</v>
      </c>
      <c r="T195" s="58">
        <v>446</v>
      </c>
      <c r="U195" s="58" t="s">
        <v>176</v>
      </c>
      <c r="V195" s="58">
        <v>120</v>
      </c>
      <c r="W195" s="58">
        <v>121</v>
      </c>
      <c r="X195" s="58">
        <v>121</v>
      </c>
      <c r="Y195" s="58">
        <v>0</v>
      </c>
      <c r="Z195" s="58">
        <v>202</v>
      </c>
      <c r="AA195" s="58">
        <v>196</v>
      </c>
      <c r="AB195" s="58">
        <v>196</v>
      </c>
      <c r="AC195" s="58">
        <v>0</v>
      </c>
    </row>
    <row r="196" spans="1:29" x14ac:dyDescent="0.25">
      <c r="A196" s="64" t="s">
        <v>358</v>
      </c>
      <c r="B196" s="58">
        <v>682</v>
      </c>
      <c r="C196" s="58" t="s">
        <v>176</v>
      </c>
      <c r="D196" s="58">
        <v>683</v>
      </c>
      <c r="E196" s="58" t="s">
        <v>176</v>
      </c>
      <c r="F196" s="58">
        <v>366</v>
      </c>
      <c r="G196" s="58" t="s">
        <v>176</v>
      </c>
      <c r="H196" s="58">
        <v>363</v>
      </c>
      <c r="I196" s="58" t="s">
        <v>176</v>
      </c>
      <c r="J196" s="58">
        <v>316</v>
      </c>
      <c r="K196" s="58" t="s">
        <v>176</v>
      </c>
      <c r="L196" s="58">
        <v>320</v>
      </c>
      <c r="M196" s="58" t="s">
        <v>176</v>
      </c>
      <c r="N196" s="58">
        <v>72</v>
      </c>
      <c r="O196" s="58">
        <v>70</v>
      </c>
      <c r="P196" s="58">
        <v>70</v>
      </c>
      <c r="Q196" s="58">
        <v>0</v>
      </c>
      <c r="R196" s="58">
        <v>473</v>
      </c>
      <c r="S196" s="58" t="s">
        <v>176</v>
      </c>
      <c r="T196" s="58">
        <v>480</v>
      </c>
      <c r="U196" s="58" t="s">
        <v>176</v>
      </c>
      <c r="V196" s="58">
        <v>136</v>
      </c>
      <c r="W196" s="58">
        <v>132</v>
      </c>
      <c r="X196" s="58">
        <v>132</v>
      </c>
      <c r="Y196" s="58">
        <v>0</v>
      </c>
      <c r="Z196" s="58">
        <v>215</v>
      </c>
      <c r="AA196" s="58">
        <v>219</v>
      </c>
      <c r="AB196" s="58">
        <v>219</v>
      </c>
      <c r="AC196" s="58">
        <v>0</v>
      </c>
    </row>
    <row r="197" spans="1:29" x14ac:dyDescent="0.25">
      <c r="A197" s="64" t="s">
        <v>359</v>
      </c>
      <c r="B197" s="58">
        <v>676</v>
      </c>
      <c r="C197" s="58" t="s">
        <v>176</v>
      </c>
      <c r="D197" s="58">
        <v>683</v>
      </c>
      <c r="E197" s="58" t="s">
        <v>176</v>
      </c>
      <c r="F197" s="58">
        <v>344</v>
      </c>
      <c r="G197" s="58">
        <v>345</v>
      </c>
      <c r="H197" s="58">
        <v>345</v>
      </c>
      <c r="I197" s="58">
        <v>0</v>
      </c>
      <c r="J197" s="58">
        <v>332</v>
      </c>
      <c r="K197" s="58" t="s">
        <v>176</v>
      </c>
      <c r="L197" s="58">
        <v>338</v>
      </c>
      <c r="M197" s="58" t="s">
        <v>176</v>
      </c>
      <c r="N197" s="58">
        <v>123</v>
      </c>
      <c r="O197" s="58">
        <v>132</v>
      </c>
      <c r="P197" s="58">
        <v>132</v>
      </c>
      <c r="Q197" s="58">
        <v>0</v>
      </c>
      <c r="R197" s="58">
        <v>438</v>
      </c>
      <c r="S197" s="58" t="s">
        <v>176</v>
      </c>
      <c r="T197" s="58">
        <v>436</v>
      </c>
      <c r="U197" s="58" t="s">
        <v>176</v>
      </c>
      <c r="V197" s="58">
        <v>115</v>
      </c>
      <c r="W197" s="58">
        <v>115</v>
      </c>
      <c r="X197" s="58">
        <v>115</v>
      </c>
      <c r="Y197" s="58">
        <v>0</v>
      </c>
      <c r="Z197" s="58">
        <v>209</v>
      </c>
      <c r="AA197" s="58">
        <v>211</v>
      </c>
      <c r="AB197" s="58">
        <v>211</v>
      </c>
      <c r="AC197" s="58">
        <v>0</v>
      </c>
    </row>
    <row r="198" spans="1:29" x14ac:dyDescent="0.25">
      <c r="A198" s="64" t="s">
        <v>360</v>
      </c>
      <c r="B198" s="58">
        <v>753</v>
      </c>
      <c r="C198" s="58" t="s">
        <v>176</v>
      </c>
      <c r="D198" s="58">
        <v>737</v>
      </c>
      <c r="E198" s="58" t="s">
        <v>176</v>
      </c>
      <c r="F198" s="58">
        <v>402</v>
      </c>
      <c r="G198" s="58" t="s">
        <v>176</v>
      </c>
      <c r="H198" s="58">
        <v>404</v>
      </c>
      <c r="I198" s="58" t="s">
        <v>176</v>
      </c>
      <c r="J198" s="58">
        <v>351</v>
      </c>
      <c r="K198" s="58">
        <v>333</v>
      </c>
      <c r="L198" s="58">
        <v>333</v>
      </c>
      <c r="M198" s="58">
        <v>0</v>
      </c>
      <c r="N198" s="58">
        <v>106</v>
      </c>
      <c r="O198" s="58">
        <v>109</v>
      </c>
      <c r="P198" s="58">
        <v>109</v>
      </c>
      <c r="Q198" s="58">
        <v>0</v>
      </c>
      <c r="R198" s="58">
        <v>512</v>
      </c>
      <c r="S198" s="58" t="s">
        <v>176</v>
      </c>
      <c r="T198" s="58">
        <v>498</v>
      </c>
      <c r="U198" s="58" t="s">
        <v>176</v>
      </c>
      <c r="V198" s="58">
        <v>133</v>
      </c>
      <c r="W198" s="58">
        <v>128</v>
      </c>
      <c r="X198" s="58">
        <v>128</v>
      </c>
      <c r="Y198" s="58">
        <v>0</v>
      </c>
      <c r="Z198" s="58">
        <v>286</v>
      </c>
      <c r="AA198" s="58">
        <v>290</v>
      </c>
      <c r="AB198" s="58">
        <v>290</v>
      </c>
      <c r="AC198" s="58">
        <v>0</v>
      </c>
    </row>
    <row r="199" spans="1:29" x14ac:dyDescent="0.25">
      <c r="A199" s="64" t="s">
        <v>361</v>
      </c>
      <c r="B199" s="58">
        <v>687</v>
      </c>
      <c r="C199" s="58" t="s">
        <v>176</v>
      </c>
      <c r="D199" s="58">
        <v>690</v>
      </c>
      <c r="E199" s="58" t="s">
        <v>176</v>
      </c>
      <c r="F199" s="58">
        <v>357</v>
      </c>
      <c r="G199" s="58" t="s">
        <v>176</v>
      </c>
      <c r="H199" s="58">
        <v>361</v>
      </c>
      <c r="I199" s="58" t="s">
        <v>176</v>
      </c>
      <c r="J199" s="58">
        <v>330</v>
      </c>
      <c r="K199" s="58">
        <v>329</v>
      </c>
      <c r="L199" s="58">
        <v>329</v>
      </c>
      <c r="M199" s="58">
        <v>0</v>
      </c>
      <c r="N199" s="58">
        <v>77</v>
      </c>
      <c r="O199" s="58">
        <v>80</v>
      </c>
      <c r="P199" s="58">
        <v>80</v>
      </c>
      <c r="Q199" s="58">
        <v>0</v>
      </c>
      <c r="R199" s="58">
        <v>501</v>
      </c>
      <c r="S199" s="58" t="s">
        <v>176</v>
      </c>
      <c r="T199" s="58">
        <v>497</v>
      </c>
      <c r="U199" s="58" t="s">
        <v>176</v>
      </c>
      <c r="V199" s="58">
        <v>109</v>
      </c>
      <c r="W199" s="58">
        <v>113</v>
      </c>
      <c r="X199" s="58">
        <v>113</v>
      </c>
      <c r="Y199" s="58">
        <v>0</v>
      </c>
      <c r="Z199" s="58">
        <v>200</v>
      </c>
      <c r="AA199" s="58">
        <v>203</v>
      </c>
      <c r="AB199" s="58">
        <v>203</v>
      </c>
      <c r="AC199" s="58">
        <v>0</v>
      </c>
    </row>
    <row r="200" spans="1:29" x14ac:dyDescent="0.25">
      <c r="A200" s="64" t="s">
        <v>362</v>
      </c>
      <c r="B200" s="58">
        <v>715</v>
      </c>
      <c r="C200" s="58">
        <v>727</v>
      </c>
      <c r="D200" s="58">
        <v>719</v>
      </c>
      <c r="E200" s="58">
        <v>8</v>
      </c>
      <c r="F200" s="58">
        <v>352</v>
      </c>
      <c r="G200" s="58">
        <v>369</v>
      </c>
      <c r="H200" s="58">
        <v>366</v>
      </c>
      <c r="I200" s="58">
        <v>3</v>
      </c>
      <c r="J200" s="58">
        <v>361</v>
      </c>
      <c r="K200" s="58">
        <v>357</v>
      </c>
      <c r="L200" s="58">
        <v>352</v>
      </c>
      <c r="M200" s="58">
        <v>5</v>
      </c>
      <c r="N200" s="58">
        <v>57</v>
      </c>
      <c r="O200" s="58">
        <v>73</v>
      </c>
      <c r="P200" s="58">
        <v>73</v>
      </c>
      <c r="Q200" s="58">
        <v>0</v>
      </c>
      <c r="R200" s="58">
        <v>545</v>
      </c>
      <c r="S200" s="58">
        <v>539</v>
      </c>
      <c r="T200" s="58">
        <v>531</v>
      </c>
      <c r="U200" s="58">
        <v>8</v>
      </c>
      <c r="V200" s="58">
        <v>113</v>
      </c>
      <c r="W200" s="58">
        <v>115</v>
      </c>
      <c r="X200" s="58">
        <v>115</v>
      </c>
      <c r="Y200" s="58">
        <v>0</v>
      </c>
      <c r="Z200" s="58">
        <v>246</v>
      </c>
      <c r="AA200" s="58" t="s">
        <v>176</v>
      </c>
      <c r="AB200" s="58">
        <v>261</v>
      </c>
      <c r="AC200" s="58" t="s">
        <v>176</v>
      </c>
    </row>
    <row r="201" spans="1:29" x14ac:dyDescent="0.25">
      <c r="A201" s="64" t="s">
        <v>363</v>
      </c>
      <c r="B201" s="58">
        <v>646</v>
      </c>
      <c r="C201" s="58" t="s">
        <v>176</v>
      </c>
      <c r="D201" s="58">
        <v>645</v>
      </c>
      <c r="E201" s="58" t="s">
        <v>176</v>
      </c>
      <c r="F201" s="58">
        <v>361</v>
      </c>
      <c r="G201" s="58" t="s">
        <v>176</v>
      </c>
      <c r="H201" s="58">
        <v>365</v>
      </c>
      <c r="I201" s="58" t="s">
        <v>176</v>
      </c>
      <c r="J201" s="58">
        <v>283</v>
      </c>
      <c r="K201" s="58">
        <v>279</v>
      </c>
      <c r="L201" s="58">
        <v>279</v>
      </c>
      <c r="M201" s="58">
        <v>0</v>
      </c>
      <c r="N201" s="58">
        <v>62</v>
      </c>
      <c r="O201" s="58">
        <v>67</v>
      </c>
      <c r="P201" s="58">
        <v>67</v>
      </c>
      <c r="Q201" s="58">
        <v>0</v>
      </c>
      <c r="R201" s="58">
        <v>484</v>
      </c>
      <c r="S201" s="58" t="s">
        <v>176</v>
      </c>
      <c r="T201" s="58">
        <v>478</v>
      </c>
      <c r="U201" s="58" t="s">
        <v>176</v>
      </c>
      <c r="V201" s="58">
        <v>100</v>
      </c>
      <c r="W201" s="58">
        <v>100</v>
      </c>
      <c r="X201" s="58">
        <v>100</v>
      </c>
      <c r="Y201" s="58">
        <v>0</v>
      </c>
      <c r="Z201" s="58">
        <v>232</v>
      </c>
      <c r="AA201" s="58">
        <v>232</v>
      </c>
      <c r="AB201" s="58">
        <v>232</v>
      </c>
      <c r="AC201" s="58">
        <v>0</v>
      </c>
    </row>
    <row r="202" spans="1:29" x14ac:dyDescent="0.25">
      <c r="A202" s="64" t="s">
        <v>364</v>
      </c>
      <c r="B202" s="58">
        <v>1082</v>
      </c>
      <c r="C202" s="58" t="s">
        <v>176</v>
      </c>
      <c r="D202" s="58">
        <v>1078</v>
      </c>
      <c r="E202" s="58" t="s">
        <v>176</v>
      </c>
      <c r="F202" s="58">
        <v>671</v>
      </c>
      <c r="G202" s="58">
        <v>665</v>
      </c>
      <c r="H202" s="58">
        <v>665</v>
      </c>
      <c r="I202" s="58">
        <v>0</v>
      </c>
      <c r="J202" s="58">
        <v>407</v>
      </c>
      <c r="K202" s="58" t="s">
        <v>176</v>
      </c>
      <c r="L202" s="58">
        <v>410</v>
      </c>
      <c r="M202" s="58" t="s">
        <v>176</v>
      </c>
      <c r="N202" s="58">
        <v>99</v>
      </c>
      <c r="O202" s="58">
        <v>97</v>
      </c>
      <c r="P202" s="58">
        <v>97</v>
      </c>
      <c r="Q202" s="58">
        <v>0</v>
      </c>
      <c r="R202" s="58">
        <v>751</v>
      </c>
      <c r="S202" s="58" t="s">
        <v>176</v>
      </c>
      <c r="T202" s="58">
        <v>747</v>
      </c>
      <c r="U202" s="58" t="s">
        <v>176</v>
      </c>
      <c r="V202" s="58">
        <v>231</v>
      </c>
      <c r="W202" s="58">
        <v>233</v>
      </c>
      <c r="X202" s="58">
        <v>233</v>
      </c>
      <c r="Y202" s="58">
        <v>0</v>
      </c>
      <c r="Z202" s="58">
        <v>389</v>
      </c>
      <c r="AA202" s="58">
        <v>385</v>
      </c>
      <c r="AB202" s="58">
        <v>385</v>
      </c>
      <c r="AC202" s="58">
        <v>0</v>
      </c>
    </row>
    <row r="203" spans="1:29" x14ac:dyDescent="0.25">
      <c r="A203" s="64" t="s">
        <v>365</v>
      </c>
      <c r="B203" s="58">
        <v>665</v>
      </c>
      <c r="C203" s="58" t="s">
        <v>176</v>
      </c>
      <c r="D203" s="58">
        <v>660</v>
      </c>
      <c r="E203" s="58" t="s">
        <v>176</v>
      </c>
      <c r="F203" s="58">
        <v>371</v>
      </c>
      <c r="G203" s="58" t="s">
        <v>176</v>
      </c>
      <c r="H203" s="58">
        <v>367</v>
      </c>
      <c r="I203" s="58" t="s">
        <v>176</v>
      </c>
      <c r="J203" s="58">
        <v>294</v>
      </c>
      <c r="K203" s="58">
        <v>293</v>
      </c>
      <c r="L203" s="58">
        <v>293</v>
      </c>
      <c r="M203" s="58">
        <v>0</v>
      </c>
      <c r="N203" s="58">
        <v>93</v>
      </c>
      <c r="O203" s="58">
        <v>94</v>
      </c>
      <c r="P203" s="58">
        <v>94</v>
      </c>
      <c r="Q203" s="58">
        <v>0</v>
      </c>
      <c r="R203" s="58">
        <v>454</v>
      </c>
      <c r="S203" s="58" t="s">
        <v>176</v>
      </c>
      <c r="T203" s="58">
        <v>448</v>
      </c>
      <c r="U203" s="58" t="s">
        <v>176</v>
      </c>
      <c r="V203" s="58">
        <v>118</v>
      </c>
      <c r="W203" s="58">
        <v>118</v>
      </c>
      <c r="X203" s="58">
        <v>118</v>
      </c>
      <c r="Y203" s="58">
        <v>0</v>
      </c>
      <c r="Z203" s="58">
        <v>244</v>
      </c>
      <c r="AA203" s="58">
        <v>243</v>
      </c>
      <c r="AB203" s="58">
        <v>243</v>
      </c>
      <c r="AC203" s="58">
        <v>0</v>
      </c>
    </row>
    <row r="204" spans="1:29" x14ac:dyDescent="0.25">
      <c r="A204" s="64" t="s">
        <v>366</v>
      </c>
      <c r="B204" s="58">
        <v>603</v>
      </c>
      <c r="C204" s="58" t="s">
        <v>176</v>
      </c>
      <c r="D204" s="58">
        <v>599</v>
      </c>
      <c r="E204" s="58" t="s">
        <v>176</v>
      </c>
      <c r="F204" s="58">
        <v>342</v>
      </c>
      <c r="G204" s="58">
        <v>341</v>
      </c>
      <c r="H204" s="58">
        <v>341</v>
      </c>
      <c r="I204" s="58">
        <v>0</v>
      </c>
      <c r="J204" s="58">
        <v>261</v>
      </c>
      <c r="K204" s="58" t="s">
        <v>176</v>
      </c>
      <c r="L204" s="58">
        <v>258</v>
      </c>
      <c r="M204" s="58" t="s">
        <v>176</v>
      </c>
      <c r="N204" s="58">
        <v>88</v>
      </c>
      <c r="O204" s="58">
        <v>85</v>
      </c>
      <c r="P204" s="58">
        <v>85</v>
      </c>
      <c r="Q204" s="58">
        <v>0</v>
      </c>
      <c r="R204" s="58">
        <v>389</v>
      </c>
      <c r="S204" s="58" t="s">
        <v>176</v>
      </c>
      <c r="T204" s="58">
        <v>394</v>
      </c>
      <c r="U204" s="58" t="s">
        <v>176</v>
      </c>
      <c r="V204" s="58">
        <v>126</v>
      </c>
      <c r="W204" s="58">
        <v>120</v>
      </c>
      <c r="X204" s="58">
        <v>120</v>
      </c>
      <c r="Y204" s="58">
        <v>0</v>
      </c>
      <c r="Z204" s="58">
        <v>191</v>
      </c>
      <c r="AA204" s="58">
        <v>197</v>
      </c>
      <c r="AB204" s="58">
        <v>197</v>
      </c>
      <c r="AC204" s="58">
        <v>0</v>
      </c>
    </row>
    <row r="205" spans="1:29" x14ac:dyDescent="0.25">
      <c r="A205" s="64" t="s">
        <v>367</v>
      </c>
      <c r="B205" s="58">
        <v>694</v>
      </c>
      <c r="C205" s="58">
        <v>698</v>
      </c>
      <c r="D205" s="58">
        <v>693</v>
      </c>
      <c r="E205" s="58">
        <v>5</v>
      </c>
      <c r="F205" s="58">
        <v>409</v>
      </c>
      <c r="G205" s="58" t="s">
        <v>176</v>
      </c>
      <c r="H205" s="58">
        <v>411</v>
      </c>
      <c r="I205" s="58" t="s">
        <v>176</v>
      </c>
      <c r="J205" s="58">
        <v>285</v>
      </c>
      <c r="K205" s="58" t="s">
        <v>176</v>
      </c>
      <c r="L205" s="58">
        <v>282</v>
      </c>
      <c r="M205" s="58" t="s">
        <v>176</v>
      </c>
      <c r="N205" s="58">
        <v>69</v>
      </c>
      <c r="O205" s="58">
        <v>77</v>
      </c>
      <c r="P205" s="58">
        <v>77</v>
      </c>
      <c r="Q205" s="58">
        <v>0</v>
      </c>
      <c r="R205" s="58">
        <v>480</v>
      </c>
      <c r="S205" s="58">
        <v>476</v>
      </c>
      <c r="T205" s="58">
        <v>471</v>
      </c>
      <c r="U205" s="58">
        <v>5</v>
      </c>
      <c r="V205" s="58">
        <v>145</v>
      </c>
      <c r="W205" s="58">
        <v>145</v>
      </c>
      <c r="X205" s="58">
        <v>145</v>
      </c>
      <c r="Y205" s="58">
        <v>0</v>
      </c>
      <c r="Z205" s="58">
        <v>222</v>
      </c>
      <c r="AA205" s="58" t="s">
        <v>176</v>
      </c>
      <c r="AB205" s="58">
        <v>222</v>
      </c>
      <c r="AC205" s="58" t="s">
        <v>176</v>
      </c>
    </row>
    <row r="206" spans="1:29" x14ac:dyDescent="0.25">
      <c r="A206" s="64" t="s">
        <v>368</v>
      </c>
      <c r="B206" s="58">
        <v>553</v>
      </c>
      <c r="C206" s="58" t="s">
        <v>176</v>
      </c>
      <c r="D206" s="58">
        <v>548</v>
      </c>
      <c r="E206" s="58" t="s">
        <v>176</v>
      </c>
      <c r="F206" s="58">
        <v>316</v>
      </c>
      <c r="G206" s="58" t="s">
        <v>176</v>
      </c>
      <c r="H206" s="58">
        <v>306</v>
      </c>
      <c r="I206" s="58" t="s">
        <v>176</v>
      </c>
      <c r="J206" s="58">
        <v>237</v>
      </c>
      <c r="K206" s="58" t="s">
        <v>176</v>
      </c>
      <c r="L206" s="58">
        <v>242</v>
      </c>
      <c r="M206" s="58" t="s">
        <v>176</v>
      </c>
      <c r="N206" s="58">
        <v>51</v>
      </c>
      <c r="O206" s="58">
        <v>51</v>
      </c>
      <c r="P206" s="58">
        <v>51</v>
      </c>
      <c r="Q206" s="58">
        <v>0</v>
      </c>
      <c r="R206" s="58">
        <v>382</v>
      </c>
      <c r="S206" s="58" t="s">
        <v>176</v>
      </c>
      <c r="T206" s="58">
        <v>379</v>
      </c>
      <c r="U206" s="58" t="s">
        <v>176</v>
      </c>
      <c r="V206" s="58">
        <v>119</v>
      </c>
      <c r="W206" s="58" t="s">
        <v>176</v>
      </c>
      <c r="X206" s="58">
        <v>117</v>
      </c>
      <c r="Y206" s="58" t="s">
        <v>176</v>
      </c>
      <c r="Z206" s="58">
        <v>187</v>
      </c>
      <c r="AA206" s="58" t="s">
        <v>176</v>
      </c>
      <c r="AB206" s="58">
        <v>190</v>
      </c>
      <c r="AC206" s="58" t="s">
        <v>176</v>
      </c>
    </row>
    <row r="207" spans="1:29" x14ac:dyDescent="0.25">
      <c r="A207" s="64" t="s">
        <v>369</v>
      </c>
      <c r="B207" s="58">
        <v>521</v>
      </c>
      <c r="C207" s="58">
        <v>526</v>
      </c>
      <c r="D207" s="58">
        <v>526</v>
      </c>
      <c r="E207" s="58">
        <v>0</v>
      </c>
      <c r="F207" s="58">
        <v>280</v>
      </c>
      <c r="G207" s="58">
        <v>284</v>
      </c>
      <c r="H207" s="58">
        <v>284</v>
      </c>
      <c r="I207" s="58">
        <v>0</v>
      </c>
      <c r="J207" s="58">
        <v>241</v>
      </c>
      <c r="K207" s="58">
        <v>242</v>
      </c>
      <c r="L207" s="58">
        <v>242</v>
      </c>
      <c r="M207" s="58">
        <v>0</v>
      </c>
      <c r="N207" s="58">
        <v>57</v>
      </c>
      <c r="O207" s="58">
        <v>59</v>
      </c>
      <c r="P207" s="58">
        <v>59</v>
      </c>
      <c r="Q207" s="58">
        <v>0</v>
      </c>
      <c r="R207" s="58">
        <v>353</v>
      </c>
      <c r="S207" s="58">
        <v>352</v>
      </c>
      <c r="T207" s="58">
        <v>352</v>
      </c>
      <c r="U207" s="58">
        <v>0</v>
      </c>
      <c r="V207" s="58">
        <v>111</v>
      </c>
      <c r="W207" s="58">
        <v>115</v>
      </c>
      <c r="X207" s="58">
        <v>115</v>
      </c>
      <c r="Y207" s="58">
        <v>0</v>
      </c>
      <c r="Z207" s="58">
        <v>162</v>
      </c>
      <c r="AA207" s="58">
        <v>166</v>
      </c>
      <c r="AB207" s="58">
        <v>166</v>
      </c>
      <c r="AC207" s="58">
        <v>0</v>
      </c>
    </row>
    <row r="208" spans="1:29" x14ac:dyDescent="0.25">
      <c r="A208" s="64" t="s">
        <v>370</v>
      </c>
      <c r="B208" s="58">
        <v>622</v>
      </c>
      <c r="C208" s="58">
        <v>606</v>
      </c>
      <c r="D208" s="58">
        <v>606</v>
      </c>
      <c r="E208" s="58">
        <v>0</v>
      </c>
      <c r="F208" s="58">
        <v>345</v>
      </c>
      <c r="G208" s="58">
        <v>338</v>
      </c>
      <c r="H208" s="58">
        <v>338</v>
      </c>
      <c r="I208" s="58">
        <v>0</v>
      </c>
      <c r="J208" s="58">
        <v>276</v>
      </c>
      <c r="K208" s="58">
        <v>267</v>
      </c>
      <c r="L208" s="58">
        <v>267</v>
      </c>
      <c r="M208" s="58">
        <v>0</v>
      </c>
      <c r="N208" s="58">
        <v>69</v>
      </c>
      <c r="O208" s="58">
        <v>66</v>
      </c>
      <c r="P208" s="58">
        <v>66</v>
      </c>
      <c r="Q208" s="58">
        <v>0</v>
      </c>
      <c r="R208" s="58">
        <v>413</v>
      </c>
      <c r="S208" s="58">
        <v>406</v>
      </c>
      <c r="T208" s="58">
        <v>406</v>
      </c>
      <c r="U208" s="58">
        <v>0</v>
      </c>
      <c r="V208" s="58">
        <v>139</v>
      </c>
      <c r="W208" s="58">
        <v>133</v>
      </c>
      <c r="X208" s="58">
        <v>133</v>
      </c>
      <c r="Y208" s="58">
        <v>0</v>
      </c>
      <c r="Z208" s="58">
        <v>172</v>
      </c>
      <c r="AA208" s="58">
        <v>168</v>
      </c>
      <c r="AB208" s="58">
        <v>168</v>
      </c>
      <c r="AC208" s="58">
        <v>0</v>
      </c>
    </row>
    <row r="209" spans="1:29" x14ac:dyDescent="0.25">
      <c r="A209" s="64" t="s">
        <v>371</v>
      </c>
      <c r="B209" s="58">
        <v>607</v>
      </c>
      <c r="C209" s="58" t="s">
        <v>176</v>
      </c>
      <c r="D209" s="58">
        <v>598</v>
      </c>
      <c r="E209" s="58" t="s">
        <v>176</v>
      </c>
      <c r="F209" s="58">
        <v>330</v>
      </c>
      <c r="G209" s="58">
        <v>329</v>
      </c>
      <c r="H209" s="58">
        <v>329</v>
      </c>
      <c r="I209" s="58">
        <v>0</v>
      </c>
      <c r="J209" s="58">
        <v>277</v>
      </c>
      <c r="K209" s="58" t="s">
        <v>176</v>
      </c>
      <c r="L209" s="58">
        <v>269</v>
      </c>
      <c r="M209" s="58" t="s">
        <v>176</v>
      </c>
      <c r="N209" s="58">
        <v>119</v>
      </c>
      <c r="O209" s="58" t="s">
        <v>176</v>
      </c>
      <c r="P209" s="58">
        <v>121</v>
      </c>
      <c r="Q209" s="58" t="s">
        <v>176</v>
      </c>
      <c r="R209" s="58">
        <v>385</v>
      </c>
      <c r="S209" s="58" t="s">
        <v>176</v>
      </c>
      <c r="T209" s="58">
        <v>374</v>
      </c>
      <c r="U209" s="58" t="s">
        <v>176</v>
      </c>
      <c r="V209" s="58">
        <v>103</v>
      </c>
      <c r="W209" s="58">
        <v>103</v>
      </c>
      <c r="X209" s="58">
        <v>103</v>
      </c>
      <c r="Y209" s="58">
        <v>0</v>
      </c>
      <c r="Z209" s="58">
        <v>177</v>
      </c>
      <c r="AA209" s="58" t="s">
        <v>176</v>
      </c>
      <c r="AB209" s="58">
        <v>177</v>
      </c>
      <c r="AC209" s="58" t="s">
        <v>176</v>
      </c>
    </row>
    <row r="210" spans="1:29" x14ac:dyDescent="0.25">
      <c r="A210" s="64" t="s">
        <v>372</v>
      </c>
      <c r="B210" s="58">
        <v>600</v>
      </c>
      <c r="C210" s="58">
        <v>575</v>
      </c>
      <c r="D210" s="58">
        <v>570</v>
      </c>
      <c r="E210" s="58">
        <v>5</v>
      </c>
      <c r="F210" s="58">
        <v>324</v>
      </c>
      <c r="G210" s="58" t="s">
        <v>176</v>
      </c>
      <c r="H210" s="58">
        <v>313</v>
      </c>
      <c r="I210" s="58" t="s">
        <v>176</v>
      </c>
      <c r="J210" s="58">
        <v>276</v>
      </c>
      <c r="K210" s="58" t="s">
        <v>176</v>
      </c>
      <c r="L210" s="58">
        <v>257</v>
      </c>
      <c r="M210" s="58" t="s">
        <v>176</v>
      </c>
      <c r="N210" s="58">
        <v>72</v>
      </c>
      <c r="O210" s="58">
        <v>70</v>
      </c>
      <c r="P210" s="58">
        <v>70</v>
      </c>
      <c r="Q210" s="58">
        <v>0</v>
      </c>
      <c r="R210" s="58">
        <v>390</v>
      </c>
      <c r="S210" s="58" t="s">
        <v>176</v>
      </c>
      <c r="T210" s="58">
        <v>374</v>
      </c>
      <c r="U210" s="58" t="s">
        <v>176</v>
      </c>
      <c r="V210" s="58">
        <v>138</v>
      </c>
      <c r="W210" s="58" t="s">
        <v>176</v>
      </c>
      <c r="X210" s="58">
        <v>126</v>
      </c>
      <c r="Y210" s="58" t="s">
        <v>176</v>
      </c>
      <c r="Z210" s="58">
        <v>224</v>
      </c>
      <c r="AA210" s="58" t="s">
        <v>176</v>
      </c>
      <c r="AB210" s="58">
        <v>212</v>
      </c>
      <c r="AC210" s="58" t="s">
        <v>176</v>
      </c>
    </row>
    <row r="211" spans="1:29" x14ac:dyDescent="0.25">
      <c r="A211" s="64" t="s">
        <v>373</v>
      </c>
      <c r="B211" s="58">
        <v>536</v>
      </c>
      <c r="C211" s="58" t="s">
        <v>176</v>
      </c>
      <c r="D211" s="58">
        <v>512</v>
      </c>
      <c r="E211" s="58" t="s">
        <v>176</v>
      </c>
      <c r="F211" s="58">
        <v>288</v>
      </c>
      <c r="G211" s="58" t="s">
        <v>176</v>
      </c>
      <c r="H211" s="58">
        <v>289</v>
      </c>
      <c r="I211" s="58" t="s">
        <v>176</v>
      </c>
      <c r="J211" s="58">
        <v>248</v>
      </c>
      <c r="K211" s="58">
        <v>223</v>
      </c>
      <c r="L211" s="58">
        <v>223</v>
      </c>
      <c r="M211" s="58">
        <v>0</v>
      </c>
      <c r="N211" s="58">
        <v>44</v>
      </c>
      <c r="O211" s="58">
        <v>48</v>
      </c>
      <c r="P211" s="58">
        <v>48</v>
      </c>
      <c r="Q211" s="58">
        <v>0</v>
      </c>
      <c r="R211" s="58">
        <v>369</v>
      </c>
      <c r="S211" s="58">
        <v>335</v>
      </c>
      <c r="T211" s="58">
        <v>335</v>
      </c>
      <c r="U211" s="58">
        <v>0</v>
      </c>
      <c r="V211" s="58">
        <v>122</v>
      </c>
      <c r="W211" s="58" t="s">
        <v>176</v>
      </c>
      <c r="X211" s="58">
        <v>128</v>
      </c>
      <c r="Y211" s="58" t="s">
        <v>176</v>
      </c>
      <c r="Z211" s="58">
        <v>179</v>
      </c>
      <c r="AA211" s="58">
        <v>160</v>
      </c>
      <c r="AB211" s="58">
        <v>160</v>
      </c>
      <c r="AC211" s="58">
        <v>0</v>
      </c>
    </row>
    <row r="212" spans="1:29" x14ac:dyDescent="0.25">
      <c r="A212" s="64" t="s">
        <v>374</v>
      </c>
      <c r="B212" s="58">
        <v>461</v>
      </c>
      <c r="C212" s="58" t="s">
        <v>176</v>
      </c>
      <c r="D212" s="58">
        <v>448</v>
      </c>
      <c r="E212" s="58" t="s">
        <v>176</v>
      </c>
      <c r="F212" s="58">
        <v>252</v>
      </c>
      <c r="G212" s="58">
        <v>248</v>
      </c>
      <c r="H212" s="58">
        <v>248</v>
      </c>
      <c r="I212" s="58">
        <v>0</v>
      </c>
      <c r="J212" s="58">
        <v>209</v>
      </c>
      <c r="K212" s="58" t="s">
        <v>176</v>
      </c>
      <c r="L212" s="58">
        <v>200</v>
      </c>
      <c r="M212" s="58" t="s">
        <v>176</v>
      </c>
      <c r="N212" s="58">
        <v>40</v>
      </c>
      <c r="O212" s="58">
        <v>50</v>
      </c>
      <c r="P212" s="58">
        <v>50</v>
      </c>
      <c r="Q212" s="58">
        <v>0</v>
      </c>
      <c r="R212" s="58">
        <v>315</v>
      </c>
      <c r="S212" s="58" t="s">
        <v>176</v>
      </c>
      <c r="T212" s="58">
        <v>292</v>
      </c>
      <c r="U212" s="58" t="s">
        <v>176</v>
      </c>
      <c r="V212" s="58">
        <v>106</v>
      </c>
      <c r="W212" s="58">
        <v>106</v>
      </c>
      <c r="X212" s="58">
        <v>106</v>
      </c>
      <c r="Y212" s="58">
        <v>0</v>
      </c>
      <c r="Z212" s="58">
        <v>163</v>
      </c>
      <c r="AA212" s="58" t="s">
        <v>176</v>
      </c>
      <c r="AB212" s="58">
        <v>161</v>
      </c>
      <c r="AC212" s="58" t="s">
        <v>176</v>
      </c>
    </row>
    <row r="213" spans="1:29" x14ac:dyDescent="0.25">
      <c r="A213" s="64" t="s">
        <v>375</v>
      </c>
      <c r="B213" s="58">
        <v>547</v>
      </c>
      <c r="C213" s="58" t="s">
        <v>176</v>
      </c>
      <c r="D213" s="58">
        <v>535</v>
      </c>
      <c r="E213" s="58" t="s">
        <v>176</v>
      </c>
      <c r="F213" s="58">
        <v>336</v>
      </c>
      <c r="G213" s="58" t="s">
        <v>176</v>
      </c>
      <c r="H213" s="58">
        <v>328</v>
      </c>
      <c r="I213" s="58" t="s">
        <v>176</v>
      </c>
      <c r="J213" s="58">
        <v>211</v>
      </c>
      <c r="K213" s="58" t="s">
        <v>176</v>
      </c>
      <c r="L213" s="58">
        <v>207</v>
      </c>
      <c r="M213" s="58" t="s">
        <v>176</v>
      </c>
      <c r="N213" s="58">
        <v>38</v>
      </c>
      <c r="O213" s="58">
        <v>39</v>
      </c>
      <c r="P213" s="58">
        <v>39</v>
      </c>
      <c r="Q213" s="58">
        <v>0</v>
      </c>
      <c r="R213" s="58">
        <v>380</v>
      </c>
      <c r="S213" s="58" t="s">
        <v>176</v>
      </c>
      <c r="T213" s="58">
        <v>366</v>
      </c>
      <c r="U213" s="58" t="s">
        <v>176</v>
      </c>
      <c r="V213" s="58">
        <v>129</v>
      </c>
      <c r="W213" s="58" t="s">
        <v>176</v>
      </c>
      <c r="X213" s="58">
        <v>130</v>
      </c>
      <c r="Y213" s="58" t="s">
        <v>176</v>
      </c>
      <c r="Z213" s="58">
        <v>205</v>
      </c>
      <c r="AA213" s="58">
        <v>204</v>
      </c>
      <c r="AB213" s="58">
        <v>204</v>
      </c>
      <c r="AC213" s="58">
        <v>0</v>
      </c>
    </row>
    <row r="214" spans="1:29" x14ac:dyDescent="0.25">
      <c r="A214" s="64" t="s">
        <v>376</v>
      </c>
      <c r="B214" s="58">
        <v>871</v>
      </c>
      <c r="C214" s="58">
        <v>852</v>
      </c>
      <c r="D214" s="58">
        <v>852</v>
      </c>
      <c r="E214" s="58">
        <v>0</v>
      </c>
      <c r="F214" s="58">
        <v>550</v>
      </c>
      <c r="G214" s="58">
        <v>545</v>
      </c>
      <c r="H214" s="58">
        <v>545</v>
      </c>
      <c r="I214" s="58">
        <v>0</v>
      </c>
      <c r="J214" s="58">
        <v>321</v>
      </c>
      <c r="K214" s="58">
        <v>307</v>
      </c>
      <c r="L214" s="58">
        <v>307</v>
      </c>
      <c r="M214" s="58">
        <v>0</v>
      </c>
      <c r="N214" s="58">
        <v>39</v>
      </c>
      <c r="O214" s="58">
        <v>41</v>
      </c>
      <c r="P214" s="58">
        <v>41</v>
      </c>
      <c r="Q214" s="58">
        <v>0</v>
      </c>
      <c r="R214" s="58">
        <v>595</v>
      </c>
      <c r="S214" s="58">
        <v>580</v>
      </c>
      <c r="T214" s="58">
        <v>580</v>
      </c>
      <c r="U214" s="58">
        <v>0</v>
      </c>
      <c r="V214" s="58">
        <v>237</v>
      </c>
      <c r="W214" s="58">
        <v>231</v>
      </c>
      <c r="X214" s="58">
        <v>231</v>
      </c>
      <c r="Y214" s="58">
        <v>0</v>
      </c>
      <c r="Z214" s="58">
        <v>310</v>
      </c>
      <c r="AA214" s="58">
        <v>310</v>
      </c>
      <c r="AB214" s="58">
        <v>310</v>
      </c>
      <c r="AC214" s="58">
        <v>0</v>
      </c>
    </row>
    <row r="215" spans="1:29" x14ac:dyDescent="0.25">
      <c r="A215" s="64" t="s">
        <v>377</v>
      </c>
      <c r="B215" s="58">
        <v>545</v>
      </c>
      <c r="C215" s="58">
        <v>525</v>
      </c>
      <c r="D215" s="58">
        <v>525</v>
      </c>
      <c r="E215" s="58">
        <v>0</v>
      </c>
      <c r="F215" s="58">
        <v>301</v>
      </c>
      <c r="G215" s="58">
        <v>292</v>
      </c>
      <c r="H215" s="58">
        <v>292</v>
      </c>
      <c r="I215" s="58">
        <v>0</v>
      </c>
      <c r="J215" s="58">
        <v>243</v>
      </c>
      <c r="K215" s="58">
        <v>233</v>
      </c>
      <c r="L215" s="58">
        <v>233</v>
      </c>
      <c r="M215" s="58">
        <v>0</v>
      </c>
      <c r="N215" s="58">
        <v>60</v>
      </c>
      <c r="O215" s="58">
        <v>57</v>
      </c>
      <c r="P215" s="58">
        <v>57</v>
      </c>
      <c r="Q215" s="58">
        <v>0</v>
      </c>
      <c r="R215" s="58">
        <v>353</v>
      </c>
      <c r="S215" s="58">
        <v>341</v>
      </c>
      <c r="T215" s="58">
        <v>341</v>
      </c>
      <c r="U215" s="58">
        <v>0</v>
      </c>
      <c r="V215" s="58">
        <v>132</v>
      </c>
      <c r="W215" s="58">
        <v>127</v>
      </c>
      <c r="X215" s="58">
        <v>127</v>
      </c>
      <c r="Y215" s="58">
        <v>0</v>
      </c>
      <c r="Z215" s="58">
        <v>169</v>
      </c>
      <c r="AA215" s="58">
        <v>161</v>
      </c>
      <c r="AB215" s="58">
        <v>161</v>
      </c>
      <c r="AC215" s="58">
        <v>0</v>
      </c>
    </row>
    <row r="216" spans="1:29" x14ac:dyDescent="0.25">
      <c r="A216" s="64" t="s">
        <v>378</v>
      </c>
      <c r="B216" s="58">
        <v>453</v>
      </c>
      <c r="C216" s="58">
        <v>439</v>
      </c>
      <c r="D216" s="58">
        <v>439</v>
      </c>
      <c r="E216" s="58">
        <v>0</v>
      </c>
      <c r="F216" s="58">
        <v>228</v>
      </c>
      <c r="G216" s="58">
        <v>228</v>
      </c>
      <c r="H216" s="58">
        <v>228</v>
      </c>
      <c r="I216" s="58">
        <v>0</v>
      </c>
      <c r="J216" s="58">
        <v>225</v>
      </c>
      <c r="K216" s="58">
        <v>211</v>
      </c>
      <c r="L216" s="58">
        <v>211</v>
      </c>
      <c r="M216" s="58">
        <v>0</v>
      </c>
      <c r="N216" s="58">
        <v>59</v>
      </c>
      <c r="O216" s="58">
        <v>52</v>
      </c>
      <c r="P216" s="58">
        <v>52</v>
      </c>
      <c r="Q216" s="58">
        <v>0</v>
      </c>
      <c r="R216" s="58">
        <v>283</v>
      </c>
      <c r="S216" s="58">
        <v>283</v>
      </c>
      <c r="T216" s="58">
        <v>283</v>
      </c>
      <c r="U216" s="58">
        <v>0</v>
      </c>
      <c r="V216" s="58">
        <v>111</v>
      </c>
      <c r="W216" s="58">
        <v>104</v>
      </c>
      <c r="X216" s="58">
        <v>104</v>
      </c>
      <c r="Y216" s="58">
        <v>0</v>
      </c>
      <c r="Z216" s="58">
        <v>150</v>
      </c>
      <c r="AA216" s="58">
        <v>150</v>
      </c>
      <c r="AB216" s="58">
        <v>150</v>
      </c>
      <c r="AC216" s="58">
        <v>0</v>
      </c>
    </row>
    <row r="217" spans="1:29" x14ac:dyDescent="0.25">
      <c r="A217" s="64" t="s">
        <v>379</v>
      </c>
      <c r="B217" s="58">
        <v>538</v>
      </c>
      <c r="C217" s="58">
        <v>517</v>
      </c>
      <c r="D217" s="58">
        <v>517</v>
      </c>
      <c r="E217" s="58">
        <v>0</v>
      </c>
      <c r="F217" s="58">
        <v>297</v>
      </c>
      <c r="G217" s="58">
        <v>282</v>
      </c>
      <c r="H217" s="58">
        <v>282</v>
      </c>
      <c r="I217" s="58">
        <v>0</v>
      </c>
      <c r="J217" s="58">
        <v>241</v>
      </c>
      <c r="K217" s="58">
        <v>235</v>
      </c>
      <c r="L217" s="58">
        <v>235</v>
      </c>
      <c r="M217" s="58">
        <v>0</v>
      </c>
      <c r="N217" s="58">
        <v>41</v>
      </c>
      <c r="O217" s="58">
        <v>38</v>
      </c>
      <c r="P217" s="58">
        <v>38</v>
      </c>
      <c r="Q217" s="58">
        <v>0</v>
      </c>
      <c r="R217" s="58">
        <v>353</v>
      </c>
      <c r="S217" s="58">
        <v>334</v>
      </c>
      <c r="T217" s="58">
        <v>334</v>
      </c>
      <c r="U217" s="58">
        <v>0</v>
      </c>
      <c r="V217" s="58">
        <v>144</v>
      </c>
      <c r="W217" s="58">
        <v>145</v>
      </c>
      <c r="X217" s="58">
        <v>145</v>
      </c>
      <c r="Y217" s="58">
        <v>0</v>
      </c>
      <c r="Z217" s="58">
        <v>142</v>
      </c>
      <c r="AA217" s="58">
        <v>141</v>
      </c>
      <c r="AB217" s="58">
        <v>141</v>
      </c>
      <c r="AC217" s="58">
        <v>0</v>
      </c>
    </row>
    <row r="218" spans="1:29" x14ac:dyDescent="0.25">
      <c r="A218" s="64" t="s">
        <v>380</v>
      </c>
      <c r="B218" s="58">
        <v>457</v>
      </c>
      <c r="C218" s="58" t="s">
        <v>176</v>
      </c>
      <c r="D218" s="58">
        <v>444</v>
      </c>
      <c r="E218" s="58" t="s">
        <v>176</v>
      </c>
      <c r="F218" s="58">
        <v>233</v>
      </c>
      <c r="G218" s="58" t="s">
        <v>176</v>
      </c>
      <c r="H218" s="58">
        <v>219</v>
      </c>
      <c r="I218" s="58" t="s">
        <v>176</v>
      </c>
      <c r="J218" s="58">
        <v>224</v>
      </c>
      <c r="K218" s="58" t="s">
        <v>176</v>
      </c>
      <c r="L218" s="58">
        <v>225</v>
      </c>
      <c r="M218" s="58" t="s">
        <v>176</v>
      </c>
      <c r="N218" s="58">
        <v>34</v>
      </c>
      <c r="O218" s="58">
        <v>34</v>
      </c>
      <c r="P218" s="58">
        <v>34</v>
      </c>
      <c r="Q218" s="58">
        <v>0</v>
      </c>
      <c r="R218" s="58">
        <v>311</v>
      </c>
      <c r="S218" s="58" t="s">
        <v>176</v>
      </c>
      <c r="T218" s="58">
        <v>304</v>
      </c>
      <c r="U218" s="58" t="s">
        <v>176</v>
      </c>
      <c r="V218" s="58">
        <v>112</v>
      </c>
      <c r="W218" s="58">
        <v>106</v>
      </c>
      <c r="X218" s="58">
        <v>106</v>
      </c>
      <c r="Y218" s="58">
        <v>0</v>
      </c>
      <c r="Z218" s="58">
        <v>126</v>
      </c>
      <c r="AA218" s="58" t="s">
        <v>176</v>
      </c>
      <c r="AB218" s="58">
        <v>125</v>
      </c>
      <c r="AC218" s="58" t="s">
        <v>176</v>
      </c>
    </row>
    <row r="219" spans="1:29" x14ac:dyDescent="0.25">
      <c r="A219" s="64" t="s">
        <v>381</v>
      </c>
      <c r="B219" s="58">
        <v>466</v>
      </c>
      <c r="C219" s="58" t="s">
        <v>176</v>
      </c>
      <c r="D219" s="58">
        <v>467</v>
      </c>
      <c r="E219" s="58" t="s">
        <v>176</v>
      </c>
      <c r="F219" s="58">
        <v>250</v>
      </c>
      <c r="G219" s="58" t="s">
        <v>176</v>
      </c>
      <c r="H219" s="58">
        <v>246</v>
      </c>
      <c r="I219" s="58" t="s">
        <v>176</v>
      </c>
      <c r="J219" s="58">
        <v>216</v>
      </c>
      <c r="K219" s="58">
        <v>221</v>
      </c>
      <c r="L219" s="58">
        <v>221</v>
      </c>
      <c r="M219" s="58">
        <v>0</v>
      </c>
      <c r="N219" s="58">
        <v>33</v>
      </c>
      <c r="O219" s="58" t="s">
        <v>176</v>
      </c>
      <c r="P219" s="58">
        <v>42</v>
      </c>
      <c r="Q219" s="58" t="s">
        <v>176</v>
      </c>
      <c r="R219" s="58">
        <v>323</v>
      </c>
      <c r="S219" s="58" t="s">
        <v>176</v>
      </c>
      <c r="T219" s="58">
        <v>318</v>
      </c>
      <c r="U219" s="58" t="s">
        <v>176</v>
      </c>
      <c r="V219" s="58">
        <v>110</v>
      </c>
      <c r="W219" s="58">
        <v>107</v>
      </c>
      <c r="X219" s="58">
        <v>107</v>
      </c>
      <c r="Y219" s="58">
        <v>0</v>
      </c>
      <c r="Z219" s="58">
        <v>153</v>
      </c>
      <c r="AA219" s="58" t="s">
        <v>176</v>
      </c>
      <c r="AB219" s="58">
        <v>160</v>
      </c>
      <c r="AC219" s="58" t="s">
        <v>176</v>
      </c>
    </row>
    <row r="220" spans="1:29" x14ac:dyDescent="0.25">
      <c r="A220" s="64" t="s">
        <v>382</v>
      </c>
      <c r="B220" s="58">
        <v>608</v>
      </c>
      <c r="C220" s="58">
        <v>602</v>
      </c>
      <c r="D220" s="58">
        <v>599</v>
      </c>
      <c r="E220" s="58">
        <v>3</v>
      </c>
      <c r="F220" s="58">
        <v>306</v>
      </c>
      <c r="G220" s="58" t="s">
        <v>176</v>
      </c>
      <c r="H220" s="58">
        <v>306</v>
      </c>
      <c r="I220" s="58" t="s">
        <v>176</v>
      </c>
      <c r="J220" s="58">
        <v>302</v>
      </c>
      <c r="K220" s="58" t="s">
        <v>176</v>
      </c>
      <c r="L220" s="58">
        <v>293</v>
      </c>
      <c r="M220" s="58" t="s">
        <v>176</v>
      </c>
      <c r="N220" s="58">
        <v>66</v>
      </c>
      <c r="O220" s="58">
        <v>66</v>
      </c>
      <c r="P220" s="58">
        <v>66</v>
      </c>
      <c r="Q220" s="58">
        <v>0</v>
      </c>
      <c r="R220" s="58">
        <v>386</v>
      </c>
      <c r="S220" s="58">
        <v>382</v>
      </c>
      <c r="T220" s="58">
        <v>379</v>
      </c>
      <c r="U220" s="58">
        <v>3</v>
      </c>
      <c r="V220" s="58">
        <v>156</v>
      </c>
      <c r="W220" s="58">
        <v>154</v>
      </c>
      <c r="X220" s="58">
        <v>154</v>
      </c>
      <c r="Y220" s="58">
        <v>0</v>
      </c>
      <c r="Z220" s="58">
        <v>148</v>
      </c>
      <c r="AA220" s="58">
        <v>151</v>
      </c>
      <c r="AB220" s="58">
        <v>151</v>
      </c>
      <c r="AC220" s="58">
        <v>0</v>
      </c>
    </row>
    <row r="221" spans="1:29" x14ac:dyDescent="0.25">
      <c r="A221" s="64" t="s">
        <v>383</v>
      </c>
      <c r="B221" s="58">
        <v>574</v>
      </c>
      <c r="C221" s="58" t="s">
        <v>176</v>
      </c>
      <c r="D221" s="58">
        <v>579</v>
      </c>
      <c r="E221" s="58" t="s">
        <v>176</v>
      </c>
      <c r="F221" s="58">
        <v>295</v>
      </c>
      <c r="G221" s="58">
        <v>302</v>
      </c>
      <c r="H221" s="58">
        <v>302</v>
      </c>
      <c r="I221" s="58">
        <v>0</v>
      </c>
      <c r="J221" s="58">
        <v>277</v>
      </c>
      <c r="K221" s="58" t="s">
        <v>176</v>
      </c>
      <c r="L221" s="58">
        <v>275</v>
      </c>
      <c r="M221" s="58" t="s">
        <v>176</v>
      </c>
      <c r="N221" s="58">
        <v>108</v>
      </c>
      <c r="O221" s="58">
        <v>114</v>
      </c>
      <c r="P221" s="58">
        <v>114</v>
      </c>
      <c r="Q221" s="58">
        <v>0</v>
      </c>
      <c r="R221" s="58">
        <v>354</v>
      </c>
      <c r="S221" s="58" t="s">
        <v>176</v>
      </c>
      <c r="T221" s="58">
        <v>359</v>
      </c>
      <c r="U221" s="58" t="s">
        <v>176</v>
      </c>
      <c r="V221" s="58">
        <v>112</v>
      </c>
      <c r="W221" s="58">
        <v>106</v>
      </c>
      <c r="X221" s="58">
        <v>106</v>
      </c>
      <c r="Y221" s="58">
        <v>0</v>
      </c>
      <c r="Z221" s="58">
        <v>162</v>
      </c>
      <c r="AA221" s="58" t="s">
        <v>176</v>
      </c>
      <c r="AB221" s="58">
        <v>169</v>
      </c>
      <c r="AC221" s="58" t="s">
        <v>176</v>
      </c>
    </row>
    <row r="222" spans="1:29" x14ac:dyDescent="0.25">
      <c r="A222" s="64" t="s">
        <v>384</v>
      </c>
      <c r="B222" s="58">
        <v>586</v>
      </c>
      <c r="C222" s="58">
        <v>582</v>
      </c>
      <c r="D222" s="58">
        <v>582</v>
      </c>
      <c r="E222" s="58">
        <v>0</v>
      </c>
      <c r="F222" s="58">
        <v>317</v>
      </c>
      <c r="G222" s="58">
        <v>322</v>
      </c>
      <c r="H222" s="58">
        <v>322</v>
      </c>
      <c r="I222" s="58">
        <v>0</v>
      </c>
      <c r="J222" s="58">
        <v>269</v>
      </c>
      <c r="K222" s="58">
        <v>260</v>
      </c>
      <c r="L222" s="58">
        <v>260</v>
      </c>
      <c r="M222" s="58">
        <v>0</v>
      </c>
      <c r="N222" s="58">
        <v>64</v>
      </c>
      <c r="O222" s="58">
        <v>62</v>
      </c>
      <c r="P222" s="58">
        <v>62</v>
      </c>
      <c r="Q222" s="58">
        <v>0</v>
      </c>
      <c r="R222" s="58">
        <v>394</v>
      </c>
      <c r="S222" s="58">
        <v>394</v>
      </c>
      <c r="T222" s="58">
        <v>394</v>
      </c>
      <c r="U222" s="58">
        <v>0</v>
      </c>
      <c r="V222" s="58">
        <v>128</v>
      </c>
      <c r="W222" s="58">
        <v>126</v>
      </c>
      <c r="X222" s="58">
        <v>126</v>
      </c>
      <c r="Y222" s="58">
        <v>0</v>
      </c>
      <c r="Z222" s="58">
        <v>165</v>
      </c>
      <c r="AA222" s="58">
        <v>166</v>
      </c>
      <c r="AB222" s="58">
        <v>166</v>
      </c>
      <c r="AC222" s="58">
        <v>0</v>
      </c>
    </row>
    <row r="223" spans="1:29" x14ac:dyDescent="0.25">
      <c r="A223" s="64" t="s">
        <v>385</v>
      </c>
      <c r="B223" s="58">
        <v>578</v>
      </c>
      <c r="C223" s="58">
        <v>544</v>
      </c>
      <c r="D223" s="58">
        <v>540</v>
      </c>
      <c r="E223" s="58">
        <v>4</v>
      </c>
      <c r="F223" s="58">
        <v>305</v>
      </c>
      <c r="G223" s="58" t="s">
        <v>176</v>
      </c>
      <c r="H223" s="58">
        <v>282</v>
      </c>
      <c r="I223" s="58" t="s">
        <v>176</v>
      </c>
      <c r="J223" s="58">
        <v>273</v>
      </c>
      <c r="K223" s="58" t="s">
        <v>176</v>
      </c>
      <c r="L223" s="58">
        <v>258</v>
      </c>
      <c r="M223" s="58" t="s">
        <v>176</v>
      </c>
      <c r="N223" s="58">
        <v>53</v>
      </c>
      <c r="O223" s="58" t="s">
        <v>176</v>
      </c>
      <c r="P223" s="58">
        <v>51</v>
      </c>
      <c r="Q223" s="58" t="s">
        <v>176</v>
      </c>
      <c r="R223" s="58">
        <v>397</v>
      </c>
      <c r="S223" s="58" t="s">
        <v>176</v>
      </c>
      <c r="T223" s="58">
        <v>359</v>
      </c>
      <c r="U223" s="58" t="s">
        <v>176</v>
      </c>
      <c r="V223" s="58">
        <v>128</v>
      </c>
      <c r="W223" s="58" t="s">
        <v>176</v>
      </c>
      <c r="X223" s="58">
        <v>130</v>
      </c>
      <c r="Y223" s="58" t="s">
        <v>176</v>
      </c>
      <c r="Z223" s="58">
        <v>175</v>
      </c>
      <c r="AA223" s="58">
        <v>166</v>
      </c>
      <c r="AB223" s="58">
        <v>166</v>
      </c>
      <c r="AC223" s="58">
        <v>0</v>
      </c>
    </row>
    <row r="224" spans="1:29" x14ac:dyDescent="0.25">
      <c r="A224" s="64" t="s">
        <v>386</v>
      </c>
      <c r="B224" s="58">
        <v>573</v>
      </c>
      <c r="C224" s="58">
        <v>574</v>
      </c>
      <c r="D224" s="58">
        <v>569</v>
      </c>
      <c r="E224" s="58">
        <v>5</v>
      </c>
      <c r="F224" s="58">
        <v>311</v>
      </c>
      <c r="G224" s="58">
        <v>309</v>
      </c>
      <c r="H224" s="58">
        <v>309</v>
      </c>
      <c r="I224" s="58">
        <v>0</v>
      </c>
      <c r="J224" s="58">
        <v>262</v>
      </c>
      <c r="K224" s="58">
        <v>265</v>
      </c>
      <c r="L224" s="58">
        <v>260</v>
      </c>
      <c r="M224" s="58">
        <v>5</v>
      </c>
      <c r="N224" s="58">
        <v>50</v>
      </c>
      <c r="O224" s="58">
        <v>48</v>
      </c>
      <c r="P224" s="58">
        <v>48</v>
      </c>
      <c r="Q224" s="58">
        <v>0</v>
      </c>
      <c r="R224" s="58">
        <v>378</v>
      </c>
      <c r="S224" s="58" t="s">
        <v>176</v>
      </c>
      <c r="T224" s="58">
        <v>382</v>
      </c>
      <c r="U224" s="58" t="s">
        <v>176</v>
      </c>
      <c r="V224" s="58">
        <v>145</v>
      </c>
      <c r="W224" s="58" t="s">
        <v>176</v>
      </c>
      <c r="X224" s="58">
        <v>139</v>
      </c>
      <c r="Y224" s="58" t="s">
        <v>176</v>
      </c>
      <c r="Z224" s="58">
        <v>176</v>
      </c>
      <c r="AA224" s="58">
        <v>172</v>
      </c>
      <c r="AB224" s="58">
        <v>172</v>
      </c>
      <c r="AC224" s="58">
        <v>0</v>
      </c>
    </row>
    <row r="225" spans="1:29" x14ac:dyDescent="0.25">
      <c r="A225" s="64" t="s">
        <v>387</v>
      </c>
      <c r="B225" s="58">
        <v>611</v>
      </c>
      <c r="C225" s="58" t="s">
        <v>176</v>
      </c>
      <c r="D225" s="58">
        <v>627</v>
      </c>
      <c r="E225" s="58" t="s">
        <v>176</v>
      </c>
      <c r="F225" s="58">
        <v>345</v>
      </c>
      <c r="G225" s="58">
        <v>362</v>
      </c>
      <c r="H225" s="58">
        <v>362</v>
      </c>
      <c r="I225" s="58">
        <v>0</v>
      </c>
      <c r="J225" s="58">
        <v>266</v>
      </c>
      <c r="K225" s="58" t="s">
        <v>176</v>
      </c>
      <c r="L225" s="58">
        <v>265</v>
      </c>
      <c r="M225" s="58" t="s">
        <v>176</v>
      </c>
      <c r="N225" s="58">
        <v>48</v>
      </c>
      <c r="O225" s="58">
        <v>49</v>
      </c>
      <c r="P225" s="58">
        <v>49</v>
      </c>
      <c r="Q225" s="58">
        <v>0</v>
      </c>
      <c r="R225" s="58">
        <v>432</v>
      </c>
      <c r="S225" s="58" t="s">
        <v>176</v>
      </c>
      <c r="T225" s="58">
        <v>440</v>
      </c>
      <c r="U225" s="58" t="s">
        <v>176</v>
      </c>
      <c r="V225" s="58">
        <v>131</v>
      </c>
      <c r="W225" s="58">
        <v>138</v>
      </c>
      <c r="X225" s="58">
        <v>138</v>
      </c>
      <c r="Y225" s="58">
        <v>0</v>
      </c>
      <c r="Z225" s="58">
        <v>216</v>
      </c>
      <c r="AA225" s="58" t="s">
        <v>176</v>
      </c>
      <c r="AB225" s="58">
        <v>224</v>
      </c>
      <c r="AC225" s="58" t="s">
        <v>176</v>
      </c>
    </row>
    <row r="226" spans="1:29" x14ac:dyDescent="0.25">
      <c r="A226" s="64" t="s">
        <v>388</v>
      </c>
      <c r="B226" s="58">
        <v>900</v>
      </c>
      <c r="C226" s="58" t="s">
        <v>176</v>
      </c>
      <c r="D226" s="58">
        <v>899</v>
      </c>
      <c r="E226" s="58" t="s">
        <v>176</v>
      </c>
      <c r="F226" s="58">
        <v>497</v>
      </c>
      <c r="G226" s="58" t="s">
        <v>176</v>
      </c>
      <c r="H226" s="58">
        <v>508</v>
      </c>
      <c r="I226" s="58" t="s">
        <v>176</v>
      </c>
      <c r="J226" s="58">
        <v>403</v>
      </c>
      <c r="K226" s="58" t="s">
        <v>176</v>
      </c>
      <c r="L226" s="58">
        <v>391</v>
      </c>
      <c r="M226" s="58" t="s">
        <v>176</v>
      </c>
      <c r="N226" s="58">
        <v>62</v>
      </c>
      <c r="O226" s="58" t="s">
        <v>176</v>
      </c>
      <c r="P226" s="58">
        <v>62</v>
      </c>
      <c r="Q226" s="58" t="s">
        <v>176</v>
      </c>
      <c r="R226" s="58">
        <v>623</v>
      </c>
      <c r="S226" s="58" t="s">
        <v>176</v>
      </c>
      <c r="T226" s="58">
        <v>622</v>
      </c>
      <c r="U226" s="58" t="s">
        <v>176</v>
      </c>
      <c r="V226" s="58">
        <v>215</v>
      </c>
      <c r="W226" s="58" t="s">
        <v>176</v>
      </c>
      <c r="X226" s="58">
        <v>215</v>
      </c>
      <c r="Y226" s="58" t="s">
        <v>176</v>
      </c>
      <c r="Z226" s="58">
        <v>349</v>
      </c>
      <c r="AA226" s="58">
        <v>361</v>
      </c>
      <c r="AB226" s="58">
        <v>361</v>
      </c>
      <c r="AC226" s="58">
        <v>0</v>
      </c>
    </row>
    <row r="227" spans="1:29" x14ac:dyDescent="0.25">
      <c r="A227" s="64" t="s">
        <v>389</v>
      </c>
      <c r="B227" s="58">
        <v>567</v>
      </c>
      <c r="C227" s="58">
        <v>570</v>
      </c>
      <c r="D227" s="58">
        <v>570</v>
      </c>
      <c r="E227" s="58">
        <v>0</v>
      </c>
      <c r="F227" s="58">
        <v>320</v>
      </c>
      <c r="G227" s="58">
        <v>323</v>
      </c>
      <c r="H227" s="58">
        <v>323</v>
      </c>
      <c r="I227" s="58">
        <v>0</v>
      </c>
      <c r="J227" s="58">
        <v>247</v>
      </c>
      <c r="K227" s="58">
        <v>247</v>
      </c>
      <c r="L227" s="58">
        <v>247</v>
      </c>
      <c r="M227" s="58">
        <v>0</v>
      </c>
      <c r="N227" s="58">
        <v>67</v>
      </c>
      <c r="O227" s="58">
        <v>67</v>
      </c>
      <c r="P227" s="58">
        <v>67</v>
      </c>
      <c r="Q227" s="58">
        <v>0</v>
      </c>
      <c r="R227" s="58">
        <v>374</v>
      </c>
      <c r="S227" s="58">
        <v>371</v>
      </c>
      <c r="T227" s="58">
        <v>371</v>
      </c>
      <c r="U227" s="58">
        <v>0</v>
      </c>
      <c r="V227" s="58">
        <v>126</v>
      </c>
      <c r="W227" s="58">
        <v>132</v>
      </c>
      <c r="X227" s="58">
        <v>132</v>
      </c>
      <c r="Y227" s="58">
        <v>0</v>
      </c>
      <c r="Z227" s="58">
        <v>203</v>
      </c>
      <c r="AA227" s="58">
        <v>203</v>
      </c>
      <c r="AB227" s="58">
        <v>203</v>
      </c>
      <c r="AC227" s="58">
        <v>0</v>
      </c>
    </row>
    <row r="228" spans="1:29" x14ac:dyDescent="0.25">
      <c r="A228" s="64" t="s">
        <v>390</v>
      </c>
      <c r="B228" s="58">
        <v>551</v>
      </c>
      <c r="C228" s="58">
        <v>571</v>
      </c>
      <c r="D228" s="58">
        <v>567</v>
      </c>
      <c r="E228" s="58">
        <v>4</v>
      </c>
      <c r="F228" s="58">
        <v>291</v>
      </c>
      <c r="G228" s="58" t="s">
        <v>176</v>
      </c>
      <c r="H228" s="58">
        <v>308</v>
      </c>
      <c r="I228" s="58" t="s">
        <v>176</v>
      </c>
      <c r="J228" s="58">
        <v>260</v>
      </c>
      <c r="K228" s="58" t="s">
        <v>176</v>
      </c>
      <c r="L228" s="58">
        <v>259</v>
      </c>
      <c r="M228" s="58" t="s">
        <v>176</v>
      </c>
      <c r="N228" s="58">
        <v>54</v>
      </c>
      <c r="O228" s="58">
        <v>59</v>
      </c>
      <c r="P228" s="58">
        <v>59</v>
      </c>
      <c r="Q228" s="58">
        <v>0</v>
      </c>
      <c r="R228" s="58">
        <v>375</v>
      </c>
      <c r="S228" s="58" t="s">
        <v>176</v>
      </c>
      <c r="T228" s="58">
        <v>386</v>
      </c>
      <c r="U228" s="58" t="s">
        <v>176</v>
      </c>
      <c r="V228" s="58">
        <v>121</v>
      </c>
      <c r="W228" s="58" t="s">
        <v>176</v>
      </c>
      <c r="X228" s="58">
        <v>121</v>
      </c>
      <c r="Y228" s="58" t="s">
        <v>176</v>
      </c>
      <c r="Z228" s="58">
        <v>178</v>
      </c>
      <c r="AA228" s="58">
        <v>184</v>
      </c>
      <c r="AB228" s="58">
        <v>184</v>
      </c>
      <c r="AC228" s="58">
        <v>0</v>
      </c>
    </row>
    <row r="229" spans="1:29" x14ac:dyDescent="0.25">
      <c r="A229" s="64" t="s">
        <v>391</v>
      </c>
      <c r="B229" s="58">
        <v>542</v>
      </c>
      <c r="C229" s="58" t="s">
        <v>176</v>
      </c>
      <c r="D229" s="58">
        <v>557</v>
      </c>
      <c r="E229" s="58" t="s">
        <v>176</v>
      </c>
      <c r="F229" s="58">
        <v>304</v>
      </c>
      <c r="G229" s="58" t="s">
        <v>176</v>
      </c>
      <c r="H229" s="58">
        <v>322</v>
      </c>
      <c r="I229" s="58" t="s">
        <v>176</v>
      </c>
      <c r="J229" s="58">
        <v>238</v>
      </c>
      <c r="K229" s="58" t="s">
        <v>176</v>
      </c>
      <c r="L229" s="58">
        <v>235</v>
      </c>
      <c r="M229" s="58" t="s">
        <v>176</v>
      </c>
      <c r="N229" s="58">
        <v>36</v>
      </c>
      <c r="O229" s="58">
        <v>48</v>
      </c>
      <c r="P229" s="58">
        <v>48</v>
      </c>
      <c r="Q229" s="58">
        <v>0</v>
      </c>
      <c r="R229" s="58">
        <v>386</v>
      </c>
      <c r="S229" s="58" t="s">
        <v>176</v>
      </c>
      <c r="T229" s="58">
        <v>386</v>
      </c>
      <c r="U229" s="58" t="s">
        <v>176</v>
      </c>
      <c r="V229" s="58">
        <v>120</v>
      </c>
      <c r="W229" s="58">
        <v>123</v>
      </c>
      <c r="X229" s="58">
        <v>123</v>
      </c>
      <c r="Y229" s="58">
        <v>0</v>
      </c>
      <c r="Z229" s="58">
        <v>160</v>
      </c>
      <c r="AA229" s="58">
        <v>171</v>
      </c>
      <c r="AB229" s="58">
        <v>171</v>
      </c>
      <c r="AC229" s="58">
        <v>0</v>
      </c>
    </row>
    <row r="230" spans="1:29" x14ac:dyDescent="0.25">
      <c r="A230" s="64" t="s">
        <v>392</v>
      </c>
      <c r="B230" s="58">
        <v>526</v>
      </c>
      <c r="C230" s="58">
        <v>507</v>
      </c>
      <c r="D230" s="58">
        <v>504</v>
      </c>
      <c r="E230" s="58">
        <v>3</v>
      </c>
      <c r="F230" s="58">
        <v>270</v>
      </c>
      <c r="G230" s="58" t="s">
        <v>176</v>
      </c>
      <c r="H230" s="58">
        <v>258</v>
      </c>
      <c r="I230" s="58" t="s">
        <v>176</v>
      </c>
      <c r="J230" s="58">
        <v>256</v>
      </c>
      <c r="K230" s="58" t="s">
        <v>176</v>
      </c>
      <c r="L230" s="58">
        <v>246</v>
      </c>
      <c r="M230" s="58" t="s">
        <v>176</v>
      </c>
      <c r="N230" s="58">
        <v>40</v>
      </c>
      <c r="O230" s="58">
        <v>39</v>
      </c>
      <c r="P230" s="58">
        <v>39</v>
      </c>
      <c r="Q230" s="58">
        <v>0</v>
      </c>
      <c r="R230" s="58">
        <v>369</v>
      </c>
      <c r="S230" s="58" t="s">
        <v>176</v>
      </c>
      <c r="T230" s="58">
        <v>349</v>
      </c>
      <c r="U230" s="58" t="s">
        <v>176</v>
      </c>
      <c r="V230" s="58">
        <v>117</v>
      </c>
      <c r="W230" s="58" t="s">
        <v>176</v>
      </c>
      <c r="X230" s="58">
        <v>116</v>
      </c>
      <c r="Y230" s="58" t="s">
        <v>176</v>
      </c>
      <c r="Z230" s="58">
        <v>167</v>
      </c>
      <c r="AA230" s="58">
        <v>169</v>
      </c>
      <c r="AB230" s="58">
        <v>169</v>
      </c>
      <c r="AC230" s="58">
        <v>0</v>
      </c>
    </row>
    <row r="231" spans="1:29" x14ac:dyDescent="0.25">
      <c r="A231" s="64" t="s">
        <v>393</v>
      </c>
      <c r="B231" s="58">
        <v>499</v>
      </c>
      <c r="C231" s="58">
        <v>491</v>
      </c>
      <c r="D231" s="58">
        <v>491</v>
      </c>
      <c r="E231" s="58">
        <v>0</v>
      </c>
      <c r="F231" s="58">
        <v>276</v>
      </c>
      <c r="G231" s="58">
        <v>274</v>
      </c>
      <c r="H231" s="58">
        <v>274</v>
      </c>
      <c r="I231" s="58">
        <v>0</v>
      </c>
      <c r="J231" s="58">
        <v>223</v>
      </c>
      <c r="K231" s="58">
        <v>217</v>
      </c>
      <c r="L231" s="58">
        <v>217</v>
      </c>
      <c r="M231" s="58">
        <v>0</v>
      </c>
      <c r="N231" s="58">
        <v>34</v>
      </c>
      <c r="O231" s="58">
        <v>34</v>
      </c>
      <c r="P231" s="58">
        <v>34</v>
      </c>
      <c r="Q231" s="58">
        <v>0</v>
      </c>
      <c r="R231" s="58">
        <v>362</v>
      </c>
      <c r="S231" s="58">
        <v>351</v>
      </c>
      <c r="T231" s="58">
        <v>351</v>
      </c>
      <c r="U231" s="58">
        <v>0</v>
      </c>
      <c r="V231" s="58">
        <v>103</v>
      </c>
      <c r="W231" s="58">
        <v>106</v>
      </c>
      <c r="X231" s="58">
        <v>106</v>
      </c>
      <c r="Y231" s="58">
        <v>0</v>
      </c>
      <c r="Z231" s="58">
        <v>148</v>
      </c>
      <c r="AA231" s="58">
        <v>138</v>
      </c>
      <c r="AB231" s="58">
        <v>138</v>
      </c>
      <c r="AC231" s="58">
        <v>0</v>
      </c>
    </row>
    <row r="232" spans="1:29" x14ac:dyDescent="0.25">
      <c r="A232" s="64" t="s">
        <v>394</v>
      </c>
      <c r="B232" s="58">
        <v>618</v>
      </c>
      <c r="C232" s="58" t="s">
        <v>176</v>
      </c>
      <c r="D232" s="58">
        <v>623</v>
      </c>
      <c r="E232" s="58" t="s">
        <v>176</v>
      </c>
      <c r="F232" s="58">
        <v>325</v>
      </c>
      <c r="G232" s="58">
        <v>331</v>
      </c>
      <c r="H232" s="58">
        <v>331</v>
      </c>
      <c r="I232" s="58">
        <v>0</v>
      </c>
      <c r="J232" s="58">
        <v>293</v>
      </c>
      <c r="K232" s="58" t="s">
        <v>176</v>
      </c>
      <c r="L232" s="58">
        <v>292</v>
      </c>
      <c r="M232" s="58" t="s">
        <v>176</v>
      </c>
      <c r="N232" s="58">
        <v>72</v>
      </c>
      <c r="O232" s="58">
        <v>79</v>
      </c>
      <c r="P232" s="58">
        <v>79</v>
      </c>
      <c r="Q232" s="58">
        <v>0</v>
      </c>
      <c r="R232" s="58">
        <v>427</v>
      </c>
      <c r="S232" s="58" t="s">
        <v>176</v>
      </c>
      <c r="T232" s="58">
        <v>419</v>
      </c>
      <c r="U232" s="58" t="s">
        <v>176</v>
      </c>
      <c r="V232" s="58">
        <v>119</v>
      </c>
      <c r="W232" s="58">
        <v>125</v>
      </c>
      <c r="X232" s="58">
        <v>125</v>
      </c>
      <c r="Y232" s="58">
        <v>0</v>
      </c>
      <c r="Z232" s="58">
        <v>170</v>
      </c>
      <c r="AA232" s="58">
        <v>171</v>
      </c>
      <c r="AB232" s="58">
        <v>171</v>
      </c>
      <c r="AC232" s="58">
        <v>0</v>
      </c>
    </row>
    <row r="233" spans="1:29" x14ac:dyDescent="0.25">
      <c r="A233" s="64" t="s">
        <v>395</v>
      </c>
      <c r="B233" s="58">
        <v>643</v>
      </c>
      <c r="C233" s="58" t="s">
        <v>176</v>
      </c>
      <c r="D233" s="58">
        <v>648</v>
      </c>
      <c r="E233" s="58" t="s">
        <v>176</v>
      </c>
      <c r="F233" s="58">
        <v>330</v>
      </c>
      <c r="G233" s="58" t="s">
        <v>176</v>
      </c>
      <c r="H233" s="58">
        <v>341</v>
      </c>
      <c r="I233" s="58" t="s">
        <v>176</v>
      </c>
      <c r="J233" s="58">
        <v>313</v>
      </c>
      <c r="K233" s="58" t="s">
        <v>176</v>
      </c>
      <c r="L233" s="58">
        <v>307</v>
      </c>
      <c r="M233" s="58" t="s">
        <v>176</v>
      </c>
      <c r="N233" s="58">
        <v>89</v>
      </c>
      <c r="O233" s="58">
        <v>92</v>
      </c>
      <c r="P233" s="58">
        <v>92</v>
      </c>
      <c r="Q233" s="58">
        <v>0</v>
      </c>
      <c r="R233" s="58">
        <v>436</v>
      </c>
      <c r="S233" s="58" t="s">
        <v>176</v>
      </c>
      <c r="T233" s="58">
        <v>437</v>
      </c>
      <c r="U233" s="58" t="s">
        <v>176</v>
      </c>
      <c r="V233" s="58">
        <v>117</v>
      </c>
      <c r="W233" s="58" t="s">
        <v>176</v>
      </c>
      <c r="X233" s="58">
        <v>118</v>
      </c>
      <c r="Y233" s="58" t="s">
        <v>176</v>
      </c>
      <c r="Z233" s="58">
        <v>210</v>
      </c>
      <c r="AA233" s="58">
        <v>210</v>
      </c>
      <c r="AB233" s="58">
        <v>210</v>
      </c>
      <c r="AC233" s="58">
        <v>0</v>
      </c>
    </row>
    <row r="234" spans="1:29" x14ac:dyDescent="0.25">
      <c r="A234" s="64" t="s">
        <v>396</v>
      </c>
      <c r="B234" s="58">
        <v>667</v>
      </c>
      <c r="C234" s="58">
        <v>637</v>
      </c>
      <c r="D234" s="58">
        <v>634</v>
      </c>
      <c r="E234" s="58">
        <v>3</v>
      </c>
      <c r="F234" s="58">
        <v>328</v>
      </c>
      <c r="G234" s="58" t="s">
        <v>176</v>
      </c>
      <c r="H234" s="58">
        <v>317</v>
      </c>
      <c r="I234" s="58" t="s">
        <v>176</v>
      </c>
      <c r="J234" s="58">
        <v>339</v>
      </c>
      <c r="K234" s="58" t="s">
        <v>176</v>
      </c>
      <c r="L234" s="58">
        <v>317</v>
      </c>
      <c r="M234" s="58" t="s">
        <v>176</v>
      </c>
      <c r="N234" s="58">
        <v>69</v>
      </c>
      <c r="O234" s="58">
        <v>68</v>
      </c>
      <c r="P234" s="58">
        <v>68</v>
      </c>
      <c r="Q234" s="58">
        <v>0</v>
      </c>
      <c r="R234" s="58">
        <v>461</v>
      </c>
      <c r="S234" s="58" t="s">
        <v>176</v>
      </c>
      <c r="T234" s="58">
        <v>437</v>
      </c>
      <c r="U234" s="58" t="s">
        <v>176</v>
      </c>
      <c r="V234" s="58">
        <v>137</v>
      </c>
      <c r="W234" s="58" t="s">
        <v>176</v>
      </c>
      <c r="X234" s="58">
        <v>129</v>
      </c>
      <c r="Y234" s="58" t="s">
        <v>176</v>
      </c>
      <c r="Z234" s="58">
        <v>214</v>
      </c>
      <c r="AA234" s="58">
        <v>203</v>
      </c>
      <c r="AB234" s="58">
        <v>203</v>
      </c>
      <c r="AC234" s="58">
        <v>0</v>
      </c>
    </row>
    <row r="235" spans="1:29" x14ac:dyDescent="0.25">
      <c r="A235" s="64" t="s">
        <v>397</v>
      </c>
      <c r="B235" s="58">
        <v>559</v>
      </c>
      <c r="C235" s="58" t="s">
        <v>176</v>
      </c>
      <c r="D235" s="58">
        <v>569</v>
      </c>
      <c r="E235" s="58" t="s">
        <v>176</v>
      </c>
      <c r="F235" s="58">
        <v>299</v>
      </c>
      <c r="G235" s="58" t="s">
        <v>176</v>
      </c>
      <c r="H235" s="58">
        <v>313</v>
      </c>
      <c r="I235" s="58" t="s">
        <v>176</v>
      </c>
      <c r="J235" s="58">
        <v>260</v>
      </c>
      <c r="K235" s="58">
        <v>256</v>
      </c>
      <c r="L235" s="58">
        <v>256</v>
      </c>
      <c r="M235" s="58">
        <v>0</v>
      </c>
      <c r="N235" s="58">
        <v>45</v>
      </c>
      <c r="O235" s="58">
        <v>53</v>
      </c>
      <c r="P235" s="58">
        <v>53</v>
      </c>
      <c r="Q235" s="58">
        <v>0</v>
      </c>
      <c r="R235" s="58">
        <v>392</v>
      </c>
      <c r="S235" s="58" t="s">
        <v>176</v>
      </c>
      <c r="T235" s="58">
        <v>397</v>
      </c>
      <c r="U235" s="58" t="s">
        <v>176</v>
      </c>
      <c r="V235" s="58">
        <v>122</v>
      </c>
      <c r="W235" s="58">
        <v>119</v>
      </c>
      <c r="X235" s="58">
        <v>119</v>
      </c>
      <c r="Y235" s="58">
        <v>0</v>
      </c>
      <c r="Z235" s="58">
        <v>172</v>
      </c>
      <c r="AA235" s="58">
        <v>177</v>
      </c>
      <c r="AB235" s="58">
        <v>177</v>
      </c>
      <c r="AC235" s="58">
        <v>0</v>
      </c>
    </row>
    <row r="236" spans="1:29" x14ac:dyDescent="0.25">
      <c r="A236" s="64" t="s">
        <v>398</v>
      </c>
      <c r="B236" s="58">
        <v>603</v>
      </c>
      <c r="C236" s="58">
        <v>599</v>
      </c>
      <c r="D236" s="58">
        <v>596</v>
      </c>
      <c r="E236" s="58">
        <v>3</v>
      </c>
      <c r="F236" s="58">
        <v>345</v>
      </c>
      <c r="G236" s="58" t="s">
        <v>176</v>
      </c>
      <c r="H236" s="58">
        <v>344</v>
      </c>
      <c r="I236" s="58" t="s">
        <v>176</v>
      </c>
      <c r="J236" s="58">
        <v>258</v>
      </c>
      <c r="K236" s="58" t="s">
        <v>176</v>
      </c>
      <c r="L236" s="58">
        <v>252</v>
      </c>
      <c r="M236" s="58" t="s">
        <v>176</v>
      </c>
      <c r="N236" s="58">
        <v>35</v>
      </c>
      <c r="O236" s="58">
        <v>30</v>
      </c>
      <c r="P236" s="58">
        <v>30</v>
      </c>
      <c r="Q236" s="58">
        <v>0</v>
      </c>
      <c r="R236" s="58">
        <v>430</v>
      </c>
      <c r="S236" s="58">
        <v>437</v>
      </c>
      <c r="T236" s="58">
        <v>434</v>
      </c>
      <c r="U236" s="58">
        <v>3</v>
      </c>
      <c r="V236" s="58">
        <v>137</v>
      </c>
      <c r="W236" s="58">
        <v>132</v>
      </c>
      <c r="X236" s="58">
        <v>132</v>
      </c>
      <c r="Y236" s="58">
        <v>0</v>
      </c>
      <c r="Z236" s="58">
        <v>202</v>
      </c>
      <c r="AA236" s="58" t="s">
        <v>176</v>
      </c>
      <c r="AB236" s="58">
        <v>197</v>
      </c>
      <c r="AC236" s="58" t="s">
        <v>176</v>
      </c>
    </row>
    <row r="237" spans="1:29" x14ac:dyDescent="0.25">
      <c r="A237" s="64" t="s">
        <v>399</v>
      </c>
      <c r="B237" s="58">
        <v>616</v>
      </c>
      <c r="C237" s="58">
        <v>629</v>
      </c>
      <c r="D237" s="58">
        <v>621</v>
      </c>
      <c r="E237" s="58">
        <v>8</v>
      </c>
      <c r="F237" s="58">
        <v>368</v>
      </c>
      <c r="G237" s="58">
        <v>364</v>
      </c>
      <c r="H237" s="58">
        <v>359</v>
      </c>
      <c r="I237" s="58">
        <v>5</v>
      </c>
      <c r="J237" s="58">
        <v>248</v>
      </c>
      <c r="K237" s="58">
        <v>265</v>
      </c>
      <c r="L237" s="58">
        <v>262</v>
      </c>
      <c r="M237" s="58">
        <v>3</v>
      </c>
      <c r="N237" s="58">
        <v>46</v>
      </c>
      <c r="O237" s="58">
        <v>50</v>
      </c>
      <c r="P237" s="58">
        <v>50</v>
      </c>
      <c r="Q237" s="58">
        <v>0</v>
      </c>
      <c r="R237" s="58">
        <v>431</v>
      </c>
      <c r="S237" s="58" t="s">
        <v>176</v>
      </c>
      <c r="T237" s="58">
        <v>428</v>
      </c>
      <c r="U237" s="58" t="s">
        <v>176</v>
      </c>
      <c r="V237" s="58">
        <v>139</v>
      </c>
      <c r="W237" s="58" t="s">
        <v>176</v>
      </c>
      <c r="X237" s="58">
        <v>143</v>
      </c>
      <c r="Y237" s="58" t="s">
        <v>176</v>
      </c>
      <c r="Z237" s="58">
        <v>241</v>
      </c>
      <c r="AA237" s="58" t="s">
        <v>176</v>
      </c>
      <c r="AB237" s="58">
        <v>241</v>
      </c>
      <c r="AC237" s="58" t="s">
        <v>176</v>
      </c>
    </row>
    <row r="238" spans="1:29" x14ac:dyDescent="0.25">
      <c r="A238" s="64" t="s">
        <v>400</v>
      </c>
      <c r="B238" s="58">
        <v>990</v>
      </c>
      <c r="C238" s="58" t="s">
        <v>176</v>
      </c>
      <c r="D238" s="58">
        <v>982</v>
      </c>
      <c r="E238" s="58" t="s">
        <v>176</v>
      </c>
      <c r="F238" s="58">
        <v>615</v>
      </c>
      <c r="G238" s="58" t="s">
        <v>176</v>
      </c>
      <c r="H238" s="58">
        <v>610</v>
      </c>
      <c r="I238" s="58" t="s">
        <v>176</v>
      </c>
      <c r="J238" s="58">
        <v>375</v>
      </c>
      <c r="K238" s="58">
        <v>372</v>
      </c>
      <c r="L238" s="58">
        <v>372</v>
      </c>
      <c r="M238" s="58">
        <v>0</v>
      </c>
      <c r="N238" s="58">
        <v>75</v>
      </c>
      <c r="O238" s="58">
        <v>67</v>
      </c>
      <c r="P238" s="58">
        <v>67</v>
      </c>
      <c r="Q238" s="58">
        <v>0</v>
      </c>
      <c r="R238" s="58">
        <v>659</v>
      </c>
      <c r="S238" s="58" t="s">
        <v>176</v>
      </c>
      <c r="T238" s="58">
        <v>659</v>
      </c>
      <c r="U238" s="58" t="s">
        <v>176</v>
      </c>
      <c r="V238" s="58">
        <v>256</v>
      </c>
      <c r="W238" s="58">
        <v>256</v>
      </c>
      <c r="X238" s="58">
        <v>256</v>
      </c>
      <c r="Y238" s="58">
        <v>0</v>
      </c>
      <c r="Z238" s="58">
        <v>382</v>
      </c>
      <c r="AA238" s="58" t="s">
        <v>176</v>
      </c>
      <c r="AB238" s="58">
        <v>394</v>
      </c>
      <c r="AC238" s="58" t="s">
        <v>176</v>
      </c>
    </row>
    <row r="239" spans="1:29" x14ac:dyDescent="0.25">
      <c r="A239" s="64" t="s">
        <v>401</v>
      </c>
      <c r="B239" s="58">
        <v>633</v>
      </c>
      <c r="C239" s="58">
        <v>635</v>
      </c>
      <c r="D239" s="58">
        <v>631</v>
      </c>
      <c r="E239" s="58">
        <v>4</v>
      </c>
      <c r="F239" s="58">
        <v>372</v>
      </c>
      <c r="G239" s="58" t="s">
        <v>176</v>
      </c>
      <c r="H239" s="58">
        <v>377</v>
      </c>
      <c r="I239" s="58" t="s">
        <v>176</v>
      </c>
      <c r="J239" s="58">
        <v>261</v>
      </c>
      <c r="K239" s="58" t="s">
        <v>176</v>
      </c>
      <c r="L239" s="58">
        <v>254</v>
      </c>
      <c r="M239" s="58" t="s">
        <v>176</v>
      </c>
      <c r="N239" s="58">
        <v>68</v>
      </c>
      <c r="O239" s="58">
        <v>67</v>
      </c>
      <c r="P239" s="58">
        <v>67</v>
      </c>
      <c r="Q239" s="58">
        <v>0</v>
      </c>
      <c r="R239" s="58">
        <v>413</v>
      </c>
      <c r="S239" s="58" t="s">
        <v>176</v>
      </c>
      <c r="T239" s="58">
        <v>415</v>
      </c>
      <c r="U239" s="58" t="s">
        <v>176</v>
      </c>
      <c r="V239" s="58">
        <v>152</v>
      </c>
      <c r="W239" s="58" t="s">
        <v>176</v>
      </c>
      <c r="X239" s="58">
        <v>149</v>
      </c>
      <c r="Y239" s="58" t="s">
        <v>176</v>
      </c>
      <c r="Z239" s="58">
        <v>239</v>
      </c>
      <c r="AA239" s="58" t="s">
        <v>176</v>
      </c>
      <c r="AB239" s="58">
        <v>242</v>
      </c>
      <c r="AC239" s="58" t="s">
        <v>176</v>
      </c>
    </row>
    <row r="240" spans="1:29" x14ac:dyDescent="0.25">
      <c r="A240" s="64" t="s">
        <v>402</v>
      </c>
      <c r="B240" s="58">
        <v>615</v>
      </c>
      <c r="C240" s="58" t="s">
        <v>176</v>
      </c>
      <c r="D240" s="58">
        <v>608</v>
      </c>
      <c r="E240" s="58" t="s">
        <v>176</v>
      </c>
      <c r="F240" s="58">
        <v>335</v>
      </c>
      <c r="G240" s="58">
        <v>327</v>
      </c>
      <c r="H240" s="58">
        <v>327</v>
      </c>
      <c r="I240" s="58">
        <v>0</v>
      </c>
      <c r="J240" s="58">
        <v>280</v>
      </c>
      <c r="K240" s="58" t="s">
        <v>176</v>
      </c>
      <c r="L240" s="58">
        <v>281</v>
      </c>
      <c r="M240" s="58" t="s">
        <v>176</v>
      </c>
      <c r="N240" s="58">
        <v>65</v>
      </c>
      <c r="O240" s="58">
        <v>58</v>
      </c>
      <c r="P240" s="58">
        <v>58</v>
      </c>
      <c r="Q240" s="58">
        <v>0</v>
      </c>
      <c r="R240" s="58">
        <v>403</v>
      </c>
      <c r="S240" s="58" t="s">
        <v>176</v>
      </c>
      <c r="T240" s="58">
        <v>406</v>
      </c>
      <c r="U240" s="58" t="s">
        <v>176</v>
      </c>
      <c r="V240" s="58">
        <v>147</v>
      </c>
      <c r="W240" s="58" t="s">
        <v>176</v>
      </c>
      <c r="X240" s="58">
        <v>144</v>
      </c>
      <c r="Y240" s="58" t="s">
        <v>176</v>
      </c>
      <c r="Z240" s="58">
        <v>203</v>
      </c>
      <c r="AA240" s="58">
        <v>200</v>
      </c>
      <c r="AB240" s="58">
        <v>200</v>
      </c>
      <c r="AC240" s="58">
        <v>0</v>
      </c>
    </row>
    <row r="241" spans="1:29" x14ac:dyDescent="0.25">
      <c r="A241" s="64" t="s">
        <v>403</v>
      </c>
      <c r="B241" s="58">
        <v>689</v>
      </c>
      <c r="C241" s="58">
        <v>705</v>
      </c>
      <c r="D241" s="58">
        <v>698</v>
      </c>
      <c r="E241" s="58">
        <v>7</v>
      </c>
      <c r="F241" s="58">
        <v>378</v>
      </c>
      <c r="G241" s="58">
        <v>403</v>
      </c>
      <c r="H241" s="58">
        <v>403</v>
      </c>
      <c r="I241" s="58">
        <v>0</v>
      </c>
      <c r="J241" s="58">
        <v>311</v>
      </c>
      <c r="K241" s="58">
        <v>302</v>
      </c>
      <c r="L241" s="58">
        <v>295</v>
      </c>
      <c r="M241" s="58">
        <v>7</v>
      </c>
      <c r="N241" s="58">
        <v>40</v>
      </c>
      <c r="O241" s="58">
        <v>53</v>
      </c>
      <c r="P241" s="58">
        <v>53</v>
      </c>
      <c r="Q241" s="58">
        <v>0</v>
      </c>
      <c r="R241" s="58">
        <v>495</v>
      </c>
      <c r="S241" s="58">
        <v>499</v>
      </c>
      <c r="T241" s="58">
        <v>492</v>
      </c>
      <c r="U241" s="58">
        <v>7</v>
      </c>
      <c r="V241" s="58">
        <v>154</v>
      </c>
      <c r="W241" s="58">
        <v>153</v>
      </c>
      <c r="X241" s="58">
        <v>153</v>
      </c>
      <c r="Y241" s="58">
        <v>0</v>
      </c>
      <c r="Z241" s="58">
        <v>235</v>
      </c>
      <c r="AA241" s="58">
        <v>249</v>
      </c>
      <c r="AB241" s="58">
        <v>249</v>
      </c>
      <c r="AC241" s="58">
        <v>0</v>
      </c>
    </row>
    <row r="242" spans="1:29" x14ac:dyDescent="0.25">
      <c r="A242" s="64" t="s">
        <v>404</v>
      </c>
      <c r="B242" s="58">
        <v>609</v>
      </c>
      <c r="C242" s="58">
        <v>613</v>
      </c>
      <c r="D242" s="58">
        <v>608</v>
      </c>
      <c r="E242" s="58">
        <v>5</v>
      </c>
      <c r="F242" s="58">
        <v>354</v>
      </c>
      <c r="G242" s="58">
        <v>366</v>
      </c>
      <c r="H242" s="58">
        <v>366</v>
      </c>
      <c r="I242" s="58">
        <v>0</v>
      </c>
      <c r="J242" s="58">
        <v>255</v>
      </c>
      <c r="K242" s="58">
        <v>247</v>
      </c>
      <c r="L242" s="58">
        <v>242</v>
      </c>
      <c r="M242" s="58">
        <v>5</v>
      </c>
      <c r="N242" s="58">
        <v>42</v>
      </c>
      <c r="O242" s="58">
        <v>51</v>
      </c>
      <c r="P242" s="58">
        <v>51</v>
      </c>
      <c r="Q242" s="58">
        <v>0</v>
      </c>
      <c r="R242" s="58">
        <v>429</v>
      </c>
      <c r="S242" s="58">
        <v>426</v>
      </c>
      <c r="T242" s="58">
        <v>421</v>
      </c>
      <c r="U242" s="58">
        <v>5</v>
      </c>
      <c r="V242" s="58">
        <v>138</v>
      </c>
      <c r="W242" s="58">
        <v>136</v>
      </c>
      <c r="X242" s="58">
        <v>136</v>
      </c>
      <c r="Y242" s="58">
        <v>0</v>
      </c>
      <c r="Z242" s="58">
        <v>220</v>
      </c>
      <c r="AA242" s="58">
        <v>222</v>
      </c>
      <c r="AB242" s="58">
        <v>222</v>
      </c>
      <c r="AC242" s="58">
        <v>0</v>
      </c>
    </row>
    <row r="243" spans="1:29" x14ac:dyDescent="0.25">
      <c r="A243" s="64" t="s">
        <v>405</v>
      </c>
      <c r="B243" s="58">
        <v>563</v>
      </c>
      <c r="C243" s="58">
        <v>567</v>
      </c>
      <c r="D243" s="58">
        <v>563</v>
      </c>
      <c r="E243" s="58">
        <v>4</v>
      </c>
      <c r="F243" s="58">
        <v>304</v>
      </c>
      <c r="G243" s="58" t="s">
        <v>176</v>
      </c>
      <c r="H243" s="58">
        <v>315</v>
      </c>
      <c r="I243" s="58" t="s">
        <v>176</v>
      </c>
      <c r="J243" s="58">
        <v>259</v>
      </c>
      <c r="K243" s="58" t="s">
        <v>176</v>
      </c>
      <c r="L243" s="58">
        <v>248</v>
      </c>
      <c r="M243" s="58" t="s">
        <v>176</v>
      </c>
      <c r="N243" s="58">
        <v>41</v>
      </c>
      <c r="O243" s="58">
        <v>42</v>
      </c>
      <c r="P243" s="58">
        <v>42</v>
      </c>
      <c r="Q243" s="58">
        <v>0</v>
      </c>
      <c r="R243" s="58">
        <v>409</v>
      </c>
      <c r="S243" s="58" t="s">
        <v>176</v>
      </c>
      <c r="T243" s="58">
        <v>407</v>
      </c>
      <c r="U243" s="58" t="s">
        <v>176</v>
      </c>
      <c r="V243" s="58">
        <v>113</v>
      </c>
      <c r="W243" s="58" t="s">
        <v>176</v>
      </c>
      <c r="X243" s="58">
        <v>114</v>
      </c>
      <c r="Y243" s="58" t="s">
        <v>176</v>
      </c>
      <c r="Z243" s="58">
        <v>181</v>
      </c>
      <c r="AA243" s="58" t="s">
        <v>176</v>
      </c>
      <c r="AB243" s="58">
        <v>194</v>
      </c>
      <c r="AC243" s="58" t="s">
        <v>176</v>
      </c>
    </row>
    <row r="244" spans="1:29" x14ac:dyDescent="0.25">
      <c r="A244" s="64" t="s">
        <v>406</v>
      </c>
      <c r="B244" s="58">
        <v>727</v>
      </c>
      <c r="C244" s="58" t="s">
        <v>176</v>
      </c>
      <c r="D244" s="58">
        <v>745</v>
      </c>
      <c r="E244" s="58" t="s">
        <v>176</v>
      </c>
      <c r="F244" s="58">
        <v>415</v>
      </c>
      <c r="G244" s="58" t="s">
        <v>176</v>
      </c>
      <c r="H244" s="58">
        <v>426</v>
      </c>
      <c r="I244" s="58" t="s">
        <v>176</v>
      </c>
      <c r="J244" s="58">
        <v>312</v>
      </c>
      <c r="K244" s="58" t="s">
        <v>176</v>
      </c>
      <c r="L244" s="58">
        <v>319</v>
      </c>
      <c r="M244" s="58" t="s">
        <v>176</v>
      </c>
      <c r="N244" s="58">
        <v>86</v>
      </c>
      <c r="O244" s="58">
        <v>93</v>
      </c>
      <c r="P244" s="58">
        <v>93</v>
      </c>
      <c r="Q244" s="58">
        <v>0</v>
      </c>
      <c r="R244" s="58">
        <v>467</v>
      </c>
      <c r="S244" s="58" t="s">
        <v>176</v>
      </c>
      <c r="T244" s="58">
        <v>478</v>
      </c>
      <c r="U244" s="58" t="s">
        <v>176</v>
      </c>
      <c r="V244" s="58">
        <v>174</v>
      </c>
      <c r="W244" s="58" t="s">
        <v>176</v>
      </c>
      <c r="X244" s="58">
        <v>174</v>
      </c>
      <c r="Y244" s="58" t="s">
        <v>176</v>
      </c>
      <c r="Z244" s="58">
        <v>196</v>
      </c>
      <c r="AA244" s="58" t="s">
        <v>176</v>
      </c>
      <c r="AB244" s="58">
        <v>208</v>
      </c>
      <c r="AC244" s="58" t="s">
        <v>176</v>
      </c>
    </row>
    <row r="245" spans="1:29" x14ac:dyDescent="0.25">
      <c r="A245" s="64" t="s">
        <v>407</v>
      </c>
      <c r="B245" s="58">
        <v>676</v>
      </c>
      <c r="C245" s="58" t="s">
        <v>176</v>
      </c>
      <c r="D245" s="58">
        <v>684</v>
      </c>
      <c r="E245" s="58" t="s">
        <v>176</v>
      </c>
      <c r="F245" s="58">
        <v>364</v>
      </c>
      <c r="G245" s="58">
        <v>372</v>
      </c>
      <c r="H245" s="58">
        <v>372</v>
      </c>
      <c r="I245" s="58">
        <v>0</v>
      </c>
      <c r="J245" s="58">
        <v>312</v>
      </c>
      <c r="K245" s="58" t="s">
        <v>176</v>
      </c>
      <c r="L245" s="58">
        <v>312</v>
      </c>
      <c r="M245" s="58" t="s">
        <v>176</v>
      </c>
      <c r="N245" s="58">
        <v>87</v>
      </c>
      <c r="O245" s="58">
        <v>84</v>
      </c>
      <c r="P245" s="58">
        <v>84</v>
      </c>
      <c r="Q245" s="58">
        <v>0</v>
      </c>
      <c r="R245" s="58">
        <v>450</v>
      </c>
      <c r="S245" s="58" t="s">
        <v>176</v>
      </c>
      <c r="T245" s="58">
        <v>457</v>
      </c>
      <c r="U245" s="58" t="s">
        <v>176</v>
      </c>
      <c r="V245" s="58">
        <v>139</v>
      </c>
      <c r="W245" s="58">
        <v>143</v>
      </c>
      <c r="X245" s="58">
        <v>143</v>
      </c>
      <c r="Y245" s="58">
        <v>0</v>
      </c>
      <c r="Z245" s="58">
        <v>201</v>
      </c>
      <c r="AA245" s="58">
        <v>214</v>
      </c>
      <c r="AB245" s="58">
        <v>214</v>
      </c>
      <c r="AC245" s="58">
        <v>0</v>
      </c>
    </row>
    <row r="246" spans="1:29" x14ac:dyDescent="0.25">
      <c r="A246" s="64" t="s">
        <v>408</v>
      </c>
      <c r="B246" s="58">
        <v>681</v>
      </c>
      <c r="C246" s="58" t="s">
        <v>176</v>
      </c>
      <c r="D246" s="58">
        <v>706</v>
      </c>
      <c r="E246" s="58" t="s">
        <v>176</v>
      </c>
      <c r="F246" s="58">
        <v>342</v>
      </c>
      <c r="G246" s="58" t="s">
        <v>176</v>
      </c>
      <c r="H246" s="58">
        <v>357</v>
      </c>
      <c r="I246" s="58" t="s">
        <v>176</v>
      </c>
      <c r="J246" s="58">
        <v>339</v>
      </c>
      <c r="K246" s="58">
        <v>349</v>
      </c>
      <c r="L246" s="58">
        <v>349</v>
      </c>
      <c r="M246" s="58">
        <v>0</v>
      </c>
      <c r="N246" s="58">
        <v>66</v>
      </c>
      <c r="O246" s="58">
        <v>63</v>
      </c>
      <c r="P246" s="58">
        <v>63</v>
      </c>
      <c r="Q246" s="58">
        <v>0</v>
      </c>
      <c r="R246" s="58">
        <v>465</v>
      </c>
      <c r="S246" s="58" t="s">
        <v>176</v>
      </c>
      <c r="T246" s="58">
        <v>493</v>
      </c>
      <c r="U246" s="58" t="s">
        <v>176</v>
      </c>
      <c r="V246" s="58">
        <v>150</v>
      </c>
      <c r="W246" s="58" t="s">
        <v>176</v>
      </c>
      <c r="X246" s="58">
        <v>150</v>
      </c>
      <c r="Y246" s="58" t="s">
        <v>176</v>
      </c>
      <c r="Z246" s="58">
        <v>233</v>
      </c>
      <c r="AA246" s="58" t="s">
        <v>176</v>
      </c>
      <c r="AB246" s="58">
        <v>247</v>
      </c>
      <c r="AC246" s="58" t="s">
        <v>176</v>
      </c>
    </row>
    <row r="247" spans="1:29" x14ac:dyDescent="0.25">
      <c r="A247" s="64" t="s">
        <v>409</v>
      </c>
      <c r="B247" s="58">
        <v>735</v>
      </c>
      <c r="C247" s="58" t="s">
        <v>176</v>
      </c>
      <c r="D247" s="58">
        <v>720</v>
      </c>
      <c r="E247" s="58" t="s">
        <v>176</v>
      </c>
      <c r="F247" s="58">
        <v>386</v>
      </c>
      <c r="G247" s="58">
        <v>384</v>
      </c>
      <c r="H247" s="58">
        <v>384</v>
      </c>
      <c r="I247" s="58">
        <v>0</v>
      </c>
      <c r="J247" s="58">
        <v>349</v>
      </c>
      <c r="K247" s="58" t="s">
        <v>176</v>
      </c>
      <c r="L247" s="58">
        <v>336</v>
      </c>
      <c r="M247" s="58" t="s">
        <v>176</v>
      </c>
      <c r="N247" s="58">
        <v>62</v>
      </c>
      <c r="O247" s="58">
        <v>63</v>
      </c>
      <c r="P247" s="58">
        <v>63</v>
      </c>
      <c r="Q247" s="58">
        <v>0</v>
      </c>
      <c r="R247" s="58">
        <v>488</v>
      </c>
      <c r="S247" s="58" t="s">
        <v>176</v>
      </c>
      <c r="T247" s="58">
        <v>472</v>
      </c>
      <c r="U247" s="58" t="s">
        <v>176</v>
      </c>
      <c r="V247" s="58">
        <v>185</v>
      </c>
      <c r="W247" s="58">
        <v>185</v>
      </c>
      <c r="X247" s="58">
        <v>185</v>
      </c>
      <c r="Y247" s="58">
        <v>0</v>
      </c>
      <c r="Z247" s="58">
        <v>241</v>
      </c>
      <c r="AA247" s="58">
        <v>239</v>
      </c>
      <c r="AB247" s="58">
        <v>239</v>
      </c>
      <c r="AC247" s="58">
        <v>0</v>
      </c>
    </row>
    <row r="248" spans="1:29" x14ac:dyDescent="0.25">
      <c r="A248" s="64" t="s">
        <v>410</v>
      </c>
      <c r="B248" s="58">
        <v>656</v>
      </c>
      <c r="C248" s="58">
        <v>681</v>
      </c>
      <c r="D248" s="58">
        <v>678</v>
      </c>
      <c r="E248" s="58">
        <v>3</v>
      </c>
      <c r="F248" s="58">
        <v>348</v>
      </c>
      <c r="G248" s="58" t="s">
        <v>176</v>
      </c>
      <c r="H248" s="58">
        <v>364</v>
      </c>
      <c r="I248" s="58" t="s">
        <v>176</v>
      </c>
      <c r="J248" s="58">
        <v>308</v>
      </c>
      <c r="K248" s="58" t="s">
        <v>176</v>
      </c>
      <c r="L248" s="58">
        <v>314</v>
      </c>
      <c r="M248" s="58" t="s">
        <v>176</v>
      </c>
      <c r="N248" s="58">
        <v>41</v>
      </c>
      <c r="O248" s="58">
        <v>47</v>
      </c>
      <c r="P248" s="58">
        <v>47</v>
      </c>
      <c r="Q248" s="58">
        <v>0</v>
      </c>
      <c r="R248" s="58">
        <v>467</v>
      </c>
      <c r="S248" s="58">
        <v>486</v>
      </c>
      <c r="T248" s="58">
        <v>483</v>
      </c>
      <c r="U248" s="58">
        <v>3</v>
      </c>
      <c r="V248" s="58">
        <v>148</v>
      </c>
      <c r="W248" s="58">
        <v>148</v>
      </c>
      <c r="X248" s="58">
        <v>148</v>
      </c>
      <c r="Y248" s="58">
        <v>0</v>
      </c>
      <c r="Z248" s="58">
        <v>231</v>
      </c>
      <c r="AA248" s="58" t="s">
        <v>176</v>
      </c>
      <c r="AB248" s="58">
        <v>237</v>
      </c>
      <c r="AC248" s="58" t="s">
        <v>176</v>
      </c>
    </row>
    <row r="249" spans="1:29" x14ac:dyDescent="0.25">
      <c r="A249" s="64" t="s">
        <v>411</v>
      </c>
      <c r="B249" s="58">
        <v>650</v>
      </c>
      <c r="C249" s="58">
        <v>669</v>
      </c>
      <c r="D249" s="58">
        <v>666</v>
      </c>
      <c r="E249" s="58">
        <v>3</v>
      </c>
      <c r="F249" s="58">
        <v>379</v>
      </c>
      <c r="G249" s="58" t="s">
        <v>176</v>
      </c>
      <c r="H249" s="58">
        <v>385</v>
      </c>
      <c r="I249" s="58" t="s">
        <v>176</v>
      </c>
      <c r="J249" s="58">
        <v>271</v>
      </c>
      <c r="K249" s="58" t="s">
        <v>176</v>
      </c>
      <c r="L249" s="58">
        <v>281</v>
      </c>
      <c r="M249" s="58" t="s">
        <v>176</v>
      </c>
      <c r="N249" s="58">
        <v>60</v>
      </c>
      <c r="O249" s="58">
        <v>60</v>
      </c>
      <c r="P249" s="58">
        <v>60</v>
      </c>
      <c r="Q249" s="58">
        <v>0</v>
      </c>
      <c r="R249" s="58">
        <v>424</v>
      </c>
      <c r="S249" s="58" t="s">
        <v>176</v>
      </c>
      <c r="T249" s="58">
        <v>436</v>
      </c>
      <c r="U249" s="58" t="s">
        <v>176</v>
      </c>
      <c r="V249" s="58">
        <v>166</v>
      </c>
      <c r="W249" s="58" t="s">
        <v>176</v>
      </c>
      <c r="X249" s="58">
        <v>170</v>
      </c>
      <c r="Y249" s="58" t="s">
        <v>176</v>
      </c>
      <c r="Z249" s="58">
        <v>246</v>
      </c>
      <c r="AA249" s="58" t="s">
        <v>176</v>
      </c>
      <c r="AB249" s="58">
        <v>255</v>
      </c>
      <c r="AC249" s="58" t="s">
        <v>176</v>
      </c>
    </row>
    <row r="250" spans="1:29" x14ac:dyDescent="0.25">
      <c r="A250" s="64" t="s">
        <v>412</v>
      </c>
      <c r="B250" s="58">
        <v>1124</v>
      </c>
      <c r="C250" s="58">
        <v>1114</v>
      </c>
      <c r="D250" s="58">
        <v>1111</v>
      </c>
      <c r="E250" s="58">
        <v>3</v>
      </c>
      <c r="F250" s="58">
        <v>685</v>
      </c>
      <c r="G250" s="58" t="s">
        <v>176</v>
      </c>
      <c r="H250" s="58">
        <v>674</v>
      </c>
      <c r="I250" s="58" t="s">
        <v>176</v>
      </c>
      <c r="J250" s="58">
        <v>439</v>
      </c>
      <c r="K250" s="58" t="s">
        <v>176</v>
      </c>
      <c r="L250" s="58">
        <v>437</v>
      </c>
      <c r="M250" s="58" t="s">
        <v>176</v>
      </c>
      <c r="N250" s="58">
        <v>68</v>
      </c>
      <c r="O250" s="58">
        <v>76</v>
      </c>
      <c r="P250" s="58">
        <v>76</v>
      </c>
      <c r="Q250" s="58">
        <v>0</v>
      </c>
      <c r="R250" s="58">
        <v>772</v>
      </c>
      <c r="S250" s="58">
        <v>760</v>
      </c>
      <c r="T250" s="58">
        <v>757</v>
      </c>
      <c r="U250" s="58">
        <v>3</v>
      </c>
      <c r="V250" s="58">
        <v>284</v>
      </c>
      <c r="W250" s="58">
        <v>278</v>
      </c>
      <c r="X250" s="58">
        <v>278</v>
      </c>
      <c r="Y250" s="58">
        <v>0</v>
      </c>
      <c r="Z250" s="58">
        <v>435</v>
      </c>
      <c r="AA250" s="58" t="s">
        <v>176</v>
      </c>
      <c r="AB250" s="58">
        <v>434</v>
      </c>
      <c r="AC250" s="58" t="s">
        <v>176</v>
      </c>
    </row>
    <row r="251" spans="1:29" x14ac:dyDescent="0.25">
      <c r="A251" s="64" t="s">
        <v>413</v>
      </c>
      <c r="B251" s="58">
        <v>671</v>
      </c>
      <c r="C251" s="58">
        <v>703</v>
      </c>
      <c r="D251" s="58">
        <v>700</v>
      </c>
      <c r="E251" s="58">
        <v>3</v>
      </c>
      <c r="F251" s="58">
        <v>376</v>
      </c>
      <c r="G251" s="58" t="s">
        <v>176</v>
      </c>
      <c r="H251" s="58">
        <v>397</v>
      </c>
      <c r="I251" s="58" t="s">
        <v>176</v>
      </c>
      <c r="J251" s="58">
        <v>295</v>
      </c>
      <c r="K251" s="58" t="s">
        <v>176</v>
      </c>
      <c r="L251" s="58">
        <v>303</v>
      </c>
      <c r="M251" s="58" t="s">
        <v>176</v>
      </c>
      <c r="N251" s="58">
        <v>76</v>
      </c>
      <c r="O251" s="58">
        <v>78</v>
      </c>
      <c r="P251" s="58">
        <v>78</v>
      </c>
      <c r="Q251" s="58">
        <v>0</v>
      </c>
      <c r="R251" s="58">
        <v>437</v>
      </c>
      <c r="S251" s="58">
        <v>453</v>
      </c>
      <c r="T251" s="58">
        <v>450</v>
      </c>
      <c r="U251" s="58">
        <v>3</v>
      </c>
      <c r="V251" s="58">
        <v>158</v>
      </c>
      <c r="W251" s="58">
        <v>172</v>
      </c>
      <c r="X251" s="58">
        <v>172</v>
      </c>
      <c r="Y251" s="58">
        <v>0</v>
      </c>
      <c r="Z251" s="58">
        <v>243</v>
      </c>
      <c r="AA251" s="58">
        <v>252</v>
      </c>
      <c r="AB251" s="58">
        <v>252</v>
      </c>
      <c r="AC251" s="58">
        <v>0</v>
      </c>
    </row>
    <row r="252" spans="1:29" x14ac:dyDescent="0.25">
      <c r="A252" s="64" t="s">
        <v>414</v>
      </c>
      <c r="B252" s="58">
        <v>708</v>
      </c>
      <c r="C252" s="58" t="s">
        <v>176</v>
      </c>
      <c r="D252" s="58">
        <v>710</v>
      </c>
      <c r="E252" s="58" t="s">
        <v>176</v>
      </c>
      <c r="F252" s="58">
        <v>402</v>
      </c>
      <c r="G252" s="58" t="s">
        <v>176</v>
      </c>
      <c r="H252" s="58">
        <v>395</v>
      </c>
      <c r="I252" s="58" t="s">
        <v>176</v>
      </c>
      <c r="J252" s="58">
        <v>306</v>
      </c>
      <c r="K252" s="58">
        <v>315</v>
      </c>
      <c r="L252" s="58">
        <v>315</v>
      </c>
      <c r="M252" s="58">
        <v>0</v>
      </c>
      <c r="N252" s="58">
        <v>77</v>
      </c>
      <c r="O252" s="58">
        <v>85</v>
      </c>
      <c r="P252" s="58">
        <v>85</v>
      </c>
      <c r="Q252" s="58">
        <v>0</v>
      </c>
      <c r="R252" s="58">
        <v>468</v>
      </c>
      <c r="S252" s="58">
        <v>471</v>
      </c>
      <c r="T252" s="58">
        <v>471</v>
      </c>
      <c r="U252" s="58">
        <v>0</v>
      </c>
      <c r="V252" s="58">
        <v>163</v>
      </c>
      <c r="W252" s="58" t="s">
        <v>176</v>
      </c>
      <c r="X252" s="58">
        <v>154</v>
      </c>
      <c r="Y252" s="58" t="s">
        <v>176</v>
      </c>
      <c r="Z252" s="58">
        <v>238</v>
      </c>
      <c r="AA252" s="58">
        <v>238</v>
      </c>
      <c r="AB252" s="58">
        <v>238</v>
      </c>
      <c r="AC252" s="58">
        <v>0</v>
      </c>
    </row>
    <row r="253" spans="1:29" x14ac:dyDescent="0.25">
      <c r="A253" s="64" t="s">
        <v>415</v>
      </c>
      <c r="B253" s="58">
        <v>780</v>
      </c>
      <c r="C253" s="58">
        <v>788</v>
      </c>
      <c r="D253" s="58">
        <v>779</v>
      </c>
      <c r="E253" s="58">
        <v>9</v>
      </c>
      <c r="F253" s="58">
        <v>422</v>
      </c>
      <c r="G253" s="58">
        <v>431</v>
      </c>
      <c r="H253" s="58">
        <v>428</v>
      </c>
      <c r="I253" s="58">
        <v>3</v>
      </c>
      <c r="J253" s="58">
        <v>358</v>
      </c>
      <c r="K253" s="58">
        <v>357</v>
      </c>
      <c r="L253" s="58">
        <v>351</v>
      </c>
      <c r="M253" s="58">
        <v>6</v>
      </c>
      <c r="N253" s="58">
        <v>56</v>
      </c>
      <c r="O253" s="58">
        <v>57</v>
      </c>
      <c r="P253" s="58">
        <v>57</v>
      </c>
      <c r="Q253" s="58">
        <v>0</v>
      </c>
      <c r="R253" s="58">
        <v>543</v>
      </c>
      <c r="S253" s="58" t="s">
        <v>176</v>
      </c>
      <c r="T253" s="58">
        <v>542</v>
      </c>
      <c r="U253" s="58" t="s">
        <v>176</v>
      </c>
      <c r="V253" s="58">
        <v>181</v>
      </c>
      <c r="W253" s="58" t="s">
        <v>176</v>
      </c>
      <c r="X253" s="58">
        <v>180</v>
      </c>
      <c r="Y253" s="58" t="s">
        <v>176</v>
      </c>
      <c r="Z253" s="58">
        <v>257</v>
      </c>
      <c r="AA253" s="58" t="s">
        <v>176</v>
      </c>
      <c r="AB253" s="58">
        <v>269</v>
      </c>
      <c r="AC253" s="58" t="s">
        <v>176</v>
      </c>
    </row>
    <row r="254" spans="1:29" x14ac:dyDescent="0.25">
      <c r="A254" s="64" t="s">
        <v>416</v>
      </c>
      <c r="B254" s="58">
        <v>692</v>
      </c>
      <c r="C254" s="58">
        <v>708</v>
      </c>
      <c r="D254" s="58">
        <v>702</v>
      </c>
      <c r="E254" s="58">
        <v>6</v>
      </c>
      <c r="F254" s="58">
        <v>386</v>
      </c>
      <c r="G254" s="58" t="s">
        <v>176</v>
      </c>
      <c r="H254" s="58">
        <v>394</v>
      </c>
      <c r="I254" s="58" t="s">
        <v>176</v>
      </c>
      <c r="J254" s="58">
        <v>306</v>
      </c>
      <c r="K254" s="58" t="s">
        <v>176</v>
      </c>
      <c r="L254" s="58">
        <v>308</v>
      </c>
      <c r="M254" s="58" t="s">
        <v>176</v>
      </c>
      <c r="N254" s="58">
        <v>41</v>
      </c>
      <c r="O254" s="58">
        <v>51</v>
      </c>
      <c r="P254" s="58">
        <v>51</v>
      </c>
      <c r="Q254" s="58">
        <v>0</v>
      </c>
      <c r="R254" s="58">
        <v>484</v>
      </c>
      <c r="S254" s="58">
        <v>497</v>
      </c>
      <c r="T254" s="58">
        <v>491</v>
      </c>
      <c r="U254" s="58">
        <v>6</v>
      </c>
      <c r="V254" s="58">
        <v>167</v>
      </c>
      <c r="W254" s="58">
        <v>160</v>
      </c>
      <c r="X254" s="58">
        <v>160</v>
      </c>
      <c r="Y254" s="58">
        <v>0</v>
      </c>
      <c r="Z254" s="58">
        <v>220</v>
      </c>
      <c r="AA254" s="58" t="s">
        <v>176</v>
      </c>
      <c r="AB254" s="58">
        <v>238</v>
      </c>
      <c r="AC254" s="58" t="s">
        <v>176</v>
      </c>
    </row>
    <row r="255" spans="1:29" x14ac:dyDescent="0.25">
      <c r="A255" s="64" t="s">
        <v>417</v>
      </c>
      <c r="B255" s="58">
        <v>652</v>
      </c>
      <c r="C255" s="58" t="s">
        <v>176</v>
      </c>
      <c r="D255" s="58">
        <v>672</v>
      </c>
      <c r="E255" s="58" t="s">
        <v>176</v>
      </c>
      <c r="F255" s="58">
        <v>362</v>
      </c>
      <c r="G255" s="58">
        <v>382</v>
      </c>
      <c r="H255" s="58">
        <v>382</v>
      </c>
      <c r="I255" s="58">
        <v>0</v>
      </c>
      <c r="J255" s="58">
        <v>290</v>
      </c>
      <c r="K255" s="58" t="s">
        <v>176</v>
      </c>
      <c r="L255" s="58">
        <v>290</v>
      </c>
      <c r="M255" s="58" t="s">
        <v>176</v>
      </c>
      <c r="N255" s="58">
        <v>45</v>
      </c>
      <c r="O255" s="58">
        <v>54</v>
      </c>
      <c r="P255" s="58">
        <v>54</v>
      </c>
      <c r="Q255" s="58">
        <v>0</v>
      </c>
      <c r="R255" s="58">
        <v>454</v>
      </c>
      <c r="S255" s="58" t="s">
        <v>176</v>
      </c>
      <c r="T255" s="58">
        <v>463</v>
      </c>
      <c r="U255" s="58" t="s">
        <v>176</v>
      </c>
      <c r="V255" s="58">
        <v>153</v>
      </c>
      <c r="W255" s="58">
        <v>155</v>
      </c>
      <c r="X255" s="58">
        <v>155</v>
      </c>
      <c r="Y255" s="58">
        <v>0</v>
      </c>
      <c r="Z255" s="58">
        <v>223</v>
      </c>
      <c r="AA255" s="58">
        <v>224</v>
      </c>
      <c r="AB255" s="58">
        <v>224</v>
      </c>
      <c r="AC255" s="58">
        <v>0</v>
      </c>
    </row>
    <row r="256" spans="1:29" x14ac:dyDescent="0.25">
      <c r="A256" s="64" t="s">
        <v>418</v>
      </c>
      <c r="B256" s="58">
        <v>816</v>
      </c>
      <c r="C256" s="58">
        <v>831</v>
      </c>
      <c r="D256" s="58">
        <v>831</v>
      </c>
      <c r="E256" s="58">
        <v>0</v>
      </c>
      <c r="F256" s="58">
        <v>466</v>
      </c>
      <c r="G256" s="58">
        <v>479</v>
      </c>
      <c r="H256" s="58">
        <v>479</v>
      </c>
      <c r="I256" s="58">
        <v>0</v>
      </c>
      <c r="J256" s="58">
        <v>350</v>
      </c>
      <c r="K256" s="58">
        <v>352</v>
      </c>
      <c r="L256" s="58">
        <v>352</v>
      </c>
      <c r="M256" s="58">
        <v>0</v>
      </c>
      <c r="N256" s="58">
        <v>111</v>
      </c>
      <c r="O256" s="58">
        <v>124</v>
      </c>
      <c r="P256" s="58">
        <v>124</v>
      </c>
      <c r="Q256" s="58">
        <v>0</v>
      </c>
      <c r="R256" s="58">
        <v>543</v>
      </c>
      <c r="S256" s="58">
        <v>537</v>
      </c>
      <c r="T256" s="58">
        <v>537</v>
      </c>
      <c r="U256" s="58">
        <v>0</v>
      </c>
      <c r="V256" s="58">
        <v>161</v>
      </c>
      <c r="W256" s="58">
        <v>169</v>
      </c>
      <c r="X256" s="58">
        <v>169</v>
      </c>
      <c r="Y256" s="58">
        <v>0</v>
      </c>
      <c r="Z256" s="58">
        <v>250</v>
      </c>
      <c r="AA256" s="58">
        <v>260</v>
      </c>
      <c r="AB256" s="58">
        <v>260</v>
      </c>
      <c r="AC256" s="58">
        <v>0</v>
      </c>
    </row>
    <row r="257" spans="1:29" x14ac:dyDescent="0.25">
      <c r="A257" s="64" t="s">
        <v>419</v>
      </c>
      <c r="B257" s="58">
        <v>760</v>
      </c>
      <c r="C257" s="58">
        <v>766</v>
      </c>
      <c r="D257" s="58">
        <v>766</v>
      </c>
      <c r="E257" s="58">
        <v>0</v>
      </c>
      <c r="F257" s="58">
        <v>404</v>
      </c>
      <c r="G257" s="58">
        <v>406</v>
      </c>
      <c r="H257" s="58">
        <v>406</v>
      </c>
      <c r="I257" s="58">
        <v>0</v>
      </c>
      <c r="J257" s="58">
        <v>356</v>
      </c>
      <c r="K257" s="58">
        <v>360</v>
      </c>
      <c r="L257" s="58">
        <v>360</v>
      </c>
      <c r="M257" s="58">
        <v>0</v>
      </c>
      <c r="N257" s="58">
        <v>126</v>
      </c>
      <c r="O257" s="58">
        <v>131</v>
      </c>
      <c r="P257" s="58">
        <v>131</v>
      </c>
      <c r="Q257" s="58">
        <v>0</v>
      </c>
      <c r="R257" s="58">
        <v>497</v>
      </c>
      <c r="S257" s="58">
        <v>496</v>
      </c>
      <c r="T257" s="58">
        <v>496</v>
      </c>
      <c r="U257" s="58">
        <v>0</v>
      </c>
      <c r="V257" s="58">
        <v>137</v>
      </c>
      <c r="W257" s="58">
        <v>139</v>
      </c>
      <c r="X257" s="58">
        <v>139</v>
      </c>
      <c r="Y257" s="58">
        <v>0</v>
      </c>
      <c r="Z257" s="58">
        <v>266</v>
      </c>
      <c r="AA257" s="58">
        <v>264</v>
      </c>
      <c r="AB257" s="58">
        <v>264</v>
      </c>
      <c r="AC257" s="58">
        <v>0</v>
      </c>
    </row>
    <row r="258" spans="1:29" x14ac:dyDescent="0.25">
      <c r="A258" s="64" t="s">
        <v>420</v>
      </c>
      <c r="B258" s="58">
        <v>742</v>
      </c>
      <c r="C258" s="58" t="s">
        <v>176</v>
      </c>
      <c r="D258" s="58">
        <v>746</v>
      </c>
      <c r="E258" s="58" t="s">
        <v>176</v>
      </c>
      <c r="F258" s="58">
        <v>380</v>
      </c>
      <c r="G258" s="58" t="s">
        <v>176</v>
      </c>
      <c r="H258" s="58">
        <v>388</v>
      </c>
      <c r="I258" s="58" t="s">
        <v>176</v>
      </c>
      <c r="J258" s="58">
        <v>362</v>
      </c>
      <c r="K258" s="58">
        <v>358</v>
      </c>
      <c r="L258" s="58">
        <v>358</v>
      </c>
      <c r="M258" s="58">
        <v>0</v>
      </c>
      <c r="N258" s="58">
        <v>107</v>
      </c>
      <c r="O258" s="58" t="s">
        <v>176</v>
      </c>
      <c r="P258" s="58">
        <v>108</v>
      </c>
      <c r="Q258" s="58" t="s">
        <v>176</v>
      </c>
      <c r="R258" s="58">
        <v>488</v>
      </c>
      <c r="S258" s="58" t="s">
        <v>176</v>
      </c>
      <c r="T258" s="58">
        <v>498</v>
      </c>
      <c r="U258" s="58" t="s">
        <v>176</v>
      </c>
      <c r="V258" s="58">
        <v>147</v>
      </c>
      <c r="W258" s="58">
        <v>140</v>
      </c>
      <c r="X258" s="58">
        <v>140</v>
      </c>
      <c r="Y258" s="58">
        <v>0</v>
      </c>
      <c r="Z258" s="58">
        <v>263</v>
      </c>
      <c r="AA258" s="58" t="s">
        <v>176</v>
      </c>
      <c r="AB258" s="58">
        <v>281</v>
      </c>
      <c r="AC258" s="58" t="s">
        <v>176</v>
      </c>
    </row>
    <row r="259" spans="1:29" x14ac:dyDescent="0.25">
      <c r="A259" s="64" t="s">
        <v>421</v>
      </c>
      <c r="B259" s="58">
        <v>854</v>
      </c>
      <c r="C259" s="58" t="s">
        <v>176</v>
      </c>
      <c r="D259" s="58">
        <v>880</v>
      </c>
      <c r="E259" s="58" t="s">
        <v>176</v>
      </c>
      <c r="F259" s="58">
        <v>436</v>
      </c>
      <c r="G259" s="58" t="s">
        <v>176</v>
      </c>
      <c r="H259" s="58">
        <v>460</v>
      </c>
      <c r="I259" s="58" t="s">
        <v>176</v>
      </c>
      <c r="J259" s="58">
        <v>418</v>
      </c>
      <c r="K259" s="58" t="s">
        <v>176</v>
      </c>
      <c r="L259" s="58">
        <v>420</v>
      </c>
      <c r="M259" s="58" t="s">
        <v>176</v>
      </c>
      <c r="N259" s="58">
        <v>73</v>
      </c>
      <c r="O259" s="58" t="s">
        <v>176</v>
      </c>
      <c r="P259" s="58">
        <v>83</v>
      </c>
      <c r="Q259" s="58" t="s">
        <v>176</v>
      </c>
      <c r="R259" s="58">
        <v>588</v>
      </c>
      <c r="S259" s="58" t="s">
        <v>176</v>
      </c>
      <c r="T259" s="58">
        <v>607</v>
      </c>
      <c r="U259" s="58" t="s">
        <v>176</v>
      </c>
      <c r="V259" s="58">
        <v>191</v>
      </c>
      <c r="W259" s="58">
        <v>189</v>
      </c>
      <c r="X259" s="58">
        <v>189</v>
      </c>
      <c r="Y259" s="58">
        <v>0</v>
      </c>
      <c r="Z259" s="58">
        <v>253</v>
      </c>
      <c r="AA259" s="58" t="s">
        <v>176</v>
      </c>
      <c r="AB259" s="58">
        <v>278</v>
      </c>
      <c r="AC259" s="58" t="s">
        <v>176</v>
      </c>
    </row>
    <row r="260" spans="1:29" x14ac:dyDescent="0.25">
      <c r="A260" s="64" t="s">
        <v>422</v>
      </c>
      <c r="B260" s="58">
        <v>709</v>
      </c>
      <c r="C260" s="58" t="s">
        <v>176</v>
      </c>
      <c r="D260" s="58">
        <v>724</v>
      </c>
      <c r="E260" s="58" t="s">
        <v>176</v>
      </c>
      <c r="F260" s="58">
        <v>384</v>
      </c>
      <c r="G260" s="58" t="s">
        <v>176</v>
      </c>
      <c r="H260" s="58">
        <v>396</v>
      </c>
      <c r="I260" s="58" t="s">
        <v>176</v>
      </c>
      <c r="J260" s="58">
        <v>325</v>
      </c>
      <c r="K260" s="58">
        <v>328</v>
      </c>
      <c r="L260" s="58">
        <v>328</v>
      </c>
      <c r="M260" s="58">
        <v>0</v>
      </c>
      <c r="N260" s="58">
        <v>64</v>
      </c>
      <c r="O260" s="58">
        <v>76</v>
      </c>
      <c r="P260" s="58">
        <v>76</v>
      </c>
      <c r="Q260" s="58">
        <v>0</v>
      </c>
      <c r="R260" s="58">
        <v>501</v>
      </c>
      <c r="S260" s="58" t="s">
        <v>176</v>
      </c>
      <c r="T260" s="58">
        <v>502</v>
      </c>
      <c r="U260" s="58" t="s">
        <v>176</v>
      </c>
      <c r="V260" s="58">
        <v>143</v>
      </c>
      <c r="W260" s="58" t="s">
        <v>176</v>
      </c>
      <c r="X260" s="58">
        <v>145</v>
      </c>
      <c r="Y260" s="58" t="s">
        <v>176</v>
      </c>
      <c r="Z260" s="58">
        <v>239</v>
      </c>
      <c r="AA260" s="58">
        <v>253</v>
      </c>
      <c r="AB260" s="58">
        <v>253</v>
      </c>
      <c r="AC260" s="58">
        <v>0</v>
      </c>
    </row>
    <row r="261" spans="1:29" x14ac:dyDescent="0.25">
      <c r="A261" s="64" t="s">
        <v>423</v>
      </c>
      <c r="B261" s="58">
        <v>733</v>
      </c>
      <c r="C261" s="58" t="s">
        <v>176</v>
      </c>
      <c r="D261" s="58">
        <v>763</v>
      </c>
      <c r="E261" s="58" t="s">
        <v>176</v>
      </c>
      <c r="F261" s="58">
        <v>441</v>
      </c>
      <c r="G261" s="58" t="s">
        <v>176</v>
      </c>
      <c r="H261" s="58">
        <v>458</v>
      </c>
      <c r="I261" s="58" t="s">
        <v>176</v>
      </c>
      <c r="J261" s="58">
        <v>292</v>
      </c>
      <c r="K261" s="58">
        <v>305</v>
      </c>
      <c r="L261" s="58">
        <v>305</v>
      </c>
      <c r="M261" s="58">
        <v>0</v>
      </c>
      <c r="N261" s="58">
        <v>56</v>
      </c>
      <c r="O261" s="58">
        <v>69</v>
      </c>
      <c r="P261" s="58">
        <v>69</v>
      </c>
      <c r="Q261" s="58">
        <v>0</v>
      </c>
      <c r="R261" s="58">
        <v>499</v>
      </c>
      <c r="S261" s="58" t="s">
        <v>176</v>
      </c>
      <c r="T261" s="58">
        <v>511</v>
      </c>
      <c r="U261" s="58" t="s">
        <v>176</v>
      </c>
      <c r="V261" s="58">
        <v>178</v>
      </c>
      <c r="W261" s="58" t="s">
        <v>176</v>
      </c>
      <c r="X261" s="58">
        <v>183</v>
      </c>
      <c r="Y261" s="58" t="s">
        <v>176</v>
      </c>
      <c r="Z261" s="58">
        <v>264</v>
      </c>
      <c r="AA261" s="58">
        <v>279</v>
      </c>
      <c r="AB261" s="58">
        <v>279</v>
      </c>
      <c r="AC261" s="58">
        <v>0</v>
      </c>
    </row>
    <row r="262" spans="1:29" x14ac:dyDescent="0.25">
      <c r="A262" s="64" t="s">
        <v>424</v>
      </c>
      <c r="B262" s="58">
        <v>1214</v>
      </c>
      <c r="C262" s="58" t="s">
        <v>176</v>
      </c>
      <c r="D262" s="58">
        <v>1216</v>
      </c>
      <c r="E262" s="58" t="s">
        <v>176</v>
      </c>
      <c r="F262" s="58">
        <v>746</v>
      </c>
      <c r="G262" s="58" t="s">
        <v>176</v>
      </c>
      <c r="H262" s="58">
        <v>747</v>
      </c>
      <c r="I262" s="58" t="s">
        <v>176</v>
      </c>
      <c r="J262" s="58">
        <v>468</v>
      </c>
      <c r="K262" s="58">
        <v>469</v>
      </c>
      <c r="L262" s="58">
        <v>469</v>
      </c>
      <c r="M262" s="58">
        <v>0</v>
      </c>
      <c r="N262" s="58">
        <v>85</v>
      </c>
      <c r="O262" s="58">
        <v>91</v>
      </c>
      <c r="P262" s="58">
        <v>91</v>
      </c>
      <c r="Q262" s="58">
        <v>0</v>
      </c>
      <c r="R262" s="58">
        <v>827</v>
      </c>
      <c r="S262" s="58" t="s">
        <v>176</v>
      </c>
      <c r="T262" s="58">
        <v>829</v>
      </c>
      <c r="U262" s="58" t="s">
        <v>176</v>
      </c>
      <c r="V262" s="58">
        <v>302</v>
      </c>
      <c r="W262" s="58">
        <v>296</v>
      </c>
      <c r="X262" s="58">
        <v>296</v>
      </c>
      <c r="Y262" s="58">
        <v>0</v>
      </c>
      <c r="Z262" s="58">
        <v>441</v>
      </c>
      <c r="AA262" s="58">
        <v>448</v>
      </c>
      <c r="AB262" s="58">
        <v>448</v>
      </c>
      <c r="AC262" s="58">
        <v>0</v>
      </c>
    </row>
    <row r="263" spans="1:29" x14ac:dyDescent="0.25">
      <c r="A263" s="64" t="s">
        <v>425</v>
      </c>
      <c r="B263" s="58">
        <v>764</v>
      </c>
      <c r="C263" s="58" t="s">
        <v>176</v>
      </c>
      <c r="D263" s="58">
        <v>778</v>
      </c>
      <c r="E263" s="58" t="s">
        <v>176</v>
      </c>
      <c r="F263" s="58">
        <v>423</v>
      </c>
      <c r="G263" s="58" t="s">
        <v>176</v>
      </c>
      <c r="H263" s="58">
        <v>443</v>
      </c>
      <c r="I263" s="58" t="s">
        <v>176</v>
      </c>
      <c r="J263" s="58">
        <v>341</v>
      </c>
      <c r="K263" s="58">
        <v>335</v>
      </c>
      <c r="L263" s="58">
        <v>335</v>
      </c>
      <c r="M263" s="58">
        <v>0</v>
      </c>
      <c r="N263" s="58">
        <v>96</v>
      </c>
      <c r="O263" s="58">
        <v>98</v>
      </c>
      <c r="P263" s="58">
        <v>98</v>
      </c>
      <c r="Q263" s="58">
        <v>0</v>
      </c>
      <c r="R263" s="58">
        <v>509</v>
      </c>
      <c r="S263" s="58" t="s">
        <v>176</v>
      </c>
      <c r="T263" s="58">
        <v>523</v>
      </c>
      <c r="U263" s="58" t="s">
        <v>176</v>
      </c>
      <c r="V263" s="58">
        <v>159</v>
      </c>
      <c r="W263" s="58">
        <v>157</v>
      </c>
      <c r="X263" s="58">
        <v>157</v>
      </c>
      <c r="Y263" s="58">
        <v>0</v>
      </c>
      <c r="Z263" s="58">
        <v>279</v>
      </c>
      <c r="AA263" s="58">
        <v>300</v>
      </c>
      <c r="AB263" s="58">
        <v>300</v>
      </c>
      <c r="AC263" s="58">
        <v>0</v>
      </c>
    </row>
    <row r="264" spans="1:29" x14ac:dyDescent="0.25">
      <c r="A264" s="64" t="s">
        <v>426</v>
      </c>
      <c r="B264" s="58">
        <v>759</v>
      </c>
      <c r="C264" s="58" t="s">
        <v>176</v>
      </c>
      <c r="D264" s="58">
        <v>780</v>
      </c>
      <c r="E264" s="58" t="s">
        <v>176</v>
      </c>
      <c r="F264" s="58">
        <v>438</v>
      </c>
      <c r="G264" s="58" t="s">
        <v>176</v>
      </c>
      <c r="H264" s="58">
        <v>453</v>
      </c>
      <c r="I264" s="58" t="s">
        <v>176</v>
      </c>
      <c r="J264" s="58">
        <v>321</v>
      </c>
      <c r="K264" s="58">
        <v>327</v>
      </c>
      <c r="L264" s="58">
        <v>327</v>
      </c>
      <c r="M264" s="58">
        <v>0</v>
      </c>
      <c r="N264" s="58">
        <v>91</v>
      </c>
      <c r="O264" s="58">
        <v>94</v>
      </c>
      <c r="P264" s="58">
        <v>94</v>
      </c>
      <c r="Q264" s="58">
        <v>0</v>
      </c>
      <c r="R264" s="58">
        <v>494</v>
      </c>
      <c r="S264" s="58" t="s">
        <v>176</v>
      </c>
      <c r="T264" s="58">
        <v>505</v>
      </c>
      <c r="U264" s="58" t="s">
        <v>176</v>
      </c>
      <c r="V264" s="58">
        <v>174</v>
      </c>
      <c r="W264" s="58">
        <v>181</v>
      </c>
      <c r="X264" s="58">
        <v>181</v>
      </c>
      <c r="Y264" s="58">
        <v>0</v>
      </c>
      <c r="Z264" s="58">
        <v>252</v>
      </c>
      <c r="AA264" s="58">
        <v>260</v>
      </c>
      <c r="AB264" s="58">
        <v>260</v>
      </c>
      <c r="AC264" s="58">
        <v>0</v>
      </c>
    </row>
    <row r="265" spans="1:29" x14ac:dyDescent="0.25">
      <c r="A265" s="64" t="s">
        <v>427</v>
      </c>
      <c r="B265" s="58">
        <v>826</v>
      </c>
      <c r="C265" s="58">
        <v>835</v>
      </c>
      <c r="D265" s="58">
        <v>835</v>
      </c>
      <c r="E265" s="58">
        <v>0</v>
      </c>
      <c r="F265" s="58">
        <v>456</v>
      </c>
      <c r="G265" s="58">
        <v>471</v>
      </c>
      <c r="H265" s="58">
        <v>471</v>
      </c>
      <c r="I265" s="58">
        <v>0</v>
      </c>
      <c r="J265" s="58">
        <v>370</v>
      </c>
      <c r="K265" s="58">
        <v>364</v>
      </c>
      <c r="L265" s="58">
        <v>364</v>
      </c>
      <c r="M265" s="58">
        <v>0</v>
      </c>
      <c r="N265" s="58">
        <v>82</v>
      </c>
      <c r="O265" s="58">
        <v>85</v>
      </c>
      <c r="P265" s="58">
        <v>85</v>
      </c>
      <c r="Q265" s="58">
        <v>0</v>
      </c>
      <c r="R265" s="58">
        <v>578</v>
      </c>
      <c r="S265" s="58">
        <v>591</v>
      </c>
      <c r="T265" s="58">
        <v>591</v>
      </c>
      <c r="U265" s="58">
        <v>0</v>
      </c>
      <c r="V265" s="58">
        <v>166</v>
      </c>
      <c r="W265" s="58">
        <v>159</v>
      </c>
      <c r="X265" s="58">
        <v>159</v>
      </c>
      <c r="Y265" s="58">
        <v>0</v>
      </c>
      <c r="Z265" s="58">
        <v>262</v>
      </c>
      <c r="AA265" s="58">
        <v>272</v>
      </c>
      <c r="AB265" s="58">
        <v>272</v>
      </c>
      <c r="AC265" s="58">
        <v>0</v>
      </c>
    </row>
    <row r="266" spans="1:29" x14ac:dyDescent="0.25">
      <c r="A266" s="64" t="s">
        <v>428</v>
      </c>
      <c r="B266" s="58">
        <v>793</v>
      </c>
      <c r="C266" s="58">
        <v>790</v>
      </c>
      <c r="D266" s="58">
        <v>787</v>
      </c>
      <c r="E266" s="58">
        <v>3</v>
      </c>
      <c r="F266" s="58">
        <v>449</v>
      </c>
      <c r="G266" s="58" t="s">
        <v>176</v>
      </c>
      <c r="H266" s="58">
        <v>452</v>
      </c>
      <c r="I266" s="58" t="s">
        <v>176</v>
      </c>
      <c r="J266" s="58">
        <v>344</v>
      </c>
      <c r="K266" s="58" t="s">
        <v>176</v>
      </c>
      <c r="L266" s="58">
        <v>335</v>
      </c>
      <c r="M266" s="58" t="s">
        <v>176</v>
      </c>
      <c r="N266" s="58">
        <v>74</v>
      </c>
      <c r="O266" s="58">
        <v>82</v>
      </c>
      <c r="P266" s="58">
        <v>82</v>
      </c>
      <c r="Q266" s="58">
        <v>0</v>
      </c>
      <c r="R266" s="58">
        <v>539</v>
      </c>
      <c r="S266" s="58" t="s">
        <v>176</v>
      </c>
      <c r="T266" s="58">
        <v>527</v>
      </c>
      <c r="U266" s="58" t="s">
        <v>176</v>
      </c>
      <c r="V266" s="58">
        <v>180</v>
      </c>
      <c r="W266" s="58" t="s">
        <v>176</v>
      </c>
      <c r="X266" s="58">
        <v>178</v>
      </c>
      <c r="Y266" s="58" t="s">
        <v>176</v>
      </c>
      <c r="Z266" s="58">
        <v>281</v>
      </c>
      <c r="AA266" s="58">
        <v>276</v>
      </c>
      <c r="AB266" s="58">
        <v>276</v>
      </c>
      <c r="AC266" s="58">
        <v>0</v>
      </c>
    </row>
    <row r="267" spans="1:29" x14ac:dyDescent="0.25">
      <c r="A267" s="64" t="s">
        <v>429</v>
      </c>
      <c r="B267" s="58">
        <v>699</v>
      </c>
      <c r="C267" s="58" t="s">
        <v>176</v>
      </c>
      <c r="D267" s="58">
        <v>703</v>
      </c>
      <c r="E267" s="58" t="s">
        <v>176</v>
      </c>
      <c r="F267" s="58">
        <v>367</v>
      </c>
      <c r="G267" s="58">
        <v>367</v>
      </c>
      <c r="H267" s="58">
        <v>367</v>
      </c>
      <c r="I267" s="58">
        <v>0</v>
      </c>
      <c r="J267" s="58">
        <v>332</v>
      </c>
      <c r="K267" s="58" t="s">
        <v>176</v>
      </c>
      <c r="L267" s="58">
        <v>336</v>
      </c>
      <c r="M267" s="58" t="s">
        <v>176</v>
      </c>
      <c r="N267" s="58">
        <v>64</v>
      </c>
      <c r="O267" s="58">
        <v>68</v>
      </c>
      <c r="P267" s="58">
        <v>68</v>
      </c>
      <c r="Q267" s="58">
        <v>0</v>
      </c>
      <c r="R267" s="58">
        <v>466</v>
      </c>
      <c r="S267" s="58" t="s">
        <v>176</v>
      </c>
      <c r="T267" s="58">
        <v>468</v>
      </c>
      <c r="U267" s="58" t="s">
        <v>176</v>
      </c>
      <c r="V267" s="58">
        <v>169</v>
      </c>
      <c r="W267" s="58">
        <v>167</v>
      </c>
      <c r="X267" s="58">
        <v>167</v>
      </c>
      <c r="Y267" s="58">
        <v>0</v>
      </c>
      <c r="Z267" s="58">
        <v>242</v>
      </c>
      <c r="AA267" s="58">
        <v>247</v>
      </c>
      <c r="AB267" s="58">
        <v>247</v>
      </c>
      <c r="AC267" s="58">
        <v>0</v>
      </c>
    </row>
    <row r="268" spans="1:29" x14ac:dyDescent="0.25">
      <c r="A268" s="64" t="s">
        <v>430</v>
      </c>
      <c r="B268" s="58">
        <v>905</v>
      </c>
      <c r="C268" s="58">
        <v>925</v>
      </c>
      <c r="D268" s="58">
        <v>920</v>
      </c>
      <c r="E268" s="58">
        <v>5</v>
      </c>
      <c r="F268" s="58">
        <v>506</v>
      </c>
      <c r="G268" s="58">
        <v>525</v>
      </c>
      <c r="H268" s="58">
        <v>525</v>
      </c>
      <c r="I268" s="58">
        <v>0</v>
      </c>
      <c r="J268" s="58">
        <v>399</v>
      </c>
      <c r="K268" s="58">
        <v>400</v>
      </c>
      <c r="L268" s="58">
        <v>395</v>
      </c>
      <c r="M268" s="58">
        <v>5</v>
      </c>
      <c r="N268" s="58">
        <v>119</v>
      </c>
      <c r="O268" s="58">
        <v>135</v>
      </c>
      <c r="P268" s="58">
        <v>135</v>
      </c>
      <c r="Q268" s="58">
        <v>0</v>
      </c>
      <c r="R268" s="58">
        <v>581</v>
      </c>
      <c r="S268" s="58">
        <v>572</v>
      </c>
      <c r="T268" s="58">
        <v>567</v>
      </c>
      <c r="U268" s="58">
        <v>5</v>
      </c>
      <c r="V268" s="58">
        <v>203</v>
      </c>
      <c r="W268" s="58">
        <v>216</v>
      </c>
      <c r="X268" s="58">
        <v>216</v>
      </c>
      <c r="Y268" s="58">
        <v>0</v>
      </c>
      <c r="Z268" s="58">
        <v>245</v>
      </c>
      <c r="AA268" s="58">
        <v>260</v>
      </c>
      <c r="AB268" s="58">
        <v>260</v>
      </c>
      <c r="AC268" s="58">
        <v>0</v>
      </c>
    </row>
    <row r="269" spans="1:29" x14ac:dyDescent="0.25">
      <c r="A269" s="64" t="s">
        <v>431</v>
      </c>
      <c r="B269" s="58">
        <v>888</v>
      </c>
      <c r="C269" s="58">
        <v>920</v>
      </c>
      <c r="D269" s="58">
        <v>916</v>
      </c>
      <c r="E269" s="58">
        <v>4</v>
      </c>
      <c r="F269" s="58">
        <v>497</v>
      </c>
      <c r="G269" s="58" t="s">
        <v>176</v>
      </c>
      <c r="H269" s="58">
        <v>518</v>
      </c>
      <c r="I269" s="58" t="s">
        <v>176</v>
      </c>
      <c r="J269" s="58">
        <v>391</v>
      </c>
      <c r="K269" s="58" t="s">
        <v>176</v>
      </c>
      <c r="L269" s="58">
        <v>398</v>
      </c>
      <c r="M269" s="58" t="s">
        <v>176</v>
      </c>
      <c r="N269" s="58">
        <v>132</v>
      </c>
      <c r="O269" s="58">
        <v>148</v>
      </c>
      <c r="P269" s="58">
        <v>148</v>
      </c>
      <c r="Q269" s="58">
        <v>0</v>
      </c>
      <c r="R269" s="58">
        <v>580</v>
      </c>
      <c r="S269" s="58" t="s">
        <v>176</v>
      </c>
      <c r="T269" s="58">
        <v>591</v>
      </c>
      <c r="U269" s="58" t="s">
        <v>176</v>
      </c>
      <c r="V269" s="58">
        <v>176</v>
      </c>
      <c r="W269" s="58" t="s">
        <v>176</v>
      </c>
      <c r="X269" s="58">
        <v>177</v>
      </c>
      <c r="Y269" s="58" t="s">
        <v>176</v>
      </c>
      <c r="Z269" s="58">
        <v>278</v>
      </c>
      <c r="AA269" s="58">
        <v>295</v>
      </c>
      <c r="AB269" s="58">
        <v>295</v>
      </c>
      <c r="AC269" s="58">
        <v>0</v>
      </c>
    </row>
  </sheetData>
  <pageMargins left="0.7" right="0.7" top="0.78740157499999996" bottom="0.78740157499999996"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tabColor rgb="FFFF0000"/>
  </sheetPr>
  <dimension ref="A1:AC269"/>
  <sheetViews>
    <sheetView workbookViewId="0"/>
  </sheetViews>
  <sheetFormatPr baseColWidth="10" defaultColWidth="11.453125" defaultRowHeight="12.5" x14ac:dyDescent="0.25"/>
  <cols>
    <col min="1" max="1" width="11.453125" style="64"/>
    <col min="2" max="16384" width="11.453125" style="58"/>
  </cols>
  <sheetData>
    <row r="1" spans="1:29" x14ac:dyDescent="0.25">
      <c r="A1" s="64" t="s">
        <v>113</v>
      </c>
      <c r="B1" s="58" t="s">
        <v>491</v>
      </c>
      <c r="C1" s="58" t="s">
        <v>492</v>
      </c>
      <c r="D1" s="58" t="s">
        <v>493</v>
      </c>
      <c r="E1" s="58" t="s">
        <v>494</v>
      </c>
      <c r="F1" s="58" t="s">
        <v>495</v>
      </c>
      <c r="G1" s="58" t="s">
        <v>496</v>
      </c>
      <c r="H1" s="58" t="s">
        <v>497</v>
      </c>
      <c r="I1" s="58" t="s">
        <v>498</v>
      </c>
      <c r="J1" s="58" t="s">
        <v>499</v>
      </c>
      <c r="K1" s="58" t="s">
        <v>500</v>
      </c>
      <c r="L1" s="58" t="s">
        <v>501</v>
      </c>
      <c r="M1" s="58" t="s">
        <v>502</v>
      </c>
      <c r="N1" s="58" t="s">
        <v>503</v>
      </c>
      <c r="O1" s="58" t="s">
        <v>504</v>
      </c>
      <c r="P1" s="58" t="s">
        <v>505</v>
      </c>
      <c r="Q1" s="58" t="s">
        <v>506</v>
      </c>
      <c r="R1" s="58" t="s">
        <v>507</v>
      </c>
      <c r="S1" s="58" t="s">
        <v>508</v>
      </c>
      <c r="T1" s="58" t="s">
        <v>509</v>
      </c>
      <c r="U1" s="58" t="s">
        <v>510</v>
      </c>
      <c r="V1" s="58" t="s">
        <v>511</v>
      </c>
      <c r="W1" s="58" t="s">
        <v>512</v>
      </c>
      <c r="X1" s="58" t="s">
        <v>513</v>
      </c>
      <c r="Y1" s="58" t="s">
        <v>514</v>
      </c>
      <c r="Z1" s="58" t="s">
        <v>515</v>
      </c>
      <c r="AA1" s="58" t="s">
        <v>516</v>
      </c>
      <c r="AB1" s="58" t="s">
        <v>517</v>
      </c>
      <c r="AC1" s="58" t="s">
        <v>518</v>
      </c>
    </row>
    <row r="2" spans="1:29" x14ac:dyDescent="0.25">
      <c r="A2" s="64" t="s">
        <v>151</v>
      </c>
      <c r="B2" s="58">
        <v>7855</v>
      </c>
      <c r="C2" s="58">
        <v>7848</v>
      </c>
      <c r="D2" s="58">
        <v>7745</v>
      </c>
      <c r="E2" s="58">
        <v>103</v>
      </c>
      <c r="F2" s="58">
        <v>4160</v>
      </c>
      <c r="G2" s="58">
        <v>4161</v>
      </c>
      <c r="H2" s="58">
        <v>4117</v>
      </c>
      <c r="I2" s="58">
        <v>44</v>
      </c>
      <c r="J2" s="58">
        <v>3695</v>
      </c>
      <c r="K2" s="58">
        <v>3687</v>
      </c>
      <c r="L2" s="58">
        <v>3628</v>
      </c>
      <c r="M2" s="58">
        <v>59</v>
      </c>
      <c r="N2" s="58">
        <v>1277</v>
      </c>
      <c r="O2" s="58">
        <v>1300</v>
      </c>
      <c r="P2" s="58">
        <v>1291</v>
      </c>
      <c r="Q2" s="58">
        <v>9</v>
      </c>
      <c r="R2" s="58">
        <v>5295</v>
      </c>
      <c r="S2" s="58">
        <v>5270</v>
      </c>
      <c r="T2" s="58">
        <v>5183</v>
      </c>
      <c r="U2" s="58">
        <v>87</v>
      </c>
      <c r="V2" s="58">
        <v>1283</v>
      </c>
      <c r="W2" s="58">
        <v>1278</v>
      </c>
      <c r="X2" s="58">
        <v>1271</v>
      </c>
      <c r="Y2" s="58">
        <v>7</v>
      </c>
      <c r="Z2" s="58">
        <v>1422</v>
      </c>
      <c r="AA2" s="58">
        <v>1429</v>
      </c>
      <c r="AB2" s="58">
        <v>1415</v>
      </c>
      <c r="AC2" s="58">
        <v>14</v>
      </c>
    </row>
    <row r="3" spans="1:29" x14ac:dyDescent="0.25">
      <c r="A3" s="64" t="s">
        <v>152</v>
      </c>
      <c r="B3" s="58">
        <v>7517</v>
      </c>
      <c r="C3" s="58">
        <v>7546</v>
      </c>
      <c r="D3" s="58">
        <v>7448</v>
      </c>
      <c r="E3" s="58">
        <v>98</v>
      </c>
      <c r="F3" s="58">
        <v>3963</v>
      </c>
      <c r="G3" s="58">
        <v>3998</v>
      </c>
      <c r="H3" s="58">
        <v>3952</v>
      </c>
      <c r="I3" s="58">
        <v>46</v>
      </c>
      <c r="J3" s="58">
        <v>3553</v>
      </c>
      <c r="K3" s="58">
        <v>3547</v>
      </c>
      <c r="L3" s="58">
        <v>3495</v>
      </c>
      <c r="M3" s="58">
        <v>52</v>
      </c>
      <c r="N3" s="58">
        <v>1106</v>
      </c>
      <c r="O3" s="58">
        <v>1165</v>
      </c>
      <c r="P3" s="58">
        <v>1155</v>
      </c>
      <c r="Q3" s="58">
        <v>10</v>
      </c>
      <c r="R3" s="58">
        <v>5112</v>
      </c>
      <c r="S3" s="58">
        <v>5087</v>
      </c>
      <c r="T3" s="58">
        <v>5006</v>
      </c>
      <c r="U3" s="58">
        <v>81</v>
      </c>
      <c r="V3" s="58">
        <v>1299</v>
      </c>
      <c r="W3" s="58">
        <v>1294</v>
      </c>
      <c r="X3" s="58">
        <v>1287</v>
      </c>
      <c r="Y3" s="58">
        <v>7</v>
      </c>
      <c r="Z3" s="58">
        <v>1536</v>
      </c>
      <c r="AA3" s="58">
        <v>1570</v>
      </c>
      <c r="AB3" s="58">
        <v>1549</v>
      </c>
      <c r="AC3" s="58">
        <v>21</v>
      </c>
    </row>
    <row r="4" spans="1:29" x14ac:dyDescent="0.25">
      <c r="A4" s="64" t="s">
        <v>153</v>
      </c>
      <c r="B4" s="58">
        <v>6934</v>
      </c>
      <c r="C4" s="58">
        <v>6921</v>
      </c>
      <c r="D4" s="58">
        <v>6815</v>
      </c>
      <c r="E4" s="58">
        <v>106</v>
      </c>
      <c r="F4" s="58">
        <v>3591</v>
      </c>
      <c r="G4" s="58">
        <v>3611</v>
      </c>
      <c r="H4" s="58">
        <v>3563</v>
      </c>
      <c r="I4" s="58">
        <v>48</v>
      </c>
      <c r="J4" s="58">
        <v>3343</v>
      </c>
      <c r="K4" s="58">
        <v>3310</v>
      </c>
      <c r="L4" s="58">
        <v>3252</v>
      </c>
      <c r="M4" s="58">
        <v>58</v>
      </c>
      <c r="N4" s="58">
        <v>989</v>
      </c>
      <c r="O4" s="58" t="s">
        <v>176</v>
      </c>
      <c r="P4" s="58">
        <v>1054</v>
      </c>
      <c r="Q4" s="58" t="s">
        <v>176</v>
      </c>
      <c r="R4" s="58">
        <v>4632</v>
      </c>
      <c r="S4" s="58">
        <v>4547</v>
      </c>
      <c r="T4" s="58">
        <v>4461</v>
      </c>
      <c r="U4" s="58">
        <v>86</v>
      </c>
      <c r="V4" s="58">
        <v>1313</v>
      </c>
      <c r="W4" s="58" t="s">
        <v>176</v>
      </c>
      <c r="X4" s="58">
        <v>1300</v>
      </c>
      <c r="Y4" s="58" t="s">
        <v>176</v>
      </c>
      <c r="Z4" s="58">
        <v>1399</v>
      </c>
      <c r="AA4" s="58">
        <v>1415</v>
      </c>
      <c r="AB4" s="58">
        <v>1389</v>
      </c>
      <c r="AC4" s="58">
        <v>26</v>
      </c>
    </row>
    <row r="5" spans="1:29" x14ac:dyDescent="0.25">
      <c r="A5" s="64" t="s">
        <v>154</v>
      </c>
      <c r="B5" s="58">
        <v>7677</v>
      </c>
      <c r="C5" s="58">
        <v>7768</v>
      </c>
      <c r="D5" s="58">
        <v>7683</v>
      </c>
      <c r="E5" s="58">
        <v>85</v>
      </c>
      <c r="F5" s="58">
        <v>4180</v>
      </c>
      <c r="G5" s="58">
        <v>4304</v>
      </c>
      <c r="H5" s="58">
        <v>4260</v>
      </c>
      <c r="I5" s="58">
        <v>44</v>
      </c>
      <c r="J5" s="58">
        <v>3497</v>
      </c>
      <c r="K5" s="58">
        <v>3464</v>
      </c>
      <c r="L5" s="58">
        <v>3423</v>
      </c>
      <c r="M5" s="58">
        <v>41</v>
      </c>
      <c r="N5" s="58">
        <v>1202</v>
      </c>
      <c r="O5" s="58" t="s">
        <v>176</v>
      </c>
      <c r="P5" s="58">
        <v>1323</v>
      </c>
      <c r="Q5" s="58" t="s">
        <v>176</v>
      </c>
      <c r="R5" s="58">
        <v>5396</v>
      </c>
      <c r="S5" s="58">
        <v>5345</v>
      </c>
      <c r="T5" s="58">
        <v>5277</v>
      </c>
      <c r="U5" s="58">
        <v>68</v>
      </c>
      <c r="V5" s="58">
        <v>1079</v>
      </c>
      <c r="W5" s="58" t="s">
        <v>176</v>
      </c>
      <c r="X5" s="58">
        <v>1083</v>
      </c>
      <c r="Y5" s="58" t="s">
        <v>176</v>
      </c>
      <c r="Z5" s="58">
        <v>1555</v>
      </c>
      <c r="AA5" s="58">
        <v>1608</v>
      </c>
      <c r="AB5" s="58">
        <v>1588</v>
      </c>
      <c r="AC5" s="58">
        <v>20</v>
      </c>
    </row>
    <row r="6" spans="1:29" x14ac:dyDescent="0.25">
      <c r="A6" s="64" t="s">
        <v>155</v>
      </c>
      <c r="B6" s="58">
        <v>8709</v>
      </c>
      <c r="C6" s="58">
        <v>8825</v>
      </c>
      <c r="D6" s="58">
        <v>8761</v>
      </c>
      <c r="E6" s="58">
        <v>64</v>
      </c>
      <c r="F6" s="58">
        <v>4852</v>
      </c>
      <c r="G6" s="58">
        <v>4964</v>
      </c>
      <c r="H6" s="58">
        <v>4935</v>
      </c>
      <c r="I6" s="58">
        <v>29</v>
      </c>
      <c r="J6" s="58">
        <v>3857</v>
      </c>
      <c r="K6" s="58">
        <v>3861</v>
      </c>
      <c r="L6" s="58">
        <v>3826</v>
      </c>
      <c r="M6" s="58">
        <v>35</v>
      </c>
      <c r="N6" s="58">
        <v>1183</v>
      </c>
      <c r="O6" s="58" t="s">
        <v>176</v>
      </c>
      <c r="P6" s="58">
        <v>1327</v>
      </c>
      <c r="Q6" s="58" t="s">
        <v>176</v>
      </c>
      <c r="R6" s="58">
        <v>6362</v>
      </c>
      <c r="S6" s="58">
        <v>6328</v>
      </c>
      <c r="T6" s="58">
        <v>6271</v>
      </c>
      <c r="U6" s="58">
        <v>57</v>
      </c>
      <c r="V6" s="58">
        <v>1164</v>
      </c>
      <c r="W6" s="58" t="s">
        <v>176</v>
      </c>
      <c r="X6" s="58">
        <v>1163</v>
      </c>
      <c r="Y6" s="58" t="s">
        <v>176</v>
      </c>
      <c r="Z6" s="58">
        <v>1700</v>
      </c>
      <c r="AA6" s="58">
        <v>1757</v>
      </c>
      <c r="AB6" s="58">
        <v>1741</v>
      </c>
      <c r="AC6" s="58">
        <v>16</v>
      </c>
    </row>
    <row r="7" spans="1:29" x14ac:dyDescent="0.25">
      <c r="A7" s="64" t="s">
        <v>156</v>
      </c>
      <c r="B7" s="58">
        <v>7157</v>
      </c>
      <c r="C7" s="58">
        <v>7173</v>
      </c>
      <c r="D7" s="58">
        <v>7089</v>
      </c>
      <c r="E7" s="58">
        <v>84</v>
      </c>
      <c r="F7" s="58">
        <v>3784</v>
      </c>
      <c r="G7" s="58">
        <v>3816</v>
      </c>
      <c r="H7" s="58">
        <v>3780</v>
      </c>
      <c r="I7" s="58">
        <v>36</v>
      </c>
      <c r="J7" s="58">
        <v>3373</v>
      </c>
      <c r="K7" s="58">
        <v>3357</v>
      </c>
      <c r="L7" s="58">
        <v>3309</v>
      </c>
      <c r="M7" s="58">
        <v>48</v>
      </c>
      <c r="N7" s="58">
        <v>946</v>
      </c>
      <c r="O7" s="58">
        <v>1038</v>
      </c>
      <c r="P7" s="58">
        <v>1031</v>
      </c>
      <c r="Q7" s="58">
        <v>7</v>
      </c>
      <c r="R7" s="58">
        <v>5095</v>
      </c>
      <c r="S7" s="58">
        <v>5017</v>
      </c>
      <c r="T7" s="58">
        <v>4950</v>
      </c>
      <c r="U7" s="58">
        <v>67</v>
      </c>
      <c r="V7" s="58">
        <v>1116</v>
      </c>
      <c r="W7" s="58">
        <v>1118</v>
      </c>
      <c r="X7" s="58">
        <v>1108</v>
      </c>
      <c r="Y7" s="58">
        <v>10</v>
      </c>
      <c r="Z7" s="58">
        <v>1365</v>
      </c>
      <c r="AA7" s="58">
        <v>1401</v>
      </c>
      <c r="AB7" s="58">
        <v>1375</v>
      </c>
      <c r="AC7" s="58">
        <v>26</v>
      </c>
    </row>
    <row r="8" spans="1:29" x14ac:dyDescent="0.25">
      <c r="A8" s="64" t="s">
        <v>157</v>
      </c>
      <c r="B8" s="58">
        <v>6290</v>
      </c>
      <c r="C8" s="58">
        <v>6398</v>
      </c>
      <c r="D8" s="58">
        <v>6305</v>
      </c>
      <c r="E8" s="58">
        <v>93</v>
      </c>
      <c r="F8" s="58">
        <v>3283</v>
      </c>
      <c r="G8" s="58">
        <v>3361</v>
      </c>
      <c r="H8" s="58">
        <v>3316</v>
      </c>
      <c r="I8" s="58">
        <v>45</v>
      </c>
      <c r="J8" s="58">
        <v>3007</v>
      </c>
      <c r="K8" s="58">
        <v>3037</v>
      </c>
      <c r="L8" s="58">
        <v>2989</v>
      </c>
      <c r="M8" s="58">
        <v>48</v>
      </c>
      <c r="N8" s="58">
        <v>824</v>
      </c>
      <c r="O8" s="58" t="s">
        <v>176</v>
      </c>
      <c r="P8" s="58">
        <v>895</v>
      </c>
      <c r="Q8" s="58" t="s">
        <v>176</v>
      </c>
      <c r="R8" s="58">
        <v>4466</v>
      </c>
      <c r="S8" s="58">
        <v>4486</v>
      </c>
      <c r="T8" s="58">
        <v>4411</v>
      </c>
      <c r="U8" s="58">
        <v>75</v>
      </c>
      <c r="V8" s="58">
        <v>1000</v>
      </c>
      <c r="W8" s="58" t="s">
        <v>176</v>
      </c>
      <c r="X8" s="58">
        <v>999</v>
      </c>
      <c r="Y8" s="58" t="s">
        <v>176</v>
      </c>
      <c r="Z8" s="58">
        <v>1348</v>
      </c>
      <c r="AA8" s="58">
        <v>1394</v>
      </c>
      <c r="AB8" s="58">
        <v>1372</v>
      </c>
      <c r="AC8" s="58">
        <v>22</v>
      </c>
    </row>
    <row r="9" spans="1:29" x14ac:dyDescent="0.25">
      <c r="A9" s="64" t="s">
        <v>158</v>
      </c>
      <c r="B9" s="58">
        <v>6749</v>
      </c>
      <c r="C9" s="58">
        <v>6864</v>
      </c>
      <c r="D9" s="58">
        <v>6772</v>
      </c>
      <c r="E9" s="58">
        <v>92</v>
      </c>
      <c r="F9" s="58">
        <v>3677</v>
      </c>
      <c r="G9" s="58">
        <v>3778</v>
      </c>
      <c r="H9" s="58">
        <v>3737</v>
      </c>
      <c r="I9" s="58">
        <v>41</v>
      </c>
      <c r="J9" s="58">
        <v>3072</v>
      </c>
      <c r="K9" s="58">
        <v>3086</v>
      </c>
      <c r="L9" s="58">
        <v>3035</v>
      </c>
      <c r="M9" s="58">
        <v>51</v>
      </c>
      <c r="N9" s="58">
        <v>796</v>
      </c>
      <c r="O9" s="58">
        <v>882</v>
      </c>
      <c r="P9" s="58">
        <v>874</v>
      </c>
      <c r="Q9" s="58">
        <v>8</v>
      </c>
      <c r="R9" s="58">
        <v>4942</v>
      </c>
      <c r="S9" s="58">
        <v>4970</v>
      </c>
      <c r="T9" s="58">
        <v>4894</v>
      </c>
      <c r="U9" s="58">
        <v>76</v>
      </c>
      <c r="V9" s="58">
        <v>1011</v>
      </c>
      <c r="W9" s="58">
        <v>1012</v>
      </c>
      <c r="X9" s="58">
        <v>1004</v>
      </c>
      <c r="Y9" s="58">
        <v>8</v>
      </c>
      <c r="Z9" s="58">
        <v>1560</v>
      </c>
      <c r="AA9" s="58">
        <v>1583</v>
      </c>
      <c r="AB9" s="58">
        <v>1552</v>
      </c>
      <c r="AC9" s="58">
        <v>31</v>
      </c>
    </row>
    <row r="10" spans="1:29" x14ac:dyDescent="0.25">
      <c r="A10" s="64" t="s">
        <v>159</v>
      </c>
      <c r="B10" s="58">
        <v>7053</v>
      </c>
      <c r="C10" s="58">
        <v>7102</v>
      </c>
      <c r="D10" s="58">
        <v>7011</v>
      </c>
      <c r="E10" s="58">
        <v>91</v>
      </c>
      <c r="F10" s="58">
        <v>3813</v>
      </c>
      <c r="G10" s="58">
        <v>3894</v>
      </c>
      <c r="H10" s="58">
        <v>3845</v>
      </c>
      <c r="I10" s="58">
        <v>49</v>
      </c>
      <c r="J10" s="58">
        <v>3239</v>
      </c>
      <c r="K10" s="58">
        <v>3207</v>
      </c>
      <c r="L10" s="58">
        <v>3165</v>
      </c>
      <c r="M10" s="58">
        <v>42</v>
      </c>
      <c r="N10" s="58">
        <v>906</v>
      </c>
      <c r="O10" s="58" t="s">
        <v>176</v>
      </c>
      <c r="P10" s="58">
        <v>1009</v>
      </c>
      <c r="Q10" s="58" t="s">
        <v>176</v>
      </c>
      <c r="R10" s="58">
        <v>5056</v>
      </c>
      <c r="S10" s="58">
        <v>5002</v>
      </c>
      <c r="T10" s="58">
        <v>4920</v>
      </c>
      <c r="U10" s="58">
        <v>82</v>
      </c>
      <c r="V10" s="58">
        <v>1091</v>
      </c>
      <c r="W10" s="58" t="s">
        <v>176</v>
      </c>
      <c r="X10" s="58">
        <v>1082</v>
      </c>
      <c r="Y10" s="58" t="s">
        <v>176</v>
      </c>
      <c r="Z10" s="58">
        <v>1782</v>
      </c>
      <c r="AA10" s="58">
        <v>1814</v>
      </c>
      <c r="AB10" s="58">
        <v>1782</v>
      </c>
      <c r="AC10" s="58">
        <v>32</v>
      </c>
    </row>
    <row r="11" spans="1:29" x14ac:dyDescent="0.25">
      <c r="A11" s="64" t="s">
        <v>160</v>
      </c>
      <c r="B11" s="58">
        <v>7458</v>
      </c>
      <c r="C11" s="58">
        <v>7525</v>
      </c>
      <c r="D11" s="58">
        <v>7445</v>
      </c>
      <c r="E11" s="58">
        <v>80</v>
      </c>
      <c r="F11" s="58">
        <v>4070</v>
      </c>
      <c r="G11" s="58">
        <v>4167</v>
      </c>
      <c r="H11" s="58">
        <v>4128</v>
      </c>
      <c r="I11" s="58">
        <v>39</v>
      </c>
      <c r="J11" s="58">
        <v>3388</v>
      </c>
      <c r="K11" s="58">
        <v>3358</v>
      </c>
      <c r="L11" s="58">
        <v>3317</v>
      </c>
      <c r="M11" s="58">
        <v>41</v>
      </c>
      <c r="N11" s="58">
        <v>892</v>
      </c>
      <c r="O11" s="58">
        <v>1003</v>
      </c>
      <c r="P11" s="58">
        <v>985</v>
      </c>
      <c r="Q11" s="58">
        <v>18</v>
      </c>
      <c r="R11" s="58">
        <v>5480</v>
      </c>
      <c r="S11" s="58">
        <v>5438</v>
      </c>
      <c r="T11" s="58">
        <v>5384</v>
      </c>
      <c r="U11" s="58">
        <v>54</v>
      </c>
      <c r="V11" s="58">
        <v>1086</v>
      </c>
      <c r="W11" s="58">
        <v>1084</v>
      </c>
      <c r="X11" s="58">
        <v>1076</v>
      </c>
      <c r="Y11" s="58">
        <v>8</v>
      </c>
      <c r="Z11" s="58">
        <v>1835</v>
      </c>
      <c r="AA11" s="58">
        <v>1875</v>
      </c>
      <c r="AB11" s="58">
        <v>1860</v>
      </c>
      <c r="AC11" s="58">
        <v>15</v>
      </c>
    </row>
    <row r="12" spans="1:29" x14ac:dyDescent="0.25">
      <c r="A12" s="64" t="s">
        <v>161</v>
      </c>
      <c r="B12" s="58">
        <v>7505</v>
      </c>
      <c r="C12" s="58">
        <v>7493</v>
      </c>
      <c r="D12" s="58">
        <v>7419</v>
      </c>
      <c r="E12" s="58">
        <v>74</v>
      </c>
      <c r="F12" s="58">
        <v>4113</v>
      </c>
      <c r="G12" s="58">
        <v>4110</v>
      </c>
      <c r="H12" s="58">
        <v>4071</v>
      </c>
      <c r="I12" s="58">
        <v>39</v>
      </c>
      <c r="J12" s="58">
        <v>3392</v>
      </c>
      <c r="K12" s="58">
        <v>3383</v>
      </c>
      <c r="L12" s="58">
        <v>3348</v>
      </c>
      <c r="M12" s="58">
        <v>35</v>
      </c>
      <c r="N12" s="58">
        <v>835</v>
      </c>
      <c r="O12" s="58">
        <v>884</v>
      </c>
      <c r="P12" s="58">
        <v>880</v>
      </c>
      <c r="Q12" s="58">
        <v>4</v>
      </c>
      <c r="R12" s="58">
        <v>5452</v>
      </c>
      <c r="S12" s="58">
        <v>5394</v>
      </c>
      <c r="T12" s="58">
        <v>5330</v>
      </c>
      <c r="U12" s="58">
        <v>64</v>
      </c>
      <c r="V12" s="58">
        <v>1218</v>
      </c>
      <c r="W12" s="58">
        <v>1215</v>
      </c>
      <c r="X12" s="58">
        <v>1209</v>
      </c>
      <c r="Y12" s="58">
        <v>6</v>
      </c>
      <c r="Z12" s="58">
        <v>2087</v>
      </c>
      <c r="AA12" s="58">
        <v>2090</v>
      </c>
      <c r="AB12" s="58">
        <v>2064</v>
      </c>
      <c r="AC12" s="58">
        <v>26</v>
      </c>
    </row>
    <row r="13" spans="1:29" x14ac:dyDescent="0.25">
      <c r="A13" s="64" t="s">
        <v>162</v>
      </c>
      <c r="B13" s="58">
        <v>7339</v>
      </c>
      <c r="C13" s="58">
        <v>7349</v>
      </c>
      <c r="D13" s="58">
        <v>7253</v>
      </c>
      <c r="E13" s="58">
        <v>96</v>
      </c>
      <c r="F13" s="58">
        <v>4057</v>
      </c>
      <c r="G13" s="58">
        <v>4087</v>
      </c>
      <c r="H13" s="58">
        <v>4028</v>
      </c>
      <c r="I13" s="58">
        <v>59</v>
      </c>
      <c r="J13" s="58">
        <v>3282</v>
      </c>
      <c r="K13" s="58">
        <v>3262</v>
      </c>
      <c r="L13" s="58">
        <v>3225</v>
      </c>
      <c r="M13" s="58">
        <v>37</v>
      </c>
      <c r="N13" s="58">
        <v>787</v>
      </c>
      <c r="O13" s="58" t="s">
        <v>176</v>
      </c>
      <c r="P13" s="58">
        <v>848</v>
      </c>
      <c r="Q13" s="58" t="s">
        <v>176</v>
      </c>
      <c r="R13" s="58">
        <v>5272</v>
      </c>
      <c r="S13" s="58">
        <v>5227</v>
      </c>
      <c r="T13" s="58">
        <v>5141</v>
      </c>
      <c r="U13" s="58">
        <v>86</v>
      </c>
      <c r="V13" s="58">
        <v>1280</v>
      </c>
      <c r="W13" s="58" t="s">
        <v>176</v>
      </c>
      <c r="X13" s="58">
        <v>1264</v>
      </c>
      <c r="Y13" s="58" t="s">
        <v>176</v>
      </c>
      <c r="Z13" s="58">
        <v>2181</v>
      </c>
      <c r="AA13" s="58">
        <v>2243</v>
      </c>
      <c r="AB13" s="58">
        <v>2200</v>
      </c>
      <c r="AC13" s="58">
        <v>43</v>
      </c>
    </row>
    <row r="14" spans="1:29" x14ac:dyDescent="0.25">
      <c r="A14" s="64" t="s">
        <v>163</v>
      </c>
      <c r="B14" s="58">
        <v>7433</v>
      </c>
      <c r="C14" s="58">
        <v>7435</v>
      </c>
      <c r="D14" s="58">
        <v>7363</v>
      </c>
      <c r="E14" s="58">
        <v>72</v>
      </c>
      <c r="F14" s="58">
        <v>4087</v>
      </c>
      <c r="G14" s="58">
        <v>4136</v>
      </c>
      <c r="H14" s="58">
        <v>4109</v>
      </c>
      <c r="I14" s="58">
        <v>27</v>
      </c>
      <c r="J14" s="58">
        <v>3346</v>
      </c>
      <c r="K14" s="58">
        <v>3299</v>
      </c>
      <c r="L14" s="58">
        <v>3254</v>
      </c>
      <c r="M14" s="58">
        <v>45</v>
      </c>
      <c r="N14" s="58">
        <v>756</v>
      </c>
      <c r="O14" s="58">
        <v>825</v>
      </c>
      <c r="P14" s="58">
        <v>817</v>
      </c>
      <c r="Q14" s="58">
        <v>8</v>
      </c>
      <c r="R14" s="58">
        <v>5312</v>
      </c>
      <c r="S14" s="58">
        <v>5247</v>
      </c>
      <c r="T14" s="58">
        <v>5186</v>
      </c>
      <c r="U14" s="58">
        <v>61</v>
      </c>
      <c r="V14" s="58">
        <v>1365</v>
      </c>
      <c r="W14" s="58">
        <v>1363</v>
      </c>
      <c r="X14" s="58">
        <v>1360</v>
      </c>
      <c r="Y14" s="58">
        <v>3</v>
      </c>
      <c r="Z14" s="58">
        <v>2121</v>
      </c>
      <c r="AA14" s="58">
        <v>2182</v>
      </c>
      <c r="AB14" s="58">
        <v>2163</v>
      </c>
      <c r="AC14" s="58">
        <v>19</v>
      </c>
    </row>
    <row r="15" spans="1:29" x14ac:dyDescent="0.25">
      <c r="A15" s="64" t="s">
        <v>164</v>
      </c>
      <c r="B15" s="58">
        <v>7045</v>
      </c>
      <c r="C15" s="58">
        <v>7130</v>
      </c>
      <c r="D15" s="58">
        <v>7068</v>
      </c>
      <c r="E15" s="58">
        <v>62</v>
      </c>
      <c r="F15" s="58">
        <v>3843</v>
      </c>
      <c r="G15" s="58">
        <v>3964</v>
      </c>
      <c r="H15" s="58">
        <v>3933</v>
      </c>
      <c r="I15" s="58">
        <v>31</v>
      </c>
      <c r="J15" s="58">
        <v>3201</v>
      </c>
      <c r="K15" s="58">
        <v>3165</v>
      </c>
      <c r="L15" s="58">
        <v>3134</v>
      </c>
      <c r="M15" s="58">
        <v>31</v>
      </c>
      <c r="N15" s="58">
        <v>641</v>
      </c>
      <c r="O15" s="58">
        <v>709</v>
      </c>
      <c r="P15" s="58">
        <v>706</v>
      </c>
      <c r="Q15" s="58">
        <v>3</v>
      </c>
      <c r="R15" s="58">
        <v>5040</v>
      </c>
      <c r="S15" s="58">
        <v>5050</v>
      </c>
      <c r="T15" s="58">
        <v>5000</v>
      </c>
      <c r="U15" s="58">
        <v>50</v>
      </c>
      <c r="V15" s="58">
        <v>1364</v>
      </c>
      <c r="W15" s="58">
        <v>1371</v>
      </c>
      <c r="X15" s="58">
        <v>1362</v>
      </c>
      <c r="Y15" s="58">
        <v>9</v>
      </c>
      <c r="Z15" s="58">
        <v>2145</v>
      </c>
      <c r="AA15" s="58">
        <v>2233</v>
      </c>
      <c r="AB15" s="58">
        <v>2213</v>
      </c>
      <c r="AC15" s="58">
        <v>20</v>
      </c>
    </row>
    <row r="16" spans="1:29" x14ac:dyDescent="0.25">
      <c r="A16" s="64" t="s">
        <v>165</v>
      </c>
      <c r="B16" s="58">
        <v>7260</v>
      </c>
      <c r="C16" s="58">
        <v>7281</v>
      </c>
      <c r="D16" s="58">
        <v>7230</v>
      </c>
      <c r="E16" s="58">
        <v>51</v>
      </c>
      <c r="F16" s="58">
        <v>4074</v>
      </c>
      <c r="G16" s="58">
        <v>4130</v>
      </c>
      <c r="H16" s="58">
        <v>4106</v>
      </c>
      <c r="I16" s="58">
        <v>24</v>
      </c>
      <c r="J16" s="58">
        <v>3186</v>
      </c>
      <c r="K16" s="58">
        <v>3151</v>
      </c>
      <c r="L16" s="58">
        <v>3124</v>
      </c>
      <c r="M16" s="58">
        <v>27</v>
      </c>
      <c r="N16" s="58">
        <v>799</v>
      </c>
      <c r="O16" s="58" t="s">
        <v>176</v>
      </c>
      <c r="P16" s="58">
        <v>851</v>
      </c>
      <c r="Q16" s="58" t="s">
        <v>176</v>
      </c>
      <c r="R16" s="58">
        <v>5128</v>
      </c>
      <c r="S16" s="58">
        <v>5100</v>
      </c>
      <c r="T16" s="58">
        <v>5055</v>
      </c>
      <c r="U16" s="58">
        <v>45</v>
      </c>
      <c r="V16" s="58">
        <v>1333</v>
      </c>
      <c r="W16" s="58" t="s">
        <v>176</v>
      </c>
      <c r="X16" s="58">
        <v>1324</v>
      </c>
      <c r="Y16" s="58" t="s">
        <v>176</v>
      </c>
      <c r="Z16" s="58">
        <v>2411</v>
      </c>
      <c r="AA16" s="58">
        <v>2468</v>
      </c>
      <c r="AB16" s="58">
        <v>2457</v>
      </c>
      <c r="AC16" s="58">
        <v>11</v>
      </c>
    </row>
    <row r="17" spans="1:29" x14ac:dyDescent="0.25">
      <c r="A17" s="64" t="s">
        <v>166</v>
      </c>
      <c r="B17" s="58">
        <v>8722</v>
      </c>
      <c r="C17" s="58">
        <v>8636</v>
      </c>
      <c r="D17" s="58">
        <v>8580</v>
      </c>
      <c r="E17" s="58">
        <v>56</v>
      </c>
      <c r="F17" s="58">
        <v>4976</v>
      </c>
      <c r="G17" s="58">
        <v>4961</v>
      </c>
      <c r="H17" s="58">
        <v>4937</v>
      </c>
      <c r="I17" s="58">
        <v>24</v>
      </c>
      <c r="J17" s="58">
        <v>3745</v>
      </c>
      <c r="K17" s="58">
        <v>3674</v>
      </c>
      <c r="L17" s="58">
        <v>3642</v>
      </c>
      <c r="M17" s="58">
        <v>32</v>
      </c>
      <c r="N17" s="58">
        <v>865</v>
      </c>
      <c r="O17" s="58">
        <v>884</v>
      </c>
      <c r="P17" s="58">
        <v>884</v>
      </c>
      <c r="Q17" s="58">
        <v>0</v>
      </c>
      <c r="R17" s="58">
        <v>6094</v>
      </c>
      <c r="S17" s="58">
        <v>6002</v>
      </c>
      <c r="T17" s="58">
        <v>5955</v>
      </c>
      <c r="U17" s="58">
        <v>47</v>
      </c>
      <c r="V17" s="58">
        <v>1763</v>
      </c>
      <c r="W17" s="58">
        <v>1750</v>
      </c>
      <c r="X17" s="58">
        <v>1741</v>
      </c>
      <c r="Y17" s="58">
        <v>9</v>
      </c>
      <c r="Z17" s="58">
        <v>2904</v>
      </c>
      <c r="AA17" s="58">
        <v>2896</v>
      </c>
      <c r="AB17" s="58">
        <v>2882</v>
      </c>
      <c r="AC17" s="58">
        <v>14</v>
      </c>
    </row>
    <row r="18" spans="1:29" x14ac:dyDescent="0.25">
      <c r="A18" s="64" t="s">
        <v>167</v>
      </c>
      <c r="B18" s="58">
        <v>6885</v>
      </c>
      <c r="C18" s="58">
        <v>6791</v>
      </c>
      <c r="D18" s="58">
        <v>6740</v>
      </c>
      <c r="E18" s="58">
        <v>51</v>
      </c>
      <c r="F18" s="58">
        <v>3726</v>
      </c>
      <c r="G18" s="58">
        <v>3697</v>
      </c>
      <c r="H18" s="58">
        <v>3678</v>
      </c>
      <c r="I18" s="58">
        <v>19</v>
      </c>
      <c r="J18" s="58">
        <v>3157</v>
      </c>
      <c r="K18" s="58">
        <v>3093</v>
      </c>
      <c r="L18" s="58">
        <v>3061</v>
      </c>
      <c r="M18" s="58">
        <v>32</v>
      </c>
      <c r="N18" s="58">
        <v>623</v>
      </c>
      <c r="O18" s="58" t="s">
        <v>176</v>
      </c>
      <c r="P18" s="58">
        <v>620</v>
      </c>
      <c r="Q18" s="58" t="s">
        <v>176</v>
      </c>
      <c r="R18" s="58">
        <v>4509</v>
      </c>
      <c r="S18" s="58">
        <v>4425</v>
      </c>
      <c r="T18" s="58">
        <v>4390</v>
      </c>
      <c r="U18" s="58">
        <v>35</v>
      </c>
      <c r="V18" s="58">
        <v>1753</v>
      </c>
      <c r="W18" s="58" t="s">
        <v>176</v>
      </c>
      <c r="X18" s="58">
        <v>1730</v>
      </c>
      <c r="Y18" s="58" t="s">
        <v>176</v>
      </c>
      <c r="Z18" s="58">
        <v>2099</v>
      </c>
      <c r="AA18" s="58">
        <v>2116</v>
      </c>
      <c r="AB18" s="58">
        <v>2099</v>
      </c>
      <c r="AC18" s="58">
        <v>17</v>
      </c>
    </row>
    <row r="19" spans="1:29" x14ac:dyDescent="0.25">
      <c r="A19" s="64" t="s">
        <v>168</v>
      </c>
      <c r="B19" s="58">
        <v>6953</v>
      </c>
      <c r="C19" s="58">
        <v>6980</v>
      </c>
      <c r="D19" s="58">
        <v>6919</v>
      </c>
      <c r="E19" s="58">
        <v>61</v>
      </c>
      <c r="F19" s="58">
        <v>3717</v>
      </c>
      <c r="G19" s="58">
        <v>3784</v>
      </c>
      <c r="H19" s="58">
        <v>3759</v>
      </c>
      <c r="I19" s="58">
        <v>25</v>
      </c>
      <c r="J19" s="58">
        <v>3236</v>
      </c>
      <c r="K19" s="58">
        <v>3196</v>
      </c>
      <c r="L19" s="58">
        <v>3160</v>
      </c>
      <c r="M19" s="58">
        <v>36</v>
      </c>
      <c r="N19" s="58">
        <v>610</v>
      </c>
      <c r="O19" s="58">
        <v>645</v>
      </c>
      <c r="P19" s="58">
        <v>641</v>
      </c>
      <c r="Q19" s="58">
        <v>4</v>
      </c>
      <c r="R19" s="58">
        <v>4739</v>
      </c>
      <c r="S19" s="58">
        <v>4722</v>
      </c>
      <c r="T19" s="58">
        <v>4681</v>
      </c>
      <c r="U19" s="58">
        <v>41</v>
      </c>
      <c r="V19" s="58">
        <v>1604</v>
      </c>
      <c r="W19" s="58">
        <v>1613</v>
      </c>
      <c r="X19" s="58">
        <v>1597</v>
      </c>
      <c r="Y19" s="58">
        <v>16</v>
      </c>
      <c r="Z19" s="58">
        <v>2161</v>
      </c>
      <c r="AA19" s="58">
        <v>2193</v>
      </c>
      <c r="AB19" s="58">
        <v>2182</v>
      </c>
      <c r="AC19" s="58">
        <v>11</v>
      </c>
    </row>
    <row r="20" spans="1:29" x14ac:dyDescent="0.25">
      <c r="A20" s="64" t="s">
        <v>169</v>
      </c>
      <c r="B20" s="58">
        <v>7566</v>
      </c>
      <c r="C20" s="58">
        <v>7684</v>
      </c>
      <c r="D20" s="58">
        <v>7629</v>
      </c>
      <c r="E20" s="58">
        <v>55</v>
      </c>
      <c r="F20" s="58">
        <v>4243</v>
      </c>
      <c r="G20" s="58">
        <v>4349</v>
      </c>
      <c r="H20" s="58">
        <v>4327</v>
      </c>
      <c r="I20" s="58">
        <v>22</v>
      </c>
      <c r="J20" s="58">
        <v>3323</v>
      </c>
      <c r="K20" s="58">
        <v>3335</v>
      </c>
      <c r="L20" s="58">
        <v>3302</v>
      </c>
      <c r="M20" s="58">
        <v>33</v>
      </c>
      <c r="N20" s="58">
        <v>646</v>
      </c>
      <c r="O20" s="58" t="s">
        <v>176</v>
      </c>
      <c r="P20" s="58">
        <v>671</v>
      </c>
      <c r="Q20" s="58" t="s">
        <v>176</v>
      </c>
      <c r="R20" s="58">
        <v>5148</v>
      </c>
      <c r="S20" s="58">
        <v>5233</v>
      </c>
      <c r="T20" s="58">
        <v>5187</v>
      </c>
      <c r="U20" s="58">
        <v>46</v>
      </c>
      <c r="V20" s="58">
        <v>1772</v>
      </c>
      <c r="W20" s="58" t="s">
        <v>176</v>
      </c>
      <c r="X20" s="58">
        <v>1771</v>
      </c>
      <c r="Y20" s="58" t="s">
        <v>176</v>
      </c>
      <c r="Z20" s="58">
        <v>2525</v>
      </c>
      <c r="AA20" s="58">
        <v>2632</v>
      </c>
      <c r="AB20" s="58">
        <v>2617</v>
      </c>
      <c r="AC20" s="58">
        <v>15</v>
      </c>
    </row>
    <row r="21" spans="1:29" x14ac:dyDescent="0.25">
      <c r="A21" s="64" t="s">
        <v>170</v>
      </c>
      <c r="B21" s="58">
        <v>8567</v>
      </c>
      <c r="C21" s="58">
        <v>8748</v>
      </c>
      <c r="D21" s="58">
        <v>8683</v>
      </c>
      <c r="E21" s="58">
        <v>65</v>
      </c>
      <c r="F21" s="58">
        <v>4713</v>
      </c>
      <c r="G21" s="58">
        <v>4854</v>
      </c>
      <c r="H21" s="58">
        <v>4823</v>
      </c>
      <c r="I21" s="58">
        <v>31</v>
      </c>
      <c r="J21" s="58">
        <v>3854</v>
      </c>
      <c r="K21" s="58">
        <v>3894</v>
      </c>
      <c r="L21" s="58">
        <v>3860</v>
      </c>
      <c r="M21" s="58">
        <v>34</v>
      </c>
      <c r="N21" s="58">
        <v>808</v>
      </c>
      <c r="O21" s="58">
        <v>906</v>
      </c>
      <c r="P21" s="58">
        <v>906</v>
      </c>
      <c r="Q21" s="58">
        <v>0</v>
      </c>
      <c r="R21" s="58">
        <v>5813</v>
      </c>
      <c r="S21" s="58">
        <v>5889</v>
      </c>
      <c r="T21" s="58">
        <v>5834</v>
      </c>
      <c r="U21" s="58">
        <v>55</v>
      </c>
      <c r="V21" s="58">
        <v>1946</v>
      </c>
      <c r="W21" s="58">
        <v>1953</v>
      </c>
      <c r="X21" s="58">
        <v>1943</v>
      </c>
      <c r="Y21" s="58">
        <v>10</v>
      </c>
      <c r="Z21" s="58">
        <v>2849</v>
      </c>
      <c r="AA21" s="58">
        <v>2991</v>
      </c>
      <c r="AB21" s="58">
        <v>2973</v>
      </c>
      <c r="AC21" s="58">
        <v>18</v>
      </c>
    </row>
    <row r="22" spans="1:29" x14ac:dyDescent="0.25">
      <c r="A22" s="64" t="s">
        <v>184</v>
      </c>
      <c r="B22" s="58">
        <v>670</v>
      </c>
      <c r="C22" s="58">
        <v>670</v>
      </c>
      <c r="D22" s="58">
        <v>659</v>
      </c>
      <c r="E22" s="58">
        <v>11</v>
      </c>
      <c r="F22" s="58">
        <v>336</v>
      </c>
      <c r="G22" s="58">
        <v>336</v>
      </c>
      <c r="H22" s="58">
        <v>330</v>
      </c>
      <c r="I22" s="58">
        <v>6</v>
      </c>
      <c r="J22" s="58">
        <v>334</v>
      </c>
      <c r="K22" s="58">
        <v>334</v>
      </c>
      <c r="L22" s="58">
        <v>329</v>
      </c>
      <c r="M22" s="58">
        <v>5</v>
      </c>
      <c r="N22" s="58">
        <v>88</v>
      </c>
      <c r="O22" s="58" t="s">
        <v>176</v>
      </c>
      <c r="P22" s="58">
        <v>87</v>
      </c>
      <c r="Q22" s="58" t="s">
        <v>176</v>
      </c>
      <c r="R22" s="58">
        <v>475</v>
      </c>
      <c r="S22" s="58" t="s">
        <v>176</v>
      </c>
      <c r="T22" s="58">
        <v>465</v>
      </c>
      <c r="U22" s="58" t="s">
        <v>176</v>
      </c>
      <c r="V22" s="58">
        <v>107</v>
      </c>
      <c r="W22" s="58">
        <v>107</v>
      </c>
      <c r="X22" s="58">
        <v>107</v>
      </c>
      <c r="Y22" s="58">
        <v>0</v>
      </c>
      <c r="Z22" s="58">
        <v>116</v>
      </c>
      <c r="AA22" s="58" t="s">
        <v>176</v>
      </c>
      <c r="AB22" s="58">
        <v>115</v>
      </c>
      <c r="AC22" s="58" t="s">
        <v>176</v>
      </c>
    </row>
    <row r="23" spans="1:29" x14ac:dyDescent="0.25">
      <c r="A23" s="64" t="s">
        <v>185</v>
      </c>
      <c r="B23" s="58">
        <v>595</v>
      </c>
      <c r="C23" s="58">
        <v>595</v>
      </c>
      <c r="D23" s="58">
        <v>590</v>
      </c>
      <c r="E23" s="58">
        <v>5</v>
      </c>
      <c r="F23" s="58">
        <v>305</v>
      </c>
      <c r="G23" s="58" t="s">
        <v>176</v>
      </c>
      <c r="H23" s="58">
        <v>303</v>
      </c>
      <c r="I23" s="58" t="s">
        <v>176</v>
      </c>
      <c r="J23" s="58">
        <v>290</v>
      </c>
      <c r="K23" s="58" t="s">
        <v>176</v>
      </c>
      <c r="L23" s="58">
        <v>287</v>
      </c>
      <c r="M23" s="58" t="s">
        <v>176</v>
      </c>
      <c r="N23" s="58">
        <v>100</v>
      </c>
      <c r="O23" s="58" t="s">
        <v>176</v>
      </c>
      <c r="P23" s="58">
        <v>99</v>
      </c>
      <c r="Q23" s="58" t="s">
        <v>176</v>
      </c>
      <c r="R23" s="58">
        <v>399</v>
      </c>
      <c r="S23" s="58" t="s">
        <v>176</v>
      </c>
      <c r="T23" s="58">
        <v>395</v>
      </c>
      <c r="U23" s="58" t="s">
        <v>176</v>
      </c>
      <c r="V23" s="58">
        <v>96</v>
      </c>
      <c r="W23" s="58">
        <v>96</v>
      </c>
      <c r="X23" s="58">
        <v>96</v>
      </c>
      <c r="Y23" s="58">
        <v>0</v>
      </c>
      <c r="Z23" s="58">
        <v>105</v>
      </c>
      <c r="AA23" s="58">
        <v>105</v>
      </c>
      <c r="AB23" s="58">
        <v>105</v>
      </c>
      <c r="AC23" s="58">
        <v>0</v>
      </c>
    </row>
    <row r="24" spans="1:29" x14ac:dyDescent="0.25">
      <c r="A24" s="64" t="s">
        <v>186</v>
      </c>
      <c r="B24" s="58">
        <v>711</v>
      </c>
      <c r="C24" s="58">
        <v>710</v>
      </c>
      <c r="D24" s="58">
        <v>703</v>
      </c>
      <c r="E24" s="58">
        <v>7</v>
      </c>
      <c r="F24" s="58">
        <v>411</v>
      </c>
      <c r="G24" s="58">
        <v>410</v>
      </c>
      <c r="H24" s="58">
        <v>407</v>
      </c>
      <c r="I24" s="58">
        <v>3</v>
      </c>
      <c r="J24" s="58">
        <v>300</v>
      </c>
      <c r="K24" s="58">
        <v>300</v>
      </c>
      <c r="L24" s="58">
        <v>296</v>
      </c>
      <c r="M24" s="58">
        <v>4</v>
      </c>
      <c r="N24" s="58">
        <v>117</v>
      </c>
      <c r="O24" s="58">
        <v>117</v>
      </c>
      <c r="P24" s="58">
        <v>117</v>
      </c>
      <c r="Q24" s="58">
        <v>0</v>
      </c>
      <c r="R24" s="58">
        <v>468</v>
      </c>
      <c r="S24" s="58">
        <v>467</v>
      </c>
      <c r="T24" s="58">
        <v>460</v>
      </c>
      <c r="U24" s="58">
        <v>7</v>
      </c>
      <c r="V24" s="58">
        <v>126</v>
      </c>
      <c r="W24" s="58">
        <v>126</v>
      </c>
      <c r="X24" s="58">
        <v>126</v>
      </c>
      <c r="Y24" s="58">
        <v>0</v>
      </c>
      <c r="Z24" s="58">
        <v>131</v>
      </c>
      <c r="AA24" s="58" t="s">
        <v>176</v>
      </c>
      <c r="AB24" s="58">
        <v>128</v>
      </c>
      <c r="AC24" s="58" t="s">
        <v>176</v>
      </c>
    </row>
    <row r="25" spans="1:29" x14ac:dyDescent="0.25">
      <c r="A25" s="64" t="s">
        <v>187</v>
      </c>
      <c r="B25" s="58">
        <v>840</v>
      </c>
      <c r="C25" s="58">
        <v>841</v>
      </c>
      <c r="D25" s="58">
        <v>837</v>
      </c>
      <c r="E25" s="58">
        <v>4</v>
      </c>
      <c r="F25" s="58">
        <v>546</v>
      </c>
      <c r="G25" s="58" t="s">
        <v>176</v>
      </c>
      <c r="H25" s="58">
        <v>545</v>
      </c>
      <c r="I25" s="58" t="s">
        <v>176</v>
      </c>
      <c r="J25" s="58">
        <v>294</v>
      </c>
      <c r="K25" s="58" t="s">
        <v>176</v>
      </c>
      <c r="L25" s="58">
        <v>292</v>
      </c>
      <c r="M25" s="58" t="s">
        <v>176</v>
      </c>
      <c r="N25" s="58">
        <v>117</v>
      </c>
      <c r="O25" s="58" t="s">
        <v>176</v>
      </c>
      <c r="P25" s="58">
        <v>116</v>
      </c>
      <c r="Q25" s="58" t="s">
        <v>176</v>
      </c>
      <c r="R25" s="58">
        <v>573</v>
      </c>
      <c r="S25" s="58" t="s">
        <v>176</v>
      </c>
      <c r="T25" s="58">
        <v>571</v>
      </c>
      <c r="U25" s="58" t="s">
        <v>176</v>
      </c>
      <c r="V25" s="58">
        <v>150</v>
      </c>
      <c r="W25" s="58">
        <v>150</v>
      </c>
      <c r="X25" s="58">
        <v>150</v>
      </c>
      <c r="Y25" s="58">
        <v>0</v>
      </c>
      <c r="Z25" s="58">
        <v>178</v>
      </c>
      <c r="AA25" s="58" t="s">
        <v>176</v>
      </c>
      <c r="AB25" s="58">
        <v>177</v>
      </c>
      <c r="AC25" s="58" t="s">
        <v>176</v>
      </c>
    </row>
    <row r="26" spans="1:29" x14ac:dyDescent="0.25">
      <c r="A26" s="64" t="s">
        <v>188</v>
      </c>
      <c r="B26" s="58">
        <v>792</v>
      </c>
      <c r="C26" s="58">
        <v>793</v>
      </c>
      <c r="D26" s="58">
        <v>790</v>
      </c>
      <c r="E26" s="58">
        <v>3</v>
      </c>
      <c r="F26" s="58">
        <v>456</v>
      </c>
      <c r="G26" s="58">
        <v>456</v>
      </c>
      <c r="H26" s="58">
        <v>456</v>
      </c>
      <c r="I26" s="58">
        <v>0</v>
      </c>
      <c r="J26" s="58">
        <v>336</v>
      </c>
      <c r="K26" s="58">
        <v>337</v>
      </c>
      <c r="L26" s="58">
        <v>334</v>
      </c>
      <c r="M26" s="58">
        <v>3</v>
      </c>
      <c r="N26" s="58">
        <v>120</v>
      </c>
      <c r="O26" s="58">
        <v>120</v>
      </c>
      <c r="P26" s="58">
        <v>120</v>
      </c>
      <c r="Q26" s="58">
        <v>0</v>
      </c>
      <c r="R26" s="58">
        <v>532</v>
      </c>
      <c r="S26" s="58">
        <v>533</v>
      </c>
      <c r="T26" s="58">
        <v>530</v>
      </c>
      <c r="U26" s="58">
        <v>3</v>
      </c>
      <c r="V26" s="58">
        <v>140</v>
      </c>
      <c r="W26" s="58">
        <v>140</v>
      </c>
      <c r="X26" s="58">
        <v>140</v>
      </c>
      <c r="Y26" s="58">
        <v>0</v>
      </c>
      <c r="Z26" s="58">
        <v>153</v>
      </c>
      <c r="AA26" s="58">
        <v>155</v>
      </c>
      <c r="AB26" s="58">
        <v>155</v>
      </c>
      <c r="AC26" s="58">
        <v>0</v>
      </c>
    </row>
    <row r="27" spans="1:29" x14ac:dyDescent="0.25">
      <c r="A27" s="64" t="s">
        <v>189</v>
      </c>
      <c r="B27" s="58">
        <v>666</v>
      </c>
      <c r="C27" s="58">
        <v>660</v>
      </c>
      <c r="D27" s="58">
        <v>652</v>
      </c>
      <c r="E27" s="58">
        <v>8</v>
      </c>
      <c r="F27" s="58">
        <v>341</v>
      </c>
      <c r="G27" s="58" t="s">
        <v>176</v>
      </c>
      <c r="H27" s="58">
        <v>337</v>
      </c>
      <c r="I27" s="58" t="s">
        <v>176</v>
      </c>
      <c r="J27" s="58">
        <v>325</v>
      </c>
      <c r="K27" s="58" t="s">
        <v>176</v>
      </c>
      <c r="L27" s="58">
        <v>315</v>
      </c>
      <c r="M27" s="58" t="s">
        <v>176</v>
      </c>
      <c r="N27" s="58">
        <v>92</v>
      </c>
      <c r="O27" s="58">
        <v>92</v>
      </c>
      <c r="P27" s="58">
        <v>92</v>
      </c>
      <c r="Q27" s="58">
        <v>0</v>
      </c>
      <c r="R27" s="58">
        <v>464</v>
      </c>
      <c r="S27" s="58" t="s">
        <v>176</v>
      </c>
      <c r="T27" s="58">
        <v>453</v>
      </c>
      <c r="U27" s="58" t="s">
        <v>176</v>
      </c>
      <c r="V27" s="58">
        <v>110</v>
      </c>
      <c r="W27" s="58" t="s">
        <v>176</v>
      </c>
      <c r="X27" s="58">
        <v>107</v>
      </c>
      <c r="Y27" s="58" t="s">
        <v>176</v>
      </c>
      <c r="Z27" s="58">
        <v>113</v>
      </c>
      <c r="AA27" s="58" t="s">
        <v>176</v>
      </c>
      <c r="AB27" s="58">
        <v>112</v>
      </c>
      <c r="AC27" s="58" t="s">
        <v>176</v>
      </c>
    </row>
    <row r="28" spans="1:29" x14ac:dyDescent="0.25">
      <c r="A28" s="64" t="s">
        <v>190</v>
      </c>
      <c r="B28" s="58">
        <v>674</v>
      </c>
      <c r="C28" s="58">
        <v>673</v>
      </c>
      <c r="D28" s="58">
        <v>656</v>
      </c>
      <c r="E28" s="58">
        <v>17</v>
      </c>
      <c r="F28" s="58">
        <v>338</v>
      </c>
      <c r="G28" s="58">
        <v>338</v>
      </c>
      <c r="H28" s="58">
        <v>331</v>
      </c>
      <c r="I28" s="58">
        <v>7</v>
      </c>
      <c r="J28" s="58">
        <v>336</v>
      </c>
      <c r="K28" s="58">
        <v>335</v>
      </c>
      <c r="L28" s="58">
        <v>325</v>
      </c>
      <c r="M28" s="58">
        <v>10</v>
      </c>
      <c r="N28" s="58">
        <v>87</v>
      </c>
      <c r="O28" s="58" t="s">
        <v>176</v>
      </c>
      <c r="P28" s="58">
        <v>88</v>
      </c>
      <c r="Q28" s="58" t="s">
        <v>176</v>
      </c>
      <c r="R28" s="58">
        <v>473</v>
      </c>
      <c r="S28" s="58" t="s">
        <v>176</v>
      </c>
      <c r="T28" s="58">
        <v>455</v>
      </c>
      <c r="U28" s="58" t="s">
        <v>176</v>
      </c>
      <c r="V28" s="58">
        <v>114</v>
      </c>
      <c r="W28" s="58">
        <v>113</v>
      </c>
      <c r="X28" s="58">
        <v>113</v>
      </c>
      <c r="Y28" s="58">
        <v>0</v>
      </c>
      <c r="Z28" s="58">
        <v>122</v>
      </c>
      <c r="AA28" s="58">
        <v>122</v>
      </c>
      <c r="AB28" s="58">
        <v>119</v>
      </c>
      <c r="AC28" s="58">
        <v>3</v>
      </c>
    </row>
    <row r="29" spans="1:29" x14ac:dyDescent="0.25">
      <c r="A29" s="64" t="s">
        <v>191</v>
      </c>
      <c r="B29" s="58">
        <v>539</v>
      </c>
      <c r="C29" s="58">
        <v>533</v>
      </c>
      <c r="D29" s="58">
        <v>527</v>
      </c>
      <c r="E29" s="58">
        <v>6</v>
      </c>
      <c r="F29" s="58">
        <v>285</v>
      </c>
      <c r="G29" s="58" t="s">
        <v>176</v>
      </c>
      <c r="H29" s="58">
        <v>276</v>
      </c>
      <c r="I29" s="58" t="s">
        <v>176</v>
      </c>
      <c r="J29" s="58">
        <v>254</v>
      </c>
      <c r="K29" s="58" t="s">
        <v>176</v>
      </c>
      <c r="L29" s="58">
        <v>251</v>
      </c>
      <c r="M29" s="58" t="s">
        <v>176</v>
      </c>
      <c r="N29" s="58">
        <v>86</v>
      </c>
      <c r="O29" s="58">
        <v>86</v>
      </c>
      <c r="P29" s="58">
        <v>86</v>
      </c>
      <c r="Q29" s="58">
        <v>0</v>
      </c>
      <c r="R29" s="58">
        <v>379</v>
      </c>
      <c r="S29" s="58">
        <v>374</v>
      </c>
      <c r="T29" s="58">
        <v>368</v>
      </c>
      <c r="U29" s="58">
        <v>6</v>
      </c>
      <c r="V29" s="58">
        <v>74</v>
      </c>
      <c r="W29" s="58">
        <v>73</v>
      </c>
      <c r="X29" s="58">
        <v>73</v>
      </c>
      <c r="Y29" s="58">
        <v>0</v>
      </c>
      <c r="Z29" s="58">
        <v>88</v>
      </c>
      <c r="AA29" s="58">
        <v>86</v>
      </c>
      <c r="AB29" s="58">
        <v>86</v>
      </c>
      <c r="AC29" s="58">
        <v>0</v>
      </c>
    </row>
    <row r="30" spans="1:29" x14ac:dyDescent="0.25">
      <c r="A30" s="64" t="s">
        <v>192</v>
      </c>
      <c r="B30" s="58">
        <v>778</v>
      </c>
      <c r="C30" s="58">
        <v>771</v>
      </c>
      <c r="D30" s="58">
        <v>764</v>
      </c>
      <c r="E30" s="58">
        <v>7</v>
      </c>
      <c r="F30" s="58">
        <v>386</v>
      </c>
      <c r="G30" s="58" t="s">
        <v>176</v>
      </c>
      <c r="H30" s="58">
        <v>381</v>
      </c>
      <c r="I30" s="58" t="s">
        <v>176</v>
      </c>
      <c r="J30" s="58">
        <v>392</v>
      </c>
      <c r="K30" s="58" t="s">
        <v>176</v>
      </c>
      <c r="L30" s="58">
        <v>383</v>
      </c>
      <c r="M30" s="58" t="s">
        <v>176</v>
      </c>
      <c r="N30" s="58">
        <v>179</v>
      </c>
      <c r="O30" s="58" t="s">
        <v>176</v>
      </c>
      <c r="P30" s="58">
        <v>179</v>
      </c>
      <c r="Q30" s="58" t="s">
        <v>176</v>
      </c>
      <c r="R30" s="58">
        <v>484</v>
      </c>
      <c r="S30" s="58" t="s">
        <v>176</v>
      </c>
      <c r="T30" s="58">
        <v>471</v>
      </c>
      <c r="U30" s="58" t="s">
        <v>176</v>
      </c>
      <c r="V30" s="58">
        <v>115</v>
      </c>
      <c r="W30" s="58">
        <v>114</v>
      </c>
      <c r="X30" s="58">
        <v>114</v>
      </c>
      <c r="Y30" s="58">
        <v>0</v>
      </c>
      <c r="Z30" s="58">
        <v>136</v>
      </c>
      <c r="AA30" s="58">
        <v>136</v>
      </c>
      <c r="AB30" s="58">
        <v>136</v>
      </c>
      <c r="AC30" s="58">
        <v>0</v>
      </c>
    </row>
    <row r="31" spans="1:29" x14ac:dyDescent="0.25">
      <c r="A31" s="64" t="s">
        <v>193</v>
      </c>
      <c r="B31" s="58">
        <v>622</v>
      </c>
      <c r="C31" s="58">
        <v>621</v>
      </c>
      <c r="D31" s="58">
        <v>610</v>
      </c>
      <c r="E31" s="58">
        <v>11</v>
      </c>
      <c r="F31" s="58">
        <v>303</v>
      </c>
      <c r="G31" s="58">
        <v>303</v>
      </c>
      <c r="H31" s="58">
        <v>297</v>
      </c>
      <c r="I31" s="58">
        <v>6</v>
      </c>
      <c r="J31" s="58">
        <v>319</v>
      </c>
      <c r="K31" s="58">
        <v>318</v>
      </c>
      <c r="L31" s="58">
        <v>313</v>
      </c>
      <c r="M31" s="58">
        <v>5</v>
      </c>
      <c r="N31" s="58">
        <v>127</v>
      </c>
      <c r="O31" s="58" t="s">
        <v>176</v>
      </c>
      <c r="P31" s="58">
        <v>135</v>
      </c>
      <c r="Q31" s="58" t="s">
        <v>176</v>
      </c>
      <c r="R31" s="58">
        <v>422</v>
      </c>
      <c r="S31" s="58">
        <v>411</v>
      </c>
      <c r="T31" s="58">
        <v>404</v>
      </c>
      <c r="U31" s="58">
        <v>7</v>
      </c>
      <c r="V31" s="58">
        <v>73</v>
      </c>
      <c r="W31" s="58" t="s">
        <v>176</v>
      </c>
      <c r="X31" s="58">
        <v>71</v>
      </c>
      <c r="Y31" s="58" t="s">
        <v>176</v>
      </c>
      <c r="Z31" s="58">
        <v>99</v>
      </c>
      <c r="AA31" s="58" t="s">
        <v>176</v>
      </c>
      <c r="AB31" s="58">
        <v>101</v>
      </c>
      <c r="AC31" s="58" t="s">
        <v>176</v>
      </c>
    </row>
    <row r="32" spans="1:29" x14ac:dyDescent="0.25">
      <c r="A32" s="64" t="s">
        <v>194</v>
      </c>
      <c r="B32" s="58">
        <v>527</v>
      </c>
      <c r="C32" s="58">
        <v>535</v>
      </c>
      <c r="D32" s="58">
        <v>524</v>
      </c>
      <c r="E32" s="58">
        <v>11</v>
      </c>
      <c r="F32" s="58">
        <v>256</v>
      </c>
      <c r="G32" s="58">
        <v>262</v>
      </c>
      <c r="H32" s="58">
        <v>255</v>
      </c>
      <c r="I32" s="58">
        <v>7</v>
      </c>
      <c r="J32" s="58">
        <v>271</v>
      </c>
      <c r="K32" s="58">
        <v>273</v>
      </c>
      <c r="L32" s="58">
        <v>269</v>
      </c>
      <c r="M32" s="58">
        <v>4</v>
      </c>
      <c r="N32" s="58">
        <v>83</v>
      </c>
      <c r="O32" s="58" t="s">
        <v>176</v>
      </c>
      <c r="P32" s="58">
        <v>89</v>
      </c>
      <c r="Q32" s="58" t="s">
        <v>176</v>
      </c>
      <c r="R32" s="58">
        <v>353</v>
      </c>
      <c r="S32" s="58" t="s">
        <v>176</v>
      </c>
      <c r="T32" s="58">
        <v>344</v>
      </c>
      <c r="U32" s="58" t="s">
        <v>176</v>
      </c>
      <c r="V32" s="58">
        <v>91</v>
      </c>
      <c r="W32" s="58">
        <v>91</v>
      </c>
      <c r="X32" s="58">
        <v>91</v>
      </c>
      <c r="Y32" s="58">
        <v>0</v>
      </c>
      <c r="Z32" s="58">
        <v>99</v>
      </c>
      <c r="AA32" s="58" t="s">
        <v>176</v>
      </c>
      <c r="AB32" s="58">
        <v>96</v>
      </c>
      <c r="AC32" s="58" t="s">
        <v>176</v>
      </c>
    </row>
    <row r="33" spans="1:29" x14ac:dyDescent="0.25">
      <c r="A33" s="64" t="s">
        <v>195</v>
      </c>
      <c r="B33" s="58">
        <v>441</v>
      </c>
      <c r="C33" s="58">
        <v>446</v>
      </c>
      <c r="D33" s="58">
        <v>433</v>
      </c>
      <c r="E33" s="58">
        <v>13</v>
      </c>
      <c r="F33" s="58">
        <v>197</v>
      </c>
      <c r="G33" s="58">
        <v>204</v>
      </c>
      <c r="H33" s="58">
        <v>199</v>
      </c>
      <c r="I33" s="58">
        <v>5</v>
      </c>
      <c r="J33" s="58">
        <v>244</v>
      </c>
      <c r="K33" s="58">
        <v>242</v>
      </c>
      <c r="L33" s="58">
        <v>234</v>
      </c>
      <c r="M33" s="58">
        <v>8</v>
      </c>
      <c r="N33" s="58">
        <v>81</v>
      </c>
      <c r="O33" s="58">
        <v>83</v>
      </c>
      <c r="P33" s="58">
        <v>83</v>
      </c>
      <c r="Q33" s="58">
        <v>0</v>
      </c>
      <c r="R33" s="58">
        <v>273</v>
      </c>
      <c r="S33" s="58">
        <v>276</v>
      </c>
      <c r="T33" s="58">
        <v>267</v>
      </c>
      <c r="U33" s="58">
        <v>9</v>
      </c>
      <c r="V33" s="58">
        <v>87</v>
      </c>
      <c r="W33" s="58">
        <v>87</v>
      </c>
      <c r="X33" s="58">
        <v>83</v>
      </c>
      <c r="Y33" s="58">
        <v>4</v>
      </c>
      <c r="Z33" s="58">
        <v>82</v>
      </c>
      <c r="AA33" s="58" t="s">
        <v>176</v>
      </c>
      <c r="AB33" s="58">
        <v>85</v>
      </c>
      <c r="AC33" s="58" t="s">
        <v>176</v>
      </c>
    </row>
    <row r="34" spans="1:29" x14ac:dyDescent="0.25">
      <c r="A34" s="64" t="s">
        <v>196</v>
      </c>
      <c r="B34" s="58">
        <v>642</v>
      </c>
      <c r="C34" s="58">
        <v>642</v>
      </c>
      <c r="D34" s="58">
        <v>629</v>
      </c>
      <c r="E34" s="58">
        <v>13</v>
      </c>
      <c r="F34" s="58">
        <v>341</v>
      </c>
      <c r="G34" s="58">
        <v>341</v>
      </c>
      <c r="H34" s="58">
        <v>337</v>
      </c>
      <c r="I34" s="58">
        <v>4</v>
      </c>
      <c r="J34" s="58">
        <v>301</v>
      </c>
      <c r="K34" s="58">
        <v>301</v>
      </c>
      <c r="L34" s="58">
        <v>292</v>
      </c>
      <c r="M34" s="58">
        <v>9</v>
      </c>
      <c r="N34" s="58">
        <v>89</v>
      </c>
      <c r="O34" s="58" t="s">
        <v>176</v>
      </c>
      <c r="P34" s="58">
        <v>93</v>
      </c>
      <c r="Q34" s="58" t="s">
        <v>176</v>
      </c>
      <c r="R34" s="58">
        <v>437</v>
      </c>
      <c r="S34" s="58">
        <v>431</v>
      </c>
      <c r="T34" s="58">
        <v>421</v>
      </c>
      <c r="U34" s="58">
        <v>10</v>
      </c>
      <c r="V34" s="58">
        <v>116</v>
      </c>
      <c r="W34" s="58" t="s">
        <v>176</v>
      </c>
      <c r="X34" s="58">
        <v>115</v>
      </c>
      <c r="Y34" s="58" t="s">
        <v>176</v>
      </c>
      <c r="Z34" s="58">
        <v>123</v>
      </c>
      <c r="AA34" s="58" t="s">
        <v>176</v>
      </c>
      <c r="AB34" s="58">
        <v>128</v>
      </c>
      <c r="AC34" s="58" t="s">
        <v>176</v>
      </c>
    </row>
    <row r="35" spans="1:29" x14ac:dyDescent="0.25">
      <c r="A35" s="64" t="s">
        <v>197</v>
      </c>
      <c r="B35" s="58">
        <v>567</v>
      </c>
      <c r="C35" s="58">
        <v>565</v>
      </c>
      <c r="D35" s="58">
        <v>558</v>
      </c>
      <c r="E35" s="58">
        <v>7</v>
      </c>
      <c r="F35" s="58">
        <v>312</v>
      </c>
      <c r="G35" s="58">
        <v>316</v>
      </c>
      <c r="H35" s="58">
        <v>313</v>
      </c>
      <c r="I35" s="58">
        <v>3</v>
      </c>
      <c r="J35" s="58">
        <v>255</v>
      </c>
      <c r="K35" s="58">
        <v>249</v>
      </c>
      <c r="L35" s="58">
        <v>245</v>
      </c>
      <c r="M35" s="58">
        <v>4</v>
      </c>
      <c r="N35" s="58">
        <v>75</v>
      </c>
      <c r="O35" s="58" t="s">
        <v>176</v>
      </c>
      <c r="P35" s="58">
        <v>77</v>
      </c>
      <c r="Q35" s="58" t="s">
        <v>176</v>
      </c>
      <c r="R35" s="58">
        <v>401</v>
      </c>
      <c r="S35" s="58" t="s">
        <v>176</v>
      </c>
      <c r="T35" s="58">
        <v>391</v>
      </c>
      <c r="U35" s="58" t="s">
        <v>176</v>
      </c>
      <c r="V35" s="58">
        <v>91</v>
      </c>
      <c r="W35" s="58">
        <v>90</v>
      </c>
      <c r="X35" s="58">
        <v>90</v>
      </c>
      <c r="Y35" s="58">
        <v>0</v>
      </c>
      <c r="Z35" s="58">
        <v>121</v>
      </c>
      <c r="AA35" s="58" t="s">
        <v>176</v>
      </c>
      <c r="AB35" s="58">
        <v>125</v>
      </c>
      <c r="AC35" s="58" t="s">
        <v>176</v>
      </c>
    </row>
    <row r="36" spans="1:29" x14ac:dyDescent="0.25">
      <c r="A36" s="64" t="s">
        <v>198</v>
      </c>
      <c r="B36" s="58">
        <v>732</v>
      </c>
      <c r="C36" s="58">
        <v>734</v>
      </c>
      <c r="D36" s="58">
        <v>723</v>
      </c>
      <c r="E36" s="58">
        <v>11</v>
      </c>
      <c r="F36" s="58">
        <v>442</v>
      </c>
      <c r="G36" s="58">
        <v>442</v>
      </c>
      <c r="H36" s="58">
        <v>437</v>
      </c>
      <c r="I36" s="58">
        <v>5</v>
      </c>
      <c r="J36" s="58">
        <v>290</v>
      </c>
      <c r="K36" s="58">
        <v>292</v>
      </c>
      <c r="L36" s="58">
        <v>286</v>
      </c>
      <c r="M36" s="58">
        <v>6</v>
      </c>
      <c r="N36" s="58">
        <v>112</v>
      </c>
      <c r="O36" s="58" t="s">
        <v>176</v>
      </c>
      <c r="P36" s="58">
        <v>117</v>
      </c>
      <c r="Q36" s="58" t="s">
        <v>176</v>
      </c>
      <c r="R36" s="58">
        <v>501</v>
      </c>
      <c r="S36" s="58" t="s">
        <v>176</v>
      </c>
      <c r="T36" s="58">
        <v>487</v>
      </c>
      <c r="U36" s="58" t="s">
        <v>176</v>
      </c>
      <c r="V36" s="58">
        <v>119</v>
      </c>
      <c r="W36" s="58">
        <v>119</v>
      </c>
      <c r="X36" s="58">
        <v>119</v>
      </c>
      <c r="Y36" s="58">
        <v>0</v>
      </c>
      <c r="Z36" s="58">
        <v>164</v>
      </c>
      <c r="AA36" s="58" t="s">
        <v>176</v>
      </c>
      <c r="AB36" s="58">
        <v>167</v>
      </c>
      <c r="AC36" s="58" t="s">
        <v>176</v>
      </c>
    </row>
    <row r="37" spans="1:29" x14ac:dyDescent="0.25">
      <c r="A37" s="64" t="s">
        <v>199</v>
      </c>
      <c r="B37" s="58">
        <v>845</v>
      </c>
      <c r="C37" s="58">
        <v>844</v>
      </c>
      <c r="D37" s="58">
        <v>834</v>
      </c>
      <c r="E37" s="58">
        <v>10</v>
      </c>
      <c r="F37" s="58">
        <v>491</v>
      </c>
      <c r="G37" s="58">
        <v>495</v>
      </c>
      <c r="H37" s="58">
        <v>489</v>
      </c>
      <c r="I37" s="58">
        <v>6</v>
      </c>
      <c r="J37" s="58">
        <v>354</v>
      </c>
      <c r="K37" s="58">
        <v>349</v>
      </c>
      <c r="L37" s="58">
        <v>345</v>
      </c>
      <c r="M37" s="58">
        <v>4</v>
      </c>
      <c r="N37" s="58">
        <v>122</v>
      </c>
      <c r="O37" s="58" t="s">
        <v>176</v>
      </c>
      <c r="P37" s="58">
        <v>121</v>
      </c>
      <c r="Q37" s="58" t="s">
        <v>176</v>
      </c>
      <c r="R37" s="58">
        <v>593</v>
      </c>
      <c r="S37" s="58" t="s">
        <v>176</v>
      </c>
      <c r="T37" s="58">
        <v>583</v>
      </c>
      <c r="U37" s="58" t="s">
        <v>176</v>
      </c>
      <c r="V37" s="58">
        <v>130</v>
      </c>
      <c r="W37" s="58">
        <v>130</v>
      </c>
      <c r="X37" s="58">
        <v>130</v>
      </c>
      <c r="Y37" s="58">
        <v>0</v>
      </c>
      <c r="Z37" s="58">
        <v>166</v>
      </c>
      <c r="AA37" s="58">
        <v>166</v>
      </c>
      <c r="AB37" s="58">
        <v>166</v>
      </c>
      <c r="AC37" s="58">
        <v>0</v>
      </c>
    </row>
    <row r="38" spans="1:29" x14ac:dyDescent="0.25">
      <c r="A38" s="64" t="s">
        <v>200</v>
      </c>
      <c r="B38" s="58">
        <v>570</v>
      </c>
      <c r="C38" s="58" t="s">
        <v>176</v>
      </c>
      <c r="D38" s="58">
        <v>574</v>
      </c>
      <c r="E38" s="58" t="s">
        <v>176</v>
      </c>
      <c r="F38" s="58">
        <v>297</v>
      </c>
      <c r="G38" s="58" t="s">
        <v>176</v>
      </c>
      <c r="H38" s="58">
        <v>305</v>
      </c>
      <c r="I38" s="58" t="s">
        <v>176</v>
      </c>
      <c r="J38" s="58">
        <v>273</v>
      </c>
      <c r="K38" s="58" t="s">
        <v>176</v>
      </c>
      <c r="L38" s="58">
        <v>269</v>
      </c>
      <c r="M38" s="58" t="s">
        <v>176</v>
      </c>
      <c r="N38" s="58">
        <v>81</v>
      </c>
      <c r="O38" s="58">
        <v>88</v>
      </c>
      <c r="P38" s="58">
        <v>88</v>
      </c>
      <c r="Q38" s="58">
        <v>0</v>
      </c>
      <c r="R38" s="58">
        <v>390</v>
      </c>
      <c r="S38" s="58" t="s">
        <v>176</v>
      </c>
      <c r="T38" s="58">
        <v>386</v>
      </c>
      <c r="U38" s="58" t="s">
        <v>176</v>
      </c>
      <c r="V38" s="58">
        <v>99</v>
      </c>
      <c r="W38" s="58">
        <v>100</v>
      </c>
      <c r="X38" s="58">
        <v>100</v>
      </c>
      <c r="Y38" s="58">
        <v>0</v>
      </c>
      <c r="Z38" s="58">
        <v>124</v>
      </c>
      <c r="AA38" s="58">
        <v>130</v>
      </c>
      <c r="AB38" s="58">
        <v>130</v>
      </c>
      <c r="AC38" s="58">
        <v>0</v>
      </c>
    </row>
    <row r="39" spans="1:29" x14ac:dyDescent="0.25">
      <c r="A39" s="64" t="s">
        <v>201</v>
      </c>
      <c r="B39" s="58">
        <v>568</v>
      </c>
      <c r="C39" s="58">
        <v>579</v>
      </c>
      <c r="D39" s="58">
        <v>571</v>
      </c>
      <c r="E39" s="58">
        <v>8</v>
      </c>
      <c r="F39" s="58">
        <v>293</v>
      </c>
      <c r="G39" s="58">
        <v>304</v>
      </c>
      <c r="H39" s="58">
        <v>300</v>
      </c>
      <c r="I39" s="58">
        <v>4</v>
      </c>
      <c r="J39" s="58">
        <v>275</v>
      </c>
      <c r="K39" s="58">
        <v>275</v>
      </c>
      <c r="L39" s="58">
        <v>271</v>
      </c>
      <c r="M39" s="58">
        <v>4</v>
      </c>
      <c r="N39" s="58">
        <v>59</v>
      </c>
      <c r="O39" s="58" t="s">
        <v>176</v>
      </c>
      <c r="P39" s="58">
        <v>69</v>
      </c>
      <c r="Q39" s="58" t="s">
        <v>176</v>
      </c>
      <c r="R39" s="58">
        <v>407</v>
      </c>
      <c r="S39" s="58" t="s">
        <v>176</v>
      </c>
      <c r="T39" s="58">
        <v>402</v>
      </c>
      <c r="U39" s="58" t="s">
        <v>176</v>
      </c>
      <c r="V39" s="58">
        <v>102</v>
      </c>
      <c r="W39" s="58" t="s">
        <v>176</v>
      </c>
      <c r="X39" s="58">
        <v>100</v>
      </c>
      <c r="Y39" s="58" t="s">
        <v>176</v>
      </c>
      <c r="Z39" s="58">
        <v>128</v>
      </c>
      <c r="AA39" s="58">
        <v>131</v>
      </c>
      <c r="AB39" s="58">
        <v>126</v>
      </c>
      <c r="AC39" s="58">
        <v>5</v>
      </c>
    </row>
    <row r="40" spans="1:29" x14ac:dyDescent="0.25">
      <c r="A40" s="64" t="s">
        <v>202</v>
      </c>
      <c r="B40" s="58">
        <v>702</v>
      </c>
      <c r="C40" s="58">
        <v>702</v>
      </c>
      <c r="D40" s="58">
        <v>696</v>
      </c>
      <c r="E40" s="58">
        <v>6</v>
      </c>
      <c r="F40" s="58">
        <v>380</v>
      </c>
      <c r="G40" s="58" t="s">
        <v>176</v>
      </c>
      <c r="H40" s="58">
        <v>380</v>
      </c>
      <c r="I40" s="58" t="s">
        <v>176</v>
      </c>
      <c r="J40" s="58">
        <v>322</v>
      </c>
      <c r="K40" s="58" t="s">
        <v>176</v>
      </c>
      <c r="L40" s="58">
        <v>316</v>
      </c>
      <c r="M40" s="58" t="s">
        <v>176</v>
      </c>
      <c r="N40" s="58">
        <v>83</v>
      </c>
      <c r="O40" s="58" t="s">
        <v>176</v>
      </c>
      <c r="P40" s="58">
        <v>85</v>
      </c>
      <c r="Q40" s="58" t="s">
        <v>176</v>
      </c>
      <c r="R40" s="58">
        <v>504</v>
      </c>
      <c r="S40" s="58" t="s">
        <v>176</v>
      </c>
      <c r="T40" s="58">
        <v>497</v>
      </c>
      <c r="U40" s="58" t="s">
        <v>176</v>
      </c>
      <c r="V40" s="58">
        <v>115</v>
      </c>
      <c r="W40" s="58">
        <v>114</v>
      </c>
      <c r="X40" s="58">
        <v>114</v>
      </c>
      <c r="Y40" s="58">
        <v>0</v>
      </c>
      <c r="Z40" s="58">
        <v>130</v>
      </c>
      <c r="AA40" s="58" t="s">
        <v>176</v>
      </c>
      <c r="AB40" s="58">
        <v>129</v>
      </c>
      <c r="AC40" s="58" t="s">
        <v>176</v>
      </c>
    </row>
    <row r="41" spans="1:29" x14ac:dyDescent="0.25">
      <c r="A41" s="64" t="s">
        <v>203</v>
      </c>
      <c r="B41" s="58">
        <v>548</v>
      </c>
      <c r="C41" s="58">
        <v>553</v>
      </c>
      <c r="D41" s="58">
        <v>545</v>
      </c>
      <c r="E41" s="58">
        <v>8</v>
      </c>
      <c r="F41" s="58">
        <v>268</v>
      </c>
      <c r="G41" s="58">
        <v>270</v>
      </c>
      <c r="H41" s="58">
        <v>267</v>
      </c>
      <c r="I41" s="58">
        <v>3</v>
      </c>
      <c r="J41" s="58">
        <v>280</v>
      </c>
      <c r="K41" s="58">
        <v>283</v>
      </c>
      <c r="L41" s="58">
        <v>278</v>
      </c>
      <c r="M41" s="58">
        <v>5</v>
      </c>
      <c r="N41" s="58">
        <v>83</v>
      </c>
      <c r="O41" s="58">
        <v>88</v>
      </c>
      <c r="P41" s="58">
        <v>88</v>
      </c>
      <c r="Q41" s="58">
        <v>0</v>
      </c>
      <c r="R41" s="58">
        <v>359</v>
      </c>
      <c r="S41" s="58" t="s">
        <v>176</v>
      </c>
      <c r="T41" s="58">
        <v>353</v>
      </c>
      <c r="U41" s="58" t="s">
        <v>176</v>
      </c>
      <c r="V41" s="58">
        <v>106</v>
      </c>
      <c r="W41" s="58" t="s">
        <v>176</v>
      </c>
      <c r="X41" s="58">
        <v>104</v>
      </c>
      <c r="Y41" s="58" t="s">
        <v>176</v>
      </c>
      <c r="Z41" s="58">
        <v>123</v>
      </c>
      <c r="AA41" s="58" t="s">
        <v>176</v>
      </c>
      <c r="AB41" s="58">
        <v>123</v>
      </c>
      <c r="AC41" s="58" t="s">
        <v>176</v>
      </c>
    </row>
    <row r="42" spans="1:29" x14ac:dyDescent="0.25">
      <c r="A42" s="64" t="s">
        <v>204</v>
      </c>
      <c r="B42" s="58">
        <v>775</v>
      </c>
      <c r="C42" s="58">
        <v>770</v>
      </c>
      <c r="D42" s="58">
        <v>759</v>
      </c>
      <c r="E42" s="58">
        <v>11</v>
      </c>
      <c r="F42" s="58">
        <v>382</v>
      </c>
      <c r="G42" s="58">
        <v>377</v>
      </c>
      <c r="H42" s="58">
        <v>369</v>
      </c>
      <c r="I42" s="58">
        <v>8</v>
      </c>
      <c r="J42" s="58">
        <v>393</v>
      </c>
      <c r="K42" s="58">
        <v>393</v>
      </c>
      <c r="L42" s="58">
        <v>390</v>
      </c>
      <c r="M42" s="58">
        <v>3</v>
      </c>
      <c r="N42" s="58">
        <v>158</v>
      </c>
      <c r="O42" s="58">
        <v>162</v>
      </c>
      <c r="P42" s="58">
        <v>162</v>
      </c>
      <c r="Q42" s="58">
        <v>0</v>
      </c>
      <c r="R42" s="58">
        <v>469</v>
      </c>
      <c r="S42" s="58">
        <v>462</v>
      </c>
      <c r="T42" s="58">
        <v>451</v>
      </c>
      <c r="U42" s="58">
        <v>11</v>
      </c>
      <c r="V42" s="58">
        <v>148</v>
      </c>
      <c r="W42" s="58">
        <v>146</v>
      </c>
      <c r="X42" s="58">
        <v>146</v>
      </c>
      <c r="Y42" s="58">
        <v>0</v>
      </c>
      <c r="Z42" s="58">
        <v>156</v>
      </c>
      <c r="AA42" s="58">
        <v>158</v>
      </c>
      <c r="AB42" s="58">
        <v>153</v>
      </c>
      <c r="AC42" s="58">
        <v>5</v>
      </c>
    </row>
    <row r="43" spans="1:29" x14ac:dyDescent="0.25">
      <c r="A43" s="64" t="s">
        <v>205</v>
      </c>
      <c r="B43" s="58">
        <v>645</v>
      </c>
      <c r="C43" s="58" t="s">
        <v>176</v>
      </c>
      <c r="D43" s="58">
        <v>645</v>
      </c>
      <c r="E43" s="58" t="s">
        <v>176</v>
      </c>
      <c r="F43" s="58">
        <v>308</v>
      </c>
      <c r="G43" s="58" t="s">
        <v>176</v>
      </c>
      <c r="H43" s="58">
        <v>314</v>
      </c>
      <c r="I43" s="58" t="s">
        <v>176</v>
      </c>
      <c r="J43" s="58">
        <v>336</v>
      </c>
      <c r="K43" s="58" t="s">
        <v>176</v>
      </c>
      <c r="L43" s="58">
        <v>330</v>
      </c>
      <c r="M43" s="58" t="s">
        <v>176</v>
      </c>
      <c r="N43" s="58">
        <v>106</v>
      </c>
      <c r="O43" s="58">
        <v>109</v>
      </c>
      <c r="P43" s="58">
        <v>109</v>
      </c>
      <c r="Q43" s="58">
        <v>0</v>
      </c>
      <c r="R43" s="58">
        <v>446</v>
      </c>
      <c r="S43" s="58" t="s">
        <v>176</v>
      </c>
      <c r="T43" s="58">
        <v>443</v>
      </c>
      <c r="U43" s="58" t="s">
        <v>176</v>
      </c>
      <c r="V43" s="58">
        <v>93</v>
      </c>
      <c r="W43" s="58">
        <v>93</v>
      </c>
      <c r="X43" s="58">
        <v>93</v>
      </c>
      <c r="Y43" s="58">
        <v>0</v>
      </c>
      <c r="Z43" s="58">
        <v>115</v>
      </c>
      <c r="AA43" s="58">
        <v>115</v>
      </c>
      <c r="AB43" s="58">
        <v>115</v>
      </c>
      <c r="AC43" s="58">
        <v>0</v>
      </c>
    </row>
    <row r="44" spans="1:29" x14ac:dyDescent="0.25">
      <c r="A44" s="64" t="s">
        <v>206</v>
      </c>
      <c r="B44" s="58">
        <v>484</v>
      </c>
      <c r="C44" s="58">
        <v>485</v>
      </c>
      <c r="D44" s="58">
        <v>478</v>
      </c>
      <c r="E44" s="58">
        <v>7</v>
      </c>
      <c r="F44" s="58">
        <v>247</v>
      </c>
      <c r="G44" s="58" t="s">
        <v>176</v>
      </c>
      <c r="H44" s="58">
        <v>239</v>
      </c>
      <c r="I44" s="58" t="s">
        <v>176</v>
      </c>
      <c r="J44" s="58">
        <v>237</v>
      </c>
      <c r="K44" s="58" t="s">
        <v>176</v>
      </c>
      <c r="L44" s="58">
        <v>239</v>
      </c>
      <c r="M44" s="58" t="s">
        <v>176</v>
      </c>
      <c r="N44" s="58">
        <v>74</v>
      </c>
      <c r="O44" s="58" t="s">
        <v>176</v>
      </c>
      <c r="P44" s="58">
        <v>76</v>
      </c>
      <c r="Q44" s="58" t="s">
        <v>176</v>
      </c>
      <c r="R44" s="58">
        <v>306</v>
      </c>
      <c r="S44" s="58">
        <v>305</v>
      </c>
      <c r="T44" s="58">
        <v>302</v>
      </c>
      <c r="U44" s="58">
        <v>3</v>
      </c>
      <c r="V44" s="58">
        <v>104</v>
      </c>
      <c r="W44" s="58" t="s">
        <v>176</v>
      </c>
      <c r="X44" s="58">
        <v>100</v>
      </c>
      <c r="Y44" s="58" t="s">
        <v>176</v>
      </c>
      <c r="Z44" s="58">
        <v>92</v>
      </c>
      <c r="AA44" s="58" t="s">
        <v>176</v>
      </c>
      <c r="AB44" s="58">
        <v>91</v>
      </c>
      <c r="AC44" s="58" t="s">
        <v>176</v>
      </c>
    </row>
    <row r="45" spans="1:29" x14ac:dyDescent="0.25">
      <c r="A45" s="64" t="s">
        <v>207</v>
      </c>
      <c r="B45" s="58">
        <v>439</v>
      </c>
      <c r="C45" s="58">
        <v>448</v>
      </c>
      <c r="D45" s="58">
        <v>436</v>
      </c>
      <c r="E45" s="58">
        <v>12</v>
      </c>
      <c r="F45" s="58">
        <v>202</v>
      </c>
      <c r="G45" s="58">
        <v>207</v>
      </c>
      <c r="H45" s="58">
        <v>202</v>
      </c>
      <c r="I45" s="58">
        <v>5</v>
      </c>
      <c r="J45" s="58">
        <v>237</v>
      </c>
      <c r="K45" s="58">
        <v>241</v>
      </c>
      <c r="L45" s="58">
        <v>234</v>
      </c>
      <c r="M45" s="58">
        <v>7</v>
      </c>
      <c r="N45" s="58">
        <v>64</v>
      </c>
      <c r="O45" s="58" t="s">
        <v>176</v>
      </c>
      <c r="P45" s="58">
        <v>70</v>
      </c>
      <c r="Q45" s="58" t="s">
        <v>176</v>
      </c>
      <c r="R45" s="58">
        <v>299</v>
      </c>
      <c r="S45" s="58" t="s">
        <v>176</v>
      </c>
      <c r="T45" s="58">
        <v>290</v>
      </c>
      <c r="U45" s="58" t="s">
        <v>176</v>
      </c>
      <c r="V45" s="58">
        <v>76</v>
      </c>
      <c r="W45" s="58" t="s">
        <v>176</v>
      </c>
      <c r="X45" s="58">
        <v>76</v>
      </c>
      <c r="Y45" s="58" t="s">
        <v>176</v>
      </c>
      <c r="Z45" s="58">
        <v>94</v>
      </c>
      <c r="AA45" s="58" t="s">
        <v>176</v>
      </c>
      <c r="AB45" s="58">
        <v>96</v>
      </c>
      <c r="AC45" s="58" t="s">
        <v>176</v>
      </c>
    </row>
    <row r="46" spans="1:29" x14ac:dyDescent="0.25">
      <c r="A46" s="64" t="s">
        <v>208</v>
      </c>
      <c r="B46" s="58">
        <v>628</v>
      </c>
      <c r="C46" s="58" t="s">
        <v>176</v>
      </c>
      <c r="D46" s="58">
        <v>613</v>
      </c>
      <c r="E46" s="58" t="s">
        <v>176</v>
      </c>
      <c r="F46" s="58">
        <v>327</v>
      </c>
      <c r="G46" s="58" t="s">
        <v>176</v>
      </c>
      <c r="H46" s="58">
        <v>321</v>
      </c>
      <c r="I46" s="58" t="s">
        <v>176</v>
      </c>
      <c r="J46" s="58">
        <v>301</v>
      </c>
      <c r="K46" s="58" t="s">
        <v>176</v>
      </c>
      <c r="L46" s="58">
        <v>292</v>
      </c>
      <c r="M46" s="58" t="s">
        <v>176</v>
      </c>
      <c r="N46" s="58">
        <v>74</v>
      </c>
      <c r="O46" s="58">
        <v>76</v>
      </c>
      <c r="P46" s="58">
        <v>76</v>
      </c>
      <c r="Q46" s="58">
        <v>0</v>
      </c>
      <c r="R46" s="58">
        <v>437</v>
      </c>
      <c r="S46" s="58" t="s">
        <v>176</v>
      </c>
      <c r="T46" s="58">
        <v>420</v>
      </c>
      <c r="U46" s="58" t="s">
        <v>176</v>
      </c>
      <c r="V46" s="58">
        <v>117</v>
      </c>
      <c r="W46" s="58">
        <v>117</v>
      </c>
      <c r="X46" s="58">
        <v>117</v>
      </c>
      <c r="Y46" s="58">
        <v>0</v>
      </c>
      <c r="Z46" s="58">
        <v>118</v>
      </c>
      <c r="AA46" s="58">
        <v>119</v>
      </c>
      <c r="AB46" s="58">
        <v>119</v>
      </c>
      <c r="AC46" s="58">
        <v>0</v>
      </c>
    </row>
    <row r="47" spans="1:29" x14ac:dyDescent="0.25">
      <c r="A47" s="64" t="s">
        <v>209</v>
      </c>
      <c r="B47" s="58">
        <v>553</v>
      </c>
      <c r="C47" s="58">
        <v>550</v>
      </c>
      <c r="D47" s="58">
        <v>543</v>
      </c>
      <c r="E47" s="58">
        <v>7</v>
      </c>
      <c r="F47" s="58">
        <v>302</v>
      </c>
      <c r="G47" s="58">
        <v>308</v>
      </c>
      <c r="H47" s="58">
        <v>305</v>
      </c>
      <c r="I47" s="58">
        <v>3</v>
      </c>
      <c r="J47" s="58">
        <v>251</v>
      </c>
      <c r="K47" s="58">
        <v>242</v>
      </c>
      <c r="L47" s="58">
        <v>238</v>
      </c>
      <c r="M47" s="58">
        <v>4</v>
      </c>
      <c r="N47" s="58">
        <v>61</v>
      </c>
      <c r="O47" s="58">
        <v>68</v>
      </c>
      <c r="P47" s="58">
        <v>68</v>
      </c>
      <c r="Q47" s="58">
        <v>0</v>
      </c>
      <c r="R47" s="58">
        <v>384</v>
      </c>
      <c r="S47" s="58" t="s">
        <v>176</v>
      </c>
      <c r="T47" s="58">
        <v>369</v>
      </c>
      <c r="U47" s="58" t="s">
        <v>176</v>
      </c>
      <c r="V47" s="58">
        <v>108</v>
      </c>
      <c r="W47" s="58" t="s">
        <v>176</v>
      </c>
      <c r="X47" s="58">
        <v>106</v>
      </c>
      <c r="Y47" s="58" t="s">
        <v>176</v>
      </c>
      <c r="Z47" s="58">
        <v>130</v>
      </c>
      <c r="AA47" s="58" t="s">
        <v>176</v>
      </c>
      <c r="AB47" s="58">
        <v>131</v>
      </c>
      <c r="AC47" s="58" t="s">
        <v>176</v>
      </c>
    </row>
    <row r="48" spans="1:29" x14ac:dyDescent="0.25">
      <c r="A48" s="64" t="s">
        <v>210</v>
      </c>
      <c r="B48" s="58">
        <v>701</v>
      </c>
      <c r="C48" s="58">
        <v>701</v>
      </c>
      <c r="D48" s="58">
        <v>693</v>
      </c>
      <c r="E48" s="58">
        <v>8</v>
      </c>
      <c r="F48" s="58">
        <v>404</v>
      </c>
      <c r="G48" s="58">
        <v>409</v>
      </c>
      <c r="H48" s="58">
        <v>404</v>
      </c>
      <c r="I48" s="58">
        <v>5</v>
      </c>
      <c r="J48" s="58">
        <v>297</v>
      </c>
      <c r="K48" s="58">
        <v>292</v>
      </c>
      <c r="L48" s="58">
        <v>289</v>
      </c>
      <c r="M48" s="58">
        <v>3</v>
      </c>
      <c r="N48" s="58">
        <v>90</v>
      </c>
      <c r="O48" s="58" t="s">
        <v>176</v>
      </c>
      <c r="P48" s="58">
        <v>97</v>
      </c>
      <c r="Q48" s="58" t="s">
        <v>176</v>
      </c>
      <c r="R48" s="58">
        <v>487</v>
      </c>
      <c r="S48" s="58" t="s">
        <v>176</v>
      </c>
      <c r="T48" s="58">
        <v>472</v>
      </c>
      <c r="U48" s="58" t="s">
        <v>176</v>
      </c>
      <c r="V48" s="58">
        <v>124</v>
      </c>
      <c r="W48" s="58">
        <v>124</v>
      </c>
      <c r="X48" s="58">
        <v>124</v>
      </c>
      <c r="Y48" s="58">
        <v>0</v>
      </c>
      <c r="Z48" s="58">
        <v>148</v>
      </c>
      <c r="AA48" s="58" t="s">
        <v>176</v>
      </c>
      <c r="AB48" s="58">
        <v>144</v>
      </c>
      <c r="AC48" s="58" t="s">
        <v>176</v>
      </c>
    </row>
    <row r="49" spans="1:29" x14ac:dyDescent="0.25">
      <c r="A49" s="64" t="s">
        <v>211</v>
      </c>
      <c r="B49" s="58">
        <v>730</v>
      </c>
      <c r="C49" s="58">
        <v>714</v>
      </c>
      <c r="D49" s="58">
        <v>703</v>
      </c>
      <c r="E49" s="58">
        <v>11</v>
      </c>
      <c r="F49" s="58">
        <v>420</v>
      </c>
      <c r="G49" s="58">
        <v>414</v>
      </c>
      <c r="H49" s="58">
        <v>411</v>
      </c>
      <c r="I49" s="58">
        <v>3</v>
      </c>
      <c r="J49" s="58">
        <v>310</v>
      </c>
      <c r="K49" s="58">
        <v>300</v>
      </c>
      <c r="L49" s="58">
        <v>292</v>
      </c>
      <c r="M49" s="58">
        <v>8</v>
      </c>
      <c r="N49" s="58">
        <v>109</v>
      </c>
      <c r="O49" s="58" t="s">
        <v>176</v>
      </c>
      <c r="P49" s="58">
        <v>109</v>
      </c>
      <c r="Q49" s="58" t="s">
        <v>176</v>
      </c>
      <c r="R49" s="58">
        <v>486</v>
      </c>
      <c r="S49" s="58" t="s">
        <v>176</v>
      </c>
      <c r="T49" s="58">
        <v>463</v>
      </c>
      <c r="U49" s="58" t="s">
        <v>176</v>
      </c>
      <c r="V49" s="58">
        <v>135</v>
      </c>
      <c r="W49" s="58" t="s">
        <v>176</v>
      </c>
      <c r="X49" s="58">
        <v>131</v>
      </c>
      <c r="Y49" s="58" t="s">
        <v>176</v>
      </c>
      <c r="Z49" s="58">
        <v>172</v>
      </c>
      <c r="AA49" s="58" t="s">
        <v>176</v>
      </c>
      <c r="AB49" s="58">
        <v>169</v>
      </c>
      <c r="AC49" s="58" t="s">
        <v>176</v>
      </c>
    </row>
    <row r="50" spans="1:29" x14ac:dyDescent="0.25">
      <c r="A50" s="64" t="s">
        <v>212</v>
      </c>
      <c r="B50" s="58">
        <v>531</v>
      </c>
      <c r="C50" s="58">
        <v>535</v>
      </c>
      <c r="D50" s="58">
        <v>525</v>
      </c>
      <c r="E50" s="58">
        <v>10</v>
      </c>
      <c r="F50" s="58">
        <v>258</v>
      </c>
      <c r="G50" s="58" t="s">
        <v>176</v>
      </c>
      <c r="H50" s="58">
        <v>259</v>
      </c>
      <c r="I50" s="58" t="s">
        <v>176</v>
      </c>
      <c r="J50" s="58">
        <v>273</v>
      </c>
      <c r="K50" s="58" t="s">
        <v>176</v>
      </c>
      <c r="L50" s="58">
        <v>266</v>
      </c>
      <c r="M50" s="58" t="s">
        <v>176</v>
      </c>
      <c r="N50" s="58">
        <v>63</v>
      </c>
      <c r="O50" s="58" t="s">
        <v>176</v>
      </c>
      <c r="P50" s="58">
        <v>68</v>
      </c>
      <c r="Q50" s="58" t="s">
        <v>176</v>
      </c>
      <c r="R50" s="58">
        <v>371</v>
      </c>
      <c r="S50" s="58" t="s">
        <v>176</v>
      </c>
      <c r="T50" s="58">
        <v>362</v>
      </c>
      <c r="U50" s="58" t="s">
        <v>176</v>
      </c>
      <c r="V50" s="58">
        <v>97</v>
      </c>
      <c r="W50" s="58" t="s">
        <v>176</v>
      </c>
      <c r="X50" s="58">
        <v>95</v>
      </c>
      <c r="Y50" s="58" t="s">
        <v>176</v>
      </c>
      <c r="Z50" s="58">
        <v>109</v>
      </c>
      <c r="AA50" s="58">
        <v>111</v>
      </c>
      <c r="AB50" s="58">
        <v>108</v>
      </c>
      <c r="AC50" s="58">
        <v>3</v>
      </c>
    </row>
    <row r="51" spans="1:29" x14ac:dyDescent="0.25">
      <c r="A51" s="64" t="s">
        <v>213</v>
      </c>
      <c r="B51" s="58">
        <v>483</v>
      </c>
      <c r="C51" s="58">
        <v>488</v>
      </c>
      <c r="D51" s="58">
        <v>480</v>
      </c>
      <c r="E51" s="58">
        <v>8</v>
      </c>
      <c r="F51" s="58">
        <v>261</v>
      </c>
      <c r="G51" s="58">
        <v>267</v>
      </c>
      <c r="H51" s="58">
        <v>262</v>
      </c>
      <c r="I51" s="58">
        <v>5</v>
      </c>
      <c r="J51" s="58">
        <v>222</v>
      </c>
      <c r="K51" s="58">
        <v>221</v>
      </c>
      <c r="L51" s="58">
        <v>218</v>
      </c>
      <c r="M51" s="58">
        <v>3</v>
      </c>
      <c r="N51" s="58">
        <v>67</v>
      </c>
      <c r="O51" s="58">
        <v>74</v>
      </c>
      <c r="P51" s="58">
        <v>74</v>
      </c>
      <c r="Q51" s="58">
        <v>0</v>
      </c>
      <c r="R51" s="58">
        <v>320</v>
      </c>
      <c r="S51" s="58" t="s">
        <v>176</v>
      </c>
      <c r="T51" s="58">
        <v>311</v>
      </c>
      <c r="U51" s="58" t="s">
        <v>176</v>
      </c>
      <c r="V51" s="58">
        <v>96</v>
      </c>
      <c r="W51" s="58" t="s">
        <v>176</v>
      </c>
      <c r="X51" s="58">
        <v>95</v>
      </c>
      <c r="Y51" s="58" t="s">
        <v>176</v>
      </c>
      <c r="Z51" s="58">
        <v>86</v>
      </c>
      <c r="AA51" s="58">
        <v>89</v>
      </c>
      <c r="AB51" s="58">
        <v>86</v>
      </c>
      <c r="AC51" s="58">
        <v>3</v>
      </c>
    </row>
    <row r="52" spans="1:29" x14ac:dyDescent="0.25">
      <c r="A52" s="64" t="s">
        <v>214</v>
      </c>
      <c r="B52" s="58">
        <v>562</v>
      </c>
      <c r="C52" s="58">
        <v>560</v>
      </c>
      <c r="D52" s="58">
        <v>548</v>
      </c>
      <c r="E52" s="58">
        <v>12</v>
      </c>
      <c r="F52" s="58">
        <v>277</v>
      </c>
      <c r="G52" s="58">
        <v>270</v>
      </c>
      <c r="H52" s="58">
        <v>266</v>
      </c>
      <c r="I52" s="58">
        <v>4</v>
      </c>
      <c r="J52" s="58">
        <v>285</v>
      </c>
      <c r="K52" s="58">
        <v>290</v>
      </c>
      <c r="L52" s="58">
        <v>282</v>
      </c>
      <c r="M52" s="58">
        <v>8</v>
      </c>
      <c r="N52" s="58">
        <v>72</v>
      </c>
      <c r="O52" s="58" t="s">
        <v>176</v>
      </c>
      <c r="P52" s="58">
        <v>73</v>
      </c>
      <c r="Q52" s="58" t="s">
        <v>176</v>
      </c>
      <c r="R52" s="58">
        <v>392</v>
      </c>
      <c r="S52" s="58" t="s">
        <v>176</v>
      </c>
      <c r="T52" s="58">
        <v>378</v>
      </c>
      <c r="U52" s="58" t="s">
        <v>176</v>
      </c>
      <c r="V52" s="58">
        <v>98</v>
      </c>
      <c r="W52" s="58" t="s">
        <v>176</v>
      </c>
      <c r="X52" s="58">
        <v>97</v>
      </c>
      <c r="Y52" s="58" t="s">
        <v>176</v>
      </c>
      <c r="Z52" s="58">
        <v>126</v>
      </c>
      <c r="AA52" s="58">
        <v>123</v>
      </c>
      <c r="AB52" s="58">
        <v>119</v>
      </c>
      <c r="AC52" s="58">
        <v>4</v>
      </c>
    </row>
    <row r="53" spans="1:29" x14ac:dyDescent="0.25">
      <c r="A53" s="64" t="s">
        <v>215</v>
      </c>
      <c r="B53" s="58">
        <v>513</v>
      </c>
      <c r="C53" s="58">
        <v>520</v>
      </c>
      <c r="D53" s="58">
        <v>504</v>
      </c>
      <c r="E53" s="58">
        <v>16</v>
      </c>
      <c r="F53" s="58">
        <v>252</v>
      </c>
      <c r="G53" s="58">
        <v>256</v>
      </c>
      <c r="H53" s="58">
        <v>245</v>
      </c>
      <c r="I53" s="58">
        <v>11</v>
      </c>
      <c r="J53" s="58">
        <v>261</v>
      </c>
      <c r="K53" s="58">
        <v>264</v>
      </c>
      <c r="L53" s="58">
        <v>259</v>
      </c>
      <c r="M53" s="58">
        <v>5</v>
      </c>
      <c r="N53" s="58">
        <v>64</v>
      </c>
      <c r="O53" s="58" t="s">
        <v>176</v>
      </c>
      <c r="P53" s="58">
        <v>69</v>
      </c>
      <c r="Q53" s="58" t="s">
        <v>176</v>
      </c>
      <c r="R53" s="58">
        <v>327</v>
      </c>
      <c r="S53" s="58">
        <v>328</v>
      </c>
      <c r="T53" s="58">
        <v>315</v>
      </c>
      <c r="U53" s="58">
        <v>13</v>
      </c>
      <c r="V53" s="58">
        <v>122</v>
      </c>
      <c r="W53" s="58" t="s">
        <v>176</v>
      </c>
      <c r="X53" s="58">
        <v>120</v>
      </c>
      <c r="Y53" s="58" t="s">
        <v>176</v>
      </c>
      <c r="Z53" s="58">
        <v>104</v>
      </c>
      <c r="AA53" s="58">
        <v>107</v>
      </c>
      <c r="AB53" s="58">
        <v>103</v>
      </c>
      <c r="AC53" s="58">
        <v>4</v>
      </c>
    </row>
    <row r="54" spans="1:29" x14ac:dyDescent="0.25">
      <c r="A54" s="64" t="s">
        <v>216</v>
      </c>
      <c r="B54" s="58">
        <v>646</v>
      </c>
      <c r="C54" s="58" t="s">
        <v>176</v>
      </c>
      <c r="D54" s="58">
        <v>642</v>
      </c>
      <c r="E54" s="58" t="s">
        <v>176</v>
      </c>
      <c r="F54" s="58">
        <v>326</v>
      </c>
      <c r="G54" s="58" t="s">
        <v>176</v>
      </c>
      <c r="H54" s="58">
        <v>322</v>
      </c>
      <c r="I54" s="58" t="s">
        <v>176</v>
      </c>
      <c r="J54" s="58">
        <v>320</v>
      </c>
      <c r="K54" s="58" t="s">
        <v>176</v>
      </c>
      <c r="L54" s="58">
        <v>320</v>
      </c>
      <c r="M54" s="58" t="s">
        <v>176</v>
      </c>
      <c r="N54" s="58">
        <v>107</v>
      </c>
      <c r="O54" s="58" t="s">
        <v>176</v>
      </c>
      <c r="P54" s="58">
        <v>114</v>
      </c>
      <c r="Q54" s="58" t="s">
        <v>176</v>
      </c>
      <c r="R54" s="58">
        <v>394</v>
      </c>
      <c r="S54" s="58" t="s">
        <v>176</v>
      </c>
      <c r="T54" s="58">
        <v>385</v>
      </c>
      <c r="U54" s="58" t="s">
        <v>176</v>
      </c>
      <c r="V54" s="58">
        <v>145</v>
      </c>
      <c r="W54" s="58" t="s">
        <v>176</v>
      </c>
      <c r="X54" s="58">
        <v>143</v>
      </c>
      <c r="Y54" s="58" t="s">
        <v>176</v>
      </c>
      <c r="Z54" s="58">
        <v>128</v>
      </c>
      <c r="AA54" s="58">
        <v>127</v>
      </c>
      <c r="AB54" s="58">
        <v>127</v>
      </c>
      <c r="AC54" s="58">
        <v>0</v>
      </c>
    </row>
    <row r="55" spans="1:29" x14ac:dyDescent="0.25">
      <c r="A55" s="64" t="s">
        <v>217</v>
      </c>
      <c r="B55" s="58">
        <v>691</v>
      </c>
      <c r="C55" s="58">
        <v>690</v>
      </c>
      <c r="D55" s="58">
        <v>680</v>
      </c>
      <c r="E55" s="58">
        <v>10</v>
      </c>
      <c r="F55" s="58">
        <v>312</v>
      </c>
      <c r="G55" s="58">
        <v>315</v>
      </c>
      <c r="H55" s="58">
        <v>309</v>
      </c>
      <c r="I55" s="58">
        <v>6</v>
      </c>
      <c r="J55" s="58">
        <v>379</v>
      </c>
      <c r="K55" s="58">
        <v>375</v>
      </c>
      <c r="L55" s="58">
        <v>371</v>
      </c>
      <c r="M55" s="58">
        <v>4</v>
      </c>
      <c r="N55" s="58">
        <v>156</v>
      </c>
      <c r="O55" s="58" t="s">
        <v>176</v>
      </c>
      <c r="P55" s="58">
        <v>161</v>
      </c>
      <c r="Q55" s="58" t="s">
        <v>176</v>
      </c>
      <c r="R55" s="58">
        <v>422</v>
      </c>
      <c r="S55" s="58" t="s">
        <v>176</v>
      </c>
      <c r="T55" s="58">
        <v>406</v>
      </c>
      <c r="U55" s="58" t="s">
        <v>176</v>
      </c>
      <c r="V55" s="58">
        <v>113</v>
      </c>
      <c r="W55" s="58" t="s">
        <v>176</v>
      </c>
      <c r="X55" s="58">
        <v>113</v>
      </c>
      <c r="Y55" s="58" t="s">
        <v>176</v>
      </c>
      <c r="Z55" s="58">
        <v>99</v>
      </c>
      <c r="AA55" s="58">
        <v>103</v>
      </c>
      <c r="AB55" s="58">
        <v>103</v>
      </c>
      <c r="AC55" s="58">
        <v>0</v>
      </c>
    </row>
    <row r="56" spans="1:29" x14ac:dyDescent="0.25">
      <c r="A56" s="64" t="s">
        <v>218</v>
      </c>
      <c r="B56" s="58">
        <v>472</v>
      </c>
      <c r="C56" s="58">
        <v>477</v>
      </c>
      <c r="D56" s="58">
        <v>467</v>
      </c>
      <c r="E56" s="58">
        <v>10</v>
      </c>
      <c r="F56" s="58">
        <v>226</v>
      </c>
      <c r="G56" s="58">
        <v>238</v>
      </c>
      <c r="H56" s="58">
        <v>235</v>
      </c>
      <c r="I56" s="58">
        <v>3</v>
      </c>
      <c r="J56" s="58">
        <v>246</v>
      </c>
      <c r="K56" s="58">
        <v>239</v>
      </c>
      <c r="L56" s="58">
        <v>232</v>
      </c>
      <c r="M56" s="58">
        <v>7</v>
      </c>
      <c r="N56" s="58">
        <v>70</v>
      </c>
      <c r="O56" s="58" t="s">
        <v>176</v>
      </c>
      <c r="P56" s="58">
        <v>85</v>
      </c>
      <c r="Q56" s="58" t="s">
        <v>176</v>
      </c>
      <c r="R56" s="58">
        <v>312</v>
      </c>
      <c r="S56" s="58" t="s">
        <v>176</v>
      </c>
      <c r="T56" s="58">
        <v>291</v>
      </c>
      <c r="U56" s="58" t="s">
        <v>176</v>
      </c>
      <c r="V56" s="58">
        <v>90</v>
      </c>
      <c r="W56" s="58">
        <v>91</v>
      </c>
      <c r="X56" s="58">
        <v>91</v>
      </c>
      <c r="Y56" s="58">
        <v>0</v>
      </c>
      <c r="Z56" s="58">
        <v>96</v>
      </c>
      <c r="AA56" s="58">
        <v>100</v>
      </c>
      <c r="AB56" s="58">
        <v>96</v>
      </c>
      <c r="AC56" s="58">
        <v>4</v>
      </c>
    </row>
    <row r="57" spans="1:29" x14ac:dyDescent="0.25">
      <c r="A57" s="64" t="s">
        <v>219</v>
      </c>
      <c r="B57" s="58">
        <v>424</v>
      </c>
      <c r="C57" s="58" t="s">
        <v>176</v>
      </c>
      <c r="D57" s="58">
        <v>417</v>
      </c>
      <c r="E57" s="58" t="s">
        <v>176</v>
      </c>
      <c r="F57" s="58">
        <v>226</v>
      </c>
      <c r="G57" s="58">
        <v>227</v>
      </c>
      <c r="H57" s="58">
        <v>224</v>
      </c>
      <c r="I57" s="58">
        <v>3</v>
      </c>
      <c r="J57" s="58">
        <v>198</v>
      </c>
      <c r="K57" s="58" t="s">
        <v>176</v>
      </c>
      <c r="L57" s="58">
        <v>193</v>
      </c>
      <c r="M57" s="58" t="s">
        <v>176</v>
      </c>
      <c r="N57" s="58">
        <v>56</v>
      </c>
      <c r="O57" s="58" t="s">
        <v>176</v>
      </c>
      <c r="P57" s="58">
        <v>60</v>
      </c>
      <c r="Q57" s="58" t="s">
        <v>176</v>
      </c>
      <c r="R57" s="58">
        <v>300</v>
      </c>
      <c r="S57" s="58" t="s">
        <v>176</v>
      </c>
      <c r="T57" s="58">
        <v>289</v>
      </c>
      <c r="U57" s="58" t="s">
        <v>176</v>
      </c>
      <c r="V57" s="58">
        <v>68</v>
      </c>
      <c r="W57" s="58" t="s">
        <v>176</v>
      </c>
      <c r="X57" s="58">
        <v>68</v>
      </c>
      <c r="Y57" s="58" t="s">
        <v>176</v>
      </c>
      <c r="Z57" s="58">
        <v>83</v>
      </c>
      <c r="AA57" s="58">
        <v>87</v>
      </c>
      <c r="AB57" s="58">
        <v>84</v>
      </c>
      <c r="AC57" s="58">
        <v>3</v>
      </c>
    </row>
    <row r="58" spans="1:29" x14ac:dyDescent="0.25">
      <c r="A58" s="64" t="s">
        <v>220</v>
      </c>
      <c r="B58" s="58">
        <v>514</v>
      </c>
      <c r="C58" s="58">
        <v>508</v>
      </c>
      <c r="D58" s="58">
        <v>503</v>
      </c>
      <c r="E58" s="58">
        <v>5</v>
      </c>
      <c r="F58" s="58">
        <v>271</v>
      </c>
      <c r="G58" s="58" t="s">
        <v>176</v>
      </c>
      <c r="H58" s="58">
        <v>269</v>
      </c>
      <c r="I58" s="58" t="s">
        <v>176</v>
      </c>
      <c r="J58" s="58">
        <v>243</v>
      </c>
      <c r="K58" s="58" t="s">
        <v>176</v>
      </c>
      <c r="L58" s="58">
        <v>234</v>
      </c>
      <c r="M58" s="58" t="s">
        <v>176</v>
      </c>
      <c r="N58" s="58">
        <v>57</v>
      </c>
      <c r="O58" s="58" t="s">
        <v>176</v>
      </c>
      <c r="P58" s="58">
        <v>57</v>
      </c>
      <c r="Q58" s="58" t="s">
        <v>176</v>
      </c>
      <c r="R58" s="58">
        <v>363</v>
      </c>
      <c r="S58" s="58" t="s">
        <v>176</v>
      </c>
      <c r="T58" s="58">
        <v>355</v>
      </c>
      <c r="U58" s="58" t="s">
        <v>176</v>
      </c>
      <c r="V58" s="58">
        <v>94</v>
      </c>
      <c r="W58" s="58" t="s">
        <v>176</v>
      </c>
      <c r="X58" s="58">
        <v>91</v>
      </c>
      <c r="Y58" s="58" t="s">
        <v>176</v>
      </c>
      <c r="Z58" s="58">
        <v>89</v>
      </c>
      <c r="AA58" s="58">
        <v>90</v>
      </c>
      <c r="AB58" s="58">
        <v>90</v>
      </c>
      <c r="AC58" s="58">
        <v>0</v>
      </c>
    </row>
    <row r="59" spans="1:29" x14ac:dyDescent="0.25">
      <c r="A59" s="64" t="s">
        <v>221</v>
      </c>
      <c r="B59" s="58">
        <v>458</v>
      </c>
      <c r="C59" s="58" t="s">
        <v>176</v>
      </c>
      <c r="D59" s="58">
        <v>457</v>
      </c>
      <c r="E59" s="58" t="s">
        <v>176</v>
      </c>
      <c r="F59" s="58">
        <v>248</v>
      </c>
      <c r="G59" s="58" t="s">
        <v>176</v>
      </c>
      <c r="H59" s="58">
        <v>247</v>
      </c>
      <c r="I59" s="58" t="s">
        <v>176</v>
      </c>
      <c r="J59" s="58">
        <v>210</v>
      </c>
      <c r="K59" s="58" t="s">
        <v>176</v>
      </c>
      <c r="L59" s="58">
        <v>210</v>
      </c>
      <c r="M59" s="58" t="s">
        <v>176</v>
      </c>
      <c r="N59" s="58">
        <v>61</v>
      </c>
      <c r="O59" s="58" t="s">
        <v>176</v>
      </c>
      <c r="P59" s="58">
        <v>65</v>
      </c>
      <c r="Q59" s="58" t="s">
        <v>176</v>
      </c>
      <c r="R59" s="58">
        <v>326</v>
      </c>
      <c r="S59" s="58" t="s">
        <v>176</v>
      </c>
      <c r="T59" s="58">
        <v>319</v>
      </c>
      <c r="U59" s="58" t="s">
        <v>176</v>
      </c>
      <c r="V59" s="58">
        <v>71</v>
      </c>
      <c r="W59" s="58">
        <v>73</v>
      </c>
      <c r="X59" s="58">
        <v>73</v>
      </c>
      <c r="Y59" s="58">
        <v>0</v>
      </c>
      <c r="Z59" s="58">
        <v>100</v>
      </c>
      <c r="AA59" s="58">
        <v>106</v>
      </c>
      <c r="AB59" s="58">
        <v>106</v>
      </c>
      <c r="AC59" s="58">
        <v>0</v>
      </c>
    </row>
    <row r="60" spans="1:29" x14ac:dyDescent="0.25">
      <c r="A60" s="64" t="s">
        <v>222</v>
      </c>
      <c r="B60" s="58">
        <v>580</v>
      </c>
      <c r="C60" s="58">
        <v>596</v>
      </c>
      <c r="D60" s="58">
        <v>586</v>
      </c>
      <c r="E60" s="58">
        <v>10</v>
      </c>
      <c r="F60" s="58">
        <v>346</v>
      </c>
      <c r="G60" s="58">
        <v>360</v>
      </c>
      <c r="H60" s="58">
        <v>354</v>
      </c>
      <c r="I60" s="58">
        <v>6</v>
      </c>
      <c r="J60" s="58">
        <v>234</v>
      </c>
      <c r="K60" s="58">
        <v>236</v>
      </c>
      <c r="L60" s="58">
        <v>232</v>
      </c>
      <c r="M60" s="58">
        <v>4</v>
      </c>
      <c r="N60" s="58">
        <v>85</v>
      </c>
      <c r="O60" s="58" t="s">
        <v>176</v>
      </c>
      <c r="P60" s="58">
        <v>98</v>
      </c>
      <c r="Q60" s="58" t="s">
        <v>176</v>
      </c>
      <c r="R60" s="58">
        <v>408</v>
      </c>
      <c r="S60" s="58" t="s">
        <v>176</v>
      </c>
      <c r="T60" s="58">
        <v>401</v>
      </c>
      <c r="U60" s="58" t="s">
        <v>176</v>
      </c>
      <c r="V60" s="58">
        <v>87</v>
      </c>
      <c r="W60" s="58">
        <v>87</v>
      </c>
      <c r="X60" s="58">
        <v>87</v>
      </c>
      <c r="Y60" s="58">
        <v>0</v>
      </c>
      <c r="Z60" s="58">
        <v>119</v>
      </c>
      <c r="AA60" s="58" t="s">
        <v>176</v>
      </c>
      <c r="AB60" s="58">
        <v>123</v>
      </c>
      <c r="AC60" s="58" t="s">
        <v>176</v>
      </c>
    </row>
    <row r="61" spans="1:29" x14ac:dyDescent="0.25">
      <c r="A61" s="64" t="s">
        <v>223</v>
      </c>
      <c r="B61" s="58">
        <v>852</v>
      </c>
      <c r="C61" s="58">
        <v>859</v>
      </c>
      <c r="D61" s="58">
        <v>845</v>
      </c>
      <c r="E61" s="58">
        <v>14</v>
      </c>
      <c r="F61" s="58">
        <v>504</v>
      </c>
      <c r="G61" s="58">
        <v>519</v>
      </c>
      <c r="H61" s="58">
        <v>509</v>
      </c>
      <c r="I61" s="58">
        <v>10</v>
      </c>
      <c r="J61" s="58">
        <v>348</v>
      </c>
      <c r="K61" s="58">
        <v>340</v>
      </c>
      <c r="L61" s="58">
        <v>336</v>
      </c>
      <c r="M61" s="58">
        <v>4</v>
      </c>
      <c r="N61" s="58">
        <v>140</v>
      </c>
      <c r="O61" s="58" t="s">
        <v>176</v>
      </c>
      <c r="P61" s="58">
        <v>153</v>
      </c>
      <c r="Q61" s="58" t="s">
        <v>176</v>
      </c>
      <c r="R61" s="58">
        <v>587</v>
      </c>
      <c r="S61" s="58" t="s">
        <v>176</v>
      </c>
      <c r="T61" s="58">
        <v>566</v>
      </c>
      <c r="U61" s="58" t="s">
        <v>176</v>
      </c>
      <c r="V61" s="58">
        <v>125</v>
      </c>
      <c r="W61" s="58">
        <v>126</v>
      </c>
      <c r="X61" s="58">
        <v>126</v>
      </c>
      <c r="Y61" s="58">
        <v>0</v>
      </c>
      <c r="Z61" s="58">
        <v>199</v>
      </c>
      <c r="AA61" s="58">
        <v>203</v>
      </c>
      <c r="AB61" s="58">
        <v>200</v>
      </c>
      <c r="AC61" s="58">
        <v>3</v>
      </c>
    </row>
    <row r="62" spans="1:29" x14ac:dyDescent="0.25">
      <c r="A62" s="64" t="s">
        <v>224</v>
      </c>
      <c r="B62" s="58">
        <v>674</v>
      </c>
      <c r="C62" s="58">
        <v>687</v>
      </c>
      <c r="D62" s="58">
        <v>674</v>
      </c>
      <c r="E62" s="58">
        <v>13</v>
      </c>
      <c r="F62" s="58">
        <v>385</v>
      </c>
      <c r="G62" s="58">
        <v>401</v>
      </c>
      <c r="H62" s="58">
        <v>394</v>
      </c>
      <c r="I62" s="58">
        <v>7</v>
      </c>
      <c r="J62" s="58">
        <v>289</v>
      </c>
      <c r="K62" s="58">
        <v>286</v>
      </c>
      <c r="L62" s="58">
        <v>280</v>
      </c>
      <c r="M62" s="58">
        <v>6</v>
      </c>
      <c r="N62" s="58">
        <v>104</v>
      </c>
      <c r="O62" s="58">
        <v>124</v>
      </c>
      <c r="P62" s="58">
        <v>120</v>
      </c>
      <c r="Q62" s="58">
        <v>4</v>
      </c>
      <c r="R62" s="58">
        <v>470</v>
      </c>
      <c r="S62" s="58">
        <v>463</v>
      </c>
      <c r="T62" s="58">
        <v>454</v>
      </c>
      <c r="U62" s="58">
        <v>9</v>
      </c>
      <c r="V62" s="58">
        <v>100</v>
      </c>
      <c r="W62" s="58">
        <v>100</v>
      </c>
      <c r="X62" s="58">
        <v>100</v>
      </c>
      <c r="Y62" s="58">
        <v>0</v>
      </c>
      <c r="Z62" s="58">
        <v>137</v>
      </c>
      <c r="AA62" s="58">
        <v>143</v>
      </c>
      <c r="AB62" s="58">
        <v>140</v>
      </c>
      <c r="AC62" s="58">
        <v>3</v>
      </c>
    </row>
    <row r="63" spans="1:29" x14ac:dyDescent="0.25">
      <c r="A63" s="64" t="s">
        <v>225</v>
      </c>
      <c r="B63" s="58">
        <v>609</v>
      </c>
      <c r="C63" s="58">
        <v>610</v>
      </c>
      <c r="D63" s="58">
        <v>604</v>
      </c>
      <c r="E63" s="58">
        <v>6</v>
      </c>
      <c r="F63" s="58">
        <v>338</v>
      </c>
      <c r="G63" s="58" t="s">
        <v>176</v>
      </c>
      <c r="H63" s="58">
        <v>337</v>
      </c>
      <c r="I63" s="58" t="s">
        <v>176</v>
      </c>
      <c r="J63" s="58">
        <v>271</v>
      </c>
      <c r="K63" s="58" t="s">
        <v>176</v>
      </c>
      <c r="L63" s="58">
        <v>267</v>
      </c>
      <c r="M63" s="58" t="s">
        <v>176</v>
      </c>
      <c r="N63" s="58">
        <v>79</v>
      </c>
      <c r="O63" s="58" t="s">
        <v>176</v>
      </c>
      <c r="P63" s="58">
        <v>86</v>
      </c>
      <c r="Q63" s="58" t="s">
        <v>176</v>
      </c>
      <c r="R63" s="58">
        <v>459</v>
      </c>
      <c r="S63" s="58" t="s">
        <v>176</v>
      </c>
      <c r="T63" s="58">
        <v>446</v>
      </c>
      <c r="U63" s="58" t="s">
        <v>176</v>
      </c>
      <c r="V63" s="58">
        <v>71</v>
      </c>
      <c r="W63" s="58">
        <v>72</v>
      </c>
      <c r="X63" s="58">
        <v>72</v>
      </c>
      <c r="Y63" s="58">
        <v>0</v>
      </c>
      <c r="Z63" s="58">
        <v>148</v>
      </c>
      <c r="AA63" s="58" t="s">
        <v>176</v>
      </c>
      <c r="AB63" s="58">
        <v>149</v>
      </c>
      <c r="AC63" s="58" t="s">
        <v>176</v>
      </c>
    </row>
    <row r="64" spans="1:29" x14ac:dyDescent="0.25">
      <c r="A64" s="64" t="s">
        <v>226</v>
      </c>
      <c r="B64" s="58">
        <v>618</v>
      </c>
      <c r="C64" s="58">
        <v>627</v>
      </c>
      <c r="D64" s="58">
        <v>622</v>
      </c>
      <c r="E64" s="58">
        <v>5</v>
      </c>
      <c r="F64" s="58">
        <v>327</v>
      </c>
      <c r="G64" s="58">
        <v>335</v>
      </c>
      <c r="H64" s="58">
        <v>335</v>
      </c>
      <c r="I64" s="58">
        <v>0</v>
      </c>
      <c r="J64" s="58">
        <v>291</v>
      </c>
      <c r="K64" s="58">
        <v>292</v>
      </c>
      <c r="L64" s="58">
        <v>287</v>
      </c>
      <c r="M64" s="58">
        <v>5</v>
      </c>
      <c r="N64" s="58">
        <v>71</v>
      </c>
      <c r="O64" s="58">
        <v>84</v>
      </c>
      <c r="P64" s="58">
        <v>84</v>
      </c>
      <c r="Q64" s="58">
        <v>0</v>
      </c>
      <c r="R64" s="58">
        <v>454</v>
      </c>
      <c r="S64" s="58" t="s">
        <v>176</v>
      </c>
      <c r="T64" s="58">
        <v>446</v>
      </c>
      <c r="U64" s="58" t="s">
        <v>176</v>
      </c>
      <c r="V64" s="58">
        <v>93</v>
      </c>
      <c r="W64" s="58" t="s">
        <v>176</v>
      </c>
      <c r="X64" s="58">
        <v>92</v>
      </c>
      <c r="Y64" s="58" t="s">
        <v>176</v>
      </c>
      <c r="Z64" s="58">
        <v>125</v>
      </c>
      <c r="AA64" s="58">
        <v>126</v>
      </c>
      <c r="AB64" s="58">
        <v>123</v>
      </c>
      <c r="AC64" s="58">
        <v>3</v>
      </c>
    </row>
    <row r="65" spans="1:29" x14ac:dyDescent="0.25">
      <c r="A65" s="64" t="s">
        <v>227</v>
      </c>
      <c r="B65" s="58">
        <v>561</v>
      </c>
      <c r="C65" s="58">
        <v>582</v>
      </c>
      <c r="D65" s="58">
        <v>572</v>
      </c>
      <c r="E65" s="58">
        <v>10</v>
      </c>
      <c r="F65" s="58">
        <v>293</v>
      </c>
      <c r="G65" s="58">
        <v>315</v>
      </c>
      <c r="H65" s="58">
        <v>310</v>
      </c>
      <c r="I65" s="58">
        <v>5</v>
      </c>
      <c r="J65" s="58">
        <v>268</v>
      </c>
      <c r="K65" s="58">
        <v>267</v>
      </c>
      <c r="L65" s="58">
        <v>262</v>
      </c>
      <c r="M65" s="58">
        <v>5</v>
      </c>
      <c r="N65" s="58">
        <v>82</v>
      </c>
      <c r="O65" s="58">
        <v>93</v>
      </c>
      <c r="P65" s="58">
        <v>90</v>
      </c>
      <c r="Q65" s="58">
        <v>3</v>
      </c>
      <c r="R65" s="58">
        <v>397</v>
      </c>
      <c r="S65" s="58">
        <v>405</v>
      </c>
      <c r="T65" s="58">
        <v>398</v>
      </c>
      <c r="U65" s="58">
        <v>7</v>
      </c>
      <c r="V65" s="58">
        <v>82</v>
      </c>
      <c r="W65" s="58">
        <v>84</v>
      </c>
      <c r="X65" s="58">
        <v>84</v>
      </c>
      <c r="Y65" s="58">
        <v>0</v>
      </c>
      <c r="Z65" s="58">
        <v>116</v>
      </c>
      <c r="AA65" s="58" t="s">
        <v>176</v>
      </c>
      <c r="AB65" s="58">
        <v>120</v>
      </c>
      <c r="AC65" s="58" t="s">
        <v>176</v>
      </c>
    </row>
    <row r="66" spans="1:29" x14ac:dyDescent="0.25">
      <c r="A66" s="64" t="s">
        <v>228</v>
      </c>
      <c r="B66" s="58">
        <v>817</v>
      </c>
      <c r="C66" s="58">
        <v>818</v>
      </c>
      <c r="D66" s="58">
        <v>806</v>
      </c>
      <c r="E66" s="58">
        <v>12</v>
      </c>
      <c r="F66" s="58">
        <v>410</v>
      </c>
      <c r="G66" s="58">
        <v>414</v>
      </c>
      <c r="H66" s="58">
        <v>408</v>
      </c>
      <c r="I66" s="58">
        <v>6</v>
      </c>
      <c r="J66" s="58">
        <v>407</v>
      </c>
      <c r="K66" s="58">
        <v>404</v>
      </c>
      <c r="L66" s="58">
        <v>398</v>
      </c>
      <c r="M66" s="58">
        <v>6</v>
      </c>
      <c r="N66" s="58">
        <v>170</v>
      </c>
      <c r="O66" s="58" t="s">
        <v>176</v>
      </c>
      <c r="P66" s="58">
        <v>181</v>
      </c>
      <c r="Q66" s="58" t="s">
        <v>176</v>
      </c>
      <c r="R66" s="58">
        <v>562</v>
      </c>
      <c r="S66" s="58" t="s">
        <v>176</v>
      </c>
      <c r="T66" s="58">
        <v>539</v>
      </c>
      <c r="U66" s="58" t="s">
        <v>176</v>
      </c>
      <c r="V66" s="58">
        <v>85</v>
      </c>
      <c r="W66" s="58">
        <v>86</v>
      </c>
      <c r="X66" s="58">
        <v>86</v>
      </c>
      <c r="Y66" s="58">
        <v>0</v>
      </c>
      <c r="Z66" s="58">
        <v>165</v>
      </c>
      <c r="AA66" s="58">
        <v>166</v>
      </c>
      <c r="AB66" s="58">
        <v>163</v>
      </c>
      <c r="AC66" s="58">
        <v>3</v>
      </c>
    </row>
    <row r="67" spans="1:29" x14ac:dyDescent="0.25">
      <c r="A67" s="64" t="s">
        <v>229</v>
      </c>
      <c r="B67" s="58">
        <v>836</v>
      </c>
      <c r="C67" s="58">
        <v>834</v>
      </c>
      <c r="D67" s="58">
        <v>828</v>
      </c>
      <c r="E67" s="58">
        <v>6</v>
      </c>
      <c r="F67" s="58">
        <v>443</v>
      </c>
      <c r="G67" s="58" t="s">
        <v>176</v>
      </c>
      <c r="H67" s="58">
        <v>453</v>
      </c>
      <c r="I67" s="58" t="s">
        <v>176</v>
      </c>
      <c r="J67" s="58">
        <v>393</v>
      </c>
      <c r="K67" s="58" t="s">
        <v>176</v>
      </c>
      <c r="L67" s="58">
        <v>375</v>
      </c>
      <c r="M67" s="58" t="s">
        <v>176</v>
      </c>
      <c r="N67" s="58">
        <v>193</v>
      </c>
      <c r="O67" s="58">
        <v>199</v>
      </c>
      <c r="P67" s="58">
        <v>199</v>
      </c>
      <c r="Q67" s="58">
        <v>0</v>
      </c>
      <c r="R67" s="58">
        <v>550</v>
      </c>
      <c r="S67" s="58">
        <v>541</v>
      </c>
      <c r="T67" s="58">
        <v>535</v>
      </c>
      <c r="U67" s="58">
        <v>6</v>
      </c>
      <c r="V67" s="58">
        <v>93</v>
      </c>
      <c r="W67" s="58">
        <v>94</v>
      </c>
      <c r="X67" s="58">
        <v>94</v>
      </c>
      <c r="Y67" s="58">
        <v>0</v>
      </c>
      <c r="Z67" s="58">
        <v>139</v>
      </c>
      <c r="AA67" s="58">
        <v>148</v>
      </c>
      <c r="AB67" s="58">
        <v>145</v>
      </c>
      <c r="AC67" s="58">
        <v>3</v>
      </c>
    </row>
    <row r="68" spans="1:29" x14ac:dyDescent="0.25">
      <c r="A68" s="64" t="s">
        <v>230</v>
      </c>
      <c r="B68" s="58">
        <v>583</v>
      </c>
      <c r="C68" s="58" t="s">
        <v>176</v>
      </c>
      <c r="D68" s="58">
        <v>593</v>
      </c>
      <c r="E68" s="58" t="s">
        <v>176</v>
      </c>
      <c r="F68" s="58">
        <v>317</v>
      </c>
      <c r="G68" s="58">
        <v>330</v>
      </c>
      <c r="H68" s="58">
        <v>330</v>
      </c>
      <c r="I68" s="58">
        <v>0</v>
      </c>
      <c r="J68" s="58">
        <v>266</v>
      </c>
      <c r="K68" s="58" t="s">
        <v>176</v>
      </c>
      <c r="L68" s="58">
        <v>263</v>
      </c>
      <c r="M68" s="58" t="s">
        <v>176</v>
      </c>
      <c r="N68" s="58">
        <v>86</v>
      </c>
      <c r="O68" s="58">
        <v>104</v>
      </c>
      <c r="P68" s="58">
        <v>104</v>
      </c>
      <c r="Q68" s="58">
        <v>0</v>
      </c>
      <c r="R68" s="58">
        <v>419</v>
      </c>
      <c r="S68" s="58" t="s">
        <v>176</v>
      </c>
      <c r="T68" s="58">
        <v>411</v>
      </c>
      <c r="U68" s="58" t="s">
        <v>176</v>
      </c>
      <c r="V68" s="58">
        <v>78</v>
      </c>
      <c r="W68" s="58">
        <v>78</v>
      </c>
      <c r="X68" s="58">
        <v>78</v>
      </c>
      <c r="Y68" s="58">
        <v>0</v>
      </c>
      <c r="Z68" s="58">
        <v>116</v>
      </c>
      <c r="AA68" s="58">
        <v>120</v>
      </c>
      <c r="AB68" s="58">
        <v>120</v>
      </c>
      <c r="AC68" s="58">
        <v>0</v>
      </c>
    </row>
    <row r="69" spans="1:29" x14ac:dyDescent="0.25">
      <c r="A69" s="64" t="s">
        <v>231</v>
      </c>
      <c r="B69" s="58">
        <v>575</v>
      </c>
      <c r="C69" s="58">
        <v>593</v>
      </c>
      <c r="D69" s="58">
        <v>593</v>
      </c>
      <c r="E69" s="58">
        <v>0</v>
      </c>
      <c r="F69" s="58">
        <v>298</v>
      </c>
      <c r="G69" s="58">
        <v>314</v>
      </c>
      <c r="H69" s="58">
        <v>314</v>
      </c>
      <c r="I69" s="58">
        <v>0</v>
      </c>
      <c r="J69" s="58">
        <v>277</v>
      </c>
      <c r="K69" s="58">
        <v>279</v>
      </c>
      <c r="L69" s="58">
        <v>279</v>
      </c>
      <c r="M69" s="58">
        <v>0</v>
      </c>
      <c r="N69" s="58">
        <v>74</v>
      </c>
      <c r="O69" s="58">
        <v>86</v>
      </c>
      <c r="P69" s="58">
        <v>86</v>
      </c>
      <c r="Q69" s="58">
        <v>0</v>
      </c>
      <c r="R69" s="58">
        <v>401</v>
      </c>
      <c r="S69" s="58">
        <v>407</v>
      </c>
      <c r="T69" s="58">
        <v>407</v>
      </c>
      <c r="U69" s="58">
        <v>0</v>
      </c>
      <c r="V69" s="58">
        <v>100</v>
      </c>
      <c r="W69" s="58">
        <v>100</v>
      </c>
      <c r="X69" s="58">
        <v>100</v>
      </c>
      <c r="Y69" s="58">
        <v>0</v>
      </c>
      <c r="Z69" s="58">
        <v>102</v>
      </c>
      <c r="AA69" s="58">
        <v>109</v>
      </c>
      <c r="AB69" s="58">
        <v>109</v>
      </c>
      <c r="AC69" s="58">
        <v>0</v>
      </c>
    </row>
    <row r="70" spans="1:29" x14ac:dyDescent="0.25">
      <c r="A70" s="64" t="s">
        <v>232</v>
      </c>
      <c r="B70" s="58">
        <v>717</v>
      </c>
      <c r="C70" s="58" t="s">
        <v>176</v>
      </c>
      <c r="D70" s="58">
        <v>732</v>
      </c>
      <c r="E70" s="58" t="s">
        <v>176</v>
      </c>
      <c r="F70" s="58">
        <v>384</v>
      </c>
      <c r="G70" s="58">
        <v>402</v>
      </c>
      <c r="H70" s="58">
        <v>402</v>
      </c>
      <c r="I70" s="58">
        <v>0</v>
      </c>
      <c r="J70" s="58">
        <v>333</v>
      </c>
      <c r="K70" s="58" t="s">
        <v>176</v>
      </c>
      <c r="L70" s="58">
        <v>330</v>
      </c>
      <c r="M70" s="58" t="s">
        <v>176</v>
      </c>
      <c r="N70" s="58">
        <v>62</v>
      </c>
      <c r="O70" s="58">
        <v>76</v>
      </c>
      <c r="P70" s="58">
        <v>76</v>
      </c>
      <c r="Q70" s="58">
        <v>0</v>
      </c>
      <c r="R70" s="58">
        <v>555</v>
      </c>
      <c r="S70" s="58" t="s">
        <v>176</v>
      </c>
      <c r="T70" s="58">
        <v>555</v>
      </c>
      <c r="U70" s="58" t="s">
        <v>176</v>
      </c>
      <c r="V70" s="58">
        <v>100</v>
      </c>
      <c r="W70" s="58">
        <v>101</v>
      </c>
      <c r="X70" s="58">
        <v>101</v>
      </c>
      <c r="Y70" s="58">
        <v>0</v>
      </c>
      <c r="Z70" s="58">
        <v>153</v>
      </c>
      <c r="AA70" s="58" t="s">
        <v>176</v>
      </c>
      <c r="AB70" s="58">
        <v>154</v>
      </c>
      <c r="AC70" s="58" t="s">
        <v>176</v>
      </c>
    </row>
    <row r="71" spans="1:29" x14ac:dyDescent="0.25">
      <c r="A71" s="64" t="s">
        <v>233</v>
      </c>
      <c r="B71" s="58">
        <v>671</v>
      </c>
      <c r="C71" s="58" t="s">
        <v>176</v>
      </c>
      <c r="D71" s="58">
        <v>697</v>
      </c>
      <c r="E71" s="58" t="s">
        <v>176</v>
      </c>
      <c r="F71" s="58">
        <v>400</v>
      </c>
      <c r="G71" s="58">
        <v>414</v>
      </c>
      <c r="H71" s="58">
        <v>414</v>
      </c>
      <c r="I71" s="58">
        <v>0</v>
      </c>
      <c r="J71" s="58">
        <v>271</v>
      </c>
      <c r="K71" s="58" t="s">
        <v>176</v>
      </c>
      <c r="L71" s="58">
        <v>283</v>
      </c>
      <c r="M71" s="58" t="s">
        <v>176</v>
      </c>
      <c r="N71" s="58">
        <v>66</v>
      </c>
      <c r="O71" s="58">
        <v>91</v>
      </c>
      <c r="P71" s="58">
        <v>91</v>
      </c>
      <c r="Q71" s="58">
        <v>0</v>
      </c>
      <c r="R71" s="58">
        <v>522</v>
      </c>
      <c r="S71" s="58" t="s">
        <v>176</v>
      </c>
      <c r="T71" s="58">
        <v>524</v>
      </c>
      <c r="U71" s="58" t="s">
        <v>176</v>
      </c>
      <c r="V71" s="58">
        <v>83</v>
      </c>
      <c r="W71" s="58">
        <v>82</v>
      </c>
      <c r="X71" s="58">
        <v>82</v>
      </c>
      <c r="Y71" s="58">
        <v>0</v>
      </c>
      <c r="Z71" s="58">
        <v>121</v>
      </c>
      <c r="AA71" s="58">
        <v>129</v>
      </c>
      <c r="AB71" s="58">
        <v>129</v>
      </c>
      <c r="AC71" s="58">
        <v>0</v>
      </c>
    </row>
    <row r="72" spans="1:29" x14ac:dyDescent="0.25">
      <c r="A72" s="64" t="s">
        <v>234</v>
      </c>
      <c r="B72" s="58">
        <v>786</v>
      </c>
      <c r="C72" s="58">
        <v>797</v>
      </c>
      <c r="D72" s="58">
        <v>793</v>
      </c>
      <c r="E72" s="58">
        <v>4</v>
      </c>
      <c r="F72" s="58">
        <v>444</v>
      </c>
      <c r="G72" s="58" t="s">
        <v>176</v>
      </c>
      <c r="H72" s="58">
        <v>453</v>
      </c>
      <c r="I72" s="58" t="s">
        <v>176</v>
      </c>
      <c r="J72" s="58">
        <v>342</v>
      </c>
      <c r="K72" s="58" t="s">
        <v>176</v>
      </c>
      <c r="L72" s="58">
        <v>340</v>
      </c>
      <c r="M72" s="58" t="s">
        <v>176</v>
      </c>
      <c r="N72" s="58">
        <v>100</v>
      </c>
      <c r="O72" s="58">
        <v>115</v>
      </c>
      <c r="P72" s="58">
        <v>115</v>
      </c>
      <c r="Q72" s="58">
        <v>0</v>
      </c>
      <c r="R72" s="58">
        <v>572</v>
      </c>
      <c r="S72" s="58" t="s">
        <v>176</v>
      </c>
      <c r="T72" s="58">
        <v>564</v>
      </c>
      <c r="U72" s="58" t="s">
        <v>176</v>
      </c>
      <c r="V72" s="58">
        <v>114</v>
      </c>
      <c r="W72" s="58" t="s">
        <v>176</v>
      </c>
      <c r="X72" s="58">
        <v>114</v>
      </c>
      <c r="Y72" s="58" t="s">
        <v>176</v>
      </c>
      <c r="Z72" s="58">
        <v>160</v>
      </c>
      <c r="AA72" s="58" t="s">
        <v>176</v>
      </c>
      <c r="AB72" s="58">
        <v>165</v>
      </c>
      <c r="AC72" s="58" t="s">
        <v>176</v>
      </c>
    </row>
    <row r="73" spans="1:29" x14ac:dyDescent="0.25">
      <c r="A73" s="64" t="s">
        <v>235</v>
      </c>
      <c r="B73" s="58">
        <v>980</v>
      </c>
      <c r="C73" s="58">
        <v>1000</v>
      </c>
      <c r="D73" s="58">
        <v>995</v>
      </c>
      <c r="E73" s="58">
        <v>5</v>
      </c>
      <c r="F73" s="58">
        <v>609</v>
      </c>
      <c r="G73" s="58" t="s">
        <v>176</v>
      </c>
      <c r="H73" s="58">
        <v>624</v>
      </c>
      <c r="I73" s="58" t="s">
        <v>176</v>
      </c>
      <c r="J73" s="58">
        <v>371</v>
      </c>
      <c r="K73" s="58" t="s">
        <v>176</v>
      </c>
      <c r="L73" s="58">
        <v>371</v>
      </c>
      <c r="M73" s="58" t="s">
        <v>176</v>
      </c>
      <c r="N73" s="58">
        <v>143</v>
      </c>
      <c r="O73" s="58">
        <v>155</v>
      </c>
      <c r="P73" s="58">
        <v>155</v>
      </c>
      <c r="Q73" s="58">
        <v>0</v>
      </c>
      <c r="R73" s="58">
        <v>699</v>
      </c>
      <c r="S73" s="58">
        <v>707</v>
      </c>
      <c r="T73" s="58">
        <v>702</v>
      </c>
      <c r="U73" s="58">
        <v>5</v>
      </c>
      <c r="V73" s="58">
        <v>138</v>
      </c>
      <c r="W73" s="58">
        <v>138</v>
      </c>
      <c r="X73" s="58">
        <v>138</v>
      </c>
      <c r="Y73" s="58">
        <v>0</v>
      </c>
      <c r="Z73" s="58">
        <v>195</v>
      </c>
      <c r="AA73" s="58" t="s">
        <v>176</v>
      </c>
      <c r="AB73" s="58">
        <v>202</v>
      </c>
      <c r="AC73" s="58" t="s">
        <v>176</v>
      </c>
    </row>
    <row r="74" spans="1:29" x14ac:dyDescent="0.25">
      <c r="A74" s="64" t="s">
        <v>236</v>
      </c>
      <c r="B74" s="58">
        <v>767</v>
      </c>
      <c r="C74" s="58" t="s">
        <v>176</v>
      </c>
      <c r="D74" s="58">
        <v>759</v>
      </c>
      <c r="E74" s="58" t="s">
        <v>176</v>
      </c>
      <c r="F74" s="58">
        <v>430</v>
      </c>
      <c r="G74" s="58">
        <v>433</v>
      </c>
      <c r="H74" s="58">
        <v>433</v>
      </c>
      <c r="I74" s="58">
        <v>0</v>
      </c>
      <c r="J74" s="58">
        <v>337</v>
      </c>
      <c r="K74" s="58" t="s">
        <v>176</v>
      </c>
      <c r="L74" s="58">
        <v>326</v>
      </c>
      <c r="M74" s="58" t="s">
        <v>176</v>
      </c>
      <c r="N74" s="58">
        <v>106</v>
      </c>
      <c r="O74" s="58">
        <v>117</v>
      </c>
      <c r="P74" s="58">
        <v>117</v>
      </c>
      <c r="Q74" s="58">
        <v>0</v>
      </c>
      <c r="R74" s="58">
        <v>569</v>
      </c>
      <c r="S74" s="58" t="s">
        <v>176</v>
      </c>
      <c r="T74" s="58">
        <v>550</v>
      </c>
      <c r="U74" s="58" t="s">
        <v>176</v>
      </c>
      <c r="V74" s="58">
        <v>92</v>
      </c>
      <c r="W74" s="58">
        <v>92</v>
      </c>
      <c r="X74" s="58">
        <v>92</v>
      </c>
      <c r="Y74" s="58">
        <v>0</v>
      </c>
      <c r="Z74" s="58">
        <v>164</v>
      </c>
      <c r="AA74" s="58" t="s">
        <v>176</v>
      </c>
      <c r="AB74" s="58">
        <v>166</v>
      </c>
      <c r="AC74" s="58" t="s">
        <v>176</v>
      </c>
    </row>
    <row r="75" spans="1:29" x14ac:dyDescent="0.25">
      <c r="A75" s="64" t="s">
        <v>237</v>
      </c>
      <c r="B75" s="58">
        <v>716</v>
      </c>
      <c r="C75" s="58">
        <v>733</v>
      </c>
      <c r="D75" s="58">
        <v>725</v>
      </c>
      <c r="E75" s="58">
        <v>8</v>
      </c>
      <c r="F75" s="58">
        <v>415</v>
      </c>
      <c r="G75" s="58">
        <v>428</v>
      </c>
      <c r="H75" s="58">
        <v>424</v>
      </c>
      <c r="I75" s="58">
        <v>4</v>
      </c>
      <c r="J75" s="58">
        <v>301</v>
      </c>
      <c r="K75" s="58">
        <v>305</v>
      </c>
      <c r="L75" s="58">
        <v>301</v>
      </c>
      <c r="M75" s="58">
        <v>4</v>
      </c>
      <c r="N75" s="58">
        <v>91</v>
      </c>
      <c r="O75" s="58" t="s">
        <v>176</v>
      </c>
      <c r="P75" s="58">
        <v>102</v>
      </c>
      <c r="Q75" s="58" t="s">
        <v>176</v>
      </c>
      <c r="R75" s="58">
        <v>538</v>
      </c>
      <c r="S75" s="58" t="s">
        <v>176</v>
      </c>
      <c r="T75" s="58">
        <v>536</v>
      </c>
      <c r="U75" s="58" t="s">
        <v>176</v>
      </c>
      <c r="V75" s="58">
        <v>87</v>
      </c>
      <c r="W75" s="58">
        <v>87</v>
      </c>
      <c r="X75" s="58">
        <v>87</v>
      </c>
      <c r="Y75" s="58">
        <v>0</v>
      </c>
      <c r="Z75" s="58">
        <v>130</v>
      </c>
      <c r="AA75" s="58" t="s">
        <v>176</v>
      </c>
      <c r="AB75" s="58">
        <v>138</v>
      </c>
      <c r="AC75" s="58" t="s">
        <v>176</v>
      </c>
    </row>
    <row r="76" spans="1:29" x14ac:dyDescent="0.25">
      <c r="A76" s="64" t="s">
        <v>238</v>
      </c>
      <c r="B76" s="58">
        <v>693</v>
      </c>
      <c r="C76" s="58">
        <v>698</v>
      </c>
      <c r="D76" s="58">
        <v>691</v>
      </c>
      <c r="E76" s="58">
        <v>7</v>
      </c>
      <c r="F76" s="58">
        <v>387</v>
      </c>
      <c r="G76" s="58" t="s">
        <v>176</v>
      </c>
      <c r="H76" s="58">
        <v>389</v>
      </c>
      <c r="I76" s="58" t="s">
        <v>176</v>
      </c>
      <c r="J76" s="58">
        <v>306</v>
      </c>
      <c r="K76" s="58" t="s">
        <v>176</v>
      </c>
      <c r="L76" s="58">
        <v>302</v>
      </c>
      <c r="M76" s="58" t="s">
        <v>176</v>
      </c>
      <c r="N76" s="58">
        <v>66</v>
      </c>
      <c r="O76" s="58">
        <v>80</v>
      </c>
      <c r="P76" s="58">
        <v>77</v>
      </c>
      <c r="Q76" s="58">
        <v>3</v>
      </c>
      <c r="R76" s="58">
        <v>525</v>
      </c>
      <c r="S76" s="58">
        <v>516</v>
      </c>
      <c r="T76" s="58">
        <v>512</v>
      </c>
      <c r="U76" s="58">
        <v>4</v>
      </c>
      <c r="V76" s="58">
        <v>102</v>
      </c>
      <c r="W76" s="58">
        <v>102</v>
      </c>
      <c r="X76" s="58">
        <v>102</v>
      </c>
      <c r="Y76" s="58">
        <v>0</v>
      </c>
      <c r="Z76" s="58">
        <v>138</v>
      </c>
      <c r="AA76" s="58">
        <v>135</v>
      </c>
      <c r="AB76" s="58">
        <v>135</v>
      </c>
      <c r="AC76" s="58">
        <v>0</v>
      </c>
    </row>
    <row r="77" spans="1:29" x14ac:dyDescent="0.25">
      <c r="A77" s="64" t="s">
        <v>239</v>
      </c>
      <c r="B77" s="58">
        <v>625</v>
      </c>
      <c r="C77" s="58">
        <v>647</v>
      </c>
      <c r="D77" s="58">
        <v>643</v>
      </c>
      <c r="E77" s="58">
        <v>4</v>
      </c>
      <c r="F77" s="58">
        <v>337</v>
      </c>
      <c r="G77" s="58">
        <v>356</v>
      </c>
      <c r="H77" s="58">
        <v>352</v>
      </c>
      <c r="I77" s="58">
        <v>4</v>
      </c>
      <c r="J77" s="58">
        <v>288</v>
      </c>
      <c r="K77" s="58">
        <v>291</v>
      </c>
      <c r="L77" s="58">
        <v>291</v>
      </c>
      <c r="M77" s="58">
        <v>0</v>
      </c>
      <c r="N77" s="58">
        <v>91</v>
      </c>
      <c r="O77" s="58">
        <v>115</v>
      </c>
      <c r="P77" s="58">
        <v>115</v>
      </c>
      <c r="Q77" s="58">
        <v>0</v>
      </c>
      <c r="R77" s="58">
        <v>438</v>
      </c>
      <c r="S77" s="58">
        <v>438</v>
      </c>
      <c r="T77" s="58">
        <v>434</v>
      </c>
      <c r="U77" s="58">
        <v>4</v>
      </c>
      <c r="V77" s="58">
        <v>96</v>
      </c>
      <c r="W77" s="58">
        <v>94</v>
      </c>
      <c r="X77" s="58">
        <v>94</v>
      </c>
      <c r="Y77" s="58">
        <v>0</v>
      </c>
      <c r="Z77" s="58">
        <v>118</v>
      </c>
      <c r="AA77" s="58" t="s">
        <v>176</v>
      </c>
      <c r="AB77" s="58">
        <v>128</v>
      </c>
      <c r="AC77" s="58" t="s">
        <v>176</v>
      </c>
    </row>
    <row r="78" spans="1:29" x14ac:dyDescent="0.25">
      <c r="A78" s="64" t="s">
        <v>240</v>
      </c>
      <c r="B78" s="58">
        <v>882</v>
      </c>
      <c r="C78" s="58">
        <v>873</v>
      </c>
      <c r="D78" s="58">
        <v>866</v>
      </c>
      <c r="E78" s="58">
        <v>7</v>
      </c>
      <c r="F78" s="58">
        <v>465</v>
      </c>
      <c r="G78" s="58" t="s">
        <v>176</v>
      </c>
      <c r="H78" s="58">
        <v>462</v>
      </c>
      <c r="I78" s="58" t="s">
        <v>176</v>
      </c>
      <c r="J78" s="58">
        <v>417</v>
      </c>
      <c r="K78" s="58" t="s">
        <v>176</v>
      </c>
      <c r="L78" s="58">
        <v>404</v>
      </c>
      <c r="M78" s="58" t="s">
        <v>176</v>
      </c>
      <c r="N78" s="58">
        <v>183</v>
      </c>
      <c r="O78" s="58">
        <v>181</v>
      </c>
      <c r="P78" s="58">
        <v>181</v>
      </c>
      <c r="Q78" s="58">
        <v>0</v>
      </c>
      <c r="R78" s="58">
        <v>600</v>
      </c>
      <c r="S78" s="58">
        <v>592</v>
      </c>
      <c r="T78" s="58">
        <v>585</v>
      </c>
      <c r="U78" s="58">
        <v>7</v>
      </c>
      <c r="V78" s="58">
        <v>99</v>
      </c>
      <c r="W78" s="58">
        <v>100</v>
      </c>
      <c r="X78" s="58">
        <v>100</v>
      </c>
      <c r="Y78" s="58">
        <v>0</v>
      </c>
      <c r="Z78" s="58">
        <v>181</v>
      </c>
      <c r="AA78" s="58" t="s">
        <v>176</v>
      </c>
      <c r="AB78" s="58">
        <v>184</v>
      </c>
      <c r="AC78" s="58" t="s">
        <v>176</v>
      </c>
    </row>
    <row r="79" spans="1:29" x14ac:dyDescent="0.25">
      <c r="A79" s="64" t="s">
        <v>241</v>
      </c>
      <c r="B79" s="58">
        <v>648</v>
      </c>
      <c r="C79" s="58">
        <v>650</v>
      </c>
      <c r="D79" s="58">
        <v>647</v>
      </c>
      <c r="E79" s="58">
        <v>3</v>
      </c>
      <c r="F79" s="58">
        <v>323</v>
      </c>
      <c r="G79" s="58">
        <v>324</v>
      </c>
      <c r="H79" s="58">
        <v>324</v>
      </c>
      <c r="I79" s="58">
        <v>0</v>
      </c>
      <c r="J79" s="58">
        <v>325</v>
      </c>
      <c r="K79" s="58">
        <v>326</v>
      </c>
      <c r="L79" s="58">
        <v>323</v>
      </c>
      <c r="M79" s="58">
        <v>3</v>
      </c>
      <c r="N79" s="58">
        <v>115</v>
      </c>
      <c r="O79" s="58">
        <v>119</v>
      </c>
      <c r="P79" s="58">
        <v>119</v>
      </c>
      <c r="Q79" s="58">
        <v>0</v>
      </c>
      <c r="R79" s="58">
        <v>454</v>
      </c>
      <c r="S79" s="58">
        <v>451</v>
      </c>
      <c r="T79" s="58">
        <v>448</v>
      </c>
      <c r="U79" s="58">
        <v>3</v>
      </c>
      <c r="V79" s="58">
        <v>79</v>
      </c>
      <c r="W79" s="58">
        <v>80</v>
      </c>
      <c r="X79" s="58">
        <v>80</v>
      </c>
      <c r="Y79" s="58">
        <v>0</v>
      </c>
      <c r="Z79" s="58">
        <v>120</v>
      </c>
      <c r="AA79" s="58" t="s">
        <v>176</v>
      </c>
      <c r="AB79" s="58">
        <v>119</v>
      </c>
      <c r="AC79" s="58" t="s">
        <v>176</v>
      </c>
    </row>
    <row r="80" spans="1:29" x14ac:dyDescent="0.25">
      <c r="A80" s="64" t="s">
        <v>242</v>
      </c>
      <c r="B80" s="58">
        <v>642</v>
      </c>
      <c r="C80" s="58">
        <v>645</v>
      </c>
      <c r="D80" s="58">
        <v>638</v>
      </c>
      <c r="E80" s="58">
        <v>7</v>
      </c>
      <c r="F80" s="58">
        <v>341</v>
      </c>
      <c r="G80" s="58">
        <v>345</v>
      </c>
      <c r="H80" s="58">
        <v>342</v>
      </c>
      <c r="I80" s="58">
        <v>3</v>
      </c>
      <c r="J80" s="58">
        <v>301</v>
      </c>
      <c r="K80" s="58">
        <v>300</v>
      </c>
      <c r="L80" s="58">
        <v>296</v>
      </c>
      <c r="M80" s="58">
        <v>4</v>
      </c>
      <c r="N80" s="58">
        <v>91</v>
      </c>
      <c r="O80" s="58">
        <v>101</v>
      </c>
      <c r="P80" s="58">
        <v>101</v>
      </c>
      <c r="Q80" s="58">
        <v>0</v>
      </c>
      <c r="R80" s="58">
        <v>460</v>
      </c>
      <c r="S80" s="58">
        <v>452</v>
      </c>
      <c r="T80" s="58">
        <v>445</v>
      </c>
      <c r="U80" s="58">
        <v>7</v>
      </c>
      <c r="V80" s="58">
        <v>91</v>
      </c>
      <c r="W80" s="58">
        <v>92</v>
      </c>
      <c r="X80" s="58">
        <v>92</v>
      </c>
      <c r="Y80" s="58">
        <v>0</v>
      </c>
      <c r="Z80" s="58">
        <v>118</v>
      </c>
      <c r="AA80" s="58" t="s">
        <v>176</v>
      </c>
      <c r="AB80" s="58">
        <v>120</v>
      </c>
      <c r="AC80" s="58" t="s">
        <v>176</v>
      </c>
    </row>
    <row r="81" spans="1:29" x14ac:dyDescent="0.25">
      <c r="A81" s="64" t="s">
        <v>243</v>
      </c>
      <c r="B81" s="58">
        <v>582</v>
      </c>
      <c r="C81" s="58">
        <v>588</v>
      </c>
      <c r="D81" s="58">
        <v>575</v>
      </c>
      <c r="E81" s="58">
        <v>13</v>
      </c>
      <c r="F81" s="58">
        <v>317</v>
      </c>
      <c r="G81" s="58">
        <v>324</v>
      </c>
      <c r="H81" s="58">
        <v>316</v>
      </c>
      <c r="I81" s="58">
        <v>8</v>
      </c>
      <c r="J81" s="58">
        <v>265</v>
      </c>
      <c r="K81" s="58">
        <v>264</v>
      </c>
      <c r="L81" s="58">
        <v>259</v>
      </c>
      <c r="M81" s="58">
        <v>5</v>
      </c>
      <c r="N81" s="58">
        <v>69</v>
      </c>
      <c r="O81" s="58" t="s">
        <v>176</v>
      </c>
      <c r="P81" s="58">
        <v>78</v>
      </c>
      <c r="Q81" s="58" t="s">
        <v>176</v>
      </c>
      <c r="R81" s="58">
        <v>430</v>
      </c>
      <c r="S81" s="58" t="s">
        <v>176</v>
      </c>
      <c r="T81" s="58">
        <v>416</v>
      </c>
      <c r="U81" s="58" t="s">
        <v>176</v>
      </c>
      <c r="V81" s="58">
        <v>83</v>
      </c>
      <c r="W81" s="58">
        <v>81</v>
      </c>
      <c r="X81" s="58">
        <v>81</v>
      </c>
      <c r="Y81" s="58">
        <v>0</v>
      </c>
      <c r="Z81" s="58">
        <v>102</v>
      </c>
      <c r="AA81" s="58">
        <v>104</v>
      </c>
      <c r="AB81" s="58">
        <v>101</v>
      </c>
      <c r="AC81" s="58">
        <v>3</v>
      </c>
    </row>
    <row r="82" spans="1:29" x14ac:dyDescent="0.25">
      <c r="A82" s="64" t="s">
        <v>244</v>
      </c>
      <c r="B82" s="58">
        <v>649</v>
      </c>
      <c r="C82" s="58">
        <v>647</v>
      </c>
      <c r="D82" s="58">
        <v>641</v>
      </c>
      <c r="E82" s="58">
        <v>6</v>
      </c>
      <c r="F82" s="58">
        <v>342</v>
      </c>
      <c r="G82" s="58" t="s">
        <v>176</v>
      </c>
      <c r="H82" s="58">
        <v>334</v>
      </c>
      <c r="I82" s="58" t="s">
        <v>176</v>
      </c>
      <c r="J82" s="58">
        <v>307</v>
      </c>
      <c r="K82" s="58" t="s">
        <v>176</v>
      </c>
      <c r="L82" s="58">
        <v>307</v>
      </c>
      <c r="M82" s="58" t="s">
        <v>176</v>
      </c>
      <c r="N82" s="58">
        <v>70</v>
      </c>
      <c r="O82" s="58">
        <v>82</v>
      </c>
      <c r="P82" s="58">
        <v>82</v>
      </c>
      <c r="Q82" s="58">
        <v>0</v>
      </c>
      <c r="R82" s="58">
        <v>472</v>
      </c>
      <c r="S82" s="58">
        <v>458</v>
      </c>
      <c r="T82" s="58">
        <v>452</v>
      </c>
      <c r="U82" s="58">
        <v>6</v>
      </c>
      <c r="V82" s="58">
        <v>107</v>
      </c>
      <c r="W82" s="58">
        <v>107</v>
      </c>
      <c r="X82" s="58">
        <v>107</v>
      </c>
      <c r="Y82" s="58">
        <v>0</v>
      </c>
      <c r="Z82" s="58">
        <v>102</v>
      </c>
      <c r="AA82" s="58" t="s">
        <v>176</v>
      </c>
      <c r="AB82" s="58">
        <v>109</v>
      </c>
      <c r="AC82" s="58" t="s">
        <v>176</v>
      </c>
    </row>
    <row r="83" spans="1:29" x14ac:dyDescent="0.25">
      <c r="A83" s="64" t="s">
        <v>245</v>
      </c>
      <c r="B83" s="58">
        <v>610</v>
      </c>
      <c r="C83" s="58">
        <v>611</v>
      </c>
      <c r="D83" s="58">
        <v>607</v>
      </c>
      <c r="E83" s="58">
        <v>4</v>
      </c>
      <c r="F83" s="58">
        <v>329</v>
      </c>
      <c r="G83" s="58" t="s">
        <v>176</v>
      </c>
      <c r="H83" s="58">
        <v>338</v>
      </c>
      <c r="I83" s="58" t="s">
        <v>176</v>
      </c>
      <c r="J83" s="58">
        <v>281</v>
      </c>
      <c r="K83" s="58" t="s">
        <v>176</v>
      </c>
      <c r="L83" s="58">
        <v>269</v>
      </c>
      <c r="M83" s="58" t="s">
        <v>176</v>
      </c>
      <c r="N83" s="58">
        <v>63</v>
      </c>
      <c r="O83" s="58" t="s">
        <v>176</v>
      </c>
      <c r="P83" s="58">
        <v>71</v>
      </c>
      <c r="Q83" s="58" t="s">
        <v>176</v>
      </c>
      <c r="R83" s="58">
        <v>452</v>
      </c>
      <c r="S83" s="58" t="s">
        <v>176</v>
      </c>
      <c r="T83" s="58">
        <v>441</v>
      </c>
      <c r="U83" s="58" t="s">
        <v>176</v>
      </c>
      <c r="V83" s="58">
        <v>95</v>
      </c>
      <c r="W83" s="58">
        <v>95</v>
      </c>
      <c r="X83" s="58">
        <v>95</v>
      </c>
      <c r="Y83" s="58">
        <v>0</v>
      </c>
      <c r="Z83" s="58">
        <v>111</v>
      </c>
      <c r="AA83" s="58" t="s">
        <v>176</v>
      </c>
      <c r="AB83" s="58">
        <v>109</v>
      </c>
      <c r="AC83" s="58" t="s">
        <v>176</v>
      </c>
    </row>
    <row r="84" spans="1:29" x14ac:dyDescent="0.25">
      <c r="A84" s="64" t="s">
        <v>246</v>
      </c>
      <c r="B84" s="58">
        <v>711</v>
      </c>
      <c r="C84" s="58">
        <v>709</v>
      </c>
      <c r="D84" s="58">
        <v>700</v>
      </c>
      <c r="E84" s="58">
        <v>9</v>
      </c>
      <c r="F84" s="58">
        <v>447</v>
      </c>
      <c r="G84" s="58">
        <v>444</v>
      </c>
      <c r="H84" s="58">
        <v>441</v>
      </c>
      <c r="I84" s="58">
        <v>3</v>
      </c>
      <c r="J84" s="58">
        <v>264</v>
      </c>
      <c r="K84" s="58">
        <v>265</v>
      </c>
      <c r="L84" s="58">
        <v>259</v>
      </c>
      <c r="M84" s="58">
        <v>6</v>
      </c>
      <c r="N84" s="58">
        <v>92</v>
      </c>
      <c r="O84" s="58">
        <v>92</v>
      </c>
      <c r="P84" s="58">
        <v>92</v>
      </c>
      <c r="Q84" s="58">
        <v>0</v>
      </c>
      <c r="R84" s="58">
        <v>530</v>
      </c>
      <c r="S84" s="58">
        <v>526</v>
      </c>
      <c r="T84" s="58">
        <v>517</v>
      </c>
      <c r="U84" s="58">
        <v>9</v>
      </c>
      <c r="V84" s="58">
        <v>89</v>
      </c>
      <c r="W84" s="58">
        <v>91</v>
      </c>
      <c r="X84" s="58">
        <v>91</v>
      </c>
      <c r="Y84" s="58">
        <v>0</v>
      </c>
      <c r="Z84" s="58">
        <v>139</v>
      </c>
      <c r="AA84" s="58">
        <v>140</v>
      </c>
      <c r="AB84" s="58">
        <v>137</v>
      </c>
      <c r="AC84" s="58">
        <v>3</v>
      </c>
    </row>
    <row r="85" spans="1:29" x14ac:dyDescent="0.25">
      <c r="A85" s="64" t="s">
        <v>247</v>
      </c>
      <c r="B85" s="58">
        <v>712</v>
      </c>
      <c r="C85" s="58">
        <v>721</v>
      </c>
      <c r="D85" s="58">
        <v>715</v>
      </c>
      <c r="E85" s="58">
        <v>6</v>
      </c>
      <c r="F85" s="58">
        <v>434</v>
      </c>
      <c r="G85" s="58" t="s">
        <v>176</v>
      </c>
      <c r="H85" s="58">
        <v>438</v>
      </c>
      <c r="I85" s="58" t="s">
        <v>176</v>
      </c>
      <c r="J85" s="58">
        <v>278</v>
      </c>
      <c r="K85" s="58" t="s">
        <v>176</v>
      </c>
      <c r="L85" s="58">
        <v>277</v>
      </c>
      <c r="M85" s="58" t="s">
        <v>176</v>
      </c>
      <c r="N85" s="58">
        <v>87</v>
      </c>
      <c r="O85" s="58" t="s">
        <v>176</v>
      </c>
      <c r="P85" s="58">
        <v>99</v>
      </c>
      <c r="Q85" s="58" t="s">
        <v>176</v>
      </c>
      <c r="R85" s="58">
        <v>519</v>
      </c>
      <c r="S85" s="58" t="s">
        <v>176</v>
      </c>
      <c r="T85" s="58">
        <v>511</v>
      </c>
      <c r="U85" s="58" t="s">
        <v>176</v>
      </c>
      <c r="V85" s="58">
        <v>106</v>
      </c>
      <c r="W85" s="58" t="s">
        <v>176</v>
      </c>
      <c r="X85" s="58">
        <v>105</v>
      </c>
      <c r="Y85" s="58" t="s">
        <v>176</v>
      </c>
      <c r="Z85" s="58">
        <v>154</v>
      </c>
      <c r="AA85" s="58">
        <v>164</v>
      </c>
      <c r="AB85" s="58">
        <v>161</v>
      </c>
      <c r="AC85" s="58">
        <v>3</v>
      </c>
    </row>
    <row r="86" spans="1:29" x14ac:dyDescent="0.25">
      <c r="A86" s="64" t="s">
        <v>248</v>
      </c>
      <c r="B86" s="58">
        <v>632</v>
      </c>
      <c r="C86" s="58">
        <v>638</v>
      </c>
      <c r="D86" s="58">
        <v>631</v>
      </c>
      <c r="E86" s="58">
        <v>7</v>
      </c>
      <c r="F86" s="58">
        <v>341</v>
      </c>
      <c r="G86" s="58">
        <v>344</v>
      </c>
      <c r="H86" s="58">
        <v>341</v>
      </c>
      <c r="I86" s="58">
        <v>3</v>
      </c>
      <c r="J86" s="58">
        <v>291</v>
      </c>
      <c r="K86" s="58">
        <v>294</v>
      </c>
      <c r="L86" s="58">
        <v>290</v>
      </c>
      <c r="M86" s="58">
        <v>4</v>
      </c>
      <c r="N86" s="58">
        <v>78</v>
      </c>
      <c r="O86" s="58">
        <v>83</v>
      </c>
      <c r="P86" s="58">
        <v>83</v>
      </c>
      <c r="Q86" s="58">
        <v>0</v>
      </c>
      <c r="R86" s="58">
        <v>466</v>
      </c>
      <c r="S86" s="58">
        <v>466</v>
      </c>
      <c r="T86" s="58">
        <v>459</v>
      </c>
      <c r="U86" s="58">
        <v>7</v>
      </c>
      <c r="V86" s="58">
        <v>88</v>
      </c>
      <c r="W86" s="58">
        <v>89</v>
      </c>
      <c r="X86" s="58">
        <v>89</v>
      </c>
      <c r="Y86" s="58">
        <v>0</v>
      </c>
      <c r="Z86" s="58">
        <v>135</v>
      </c>
      <c r="AA86" s="58">
        <v>137</v>
      </c>
      <c r="AB86" s="58">
        <v>134</v>
      </c>
      <c r="AC86" s="58">
        <v>3</v>
      </c>
    </row>
    <row r="87" spans="1:29" x14ac:dyDescent="0.25">
      <c r="A87" s="64" t="s">
        <v>249</v>
      </c>
      <c r="B87" s="58">
        <v>566</v>
      </c>
      <c r="C87" s="58">
        <v>571</v>
      </c>
      <c r="D87" s="58">
        <v>566</v>
      </c>
      <c r="E87" s="58">
        <v>5</v>
      </c>
      <c r="F87" s="58">
        <v>284</v>
      </c>
      <c r="G87" s="58">
        <v>287</v>
      </c>
      <c r="H87" s="58">
        <v>287</v>
      </c>
      <c r="I87" s="58">
        <v>0</v>
      </c>
      <c r="J87" s="58">
        <v>282</v>
      </c>
      <c r="K87" s="58">
        <v>284</v>
      </c>
      <c r="L87" s="58">
        <v>279</v>
      </c>
      <c r="M87" s="58">
        <v>5</v>
      </c>
      <c r="N87" s="58">
        <v>62</v>
      </c>
      <c r="O87" s="58" t="s">
        <v>176</v>
      </c>
      <c r="P87" s="58">
        <v>66</v>
      </c>
      <c r="Q87" s="58" t="s">
        <v>176</v>
      </c>
      <c r="R87" s="58">
        <v>414</v>
      </c>
      <c r="S87" s="58" t="s">
        <v>176</v>
      </c>
      <c r="T87" s="58">
        <v>410</v>
      </c>
      <c r="U87" s="58" t="s">
        <v>176</v>
      </c>
      <c r="V87" s="58">
        <v>90</v>
      </c>
      <c r="W87" s="58" t="s">
        <v>176</v>
      </c>
      <c r="X87" s="58">
        <v>90</v>
      </c>
      <c r="Y87" s="58" t="s">
        <v>176</v>
      </c>
      <c r="Z87" s="58">
        <v>110</v>
      </c>
      <c r="AA87" s="58">
        <v>114</v>
      </c>
      <c r="AB87" s="58">
        <v>114</v>
      </c>
      <c r="AC87" s="58">
        <v>0</v>
      </c>
    </row>
    <row r="88" spans="1:29" x14ac:dyDescent="0.25">
      <c r="A88" s="64" t="s">
        <v>250</v>
      </c>
      <c r="B88" s="58">
        <v>466</v>
      </c>
      <c r="C88" s="58">
        <v>455</v>
      </c>
      <c r="D88" s="58">
        <v>447</v>
      </c>
      <c r="E88" s="58">
        <v>8</v>
      </c>
      <c r="F88" s="58">
        <v>241</v>
      </c>
      <c r="G88" s="58">
        <v>231</v>
      </c>
      <c r="H88" s="58">
        <v>228</v>
      </c>
      <c r="I88" s="58">
        <v>3</v>
      </c>
      <c r="J88" s="58">
        <v>225</v>
      </c>
      <c r="K88" s="58">
        <v>224</v>
      </c>
      <c r="L88" s="58">
        <v>219</v>
      </c>
      <c r="M88" s="58">
        <v>5</v>
      </c>
      <c r="N88" s="58">
        <v>51</v>
      </c>
      <c r="O88" s="58">
        <v>57</v>
      </c>
      <c r="P88" s="58">
        <v>57</v>
      </c>
      <c r="Q88" s="58">
        <v>0</v>
      </c>
      <c r="R88" s="58">
        <v>326</v>
      </c>
      <c r="S88" s="58" t="s">
        <v>176</v>
      </c>
      <c r="T88" s="58">
        <v>299</v>
      </c>
      <c r="U88" s="58" t="s">
        <v>176</v>
      </c>
      <c r="V88" s="58">
        <v>89</v>
      </c>
      <c r="W88" s="58" t="s">
        <v>176</v>
      </c>
      <c r="X88" s="58">
        <v>91</v>
      </c>
      <c r="Y88" s="58" t="s">
        <v>176</v>
      </c>
      <c r="Z88" s="58">
        <v>91</v>
      </c>
      <c r="AA88" s="58">
        <v>90</v>
      </c>
      <c r="AB88" s="58">
        <v>87</v>
      </c>
      <c r="AC88" s="58">
        <v>3</v>
      </c>
    </row>
    <row r="89" spans="1:29" x14ac:dyDescent="0.25">
      <c r="A89" s="64" t="s">
        <v>251</v>
      </c>
      <c r="B89" s="58">
        <v>540</v>
      </c>
      <c r="C89" s="58">
        <v>543</v>
      </c>
      <c r="D89" s="58">
        <v>536</v>
      </c>
      <c r="E89" s="58">
        <v>7</v>
      </c>
      <c r="F89" s="58">
        <v>264</v>
      </c>
      <c r="G89" s="58" t="s">
        <v>176</v>
      </c>
      <c r="H89" s="58">
        <v>269</v>
      </c>
      <c r="I89" s="58" t="s">
        <v>176</v>
      </c>
      <c r="J89" s="58">
        <v>276</v>
      </c>
      <c r="K89" s="58" t="s">
        <v>176</v>
      </c>
      <c r="L89" s="58">
        <v>267</v>
      </c>
      <c r="M89" s="58" t="s">
        <v>176</v>
      </c>
      <c r="N89" s="58">
        <v>86</v>
      </c>
      <c r="O89" s="58">
        <v>93</v>
      </c>
      <c r="P89" s="58">
        <v>90</v>
      </c>
      <c r="Q89" s="58">
        <v>3</v>
      </c>
      <c r="R89" s="58">
        <v>359</v>
      </c>
      <c r="S89" s="58">
        <v>358</v>
      </c>
      <c r="T89" s="58">
        <v>354</v>
      </c>
      <c r="U89" s="58">
        <v>4</v>
      </c>
      <c r="V89" s="58">
        <v>95</v>
      </c>
      <c r="W89" s="58">
        <v>92</v>
      </c>
      <c r="X89" s="58">
        <v>92</v>
      </c>
      <c r="Y89" s="58">
        <v>0</v>
      </c>
      <c r="Z89" s="58">
        <v>98</v>
      </c>
      <c r="AA89" s="58">
        <v>98</v>
      </c>
      <c r="AB89" s="58">
        <v>95</v>
      </c>
      <c r="AC89" s="58">
        <v>3</v>
      </c>
    </row>
    <row r="90" spans="1:29" x14ac:dyDescent="0.25">
      <c r="A90" s="64" t="s">
        <v>252</v>
      </c>
      <c r="B90" s="58">
        <v>711</v>
      </c>
      <c r="C90" s="58">
        <v>715</v>
      </c>
      <c r="D90" s="58">
        <v>706</v>
      </c>
      <c r="E90" s="58">
        <v>9</v>
      </c>
      <c r="F90" s="58">
        <v>347</v>
      </c>
      <c r="G90" s="58">
        <v>356</v>
      </c>
      <c r="H90" s="58">
        <v>352</v>
      </c>
      <c r="I90" s="58">
        <v>4</v>
      </c>
      <c r="J90" s="58">
        <v>364</v>
      </c>
      <c r="K90" s="58">
        <v>359</v>
      </c>
      <c r="L90" s="58">
        <v>354</v>
      </c>
      <c r="M90" s="58">
        <v>5</v>
      </c>
      <c r="N90" s="58">
        <v>151</v>
      </c>
      <c r="O90" s="58">
        <v>158</v>
      </c>
      <c r="P90" s="58">
        <v>158</v>
      </c>
      <c r="Q90" s="58">
        <v>0</v>
      </c>
      <c r="R90" s="58">
        <v>457</v>
      </c>
      <c r="S90" s="58">
        <v>453</v>
      </c>
      <c r="T90" s="58">
        <v>444</v>
      </c>
      <c r="U90" s="58">
        <v>9</v>
      </c>
      <c r="V90" s="58">
        <v>103</v>
      </c>
      <c r="W90" s="58">
        <v>104</v>
      </c>
      <c r="X90" s="58">
        <v>104</v>
      </c>
      <c r="Y90" s="58">
        <v>0</v>
      </c>
      <c r="Z90" s="58">
        <v>133</v>
      </c>
      <c r="AA90" s="58" t="s">
        <v>176</v>
      </c>
      <c r="AB90" s="58">
        <v>136</v>
      </c>
      <c r="AC90" s="58" t="s">
        <v>176</v>
      </c>
    </row>
    <row r="91" spans="1:29" x14ac:dyDescent="0.25">
      <c r="A91" s="64" t="s">
        <v>253</v>
      </c>
      <c r="B91" s="58">
        <v>574</v>
      </c>
      <c r="C91" s="58">
        <v>571</v>
      </c>
      <c r="D91" s="58">
        <v>566</v>
      </c>
      <c r="E91" s="58">
        <v>5</v>
      </c>
      <c r="F91" s="58">
        <v>272</v>
      </c>
      <c r="G91" s="58" t="s">
        <v>176</v>
      </c>
      <c r="H91" s="58">
        <v>269</v>
      </c>
      <c r="I91" s="58" t="s">
        <v>176</v>
      </c>
      <c r="J91" s="58">
        <v>302</v>
      </c>
      <c r="K91" s="58" t="s">
        <v>176</v>
      </c>
      <c r="L91" s="58">
        <v>297</v>
      </c>
      <c r="M91" s="58" t="s">
        <v>176</v>
      </c>
      <c r="N91" s="58">
        <v>96</v>
      </c>
      <c r="O91" s="58">
        <v>104</v>
      </c>
      <c r="P91" s="58">
        <v>104</v>
      </c>
      <c r="Q91" s="58">
        <v>0</v>
      </c>
      <c r="R91" s="58">
        <v>385</v>
      </c>
      <c r="S91" s="58" t="s">
        <v>176</v>
      </c>
      <c r="T91" s="58">
        <v>372</v>
      </c>
      <c r="U91" s="58" t="s">
        <v>176</v>
      </c>
      <c r="V91" s="58">
        <v>93</v>
      </c>
      <c r="W91" s="58" t="s">
        <v>176</v>
      </c>
      <c r="X91" s="58">
        <v>90</v>
      </c>
      <c r="Y91" s="58" t="s">
        <v>176</v>
      </c>
      <c r="Z91" s="58">
        <v>104</v>
      </c>
      <c r="AA91" s="58" t="s">
        <v>176</v>
      </c>
      <c r="AB91" s="58">
        <v>107</v>
      </c>
      <c r="AC91" s="58" t="s">
        <v>176</v>
      </c>
    </row>
    <row r="92" spans="1:29" x14ac:dyDescent="0.25">
      <c r="A92" s="64" t="s">
        <v>254</v>
      </c>
      <c r="B92" s="58">
        <v>583</v>
      </c>
      <c r="C92" s="58">
        <v>574</v>
      </c>
      <c r="D92" s="58">
        <v>563</v>
      </c>
      <c r="E92" s="58">
        <v>11</v>
      </c>
      <c r="F92" s="58">
        <v>270</v>
      </c>
      <c r="G92" s="58">
        <v>272</v>
      </c>
      <c r="H92" s="58">
        <v>268</v>
      </c>
      <c r="I92" s="58">
        <v>4</v>
      </c>
      <c r="J92" s="58">
        <v>313</v>
      </c>
      <c r="K92" s="58">
        <v>302</v>
      </c>
      <c r="L92" s="58">
        <v>295</v>
      </c>
      <c r="M92" s="58">
        <v>7</v>
      </c>
      <c r="N92" s="58">
        <v>62</v>
      </c>
      <c r="O92" s="58">
        <v>76</v>
      </c>
      <c r="P92" s="58">
        <v>76</v>
      </c>
      <c r="Q92" s="58">
        <v>0</v>
      </c>
      <c r="R92" s="58">
        <v>435</v>
      </c>
      <c r="S92" s="58">
        <v>415</v>
      </c>
      <c r="T92" s="58">
        <v>407</v>
      </c>
      <c r="U92" s="58">
        <v>8</v>
      </c>
      <c r="V92" s="58">
        <v>86</v>
      </c>
      <c r="W92" s="58">
        <v>83</v>
      </c>
      <c r="X92" s="58">
        <v>80</v>
      </c>
      <c r="Y92" s="58">
        <v>3</v>
      </c>
      <c r="Z92" s="58">
        <v>101</v>
      </c>
      <c r="AA92" s="58">
        <v>96</v>
      </c>
      <c r="AB92" s="58">
        <v>93</v>
      </c>
      <c r="AC92" s="58">
        <v>3</v>
      </c>
    </row>
    <row r="93" spans="1:29" x14ac:dyDescent="0.25">
      <c r="A93" s="64" t="s">
        <v>255</v>
      </c>
      <c r="B93" s="58">
        <v>403</v>
      </c>
      <c r="C93" s="58">
        <v>418</v>
      </c>
      <c r="D93" s="58">
        <v>411</v>
      </c>
      <c r="E93" s="58">
        <v>7</v>
      </c>
      <c r="F93" s="58">
        <v>213</v>
      </c>
      <c r="G93" s="58" t="s">
        <v>176</v>
      </c>
      <c r="H93" s="58">
        <v>215</v>
      </c>
      <c r="I93" s="58" t="s">
        <v>176</v>
      </c>
      <c r="J93" s="58">
        <v>190</v>
      </c>
      <c r="K93" s="58" t="s">
        <v>176</v>
      </c>
      <c r="L93" s="58">
        <v>196</v>
      </c>
      <c r="M93" s="58" t="s">
        <v>176</v>
      </c>
      <c r="N93" s="58">
        <v>48</v>
      </c>
      <c r="O93" s="58">
        <v>53</v>
      </c>
      <c r="P93" s="58">
        <v>53</v>
      </c>
      <c r="Q93" s="58">
        <v>0</v>
      </c>
      <c r="R93" s="58">
        <v>280</v>
      </c>
      <c r="S93" s="58" t="s">
        <v>176</v>
      </c>
      <c r="T93" s="58">
        <v>284</v>
      </c>
      <c r="U93" s="58" t="s">
        <v>176</v>
      </c>
      <c r="V93" s="58">
        <v>75</v>
      </c>
      <c r="W93" s="58" t="s">
        <v>176</v>
      </c>
      <c r="X93" s="58">
        <v>74</v>
      </c>
      <c r="Y93" s="58" t="s">
        <v>176</v>
      </c>
      <c r="Z93" s="58">
        <v>87</v>
      </c>
      <c r="AA93" s="58" t="s">
        <v>176</v>
      </c>
      <c r="AB93" s="58">
        <v>93</v>
      </c>
      <c r="AC93" s="58" t="s">
        <v>176</v>
      </c>
    </row>
    <row r="94" spans="1:29" x14ac:dyDescent="0.25">
      <c r="A94" s="64" t="s">
        <v>256</v>
      </c>
      <c r="B94" s="58">
        <v>499</v>
      </c>
      <c r="C94" s="58">
        <v>492</v>
      </c>
      <c r="D94" s="58">
        <v>486</v>
      </c>
      <c r="E94" s="58">
        <v>6</v>
      </c>
      <c r="F94" s="58">
        <v>235</v>
      </c>
      <c r="G94" s="58" t="s">
        <v>176</v>
      </c>
      <c r="H94" s="58">
        <v>231</v>
      </c>
      <c r="I94" s="58" t="s">
        <v>176</v>
      </c>
      <c r="J94" s="58">
        <v>264</v>
      </c>
      <c r="K94" s="58" t="s">
        <v>176</v>
      </c>
      <c r="L94" s="58">
        <v>255</v>
      </c>
      <c r="M94" s="58" t="s">
        <v>176</v>
      </c>
      <c r="N94" s="58">
        <v>54</v>
      </c>
      <c r="O94" s="58">
        <v>53</v>
      </c>
      <c r="P94" s="58">
        <v>53</v>
      </c>
      <c r="Q94" s="58">
        <v>0</v>
      </c>
      <c r="R94" s="58">
        <v>349</v>
      </c>
      <c r="S94" s="58" t="s">
        <v>176</v>
      </c>
      <c r="T94" s="58">
        <v>338</v>
      </c>
      <c r="U94" s="58" t="s">
        <v>176</v>
      </c>
      <c r="V94" s="58">
        <v>96</v>
      </c>
      <c r="W94" s="58" t="s">
        <v>176</v>
      </c>
      <c r="X94" s="58">
        <v>95</v>
      </c>
      <c r="Y94" s="58" t="s">
        <v>176</v>
      </c>
      <c r="Z94" s="58">
        <v>89</v>
      </c>
      <c r="AA94" s="58" t="s">
        <v>176</v>
      </c>
      <c r="AB94" s="58">
        <v>85</v>
      </c>
      <c r="AC94" s="58" t="s">
        <v>176</v>
      </c>
    </row>
    <row r="95" spans="1:29" x14ac:dyDescent="0.25">
      <c r="A95" s="64" t="s">
        <v>257</v>
      </c>
      <c r="B95" s="58">
        <v>478</v>
      </c>
      <c r="C95" s="58">
        <v>486</v>
      </c>
      <c r="D95" s="58">
        <v>478</v>
      </c>
      <c r="E95" s="58">
        <v>8</v>
      </c>
      <c r="F95" s="58">
        <v>266</v>
      </c>
      <c r="G95" s="58">
        <v>269</v>
      </c>
      <c r="H95" s="58">
        <v>266</v>
      </c>
      <c r="I95" s="58">
        <v>3</v>
      </c>
      <c r="J95" s="58">
        <v>212</v>
      </c>
      <c r="K95" s="58">
        <v>217</v>
      </c>
      <c r="L95" s="58">
        <v>212</v>
      </c>
      <c r="M95" s="58">
        <v>5</v>
      </c>
      <c r="N95" s="58">
        <v>51</v>
      </c>
      <c r="O95" s="58" t="s">
        <v>176</v>
      </c>
      <c r="P95" s="58">
        <v>55</v>
      </c>
      <c r="Q95" s="58" t="s">
        <v>176</v>
      </c>
      <c r="R95" s="58">
        <v>345</v>
      </c>
      <c r="S95" s="58" t="s">
        <v>176</v>
      </c>
      <c r="T95" s="58">
        <v>343</v>
      </c>
      <c r="U95" s="58" t="s">
        <v>176</v>
      </c>
      <c r="V95" s="58">
        <v>82</v>
      </c>
      <c r="W95" s="58">
        <v>80</v>
      </c>
      <c r="X95" s="58">
        <v>80</v>
      </c>
      <c r="Y95" s="58">
        <v>0</v>
      </c>
      <c r="Z95" s="58">
        <v>93</v>
      </c>
      <c r="AA95" s="58" t="s">
        <v>176</v>
      </c>
      <c r="AB95" s="58">
        <v>94</v>
      </c>
      <c r="AC95" s="58" t="s">
        <v>176</v>
      </c>
    </row>
    <row r="96" spans="1:29" x14ac:dyDescent="0.25">
      <c r="A96" s="64" t="s">
        <v>258</v>
      </c>
      <c r="B96" s="58">
        <v>579</v>
      </c>
      <c r="C96" s="58">
        <v>580</v>
      </c>
      <c r="D96" s="58">
        <v>569</v>
      </c>
      <c r="E96" s="58">
        <v>11</v>
      </c>
      <c r="F96" s="58">
        <v>360</v>
      </c>
      <c r="G96" s="58">
        <v>356</v>
      </c>
      <c r="H96" s="58">
        <v>350</v>
      </c>
      <c r="I96" s="58">
        <v>6</v>
      </c>
      <c r="J96" s="58">
        <v>219</v>
      </c>
      <c r="K96" s="58">
        <v>224</v>
      </c>
      <c r="L96" s="58">
        <v>219</v>
      </c>
      <c r="M96" s="58">
        <v>5</v>
      </c>
      <c r="N96" s="58">
        <v>91</v>
      </c>
      <c r="O96" s="58" t="s">
        <v>176</v>
      </c>
      <c r="P96" s="58">
        <v>94</v>
      </c>
      <c r="Q96" s="58" t="s">
        <v>176</v>
      </c>
      <c r="R96" s="58">
        <v>402</v>
      </c>
      <c r="S96" s="58" t="s">
        <v>176</v>
      </c>
      <c r="T96" s="58">
        <v>389</v>
      </c>
      <c r="U96" s="58" t="s">
        <v>176</v>
      </c>
      <c r="V96" s="58">
        <v>86</v>
      </c>
      <c r="W96" s="58">
        <v>86</v>
      </c>
      <c r="X96" s="58">
        <v>86</v>
      </c>
      <c r="Y96" s="58">
        <v>0</v>
      </c>
      <c r="Z96" s="58">
        <v>121</v>
      </c>
      <c r="AA96" s="58" t="s">
        <v>176</v>
      </c>
      <c r="AB96" s="58">
        <v>127</v>
      </c>
      <c r="AC96" s="58" t="s">
        <v>176</v>
      </c>
    </row>
    <row r="97" spans="1:29" x14ac:dyDescent="0.25">
      <c r="A97" s="64" t="s">
        <v>259</v>
      </c>
      <c r="B97" s="58">
        <v>638</v>
      </c>
      <c r="C97" s="58">
        <v>651</v>
      </c>
      <c r="D97" s="58">
        <v>641</v>
      </c>
      <c r="E97" s="58">
        <v>10</v>
      </c>
      <c r="F97" s="58">
        <v>384</v>
      </c>
      <c r="G97" s="58">
        <v>394</v>
      </c>
      <c r="H97" s="58">
        <v>391</v>
      </c>
      <c r="I97" s="58">
        <v>3</v>
      </c>
      <c r="J97" s="58">
        <v>254</v>
      </c>
      <c r="K97" s="58">
        <v>257</v>
      </c>
      <c r="L97" s="58">
        <v>250</v>
      </c>
      <c r="M97" s="58">
        <v>7</v>
      </c>
      <c r="N97" s="58">
        <v>80</v>
      </c>
      <c r="O97" s="58" t="s">
        <v>176</v>
      </c>
      <c r="P97" s="58">
        <v>88</v>
      </c>
      <c r="Q97" s="58" t="s">
        <v>176</v>
      </c>
      <c r="R97" s="58">
        <v>447</v>
      </c>
      <c r="S97" s="58" t="s">
        <v>176</v>
      </c>
      <c r="T97" s="58">
        <v>440</v>
      </c>
      <c r="U97" s="58" t="s">
        <v>176</v>
      </c>
      <c r="V97" s="58">
        <v>111</v>
      </c>
      <c r="W97" s="58" t="s">
        <v>176</v>
      </c>
      <c r="X97" s="58">
        <v>113</v>
      </c>
      <c r="Y97" s="58" t="s">
        <v>176</v>
      </c>
      <c r="Z97" s="58">
        <v>168</v>
      </c>
      <c r="AA97" s="58">
        <v>173</v>
      </c>
      <c r="AB97" s="58">
        <v>168</v>
      </c>
      <c r="AC97" s="58">
        <v>5</v>
      </c>
    </row>
    <row r="98" spans="1:29" x14ac:dyDescent="0.25">
      <c r="A98" s="64" t="s">
        <v>260</v>
      </c>
      <c r="B98" s="58">
        <v>576</v>
      </c>
      <c r="C98" s="58">
        <v>593</v>
      </c>
      <c r="D98" s="58">
        <v>587</v>
      </c>
      <c r="E98" s="58">
        <v>6</v>
      </c>
      <c r="F98" s="58">
        <v>311</v>
      </c>
      <c r="G98" s="58">
        <v>325</v>
      </c>
      <c r="H98" s="58">
        <v>322</v>
      </c>
      <c r="I98" s="58">
        <v>3</v>
      </c>
      <c r="J98" s="58">
        <v>265</v>
      </c>
      <c r="K98" s="58">
        <v>268</v>
      </c>
      <c r="L98" s="58">
        <v>265</v>
      </c>
      <c r="M98" s="58">
        <v>3</v>
      </c>
      <c r="N98" s="58">
        <v>65</v>
      </c>
      <c r="O98" s="58" t="s">
        <v>176</v>
      </c>
      <c r="P98" s="58">
        <v>71</v>
      </c>
      <c r="Q98" s="58" t="s">
        <v>176</v>
      </c>
      <c r="R98" s="58">
        <v>429</v>
      </c>
      <c r="S98" s="58" t="s">
        <v>176</v>
      </c>
      <c r="T98" s="58">
        <v>435</v>
      </c>
      <c r="U98" s="58" t="s">
        <v>176</v>
      </c>
      <c r="V98" s="58">
        <v>82</v>
      </c>
      <c r="W98" s="58">
        <v>81</v>
      </c>
      <c r="X98" s="58">
        <v>81</v>
      </c>
      <c r="Y98" s="58">
        <v>0</v>
      </c>
      <c r="Z98" s="58">
        <v>149</v>
      </c>
      <c r="AA98" s="58">
        <v>160</v>
      </c>
      <c r="AB98" s="58">
        <v>160</v>
      </c>
      <c r="AC98" s="58">
        <v>0</v>
      </c>
    </row>
    <row r="99" spans="1:29" x14ac:dyDescent="0.25">
      <c r="A99" s="64" t="s">
        <v>261</v>
      </c>
      <c r="B99" s="58">
        <v>423</v>
      </c>
      <c r="C99" s="58">
        <v>428</v>
      </c>
      <c r="D99" s="58">
        <v>419</v>
      </c>
      <c r="E99" s="58">
        <v>9</v>
      </c>
      <c r="F99" s="58">
        <v>209</v>
      </c>
      <c r="G99" s="58">
        <v>209</v>
      </c>
      <c r="H99" s="58">
        <v>203</v>
      </c>
      <c r="I99" s="58">
        <v>6</v>
      </c>
      <c r="J99" s="58">
        <v>214</v>
      </c>
      <c r="K99" s="58">
        <v>219</v>
      </c>
      <c r="L99" s="58">
        <v>216</v>
      </c>
      <c r="M99" s="58">
        <v>3</v>
      </c>
      <c r="N99" s="58">
        <v>40</v>
      </c>
      <c r="O99" s="58" t="s">
        <v>176</v>
      </c>
      <c r="P99" s="58">
        <v>45</v>
      </c>
      <c r="Q99" s="58" t="s">
        <v>176</v>
      </c>
      <c r="R99" s="58">
        <v>326</v>
      </c>
      <c r="S99" s="58" t="s">
        <v>176</v>
      </c>
      <c r="T99" s="58">
        <v>317</v>
      </c>
      <c r="U99" s="58" t="s">
        <v>176</v>
      </c>
      <c r="V99" s="58">
        <v>57</v>
      </c>
      <c r="W99" s="58">
        <v>57</v>
      </c>
      <c r="X99" s="58">
        <v>57</v>
      </c>
      <c r="Y99" s="58">
        <v>0</v>
      </c>
      <c r="Z99" s="58">
        <v>86</v>
      </c>
      <c r="AA99" s="58">
        <v>86</v>
      </c>
      <c r="AB99" s="58">
        <v>86</v>
      </c>
      <c r="AC99" s="58">
        <v>0</v>
      </c>
    </row>
    <row r="100" spans="1:29" x14ac:dyDescent="0.25">
      <c r="A100" s="64" t="s">
        <v>262</v>
      </c>
      <c r="B100" s="58">
        <v>472</v>
      </c>
      <c r="C100" s="58">
        <v>488</v>
      </c>
      <c r="D100" s="58">
        <v>475</v>
      </c>
      <c r="E100" s="58">
        <v>13</v>
      </c>
      <c r="F100" s="58">
        <v>234</v>
      </c>
      <c r="G100" s="58">
        <v>246</v>
      </c>
      <c r="H100" s="58">
        <v>238</v>
      </c>
      <c r="I100" s="58">
        <v>8</v>
      </c>
      <c r="J100" s="58">
        <v>238</v>
      </c>
      <c r="K100" s="58">
        <v>242</v>
      </c>
      <c r="L100" s="58">
        <v>237</v>
      </c>
      <c r="M100" s="58">
        <v>5</v>
      </c>
      <c r="N100" s="58">
        <v>42</v>
      </c>
      <c r="O100" s="58" t="s">
        <v>176</v>
      </c>
      <c r="P100" s="58">
        <v>44</v>
      </c>
      <c r="Q100" s="58" t="s">
        <v>176</v>
      </c>
      <c r="R100" s="58">
        <v>339</v>
      </c>
      <c r="S100" s="58">
        <v>348</v>
      </c>
      <c r="T100" s="58">
        <v>339</v>
      </c>
      <c r="U100" s="58">
        <v>9</v>
      </c>
      <c r="V100" s="58">
        <v>91</v>
      </c>
      <c r="W100" s="58" t="s">
        <v>176</v>
      </c>
      <c r="X100" s="58">
        <v>92</v>
      </c>
      <c r="Y100" s="58" t="s">
        <v>176</v>
      </c>
      <c r="Z100" s="58">
        <v>87</v>
      </c>
      <c r="AA100" s="58">
        <v>86</v>
      </c>
      <c r="AB100" s="58">
        <v>83</v>
      </c>
      <c r="AC100" s="58">
        <v>3</v>
      </c>
    </row>
    <row r="101" spans="1:29" x14ac:dyDescent="0.25">
      <c r="A101" s="64" t="s">
        <v>263</v>
      </c>
      <c r="B101" s="58">
        <v>511</v>
      </c>
      <c r="C101" s="58">
        <v>539</v>
      </c>
      <c r="D101" s="58">
        <v>533</v>
      </c>
      <c r="E101" s="58">
        <v>6</v>
      </c>
      <c r="F101" s="58">
        <v>251</v>
      </c>
      <c r="G101" s="58" t="s">
        <v>176</v>
      </c>
      <c r="H101" s="58">
        <v>271</v>
      </c>
      <c r="I101" s="58" t="s">
        <v>176</v>
      </c>
      <c r="J101" s="58">
        <v>260</v>
      </c>
      <c r="K101" s="58" t="s">
        <v>176</v>
      </c>
      <c r="L101" s="58">
        <v>262</v>
      </c>
      <c r="M101" s="58" t="s">
        <v>176</v>
      </c>
      <c r="N101" s="58">
        <v>64</v>
      </c>
      <c r="O101" s="58">
        <v>81</v>
      </c>
      <c r="P101" s="58">
        <v>81</v>
      </c>
      <c r="Q101" s="58">
        <v>0</v>
      </c>
      <c r="R101" s="58">
        <v>372</v>
      </c>
      <c r="S101" s="58">
        <v>382</v>
      </c>
      <c r="T101" s="58">
        <v>376</v>
      </c>
      <c r="U101" s="58">
        <v>6</v>
      </c>
      <c r="V101" s="58">
        <v>75</v>
      </c>
      <c r="W101" s="58">
        <v>76</v>
      </c>
      <c r="X101" s="58">
        <v>76</v>
      </c>
      <c r="Y101" s="58">
        <v>0</v>
      </c>
      <c r="Z101" s="58">
        <v>111</v>
      </c>
      <c r="AA101" s="58">
        <v>116</v>
      </c>
      <c r="AB101" s="58">
        <v>113</v>
      </c>
      <c r="AC101" s="58">
        <v>3</v>
      </c>
    </row>
    <row r="102" spans="1:29" x14ac:dyDescent="0.25">
      <c r="A102" s="64" t="s">
        <v>264</v>
      </c>
      <c r="B102" s="58">
        <v>690</v>
      </c>
      <c r="C102" s="58">
        <v>694</v>
      </c>
      <c r="D102" s="58">
        <v>689</v>
      </c>
      <c r="E102" s="58">
        <v>5</v>
      </c>
      <c r="F102" s="58">
        <v>333</v>
      </c>
      <c r="G102" s="58" t="s">
        <v>176</v>
      </c>
      <c r="H102" s="58">
        <v>327</v>
      </c>
      <c r="I102" s="58" t="s">
        <v>176</v>
      </c>
      <c r="J102" s="58">
        <v>357</v>
      </c>
      <c r="K102" s="58" t="s">
        <v>176</v>
      </c>
      <c r="L102" s="58">
        <v>362</v>
      </c>
      <c r="M102" s="58" t="s">
        <v>176</v>
      </c>
      <c r="N102" s="58">
        <v>137</v>
      </c>
      <c r="O102" s="58" t="s">
        <v>176</v>
      </c>
      <c r="P102" s="58">
        <v>143</v>
      </c>
      <c r="Q102" s="58" t="s">
        <v>176</v>
      </c>
      <c r="R102" s="58">
        <v>459</v>
      </c>
      <c r="S102" s="58" t="s">
        <v>176</v>
      </c>
      <c r="T102" s="58">
        <v>451</v>
      </c>
      <c r="U102" s="58" t="s">
        <v>176</v>
      </c>
      <c r="V102" s="58">
        <v>94</v>
      </c>
      <c r="W102" s="58">
        <v>95</v>
      </c>
      <c r="X102" s="58">
        <v>95</v>
      </c>
      <c r="Y102" s="58">
        <v>0</v>
      </c>
      <c r="Z102" s="58">
        <v>146</v>
      </c>
      <c r="AA102" s="58" t="s">
        <v>176</v>
      </c>
      <c r="AB102" s="58">
        <v>151</v>
      </c>
      <c r="AC102" s="58" t="s">
        <v>176</v>
      </c>
    </row>
    <row r="103" spans="1:29" x14ac:dyDescent="0.25">
      <c r="A103" s="64" t="s">
        <v>265</v>
      </c>
      <c r="B103" s="58">
        <v>602</v>
      </c>
      <c r="C103" s="58">
        <v>610</v>
      </c>
      <c r="D103" s="58">
        <v>606</v>
      </c>
      <c r="E103" s="58">
        <v>4</v>
      </c>
      <c r="F103" s="58">
        <v>289</v>
      </c>
      <c r="G103" s="58" t="s">
        <v>176</v>
      </c>
      <c r="H103" s="58">
        <v>300</v>
      </c>
      <c r="I103" s="58" t="s">
        <v>176</v>
      </c>
      <c r="J103" s="58">
        <v>313</v>
      </c>
      <c r="K103" s="58" t="s">
        <v>176</v>
      </c>
      <c r="L103" s="58">
        <v>306</v>
      </c>
      <c r="M103" s="58" t="s">
        <v>176</v>
      </c>
      <c r="N103" s="58">
        <v>102</v>
      </c>
      <c r="O103" s="58">
        <v>111</v>
      </c>
      <c r="P103" s="58">
        <v>111</v>
      </c>
      <c r="Q103" s="58">
        <v>0</v>
      </c>
      <c r="R103" s="58">
        <v>413</v>
      </c>
      <c r="S103" s="58" t="s">
        <v>176</v>
      </c>
      <c r="T103" s="58">
        <v>408</v>
      </c>
      <c r="U103" s="58" t="s">
        <v>176</v>
      </c>
      <c r="V103" s="58">
        <v>87</v>
      </c>
      <c r="W103" s="58" t="s">
        <v>176</v>
      </c>
      <c r="X103" s="58">
        <v>87</v>
      </c>
      <c r="Y103" s="58" t="s">
        <v>176</v>
      </c>
      <c r="Z103" s="58">
        <v>118</v>
      </c>
      <c r="AA103" s="58" t="s">
        <v>176</v>
      </c>
      <c r="AB103" s="58">
        <v>122</v>
      </c>
      <c r="AC103" s="58" t="s">
        <v>176</v>
      </c>
    </row>
    <row r="104" spans="1:29" x14ac:dyDescent="0.25">
      <c r="A104" s="64" t="s">
        <v>266</v>
      </c>
      <c r="B104" s="58">
        <v>433</v>
      </c>
      <c r="C104" s="58">
        <v>441</v>
      </c>
      <c r="D104" s="58">
        <v>435</v>
      </c>
      <c r="E104" s="58">
        <v>6</v>
      </c>
      <c r="F104" s="58">
        <v>212</v>
      </c>
      <c r="G104" s="58">
        <v>219</v>
      </c>
      <c r="H104" s="58">
        <v>219</v>
      </c>
      <c r="I104" s="58">
        <v>0</v>
      </c>
      <c r="J104" s="58">
        <v>221</v>
      </c>
      <c r="K104" s="58">
        <v>222</v>
      </c>
      <c r="L104" s="58">
        <v>216</v>
      </c>
      <c r="M104" s="58">
        <v>6</v>
      </c>
      <c r="N104" s="58">
        <v>47</v>
      </c>
      <c r="O104" s="58" t="s">
        <v>176</v>
      </c>
      <c r="P104" s="58">
        <v>55</v>
      </c>
      <c r="Q104" s="58" t="s">
        <v>176</v>
      </c>
      <c r="R104" s="58">
        <v>313</v>
      </c>
      <c r="S104" s="58" t="s">
        <v>176</v>
      </c>
      <c r="T104" s="58">
        <v>309</v>
      </c>
      <c r="U104" s="58" t="s">
        <v>176</v>
      </c>
      <c r="V104" s="58">
        <v>73</v>
      </c>
      <c r="W104" s="58">
        <v>71</v>
      </c>
      <c r="X104" s="58">
        <v>71</v>
      </c>
      <c r="Y104" s="58">
        <v>0</v>
      </c>
      <c r="Z104" s="58">
        <v>84</v>
      </c>
      <c r="AA104" s="58" t="s">
        <v>176</v>
      </c>
      <c r="AB104" s="58">
        <v>89</v>
      </c>
      <c r="AC104" s="58" t="s">
        <v>176</v>
      </c>
    </row>
    <row r="105" spans="1:29" x14ac:dyDescent="0.25">
      <c r="A105" s="64" t="s">
        <v>267</v>
      </c>
      <c r="B105" s="58">
        <v>389</v>
      </c>
      <c r="C105" s="58">
        <v>396</v>
      </c>
      <c r="D105" s="58">
        <v>387</v>
      </c>
      <c r="E105" s="58">
        <v>9</v>
      </c>
      <c r="F105" s="58">
        <v>199</v>
      </c>
      <c r="G105" s="58">
        <v>203</v>
      </c>
      <c r="H105" s="58">
        <v>198</v>
      </c>
      <c r="I105" s="58">
        <v>5</v>
      </c>
      <c r="J105" s="58">
        <v>190</v>
      </c>
      <c r="K105" s="58">
        <v>193</v>
      </c>
      <c r="L105" s="58">
        <v>189</v>
      </c>
      <c r="M105" s="58">
        <v>4</v>
      </c>
      <c r="N105" s="58">
        <v>51</v>
      </c>
      <c r="O105" s="58" t="s">
        <v>176</v>
      </c>
      <c r="P105" s="58">
        <v>55</v>
      </c>
      <c r="Q105" s="58" t="s">
        <v>176</v>
      </c>
      <c r="R105" s="58">
        <v>272</v>
      </c>
      <c r="S105" s="58" t="s">
        <v>176</v>
      </c>
      <c r="T105" s="58">
        <v>266</v>
      </c>
      <c r="U105" s="58" t="s">
        <v>176</v>
      </c>
      <c r="V105" s="58">
        <v>66</v>
      </c>
      <c r="W105" s="58">
        <v>66</v>
      </c>
      <c r="X105" s="58">
        <v>66</v>
      </c>
      <c r="Y105" s="58">
        <v>0</v>
      </c>
      <c r="Z105" s="58">
        <v>96</v>
      </c>
      <c r="AA105" s="58">
        <v>97</v>
      </c>
      <c r="AB105" s="58">
        <v>94</v>
      </c>
      <c r="AC105" s="58">
        <v>3</v>
      </c>
    </row>
    <row r="106" spans="1:29" x14ac:dyDescent="0.25">
      <c r="A106" s="64" t="s">
        <v>268</v>
      </c>
      <c r="B106" s="58">
        <v>518</v>
      </c>
      <c r="C106" s="58">
        <v>520</v>
      </c>
      <c r="D106" s="58">
        <v>511</v>
      </c>
      <c r="E106" s="58">
        <v>9</v>
      </c>
      <c r="F106" s="58">
        <v>271</v>
      </c>
      <c r="G106" s="58">
        <v>274</v>
      </c>
      <c r="H106" s="58">
        <v>268</v>
      </c>
      <c r="I106" s="58">
        <v>6</v>
      </c>
      <c r="J106" s="58">
        <v>247</v>
      </c>
      <c r="K106" s="58">
        <v>246</v>
      </c>
      <c r="L106" s="58">
        <v>243</v>
      </c>
      <c r="M106" s="58">
        <v>3</v>
      </c>
      <c r="N106" s="58">
        <v>44</v>
      </c>
      <c r="O106" s="58">
        <v>44</v>
      </c>
      <c r="P106" s="58">
        <v>44</v>
      </c>
      <c r="Q106" s="58">
        <v>0</v>
      </c>
      <c r="R106" s="58">
        <v>371</v>
      </c>
      <c r="S106" s="58" t="s">
        <v>176</v>
      </c>
      <c r="T106" s="58">
        <v>366</v>
      </c>
      <c r="U106" s="58" t="s">
        <v>176</v>
      </c>
      <c r="V106" s="58">
        <v>103</v>
      </c>
      <c r="W106" s="58" t="s">
        <v>176</v>
      </c>
      <c r="X106" s="58">
        <v>101</v>
      </c>
      <c r="Y106" s="58" t="s">
        <v>176</v>
      </c>
      <c r="Z106" s="58">
        <v>110</v>
      </c>
      <c r="AA106" s="58">
        <v>112</v>
      </c>
      <c r="AB106" s="58">
        <v>109</v>
      </c>
      <c r="AC106" s="58">
        <v>3</v>
      </c>
    </row>
    <row r="107" spans="1:29" x14ac:dyDescent="0.25">
      <c r="A107" s="64" t="s">
        <v>269</v>
      </c>
      <c r="B107" s="58">
        <v>514</v>
      </c>
      <c r="C107" s="58">
        <v>518</v>
      </c>
      <c r="D107" s="58">
        <v>505</v>
      </c>
      <c r="E107" s="58">
        <v>13</v>
      </c>
      <c r="F107" s="58">
        <v>276</v>
      </c>
      <c r="G107" s="58">
        <v>281</v>
      </c>
      <c r="H107" s="58">
        <v>275</v>
      </c>
      <c r="I107" s="58">
        <v>6</v>
      </c>
      <c r="J107" s="58">
        <v>238</v>
      </c>
      <c r="K107" s="58">
        <v>237</v>
      </c>
      <c r="L107" s="58">
        <v>230</v>
      </c>
      <c r="M107" s="58">
        <v>7</v>
      </c>
      <c r="N107" s="58">
        <v>42</v>
      </c>
      <c r="O107" s="58">
        <v>51</v>
      </c>
      <c r="P107" s="58">
        <v>51</v>
      </c>
      <c r="Q107" s="58">
        <v>0</v>
      </c>
      <c r="R107" s="58">
        <v>411</v>
      </c>
      <c r="S107" s="58" t="s">
        <v>176</v>
      </c>
      <c r="T107" s="58">
        <v>394</v>
      </c>
      <c r="U107" s="58" t="s">
        <v>176</v>
      </c>
      <c r="V107" s="58">
        <v>61</v>
      </c>
      <c r="W107" s="58" t="s">
        <v>176</v>
      </c>
      <c r="X107" s="58">
        <v>60</v>
      </c>
      <c r="Y107" s="58" t="s">
        <v>176</v>
      </c>
      <c r="Z107" s="58">
        <v>125</v>
      </c>
      <c r="AA107" s="58">
        <v>124</v>
      </c>
      <c r="AB107" s="58">
        <v>121</v>
      </c>
      <c r="AC107" s="58">
        <v>3</v>
      </c>
    </row>
    <row r="108" spans="1:29" x14ac:dyDescent="0.25">
      <c r="A108" s="64" t="s">
        <v>270</v>
      </c>
      <c r="B108" s="58">
        <v>623</v>
      </c>
      <c r="C108" s="58">
        <v>630</v>
      </c>
      <c r="D108" s="58">
        <v>623</v>
      </c>
      <c r="E108" s="58">
        <v>7</v>
      </c>
      <c r="F108" s="58">
        <v>363</v>
      </c>
      <c r="G108" s="58">
        <v>366</v>
      </c>
      <c r="H108" s="58">
        <v>362</v>
      </c>
      <c r="I108" s="58">
        <v>4</v>
      </c>
      <c r="J108" s="58">
        <v>260</v>
      </c>
      <c r="K108" s="58">
        <v>264</v>
      </c>
      <c r="L108" s="58">
        <v>261</v>
      </c>
      <c r="M108" s="58">
        <v>3</v>
      </c>
      <c r="N108" s="58">
        <v>86</v>
      </c>
      <c r="O108" s="58" t="s">
        <v>176</v>
      </c>
      <c r="P108" s="58">
        <v>92</v>
      </c>
      <c r="Q108" s="58" t="s">
        <v>176</v>
      </c>
      <c r="R108" s="58">
        <v>451</v>
      </c>
      <c r="S108" s="58" t="s">
        <v>176</v>
      </c>
      <c r="T108" s="58">
        <v>448</v>
      </c>
      <c r="U108" s="58" t="s">
        <v>176</v>
      </c>
      <c r="V108" s="58">
        <v>86</v>
      </c>
      <c r="W108" s="58" t="s">
        <v>176</v>
      </c>
      <c r="X108" s="58">
        <v>83</v>
      </c>
      <c r="Y108" s="58" t="s">
        <v>176</v>
      </c>
      <c r="Z108" s="58">
        <v>135</v>
      </c>
      <c r="AA108" s="58" t="s">
        <v>176</v>
      </c>
      <c r="AB108" s="58">
        <v>137</v>
      </c>
      <c r="AC108" s="58" t="s">
        <v>176</v>
      </c>
    </row>
    <row r="109" spans="1:29" x14ac:dyDescent="0.25">
      <c r="A109" s="64" t="s">
        <v>271</v>
      </c>
      <c r="B109" s="58">
        <v>668</v>
      </c>
      <c r="C109" s="58">
        <v>681</v>
      </c>
      <c r="D109" s="58">
        <v>675</v>
      </c>
      <c r="E109" s="58">
        <v>6</v>
      </c>
      <c r="F109" s="58">
        <v>412</v>
      </c>
      <c r="G109" s="58">
        <v>425</v>
      </c>
      <c r="H109" s="58">
        <v>422</v>
      </c>
      <c r="I109" s="58">
        <v>3</v>
      </c>
      <c r="J109" s="58">
        <v>256</v>
      </c>
      <c r="K109" s="58">
        <v>256</v>
      </c>
      <c r="L109" s="58">
        <v>253</v>
      </c>
      <c r="M109" s="58">
        <v>3</v>
      </c>
      <c r="N109" s="58">
        <v>76</v>
      </c>
      <c r="O109" s="58" t="s">
        <v>176</v>
      </c>
      <c r="P109" s="58">
        <v>81</v>
      </c>
      <c r="Q109" s="58" t="s">
        <v>176</v>
      </c>
      <c r="R109" s="58">
        <v>482</v>
      </c>
      <c r="S109" s="58" t="s">
        <v>176</v>
      </c>
      <c r="T109" s="58">
        <v>483</v>
      </c>
      <c r="U109" s="58" t="s">
        <v>176</v>
      </c>
      <c r="V109" s="58">
        <v>110</v>
      </c>
      <c r="W109" s="58">
        <v>111</v>
      </c>
      <c r="X109" s="58">
        <v>111</v>
      </c>
      <c r="Y109" s="58">
        <v>0</v>
      </c>
      <c r="Z109" s="58">
        <v>158</v>
      </c>
      <c r="AA109" s="58" t="s">
        <v>176</v>
      </c>
      <c r="AB109" s="58">
        <v>160</v>
      </c>
      <c r="AC109" s="58" t="s">
        <v>176</v>
      </c>
    </row>
    <row r="110" spans="1:29" x14ac:dyDescent="0.25">
      <c r="A110" s="64" t="s">
        <v>272</v>
      </c>
      <c r="B110" s="58">
        <v>656</v>
      </c>
      <c r="C110" s="58">
        <v>667</v>
      </c>
      <c r="D110" s="58">
        <v>661</v>
      </c>
      <c r="E110" s="58">
        <v>6</v>
      </c>
      <c r="F110" s="58">
        <v>370</v>
      </c>
      <c r="G110" s="58">
        <v>378</v>
      </c>
      <c r="H110" s="58">
        <v>375</v>
      </c>
      <c r="I110" s="58">
        <v>3</v>
      </c>
      <c r="J110" s="58">
        <v>286</v>
      </c>
      <c r="K110" s="58">
        <v>289</v>
      </c>
      <c r="L110" s="58">
        <v>286</v>
      </c>
      <c r="M110" s="58">
        <v>3</v>
      </c>
      <c r="N110" s="58">
        <v>66</v>
      </c>
      <c r="O110" s="58" t="s">
        <v>176</v>
      </c>
      <c r="P110" s="58">
        <v>71</v>
      </c>
      <c r="Q110" s="58" t="s">
        <v>176</v>
      </c>
      <c r="R110" s="58">
        <v>482</v>
      </c>
      <c r="S110" s="58">
        <v>486</v>
      </c>
      <c r="T110" s="58">
        <v>483</v>
      </c>
      <c r="U110" s="58">
        <v>3</v>
      </c>
      <c r="V110" s="58">
        <v>108</v>
      </c>
      <c r="W110" s="58" t="s">
        <v>176</v>
      </c>
      <c r="X110" s="58">
        <v>107</v>
      </c>
      <c r="Y110" s="58" t="s">
        <v>176</v>
      </c>
      <c r="Z110" s="58">
        <v>174</v>
      </c>
      <c r="AA110" s="58" t="s">
        <v>176</v>
      </c>
      <c r="AB110" s="58">
        <v>169</v>
      </c>
      <c r="AC110" s="58" t="s">
        <v>176</v>
      </c>
    </row>
    <row r="111" spans="1:29" x14ac:dyDescent="0.25">
      <c r="A111" s="64" t="s">
        <v>273</v>
      </c>
      <c r="B111" s="58">
        <v>507</v>
      </c>
      <c r="C111" s="58">
        <v>517</v>
      </c>
      <c r="D111" s="58">
        <v>509</v>
      </c>
      <c r="E111" s="58">
        <v>8</v>
      </c>
      <c r="F111" s="58">
        <v>289</v>
      </c>
      <c r="G111" s="58">
        <v>297</v>
      </c>
      <c r="H111" s="58">
        <v>294</v>
      </c>
      <c r="I111" s="58">
        <v>3</v>
      </c>
      <c r="J111" s="58">
        <v>218</v>
      </c>
      <c r="K111" s="58">
        <v>220</v>
      </c>
      <c r="L111" s="58">
        <v>215</v>
      </c>
      <c r="M111" s="58">
        <v>5</v>
      </c>
      <c r="N111" s="58">
        <v>45</v>
      </c>
      <c r="O111" s="58" t="s">
        <v>176</v>
      </c>
      <c r="P111" s="58">
        <v>52</v>
      </c>
      <c r="Q111" s="58" t="s">
        <v>176</v>
      </c>
      <c r="R111" s="58">
        <v>391</v>
      </c>
      <c r="S111" s="58" t="s">
        <v>176</v>
      </c>
      <c r="T111" s="58">
        <v>386</v>
      </c>
      <c r="U111" s="58" t="s">
        <v>176</v>
      </c>
      <c r="V111" s="58">
        <v>71</v>
      </c>
      <c r="W111" s="58">
        <v>71</v>
      </c>
      <c r="X111" s="58">
        <v>71</v>
      </c>
      <c r="Y111" s="58">
        <v>0</v>
      </c>
      <c r="Z111" s="58">
        <v>115</v>
      </c>
      <c r="AA111" s="58" t="s">
        <v>176</v>
      </c>
      <c r="AB111" s="58">
        <v>114</v>
      </c>
      <c r="AC111" s="58" t="s">
        <v>176</v>
      </c>
    </row>
    <row r="112" spans="1:29" x14ac:dyDescent="0.25">
      <c r="A112" s="64" t="s">
        <v>274</v>
      </c>
      <c r="B112" s="58">
        <v>470</v>
      </c>
      <c r="C112" s="58">
        <v>491</v>
      </c>
      <c r="D112" s="58">
        <v>480</v>
      </c>
      <c r="E112" s="58">
        <v>11</v>
      </c>
      <c r="F112" s="58">
        <v>245</v>
      </c>
      <c r="G112" s="58" t="s">
        <v>176</v>
      </c>
      <c r="H112" s="58">
        <v>257</v>
      </c>
      <c r="I112" s="58" t="s">
        <v>176</v>
      </c>
      <c r="J112" s="58">
        <v>225</v>
      </c>
      <c r="K112" s="58" t="s">
        <v>176</v>
      </c>
      <c r="L112" s="58">
        <v>223</v>
      </c>
      <c r="M112" s="58" t="s">
        <v>176</v>
      </c>
      <c r="N112" s="58">
        <v>31</v>
      </c>
      <c r="O112" s="58" t="s">
        <v>176</v>
      </c>
      <c r="P112" s="58">
        <v>45</v>
      </c>
      <c r="Q112" s="58" t="s">
        <v>176</v>
      </c>
      <c r="R112" s="58">
        <v>350</v>
      </c>
      <c r="S112" s="58" t="s">
        <v>176</v>
      </c>
      <c r="T112" s="58">
        <v>346</v>
      </c>
      <c r="U112" s="58" t="s">
        <v>176</v>
      </c>
      <c r="V112" s="58">
        <v>89</v>
      </c>
      <c r="W112" s="58">
        <v>89</v>
      </c>
      <c r="X112" s="58">
        <v>89</v>
      </c>
      <c r="Y112" s="58">
        <v>0</v>
      </c>
      <c r="Z112" s="58">
        <v>107</v>
      </c>
      <c r="AA112" s="58">
        <v>108</v>
      </c>
      <c r="AB112" s="58">
        <v>102</v>
      </c>
      <c r="AC112" s="58">
        <v>6</v>
      </c>
    </row>
    <row r="113" spans="1:29" x14ac:dyDescent="0.25">
      <c r="A113" s="64" t="s">
        <v>275</v>
      </c>
      <c r="B113" s="58">
        <v>546</v>
      </c>
      <c r="C113" s="58">
        <v>565</v>
      </c>
      <c r="D113" s="58">
        <v>556</v>
      </c>
      <c r="E113" s="58">
        <v>9</v>
      </c>
      <c r="F113" s="58">
        <v>291</v>
      </c>
      <c r="G113" s="58">
        <v>304</v>
      </c>
      <c r="H113" s="58">
        <v>301</v>
      </c>
      <c r="I113" s="58">
        <v>3</v>
      </c>
      <c r="J113" s="58">
        <v>255</v>
      </c>
      <c r="K113" s="58">
        <v>261</v>
      </c>
      <c r="L113" s="58">
        <v>255</v>
      </c>
      <c r="M113" s="58">
        <v>6</v>
      </c>
      <c r="N113" s="58">
        <v>51</v>
      </c>
      <c r="O113" s="58">
        <v>55</v>
      </c>
      <c r="P113" s="58">
        <v>55</v>
      </c>
      <c r="Q113" s="58">
        <v>0</v>
      </c>
      <c r="R113" s="58">
        <v>406</v>
      </c>
      <c r="S113" s="58" t="s">
        <v>176</v>
      </c>
      <c r="T113" s="58">
        <v>410</v>
      </c>
      <c r="U113" s="58" t="s">
        <v>176</v>
      </c>
      <c r="V113" s="58">
        <v>89</v>
      </c>
      <c r="W113" s="58" t="s">
        <v>176</v>
      </c>
      <c r="X113" s="58">
        <v>91</v>
      </c>
      <c r="Y113" s="58" t="s">
        <v>176</v>
      </c>
      <c r="Z113" s="58">
        <v>114</v>
      </c>
      <c r="AA113" s="58">
        <v>119</v>
      </c>
      <c r="AB113" s="58">
        <v>116</v>
      </c>
      <c r="AC113" s="58">
        <v>3</v>
      </c>
    </row>
    <row r="114" spans="1:29" x14ac:dyDescent="0.25">
      <c r="A114" s="64" t="s">
        <v>276</v>
      </c>
      <c r="B114" s="58">
        <v>672</v>
      </c>
      <c r="C114" s="58">
        <v>672</v>
      </c>
      <c r="D114" s="58">
        <v>665</v>
      </c>
      <c r="E114" s="58">
        <v>7</v>
      </c>
      <c r="F114" s="58">
        <v>346</v>
      </c>
      <c r="G114" s="58" t="s">
        <v>176</v>
      </c>
      <c r="H114" s="58">
        <v>349</v>
      </c>
      <c r="I114" s="58" t="s">
        <v>176</v>
      </c>
      <c r="J114" s="58">
        <v>326</v>
      </c>
      <c r="K114" s="58" t="s">
        <v>176</v>
      </c>
      <c r="L114" s="58">
        <v>316</v>
      </c>
      <c r="M114" s="58" t="s">
        <v>176</v>
      </c>
      <c r="N114" s="58">
        <v>144</v>
      </c>
      <c r="O114" s="58">
        <v>153</v>
      </c>
      <c r="P114" s="58">
        <v>153</v>
      </c>
      <c r="Q114" s="58">
        <v>0</v>
      </c>
      <c r="R114" s="58">
        <v>455</v>
      </c>
      <c r="S114" s="58" t="s">
        <v>176</v>
      </c>
      <c r="T114" s="58">
        <v>440</v>
      </c>
      <c r="U114" s="58" t="s">
        <v>176</v>
      </c>
      <c r="V114" s="58">
        <v>73</v>
      </c>
      <c r="W114" s="58" t="s">
        <v>176</v>
      </c>
      <c r="X114" s="58">
        <v>72</v>
      </c>
      <c r="Y114" s="58" t="s">
        <v>176</v>
      </c>
      <c r="Z114" s="58">
        <v>162</v>
      </c>
      <c r="AA114" s="58">
        <v>164</v>
      </c>
      <c r="AB114" s="58">
        <v>160</v>
      </c>
      <c r="AC114" s="58">
        <v>4</v>
      </c>
    </row>
    <row r="115" spans="1:29" x14ac:dyDescent="0.25">
      <c r="A115" s="64" t="s">
        <v>277</v>
      </c>
      <c r="B115" s="58">
        <v>724</v>
      </c>
      <c r="C115" s="58" t="s">
        <v>176</v>
      </c>
      <c r="D115" s="58">
        <v>717</v>
      </c>
      <c r="E115" s="58" t="s">
        <v>176</v>
      </c>
      <c r="F115" s="58">
        <v>381</v>
      </c>
      <c r="G115" s="58" t="s">
        <v>176</v>
      </c>
      <c r="H115" s="58">
        <v>379</v>
      </c>
      <c r="I115" s="58" t="s">
        <v>176</v>
      </c>
      <c r="J115" s="58">
        <v>343</v>
      </c>
      <c r="K115" s="58" t="s">
        <v>176</v>
      </c>
      <c r="L115" s="58">
        <v>338</v>
      </c>
      <c r="M115" s="58" t="s">
        <v>176</v>
      </c>
      <c r="N115" s="58">
        <v>115</v>
      </c>
      <c r="O115" s="58">
        <v>113</v>
      </c>
      <c r="P115" s="58">
        <v>113</v>
      </c>
      <c r="Q115" s="58">
        <v>0</v>
      </c>
      <c r="R115" s="58">
        <v>525</v>
      </c>
      <c r="S115" s="58" t="s">
        <v>176</v>
      </c>
      <c r="T115" s="58">
        <v>522</v>
      </c>
      <c r="U115" s="58" t="s">
        <v>176</v>
      </c>
      <c r="V115" s="58">
        <v>84</v>
      </c>
      <c r="W115" s="58">
        <v>82</v>
      </c>
      <c r="X115" s="58">
        <v>82</v>
      </c>
      <c r="Y115" s="58">
        <v>0</v>
      </c>
      <c r="Z115" s="58">
        <v>145</v>
      </c>
      <c r="AA115" s="58" t="s">
        <v>176</v>
      </c>
      <c r="AB115" s="58">
        <v>147</v>
      </c>
      <c r="AC115" s="58" t="s">
        <v>176</v>
      </c>
    </row>
    <row r="116" spans="1:29" x14ac:dyDescent="0.25">
      <c r="A116" s="64" t="s">
        <v>278</v>
      </c>
      <c r="B116" s="58">
        <v>440</v>
      </c>
      <c r="C116" s="58" t="s">
        <v>176</v>
      </c>
      <c r="D116" s="58">
        <v>442</v>
      </c>
      <c r="E116" s="58" t="s">
        <v>176</v>
      </c>
      <c r="F116" s="58">
        <v>222</v>
      </c>
      <c r="G116" s="58">
        <v>231</v>
      </c>
      <c r="H116" s="58">
        <v>228</v>
      </c>
      <c r="I116" s="58">
        <v>3</v>
      </c>
      <c r="J116" s="58">
        <v>218</v>
      </c>
      <c r="K116" s="58" t="s">
        <v>176</v>
      </c>
      <c r="L116" s="58">
        <v>214</v>
      </c>
      <c r="M116" s="58" t="s">
        <v>176</v>
      </c>
      <c r="N116" s="58">
        <v>53</v>
      </c>
      <c r="O116" s="58" t="s">
        <v>176</v>
      </c>
      <c r="P116" s="58">
        <v>64</v>
      </c>
      <c r="Q116" s="58">
        <v>0</v>
      </c>
      <c r="R116" s="58">
        <v>323</v>
      </c>
      <c r="S116" s="58" t="s">
        <v>176</v>
      </c>
      <c r="T116" s="58">
        <v>313</v>
      </c>
      <c r="U116" s="58" t="s">
        <v>176</v>
      </c>
      <c r="V116" s="58">
        <v>64</v>
      </c>
      <c r="W116" s="58">
        <v>65</v>
      </c>
      <c r="X116" s="58">
        <v>65</v>
      </c>
      <c r="Y116" s="58">
        <v>0</v>
      </c>
      <c r="Z116" s="58">
        <v>105</v>
      </c>
      <c r="AA116" s="58">
        <v>106</v>
      </c>
      <c r="AB116" s="58">
        <v>103</v>
      </c>
      <c r="AC116" s="58">
        <v>3</v>
      </c>
    </row>
    <row r="117" spans="1:29" x14ac:dyDescent="0.25">
      <c r="A117" s="64" t="s">
        <v>279</v>
      </c>
      <c r="B117" s="58">
        <v>411</v>
      </c>
      <c r="C117" s="58" t="s">
        <v>176</v>
      </c>
      <c r="D117" s="58">
        <v>428</v>
      </c>
      <c r="E117" s="58" t="s">
        <v>176</v>
      </c>
      <c r="F117" s="58">
        <v>211</v>
      </c>
      <c r="G117" s="58" t="s">
        <v>176</v>
      </c>
      <c r="H117" s="58">
        <v>227</v>
      </c>
      <c r="I117" s="58" t="s">
        <v>176</v>
      </c>
      <c r="J117" s="58">
        <v>200</v>
      </c>
      <c r="K117" s="58" t="s">
        <v>176</v>
      </c>
      <c r="L117" s="58">
        <v>201</v>
      </c>
      <c r="M117" s="58" t="s">
        <v>176</v>
      </c>
      <c r="N117" s="58">
        <v>43</v>
      </c>
      <c r="O117" s="58" t="s">
        <v>176</v>
      </c>
      <c r="P117" s="58">
        <v>53</v>
      </c>
      <c r="Q117" s="58" t="s">
        <v>176</v>
      </c>
      <c r="R117" s="58">
        <v>295</v>
      </c>
      <c r="S117" s="58" t="s">
        <v>176</v>
      </c>
      <c r="T117" s="58">
        <v>303</v>
      </c>
      <c r="U117" s="58" t="s">
        <v>176</v>
      </c>
      <c r="V117" s="58">
        <v>73</v>
      </c>
      <c r="W117" s="58" t="s">
        <v>176</v>
      </c>
      <c r="X117" s="58">
        <v>72</v>
      </c>
      <c r="Y117" s="58" t="s">
        <v>176</v>
      </c>
      <c r="Z117" s="58">
        <v>110</v>
      </c>
      <c r="AA117" s="58">
        <v>114</v>
      </c>
      <c r="AB117" s="58">
        <v>114</v>
      </c>
      <c r="AC117" s="58">
        <v>0</v>
      </c>
    </row>
    <row r="118" spans="1:29" x14ac:dyDescent="0.25">
      <c r="A118" s="64" t="s">
        <v>280</v>
      </c>
      <c r="B118" s="58">
        <v>562</v>
      </c>
      <c r="C118" s="58">
        <v>564</v>
      </c>
      <c r="D118" s="58">
        <v>559</v>
      </c>
      <c r="E118" s="58">
        <v>5</v>
      </c>
      <c r="F118" s="58">
        <v>317</v>
      </c>
      <c r="G118" s="58" t="s">
        <v>176</v>
      </c>
      <c r="H118" s="58">
        <v>320</v>
      </c>
      <c r="I118" s="58" t="s">
        <v>176</v>
      </c>
      <c r="J118" s="58">
        <v>245</v>
      </c>
      <c r="K118" s="58" t="s">
        <v>176</v>
      </c>
      <c r="L118" s="58">
        <v>239</v>
      </c>
      <c r="M118" s="58" t="s">
        <v>176</v>
      </c>
      <c r="N118" s="58">
        <v>48</v>
      </c>
      <c r="O118" s="58">
        <v>55</v>
      </c>
      <c r="P118" s="58">
        <v>55</v>
      </c>
      <c r="Q118" s="58">
        <v>0</v>
      </c>
      <c r="R118" s="58">
        <v>411</v>
      </c>
      <c r="S118" s="58">
        <v>406</v>
      </c>
      <c r="T118" s="58">
        <v>401</v>
      </c>
      <c r="U118" s="58">
        <v>5</v>
      </c>
      <c r="V118" s="58">
        <v>103</v>
      </c>
      <c r="W118" s="58">
        <v>103</v>
      </c>
      <c r="X118" s="58">
        <v>103</v>
      </c>
      <c r="Y118" s="58">
        <v>0</v>
      </c>
      <c r="Z118" s="58">
        <v>122</v>
      </c>
      <c r="AA118" s="58" t="s">
        <v>176</v>
      </c>
      <c r="AB118" s="58">
        <v>125</v>
      </c>
      <c r="AC118" s="58" t="s">
        <v>176</v>
      </c>
    </row>
    <row r="119" spans="1:29" x14ac:dyDescent="0.25">
      <c r="A119" s="64" t="s">
        <v>281</v>
      </c>
      <c r="B119" s="58">
        <v>503</v>
      </c>
      <c r="C119" s="58">
        <v>520</v>
      </c>
      <c r="D119" s="58">
        <v>512</v>
      </c>
      <c r="E119" s="58">
        <v>8</v>
      </c>
      <c r="F119" s="58">
        <v>296</v>
      </c>
      <c r="G119" s="58">
        <v>303</v>
      </c>
      <c r="H119" s="58">
        <v>298</v>
      </c>
      <c r="I119" s="58">
        <v>5</v>
      </c>
      <c r="J119" s="58">
        <v>207</v>
      </c>
      <c r="K119" s="58">
        <v>217</v>
      </c>
      <c r="L119" s="58">
        <v>214</v>
      </c>
      <c r="M119" s="58">
        <v>3</v>
      </c>
      <c r="N119" s="58">
        <v>51</v>
      </c>
      <c r="O119" s="58" t="s">
        <v>176</v>
      </c>
      <c r="P119" s="58">
        <v>65</v>
      </c>
      <c r="Q119" s="58" t="s">
        <v>176</v>
      </c>
      <c r="R119" s="58">
        <v>374</v>
      </c>
      <c r="S119" s="58" t="s">
        <v>176</v>
      </c>
      <c r="T119" s="58">
        <v>370</v>
      </c>
      <c r="U119" s="58" t="s">
        <v>176</v>
      </c>
      <c r="V119" s="58">
        <v>78</v>
      </c>
      <c r="W119" s="58">
        <v>77</v>
      </c>
      <c r="X119" s="58">
        <v>77</v>
      </c>
      <c r="Y119" s="58">
        <v>0</v>
      </c>
      <c r="Z119" s="58">
        <v>141</v>
      </c>
      <c r="AA119" s="58" t="s">
        <v>176</v>
      </c>
      <c r="AB119" s="58">
        <v>146</v>
      </c>
      <c r="AC119" s="58" t="s">
        <v>176</v>
      </c>
    </row>
    <row r="120" spans="1:29" x14ac:dyDescent="0.25">
      <c r="A120" s="64" t="s">
        <v>282</v>
      </c>
      <c r="B120" s="58">
        <v>686</v>
      </c>
      <c r="C120" s="58">
        <v>695</v>
      </c>
      <c r="D120" s="58">
        <v>691</v>
      </c>
      <c r="E120" s="58">
        <v>4</v>
      </c>
      <c r="F120" s="58">
        <v>437</v>
      </c>
      <c r="G120" s="58">
        <v>447</v>
      </c>
      <c r="H120" s="58">
        <v>447</v>
      </c>
      <c r="I120" s="58">
        <v>0</v>
      </c>
      <c r="J120" s="58">
        <v>249</v>
      </c>
      <c r="K120" s="58">
        <v>248</v>
      </c>
      <c r="L120" s="58">
        <v>244</v>
      </c>
      <c r="M120" s="58">
        <v>4</v>
      </c>
      <c r="N120" s="58">
        <v>81</v>
      </c>
      <c r="O120" s="58">
        <v>101</v>
      </c>
      <c r="P120" s="58">
        <v>101</v>
      </c>
      <c r="Q120" s="58">
        <v>0</v>
      </c>
      <c r="R120" s="58">
        <v>500</v>
      </c>
      <c r="S120" s="58">
        <v>492</v>
      </c>
      <c r="T120" s="58">
        <v>488</v>
      </c>
      <c r="U120" s="58">
        <v>4</v>
      </c>
      <c r="V120" s="58">
        <v>105</v>
      </c>
      <c r="W120" s="58">
        <v>102</v>
      </c>
      <c r="X120" s="58">
        <v>102</v>
      </c>
      <c r="Y120" s="58">
        <v>0</v>
      </c>
      <c r="Z120" s="58">
        <v>192</v>
      </c>
      <c r="AA120" s="58">
        <v>192</v>
      </c>
      <c r="AB120" s="58">
        <v>192</v>
      </c>
      <c r="AC120" s="58">
        <v>0</v>
      </c>
    </row>
    <row r="121" spans="1:29" x14ac:dyDescent="0.25">
      <c r="A121" s="64" t="s">
        <v>283</v>
      </c>
      <c r="B121" s="58">
        <v>653</v>
      </c>
      <c r="C121" s="58">
        <v>664</v>
      </c>
      <c r="D121" s="58">
        <v>657</v>
      </c>
      <c r="E121" s="58">
        <v>7</v>
      </c>
      <c r="F121" s="58">
        <v>366</v>
      </c>
      <c r="G121" s="58">
        <v>373</v>
      </c>
      <c r="H121" s="58">
        <v>369</v>
      </c>
      <c r="I121" s="58">
        <v>4</v>
      </c>
      <c r="J121" s="58">
        <v>287</v>
      </c>
      <c r="K121" s="58">
        <v>291</v>
      </c>
      <c r="L121" s="58">
        <v>288</v>
      </c>
      <c r="M121" s="58">
        <v>3</v>
      </c>
      <c r="N121" s="58">
        <v>78</v>
      </c>
      <c r="O121" s="58" t="s">
        <v>176</v>
      </c>
      <c r="P121" s="58">
        <v>90</v>
      </c>
      <c r="Q121" s="58" t="s">
        <v>176</v>
      </c>
      <c r="R121" s="58">
        <v>476</v>
      </c>
      <c r="S121" s="58" t="s">
        <v>176</v>
      </c>
      <c r="T121" s="58">
        <v>468</v>
      </c>
      <c r="U121" s="58" t="s">
        <v>176</v>
      </c>
      <c r="V121" s="58">
        <v>99</v>
      </c>
      <c r="W121" s="58">
        <v>99</v>
      </c>
      <c r="X121" s="58">
        <v>99</v>
      </c>
      <c r="Y121" s="58">
        <v>0</v>
      </c>
      <c r="Z121" s="58">
        <v>193</v>
      </c>
      <c r="AA121" s="58">
        <v>202</v>
      </c>
      <c r="AB121" s="58">
        <v>199</v>
      </c>
      <c r="AC121" s="58">
        <v>3</v>
      </c>
    </row>
    <row r="122" spans="1:29" x14ac:dyDescent="0.25">
      <c r="A122" s="64" t="s">
        <v>284</v>
      </c>
      <c r="B122" s="58">
        <v>593</v>
      </c>
      <c r="C122" s="58">
        <v>602</v>
      </c>
      <c r="D122" s="58">
        <v>597</v>
      </c>
      <c r="E122" s="58">
        <v>5</v>
      </c>
      <c r="F122" s="58">
        <v>322</v>
      </c>
      <c r="G122" s="58" t="s">
        <v>176</v>
      </c>
      <c r="H122" s="58">
        <v>329</v>
      </c>
      <c r="I122" s="58" t="s">
        <v>176</v>
      </c>
      <c r="J122" s="58">
        <v>271</v>
      </c>
      <c r="K122" s="58" t="s">
        <v>176</v>
      </c>
      <c r="L122" s="58">
        <v>268</v>
      </c>
      <c r="M122" s="58" t="s">
        <v>176</v>
      </c>
      <c r="N122" s="58">
        <v>72</v>
      </c>
      <c r="O122" s="58">
        <v>92</v>
      </c>
      <c r="P122" s="58">
        <v>92</v>
      </c>
      <c r="Q122" s="58">
        <v>0</v>
      </c>
      <c r="R122" s="58">
        <v>416</v>
      </c>
      <c r="S122" s="58">
        <v>405</v>
      </c>
      <c r="T122" s="58">
        <v>400</v>
      </c>
      <c r="U122" s="58">
        <v>5</v>
      </c>
      <c r="V122" s="58">
        <v>105</v>
      </c>
      <c r="W122" s="58">
        <v>105</v>
      </c>
      <c r="X122" s="58">
        <v>105</v>
      </c>
      <c r="Y122" s="58">
        <v>0</v>
      </c>
      <c r="Z122" s="58">
        <v>151</v>
      </c>
      <c r="AA122" s="58">
        <v>157</v>
      </c>
      <c r="AB122" s="58">
        <v>154</v>
      </c>
      <c r="AC122" s="58">
        <v>3</v>
      </c>
    </row>
    <row r="123" spans="1:29" x14ac:dyDescent="0.25">
      <c r="A123" s="64" t="s">
        <v>285</v>
      </c>
      <c r="B123" s="58">
        <v>482</v>
      </c>
      <c r="C123" s="58">
        <v>502</v>
      </c>
      <c r="D123" s="58">
        <v>495</v>
      </c>
      <c r="E123" s="58">
        <v>7</v>
      </c>
      <c r="F123" s="58">
        <v>235</v>
      </c>
      <c r="G123" s="58">
        <v>256</v>
      </c>
      <c r="H123" s="58">
        <v>252</v>
      </c>
      <c r="I123" s="58">
        <v>4</v>
      </c>
      <c r="J123" s="58">
        <v>247</v>
      </c>
      <c r="K123" s="58">
        <v>246</v>
      </c>
      <c r="L123" s="58">
        <v>243</v>
      </c>
      <c r="M123" s="58">
        <v>3</v>
      </c>
      <c r="N123" s="58">
        <v>50</v>
      </c>
      <c r="O123" s="58">
        <v>59</v>
      </c>
      <c r="P123" s="58">
        <v>59</v>
      </c>
      <c r="Q123" s="58">
        <v>0</v>
      </c>
      <c r="R123" s="58">
        <v>373</v>
      </c>
      <c r="S123" s="58">
        <v>385</v>
      </c>
      <c r="T123" s="58">
        <v>378</v>
      </c>
      <c r="U123" s="58">
        <v>7</v>
      </c>
      <c r="V123" s="58">
        <v>59</v>
      </c>
      <c r="W123" s="58">
        <v>58</v>
      </c>
      <c r="X123" s="58">
        <v>58</v>
      </c>
      <c r="Y123" s="58">
        <v>0</v>
      </c>
      <c r="Z123" s="58">
        <v>129</v>
      </c>
      <c r="AA123" s="58">
        <v>135</v>
      </c>
      <c r="AB123" s="58">
        <v>131</v>
      </c>
      <c r="AC123" s="58">
        <v>4</v>
      </c>
    </row>
    <row r="124" spans="1:29" x14ac:dyDescent="0.25">
      <c r="A124" s="64" t="s">
        <v>286</v>
      </c>
      <c r="B124" s="58">
        <v>618</v>
      </c>
      <c r="C124" s="58">
        <v>607</v>
      </c>
      <c r="D124" s="58">
        <v>595</v>
      </c>
      <c r="E124" s="58">
        <v>12</v>
      </c>
      <c r="F124" s="58">
        <v>331</v>
      </c>
      <c r="G124" s="58">
        <v>325</v>
      </c>
      <c r="H124" s="58">
        <v>319</v>
      </c>
      <c r="I124" s="58">
        <v>6</v>
      </c>
      <c r="J124" s="58">
        <v>287</v>
      </c>
      <c r="K124" s="58">
        <v>282</v>
      </c>
      <c r="L124" s="58">
        <v>276</v>
      </c>
      <c r="M124" s="58">
        <v>6</v>
      </c>
      <c r="N124" s="58">
        <v>64</v>
      </c>
      <c r="O124" s="58">
        <v>67</v>
      </c>
      <c r="P124" s="58">
        <v>67</v>
      </c>
      <c r="Q124" s="58">
        <v>0</v>
      </c>
      <c r="R124" s="58">
        <v>460</v>
      </c>
      <c r="S124" s="58">
        <v>446</v>
      </c>
      <c r="T124" s="58">
        <v>434</v>
      </c>
      <c r="U124" s="58">
        <v>12</v>
      </c>
      <c r="V124" s="58">
        <v>94</v>
      </c>
      <c r="W124" s="58">
        <v>94</v>
      </c>
      <c r="X124" s="58">
        <v>94</v>
      </c>
      <c r="Y124" s="58">
        <v>0</v>
      </c>
      <c r="Z124" s="58">
        <v>153</v>
      </c>
      <c r="AA124" s="58">
        <v>147</v>
      </c>
      <c r="AB124" s="58">
        <v>142</v>
      </c>
      <c r="AC124" s="58">
        <v>5</v>
      </c>
    </row>
    <row r="125" spans="1:29" x14ac:dyDescent="0.25">
      <c r="A125" s="64" t="s">
        <v>287</v>
      </c>
      <c r="B125" s="58">
        <v>494</v>
      </c>
      <c r="C125" s="58">
        <v>507</v>
      </c>
      <c r="D125" s="58">
        <v>498</v>
      </c>
      <c r="E125" s="58">
        <v>9</v>
      </c>
      <c r="F125" s="58">
        <v>262</v>
      </c>
      <c r="G125" s="58">
        <v>274</v>
      </c>
      <c r="H125" s="58">
        <v>269</v>
      </c>
      <c r="I125" s="58">
        <v>5</v>
      </c>
      <c r="J125" s="58">
        <v>232</v>
      </c>
      <c r="K125" s="58">
        <v>233</v>
      </c>
      <c r="L125" s="58">
        <v>229</v>
      </c>
      <c r="M125" s="58">
        <v>4</v>
      </c>
      <c r="N125" s="58">
        <v>93</v>
      </c>
      <c r="O125" s="58">
        <v>103</v>
      </c>
      <c r="P125" s="58">
        <v>103</v>
      </c>
      <c r="Q125" s="58">
        <v>0</v>
      </c>
      <c r="R125" s="58">
        <v>324</v>
      </c>
      <c r="S125" s="58" t="s">
        <v>176</v>
      </c>
      <c r="T125" s="58">
        <v>318</v>
      </c>
      <c r="U125" s="58" t="s">
        <v>176</v>
      </c>
      <c r="V125" s="58">
        <v>77</v>
      </c>
      <c r="W125" s="58" t="s">
        <v>176</v>
      </c>
      <c r="X125" s="58">
        <v>77</v>
      </c>
      <c r="Y125" s="58" t="s">
        <v>176</v>
      </c>
      <c r="Z125" s="58">
        <v>139</v>
      </c>
      <c r="AA125" s="58" t="s">
        <v>176</v>
      </c>
      <c r="AB125" s="58">
        <v>136</v>
      </c>
      <c r="AC125" s="58" t="s">
        <v>176</v>
      </c>
    </row>
    <row r="126" spans="1:29" x14ac:dyDescent="0.25">
      <c r="A126" s="64" t="s">
        <v>288</v>
      </c>
      <c r="B126" s="58">
        <v>660</v>
      </c>
      <c r="C126" s="58">
        <v>658</v>
      </c>
      <c r="D126" s="58">
        <v>652</v>
      </c>
      <c r="E126" s="58">
        <v>6</v>
      </c>
      <c r="F126" s="58">
        <v>337</v>
      </c>
      <c r="G126" s="58" t="s">
        <v>176</v>
      </c>
      <c r="H126" s="58">
        <v>344</v>
      </c>
      <c r="I126" s="58" t="s">
        <v>176</v>
      </c>
      <c r="J126" s="58">
        <v>323</v>
      </c>
      <c r="K126" s="58" t="s">
        <v>176</v>
      </c>
      <c r="L126" s="58">
        <v>308</v>
      </c>
      <c r="M126" s="58" t="s">
        <v>176</v>
      </c>
      <c r="N126" s="58">
        <v>104</v>
      </c>
      <c r="O126" s="58" t="s">
        <v>176</v>
      </c>
      <c r="P126" s="58">
        <v>102</v>
      </c>
      <c r="Q126" s="58" t="s">
        <v>176</v>
      </c>
      <c r="R126" s="58">
        <v>478</v>
      </c>
      <c r="S126" s="58" t="s">
        <v>176</v>
      </c>
      <c r="T126" s="58">
        <v>473</v>
      </c>
      <c r="U126" s="58" t="s">
        <v>176</v>
      </c>
      <c r="V126" s="58">
        <v>78</v>
      </c>
      <c r="W126" s="58" t="s">
        <v>176</v>
      </c>
      <c r="X126" s="58">
        <v>77</v>
      </c>
      <c r="Y126" s="58" t="s">
        <v>176</v>
      </c>
      <c r="Z126" s="58">
        <v>148</v>
      </c>
      <c r="AA126" s="58" t="s">
        <v>176</v>
      </c>
      <c r="AB126" s="58">
        <v>153</v>
      </c>
      <c r="AC126" s="58" t="s">
        <v>176</v>
      </c>
    </row>
    <row r="127" spans="1:29" x14ac:dyDescent="0.25">
      <c r="A127" s="64" t="s">
        <v>289</v>
      </c>
      <c r="B127" s="58">
        <v>773</v>
      </c>
      <c r="C127" s="58">
        <v>762</v>
      </c>
      <c r="D127" s="58">
        <v>757</v>
      </c>
      <c r="E127" s="58">
        <v>5</v>
      </c>
      <c r="F127" s="58">
        <v>374</v>
      </c>
      <c r="G127" s="58" t="s">
        <v>176</v>
      </c>
      <c r="H127" s="58">
        <v>375</v>
      </c>
      <c r="I127" s="58" t="s">
        <v>176</v>
      </c>
      <c r="J127" s="58">
        <v>399</v>
      </c>
      <c r="K127" s="58" t="s">
        <v>176</v>
      </c>
      <c r="L127" s="58">
        <v>382</v>
      </c>
      <c r="M127" s="58" t="s">
        <v>176</v>
      </c>
      <c r="N127" s="58">
        <v>144</v>
      </c>
      <c r="O127" s="58">
        <v>145</v>
      </c>
      <c r="P127" s="58">
        <v>145</v>
      </c>
      <c r="Q127" s="58">
        <v>0</v>
      </c>
      <c r="R127" s="58">
        <v>515</v>
      </c>
      <c r="S127" s="58">
        <v>502</v>
      </c>
      <c r="T127" s="58">
        <v>497</v>
      </c>
      <c r="U127" s="58">
        <v>5</v>
      </c>
      <c r="V127" s="58">
        <v>114</v>
      </c>
      <c r="W127" s="58">
        <v>115</v>
      </c>
      <c r="X127" s="58">
        <v>115</v>
      </c>
      <c r="Y127" s="58">
        <v>0</v>
      </c>
      <c r="Z127" s="58">
        <v>149</v>
      </c>
      <c r="AA127" s="58" t="s">
        <v>176</v>
      </c>
      <c r="AB127" s="58">
        <v>150</v>
      </c>
      <c r="AC127" s="58" t="s">
        <v>176</v>
      </c>
    </row>
    <row r="128" spans="1:29" x14ac:dyDescent="0.25">
      <c r="A128" s="64" t="s">
        <v>290</v>
      </c>
      <c r="B128" s="58">
        <v>540</v>
      </c>
      <c r="C128" s="58">
        <v>534</v>
      </c>
      <c r="D128" s="58">
        <v>521</v>
      </c>
      <c r="E128" s="58">
        <v>13</v>
      </c>
      <c r="F128" s="58">
        <v>279</v>
      </c>
      <c r="G128" s="58">
        <v>279</v>
      </c>
      <c r="H128" s="58">
        <v>270</v>
      </c>
      <c r="I128" s="58">
        <v>9</v>
      </c>
      <c r="J128" s="58">
        <v>260</v>
      </c>
      <c r="K128" s="58">
        <v>254</v>
      </c>
      <c r="L128" s="58">
        <v>250</v>
      </c>
      <c r="M128" s="58">
        <v>4</v>
      </c>
      <c r="N128" s="58">
        <v>67</v>
      </c>
      <c r="O128" s="58" t="s">
        <v>176</v>
      </c>
      <c r="P128" s="58">
        <v>67</v>
      </c>
      <c r="Q128" s="58" t="s">
        <v>176</v>
      </c>
      <c r="R128" s="58">
        <v>384</v>
      </c>
      <c r="S128" s="58">
        <v>377</v>
      </c>
      <c r="T128" s="58">
        <v>367</v>
      </c>
      <c r="U128" s="58">
        <v>10</v>
      </c>
      <c r="V128" s="58">
        <v>89</v>
      </c>
      <c r="W128" s="58" t="s">
        <v>176</v>
      </c>
      <c r="X128" s="58">
        <v>87</v>
      </c>
      <c r="Y128" s="58" t="s">
        <v>176</v>
      </c>
      <c r="Z128" s="58">
        <v>134</v>
      </c>
      <c r="AA128" s="58">
        <v>133</v>
      </c>
      <c r="AB128" s="58">
        <v>127</v>
      </c>
      <c r="AC128" s="58">
        <v>6</v>
      </c>
    </row>
    <row r="129" spans="1:29" x14ac:dyDescent="0.25">
      <c r="A129" s="64" t="s">
        <v>291</v>
      </c>
      <c r="B129" s="58">
        <v>489</v>
      </c>
      <c r="C129" s="58">
        <v>487</v>
      </c>
      <c r="D129" s="58">
        <v>477</v>
      </c>
      <c r="E129" s="58">
        <v>10</v>
      </c>
      <c r="F129" s="58">
        <v>257</v>
      </c>
      <c r="G129" s="58">
        <v>260</v>
      </c>
      <c r="H129" s="58">
        <v>253</v>
      </c>
      <c r="I129" s="58">
        <v>7</v>
      </c>
      <c r="J129" s="58">
        <v>232</v>
      </c>
      <c r="K129" s="58">
        <v>227</v>
      </c>
      <c r="L129" s="58">
        <v>224</v>
      </c>
      <c r="M129" s="58">
        <v>3</v>
      </c>
      <c r="N129" s="58">
        <v>54</v>
      </c>
      <c r="O129" s="58" t="s">
        <v>176</v>
      </c>
      <c r="P129" s="58">
        <v>63</v>
      </c>
      <c r="Q129" s="58" t="s">
        <v>176</v>
      </c>
      <c r="R129" s="58">
        <v>345</v>
      </c>
      <c r="S129" s="58" t="s">
        <v>176</v>
      </c>
      <c r="T129" s="58">
        <v>326</v>
      </c>
      <c r="U129" s="58" t="s">
        <v>176</v>
      </c>
      <c r="V129" s="58">
        <v>90</v>
      </c>
      <c r="W129" s="58">
        <v>88</v>
      </c>
      <c r="X129" s="58">
        <v>88</v>
      </c>
      <c r="Y129" s="58">
        <v>0</v>
      </c>
      <c r="Z129" s="58">
        <v>131</v>
      </c>
      <c r="AA129" s="58">
        <v>130</v>
      </c>
      <c r="AB129" s="58">
        <v>127</v>
      </c>
      <c r="AC129" s="58">
        <v>3</v>
      </c>
    </row>
    <row r="130" spans="1:29" x14ac:dyDescent="0.25">
      <c r="A130" s="64" t="s">
        <v>292</v>
      </c>
      <c r="B130" s="58">
        <v>581</v>
      </c>
      <c r="C130" s="58">
        <v>584</v>
      </c>
      <c r="D130" s="58">
        <v>579</v>
      </c>
      <c r="E130" s="58">
        <v>5</v>
      </c>
      <c r="F130" s="58">
        <v>300</v>
      </c>
      <c r="G130" s="58" t="s">
        <v>176</v>
      </c>
      <c r="H130" s="58">
        <v>308</v>
      </c>
      <c r="I130" s="58" t="s">
        <v>176</v>
      </c>
      <c r="J130" s="58">
        <v>281</v>
      </c>
      <c r="K130" s="58" t="s">
        <v>176</v>
      </c>
      <c r="L130" s="58">
        <v>271</v>
      </c>
      <c r="M130" s="58" t="s">
        <v>176</v>
      </c>
      <c r="N130" s="58">
        <v>57</v>
      </c>
      <c r="O130" s="58" t="s">
        <v>176</v>
      </c>
      <c r="P130" s="58">
        <v>71</v>
      </c>
      <c r="Q130" s="58" t="s">
        <v>176</v>
      </c>
      <c r="R130" s="58">
        <v>426</v>
      </c>
      <c r="S130" s="58" t="s">
        <v>176</v>
      </c>
      <c r="T130" s="58">
        <v>411</v>
      </c>
      <c r="U130" s="58" t="s">
        <v>176</v>
      </c>
      <c r="V130" s="58">
        <v>98</v>
      </c>
      <c r="W130" s="58">
        <v>97</v>
      </c>
      <c r="X130" s="58">
        <v>97</v>
      </c>
      <c r="Y130" s="58">
        <v>0</v>
      </c>
      <c r="Z130" s="58">
        <v>134</v>
      </c>
      <c r="AA130" s="58" t="s">
        <v>176</v>
      </c>
      <c r="AB130" s="58">
        <v>131</v>
      </c>
      <c r="AC130" s="58" t="s">
        <v>176</v>
      </c>
    </row>
    <row r="131" spans="1:29" x14ac:dyDescent="0.25">
      <c r="A131" s="64" t="s">
        <v>293</v>
      </c>
      <c r="B131" s="58">
        <v>576</v>
      </c>
      <c r="C131" s="58">
        <v>586</v>
      </c>
      <c r="D131" s="58">
        <v>580</v>
      </c>
      <c r="E131" s="58">
        <v>6</v>
      </c>
      <c r="F131" s="58">
        <v>327</v>
      </c>
      <c r="G131" s="58">
        <v>337</v>
      </c>
      <c r="H131" s="58">
        <v>334</v>
      </c>
      <c r="I131" s="58">
        <v>3</v>
      </c>
      <c r="J131" s="58">
        <v>249</v>
      </c>
      <c r="K131" s="58">
        <v>249</v>
      </c>
      <c r="L131" s="58">
        <v>246</v>
      </c>
      <c r="M131" s="58">
        <v>3</v>
      </c>
      <c r="N131" s="58">
        <v>68</v>
      </c>
      <c r="O131" s="58" t="s">
        <v>176</v>
      </c>
      <c r="P131" s="58">
        <v>77</v>
      </c>
      <c r="Q131" s="58" t="s">
        <v>176</v>
      </c>
      <c r="R131" s="58">
        <v>439</v>
      </c>
      <c r="S131" s="58" t="s">
        <v>176</v>
      </c>
      <c r="T131" s="58">
        <v>434</v>
      </c>
      <c r="U131" s="58" t="s">
        <v>176</v>
      </c>
      <c r="V131" s="58">
        <v>69</v>
      </c>
      <c r="W131" s="58">
        <v>69</v>
      </c>
      <c r="X131" s="58">
        <v>69</v>
      </c>
      <c r="Y131" s="58">
        <v>0</v>
      </c>
      <c r="Z131" s="58">
        <v>143</v>
      </c>
      <c r="AA131" s="58" t="s">
        <v>176</v>
      </c>
      <c r="AB131" s="58">
        <v>145</v>
      </c>
      <c r="AC131" s="58" t="s">
        <v>176</v>
      </c>
    </row>
    <row r="132" spans="1:29" x14ac:dyDescent="0.25">
      <c r="A132" s="64" t="s">
        <v>294</v>
      </c>
      <c r="B132" s="58">
        <v>727</v>
      </c>
      <c r="C132" s="58">
        <v>732</v>
      </c>
      <c r="D132" s="58">
        <v>724</v>
      </c>
      <c r="E132" s="58">
        <v>8</v>
      </c>
      <c r="F132" s="58">
        <v>448</v>
      </c>
      <c r="G132" s="58">
        <v>458</v>
      </c>
      <c r="H132" s="58">
        <v>453</v>
      </c>
      <c r="I132" s="58">
        <v>5</v>
      </c>
      <c r="J132" s="58">
        <v>279</v>
      </c>
      <c r="K132" s="58">
        <v>274</v>
      </c>
      <c r="L132" s="58">
        <v>271</v>
      </c>
      <c r="M132" s="58">
        <v>3</v>
      </c>
      <c r="N132" s="58">
        <v>82</v>
      </c>
      <c r="O132" s="58" t="s">
        <v>176</v>
      </c>
      <c r="P132" s="58">
        <v>95</v>
      </c>
      <c r="Q132" s="58" t="s">
        <v>176</v>
      </c>
      <c r="R132" s="58">
        <v>545</v>
      </c>
      <c r="S132" s="58">
        <v>536</v>
      </c>
      <c r="T132" s="58">
        <v>531</v>
      </c>
      <c r="U132" s="58">
        <v>5</v>
      </c>
      <c r="V132" s="58">
        <v>100</v>
      </c>
      <c r="W132" s="58" t="s">
        <v>176</v>
      </c>
      <c r="X132" s="58">
        <v>98</v>
      </c>
      <c r="Y132" s="58" t="s">
        <v>176</v>
      </c>
      <c r="Z132" s="58">
        <v>204</v>
      </c>
      <c r="AA132" s="58">
        <v>204</v>
      </c>
      <c r="AB132" s="58">
        <v>201</v>
      </c>
      <c r="AC132" s="58">
        <v>3</v>
      </c>
    </row>
    <row r="133" spans="1:29" x14ac:dyDescent="0.25">
      <c r="A133" s="64" t="s">
        <v>295</v>
      </c>
      <c r="B133" s="58">
        <v>766</v>
      </c>
      <c r="C133" s="58">
        <v>775</v>
      </c>
      <c r="D133" s="58">
        <v>767</v>
      </c>
      <c r="E133" s="58">
        <v>8</v>
      </c>
      <c r="F133" s="58">
        <v>480</v>
      </c>
      <c r="G133" s="58" t="s">
        <v>176</v>
      </c>
      <c r="H133" s="58">
        <v>479</v>
      </c>
      <c r="I133" s="58" t="s">
        <v>176</v>
      </c>
      <c r="J133" s="58">
        <v>286</v>
      </c>
      <c r="K133" s="58" t="s">
        <v>176</v>
      </c>
      <c r="L133" s="58">
        <v>288</v>
      </c>
      <c r="M133" s="58" t="s">
        <v>176</v>
      </c>
      <c r="N133" s="58">
        <v>83</v>
      </c>
      <c r="O133" s="58" t="s">
        <v>176</v>
      </c>
      <c r="P133" s="58">
        <v>85</v>
      </c>
      <c r="Q133" s="58" t="s">
        <v>176</v>
      </c>
      <c r="R133" s="58">
        <v>572</v>
      </c>
      <c r="S133" s="58">
        <v>580</v>
      </c>
      <c r="T133" s="58">
        <v>575</v>
      </c>
      <c r="U133" s="58">
        <v>5</v>
      </c>
      <c r="V133" s="58">
        <v>111</v>
      </c>
      <c r="W133" s="58" t="s">
        <v>176</v>
      </c>
      <c r="X133" s="58">
        <v>107</v>
      </c>
      <c r="Y133" s="58" t="s">
        <v>176</v>
      </c>
      <c r="Z133" s="58">
        <v>229</v>
      </c>
      <c r="AA133" s="58" t="s">
        <v>176</v>
      </c>
      <c r="AB133" s="58">
        <v>228</v>
      </c>
      <c r="AC133" s="58" t="s">
        <v>176</v>
      </c>
    </row>
    <row r="134" spans="1:29" x14ac:dyDescent="0.25">
      <c r="A134" s="64" t="s">
        <v>296</v>
      </c>
      <c r="B134" s="58">
        <v>639</v>
      </c>
      <c r="C134" s="58">
        <v>660</v>
      </c>
      <c r="D134" s="58">
        <v>652</v>
      </c>
      <c r="E134" s="58">
        <v>8</v>
      </c>
      <c r="F134" s="58">
        <v>369</v>
      </c>
      <c r="G134" s="58">
        <v>387</v>
      </c>
      <c r="H134" s="58">
        <v>384</v>
      </c>
      <c r="I134" s="58">
        <v>3</v>
      </c>
      <c r="J134" s="58">
        <v>270</v>
      </c>
      <c r="K134" s="58">
        <v>273</v>
      </c>
      <c r="L134" s="58">
        <v>268</v>
      </c>
      <c r="M134" s="58">
        <v>5</v>
      </c>
      <c r="N134" s="58">
        <v>68</v>
      </c>
      <c r="O134" s="58" t="s">
        <v>176</v>
      </c>
      <c r="P134" s="58">
        <v>71</v>
      </c>
      <c r="Q134" s="58" t="s">
        <v>176</v>
      </c>
      <c r="R134" s="58">
        <v>488</v>
      </c>
      <c r="S134" s="58" t="s">
        <v>176</v>
      </c>
      <c r="T134" s="58">
        <v>498</v>
      </c>
      <c r="U134" s="58" t="s">
        <v>176</v>
      </c>
      <c r="V134" s="58">
        <v>83</v>
      </c>
      <c r="W134" s="58" t="s">
        <v>176</v>
      </c>
      <c r="X134" s="58">
        <v>83</v>
      </c>
      <c r="Y134" s="58" t="s">
        <v>176</v>
      </c>
      <c r="Z134" s="58">
        <v>165</v>
      </c>
      <c r="AA134" s="58">
        <v>174</v>
      </c>
      <c r="AB134" s="58">
        <v>171</v>
      </c>
      <c r="AC134" s="58">
        <v>3</v>
      </c>
    </row>
    <row r="135" spans="1:29" x14ac:dyDescent="0.25">
      <c r="A135" s="64" t="s">
        <v>297</v>
      </c>
      <c r="B135" s="58">
        <v>635</v>
      </c>
      <c r="C135" s="58">
        <v>645</v>
      </c>
      <c r="D135" s="58">
        <v>630</v>
      </c>
      <c r="E135" s="58">
        <v>15</v>
      </c>
      <c r="F135" s="58">
        <v>330</v>
      </c>
      <c r="G135" s="58">
        <v>340</v>
      </c>
      <c r="H135" s="58">
        <v>333</v>
      </c>
      <c r="I135" s="58">
        <v>7</v>
      </c>
      <c r="J135" s="58">
        <v>305</v>
      </c>
      <c r="K135" s="58">
        <v>305</v>
      </c>
      <c r="L135" s="58">
        <v>297</v>
      </c>
      <c r="M135" s="58">
        <v>8</v>
      </c>
      <c r="N135" s="58">
        <v>62</v>
      </c>
      <c r="O135" s="58" t="s">
        <v>176</v>
      </c>
      <c r="P135" s="58">
        <v>72</v>
      </c>
      <c r="Q135" s="58" t="s">
        <v>176</v>
      </c>
      <c r="R135" s="58">
        <v>477</v>
      </c>
      <c r="S135" s="58" t="s">
        <v>176</v>
      </c>
      <c r="T135" s="58">
        <v>462</v>
      </c>
      <c r="U135" s="58" t="s">
        <v>176</v>
      </c>
      <c r="V135" s="58">
        <v>96</v>
      </c>
      <c r="W135" s="58">
        <v>96</v>
      </c>
      <c r="X135" s="58">
        <v>96</v>
      </c>
      <c r="Y135" s="58">
        <v>0</v>
      </c>
      <c r="Z135" s="58">
        <v>151</v>
      </c>
      <c r="AA135" s="58">
        <v>161</v>
      </c>
      <c r="AB135" s="58">
        <v>161</v>
      </c>
      <c r="AC135" s="58">
        <v>0</v>
      </c>
    </row>
    <row r="136" spans="1:29" x14ac:dyDescent="0.25">
      <c r="A136" s="64" t="s">
        <v>298</v>
      </c>
      <c r="B136" s="58">
        <v>562</v>
      </c>
      <c r="C136" s="58">
        <v>544</v>
      </c>
      <c r="D136" s="58">
        <v>539</v>
      </c>
      <c r="E136" s="58">
        <v>5</v>
      </c>
      <c r="F136" s="58">
        <v>324</v>
      </c>
      <c r="G136" s="58" t="s">
        <v>176</v>
      </c>
      <c r="H136" s="58">
        <v>309</v>
      </c>
      <c r="I136" s="58" t="s">
        <v>176</v>
      </c>
      <c r="J136" s="58">
        <v>238</v>
      </c>
      <c r="K136" s="58" t="s">
        <v>176</v>
      </c>
      <c r="L136" s="58">
        <v>230</v>
      </c>
      <c r="M136" s="58" t="s">
        <v>176</v>
      </c>
      <c r="N136" s="58">
        <v>61</v>
      </c>
      <c r="O136" s="58">
        <v>60</v>
      </c>
      <c r="P136" s="58">
        <v>60</v>
      </c>
      <c r="Q136" s="58">
        <v>0</v>
      </c>
      <c r="R136" s="58">
        <v>415</v>
      </c>
      <c r="S136" s="58" t="s">
        <v>176</v>
      </c>
      <c r="T136" s="58">
        <v>395</v>
      </c>
      <c r="U136" s="58" t="s">
        <v>176</v>
      </c>
      <c r="V136" s="58">
        <v>86</v>
      </c>
      <c r="W136" s="58" t="s">
        <v>176</v>
      </c>
      <c r="X136" s="58">
        <v>84</v>
      </c>
      <c r="Y136" s="58" t="s">
        <v>176</v>
      </c>
      <c r="Z136" s="58">
        <v>117</v>
      </c>
      <c r="AA136" s="58">
        <v>116</v>
      </c>
      <c r="AB136" s="58">
        <v>116</v>
      </c>
      <c r="AC136" s="58">
        <v>0</v>
      </c>
    </row>
    <row r="137" spans="1:29" x14ac:dyDescent="0.25">
      <c r="A137" s="64" t="s">
        <v>299</v>
      </c>
      <c r="B137" s="58">
        <v>560</v>
      </c>
      <c r="C137" s="58">
        <v>610</v>
      </c>
      <c r="D137" s="58">
        <v>598</v>
      </c>
      <c r="E137" s="58">
        <v>12</v>
      </c>
      <c r="F137" s="58">
        <v>293</v>
      </c>
      <c r="G137" s="58">
        <v>332</v>
      </c>
      <c r="H137" s="58">
        <v>327</v>
      </c>
      <c r="I137" s="58">
        <v>5</v>
      </c>
      <c r="J137" s="58">
        <v>267</v>
      </c>
      <c r="K137" s="58">
        <v>278</v>
      </c>
      <c r="L137" s="58">
        <v>271</v>
      </c>
      <c r="M137" s="58">
        <v>7</v>
      </c>
      <c r="N137" s="58">
        <v>72</v>
      </c>
      <c r="O137" s="58" t="s">
        <v>176</v>
      </c>
      <c r="P137" s="58">
        <v>99</v>
      </c>
      <c r="Q137" s="58" t="s">
        <v>176</v>
      </c>
      <c r="R137" s="58">
        <v>408</v>
      </c>
      <c r="S137" s="58">
        <v>429</v>
      </c>
      <c r="T137" s="58">
        <v>420</v>
      </c>
      <c r="U137" s="58">
        <v>9</v>
      </c>
      <c r="V137" s="58">
        <v>80</v>
      </c>
      <c r="W137" s="58" t="s">
        <v>176</v>
      </c>
      <c r="X137" s="58">
        <v>79</v>
      </c>
      <c r="Y137" s="58" t="s">
        <v>176</v>
      </c>
      <c r="Z137" s="58">
        <v>137</v>
      </c>
      <c r="AA137" s="58">
        <v>162</v>
      </c>
      <c r="AB137" s="58">
        <v>159</v>
      </c>
      <c r="AC137" s="58">
        <v>3</v>
      </c>
    </row>
    <row r="138" spans="1:29" x14ac:dyDescent="0.25">
      <c r="A138" s="64" t="s">
        <v>300</v>
      </c>
      <c r="B138" s="58">
        <v>718</v>
      </c>
      <c r="C138" s="58" t="s">
        <v>176</v>
      </c>
      <c r="D138" s="58">
        <v>717</v>
      </c>
      <c r="E138" s="58" t="s">
        <v>176</v>
      </c>
      <c r="F138" s="58">
        <v>360</v>
      </c>
      <c r="G138" s="58">
        <v>366</v>
      </c>
      <c r="H138" s="58">
        <v>366</v>
      </c>
      <c r="I138" s="58">
        <v>0</v>
      </c>
      <c r="J138" s="58">
        <v>358</v>
      </c>
      <c r="K138" s="58" t="s">
        <v>176</v>
      </c>
      <c r="L138" s="58">
        <v>351</v>
      </c>
      <c r="M138" s="58" t="s">
        <v>176</v>
      </c>
      <c r="N138" s="58">
        <v>127</v>
      </c>
      <c r="O138" s="58">
        <v>133</v>
      </c>
      <c r="P138" s="58">
        <v>133</v>
      </c>
      <c r="Q138" s="58">
        <v>0</v>
      </c>
      <c r="R138" s="58">
        <v>503</v>
      </c>
      <c r="S138" s="58" t="s">
        <v>176</v>
      </c>
      <c r="T138" s="58">
        <v>495</v>
      </c>
      <c r="U138" s="58" t="s">
        <v>176</v>
      </c>
      <c r="V138" s="58">
        <v>88</v>
      </c>
      <c r="W138" s="58">
        <v>89</v>
      </c>
      <c r="X138" s="58">
        <v>89</v>
      </c>
      <c r="Y138" s="58">
        <v>0</v>
      </c>
      <c r="Z138" s="58">
        <v>166</v>
      </c>
      <c r="AA138" s="58" t="s">
        <v>176</v>
      </c>
      <c r="AB138" s="58">
        <v>162</v>
      </c>
      <c r="AC138" s="58" t="s">
        <v>176</v>
      </c>
    </row>
    <row r="139" spans="1:29" x14ac:dyDescent="0.25">
      <c r="A139" s="64" t="s">
        <v>301</v>
      </c>
      <c r="B139" s="58">
        <v>680</v>
      </c>
      <c r="C139" s="58">
        <v>669</v>
      </c>
      <c r="D139" s="58">
        <v>664</v>
      </c>
      <c r="E139" s="58">
        <v>5</v>
      </c>
      <c r="F139" s="58">
        <v>326</v>
      </c>
      <c r="G139" s="58" t="s">
        <v>176</v>
      </c>
      <c r="H139" s="58">
        <v>323</v>
      </c>
      <c r="I139" s="58" t="s">
        <v>176</v>
      </c>
      <c r="J139" s="58">
        <v>354</v>
      </c>
      <c r="K139" s="58" t="s">
        <v>176</v>
      </c>
      <c r="L139" s="58">
        <v>341</v>
      </c>
      <c r="M139" s="58" t="s">
        <v>176</v>
      </c>
      <c r="N139" s="58">
        <v>103</v>
      </c>
      <c r="O139" s="58" t="s">
        <v>176</v>
      </c>
      <c r="P139" s="58">
        <v>107</v>
      </c>
      <c r="Q139" s="58" t="s">
        <v>176</v>
      </c>
      <c r="R139" s="58">
        <v>482</v>
      </c>
      <c r="S139" s="58" t="s">
        <v>176</v>
      </c>
      <c r="T139" s="58">
        <v>462</v>
      </c>
      <c r="U139" s="58" t="s">
        <v>176</v>
      </c>
      <c r="V139" s="58">
        <v>95</v>
      </c>
      <c r="W139" s="58">
        <v>95</v>
      </c>
      <c r="X139" s="58">
        <v>95</v>
      </c>
      <c r="Y139" s="58">
        <v>0</v>
      </c>
      <c r="Z139" s="58">
        <v>150</v>
      </c>
      <c r="AA139" s="58" t="s">
        <v>176</v>
      </c>
      <c r="AB139" s="58">
        <v>151</v>
      </c>
      <c r="AC139" s="58" t="s">
        <v>176</v>
      </c>
    </row>
    <row r="140" spans="1:29" x14ac:dyDescent="0.25">
      <c r="A140" s="64" t="s">
        <v>302</v>
      </c>
      <c r="B140" s="58">
        <v>536</v>
      </c>
      <c r="C140" s="58">
        <v>527</v>
      </c>
      <c r="D140" s="58">
        <v>522</v>
      </c>
      <c r="E140" s="58">
        <v>5</v>
      </c>
      <c r="F140" s="58">
        <v>258</v>
      </c>
      <c r="G140" s="58" t="s">
        <v>176</v>
      </c>
      <c r="H140" s="58">
        <v>257</v>
      </c>
      <c r="I140" s="58" t="s">
        <v>176</v>
      </c>
      <c r="J140" s="58">
        <v>278</v>
      </c>
      <c r="K140" s="58" t="s">
        <v>176</v>
      </c>
      <c r="L140" s="58">
        <v>265</v>
      </c>
      <c r="M140" s="58" t="s">
        <v>176</v>
      </c>
      <c r="N140" s="58">
        <v>63</v>
      </c>
      <c r="O140" s="58" t="s">
        <v>176</v>
      </c>
      <c r="P140" s="58">
        <v>66</v>
      </c>
      <c r="Q140" s="58" t="s">
        <v>176</v>
      </c>
      <c r="R140" s="58">
        <v>369</v>
      </c>
      <c r="S140" s="58" t="s">
        <v>176</v>
      </c>
      <c r="T140" s="58">
        <v>353</v>
      </c>
      <c r="U140" s="58" t="s">
        <v>176</v>
      </c>
      <c r="V140" s="58">
        <v>104</v>
      </c>
      <c r="W140" s="58" t="s">
        <v>176</v>
      </c>
      <c r="X140" s="58">
        <v>103</v>
      </c>
      <c r="Y140" s="58" t="s">
        <v>176</v>
      </c>
      <c r="Z140" s="58">
        <v>124</v>
      </c>
      <c r="AA140" s="58">
        <v>121</v>
      </c>
      <c r="AB140" s="58">
        <v>121</v>
      </c>
      <c r="AC140" s="58">
        <v>0</v>
      </c>
    </row>
    <row r="141" spans="1:29" x14ac:dyDescent="0.25">
      <c r="A141" s="64" t="s">
        <v>303</v>
      </c>
      <c r="B141" s="58">
        <v>478</v>
      </c>
      <c r="C141" s="58" t="s">
        <v>176</v>
      </c>
      <c r="D141" s="58">
        <v>473</v>
      </c>
      <c r="E141" s="58" t="s">
        <v>176</v>
      </c>
      <c r="F141" s="58">
        <v>255</v>
      </c>
      <c r="G141" s="58">
        <v>255</v>
      </c>
      <c r="H141" s="58">
        <v>255</v>
      </c>
      <c r="I141" s="58">
        <v>0</v>
      </c>
      <c r="J141" s="58">
        <v>223</v>
      </c>
      <c r="K141" s="58" t="s">
        <v>176</v>
      </c>
      <c r="L141" s="58">
        <v>218</v>
      </c>
      <c r="M141" s="58" t="s">
        <v>176</v>
      </c>
      <c r="N141" s="58">
        <v>46</v>
      </c>
      <c r="O141" s="58">
        <v>49</v>
      </c>
      <c r="P141" s="58">
        <v>49</v>
      </c>
      <c r="Q141" s="58">
        <v>0</v>
      </c>
      <c r="R141" s="58">
        <v>356</v>
      </c>
      <c r="S141" s="58" t="s">
        <v>176</v>
      </c>
      <c r="T141" s="58">
        <v>348</v>
      </c>
      <c r="U141" s="58" t="s">
        <v>176</v>
      </c>
      <c r="V141" s="58">
        <v>76</v>
      </c>
      <c r="W141" s="58">
        <v>76</v>
      </c>
      <c r="X141" s="58">
        <v>76</v>
      </c>
      <c r="Y141" s="58">
        <v>0</v>
      </c>
      <c r="Z141" s="58">
        <v>115</v>
      </c>
      <c r="AA141" s="58">
        <v>114</v>
      </c>
      <c r="AB141" s="58">
        <v>114</v>
      </c>
      <c r="AC141" s="58">
        <v>0</v>
      </c>
    </row>
    <row r="142" spans="1:29" x14ac:dyDescent="0.25">
      <c r="A142" s="64" t="s">
        <v>304</v>
      </c>
      <c r="B142" s="58">
        <v>609</v>
      </c>
      <c r="C142" s="58">
        <v>605</v>
      </c>
      <c r="D142" s="58">
        <v>598</v>
      </c>
      <c r="E142" s="58">
        <v>7</v>
      </c>
      <c r="F142" s="58">
        <v>336</v>
      </c>
      <c r="G142" s="58" t="s">
        <v>176</v>
      </c>
      <c r="H142" s="58">
        <v>336</v>
      </c>
      <c r="I142" s="58" t="s">
        <v>176</v>
      </c>
      <c r="J142" s="58">
        <v>273</v>
      </c>
      <c r="K142" s="58" t="s">
        <v>176</v>
      </c>
      <c r="L142" s="58">
        <v>262</v>
      </c>
      <c r="M142" s="58" t="s">
        <v>176</v>
      </c>
      <c r="N142" s="58">
        <v>64</v>
      </c>
      <c r="O142" s="58">
        <v>65</v>
      </c>
      <c r="P142" s="58">
        <v>65</v>
      </c>
      <c r="Q142" s="58">
        <v>0</v>
      </c>
      <c r="R142" s="58">
        <v>450</v>
      </c>
      <c r="S142" s="58">
        <v>442</v>
      </c>
      <c r="T142" s="58">
        <v>435</v>
      </c>
      <c r="U142" s="58">
        <v>7</v>
      </c>
      <c r="V142" s="58">
        <v>95</v>
      </c>
      <c r="W142" s="58">
        <v>98</v>
      </c>
      <c r="X142" s="58">
        <v>98</v>
      </c>
      <c r="Y142" s="58">
        <v>0</v>
      </c>
      <c r="Z142" s="58">
        <v>172</v>
      </c>
      <c r="AA142" s="58">
        <v>177</v>
      </c>
      <c r="AB142" s="58">
        <v>174</v>
      </c>
      <c r="AC142" s="58">
        <v>3</v>
      </c>
    </row>
    <row r="143" spans="1:29" x14ac:dyDescent="0.25">
      <c r="A143" s="64" t="s">
        <v>305</v>
      </c>
      <c r="B143" s="58">
        <v>676</v>
      </c>
      <c r="C143" s="58">
        <v>675</v>
      </c>
      <c r="D143" s="58">
        <v>671</v>
      </c>
      <c r="E143" s="58">
        <v>4</v>
      </c>
      <c r="F143" s="58">
        <v>389</v>
      </c>
      <c r="G143" s="58" t="s">
        <v>176</v>
      </c>
      <c r="H143" s="58">
        <v>389</v>
      </c>
      <c r="I143" s="58" t="s">
        <v>176</v>
      </c>
      <c r="J143" s="58">
        <v>287</v>
      </c>
      <c r="K143" s="58" t="s">
        <v>176</v>
      </c>
      <c r="L143" s="58">
        <v>282</v>
      </c>
      <c r="M143" s="58" t="s">
        <v>176</v>
      </c>
      <c r="N143" s="58">
        <v>59</v>
      </c>
      <c r="O143" s="58" t="s">
        <v>176</v>
      </c>
      <c r="P143" s="58">
        <v>63</v>
      </c>
      <c r="Q143" s="58" t="s">
        <v>176</v>
      </c>
      <c r="R143" s="58">
        <v>521</v>
      </c>
      <c r="S143" s="58" t="s">
        <v>176</v>
      </c>
      <c r="T143" s="58">
        <v>512</v>
      </c>
      <c r="U143" s="58" t="s">
        <v>176</v>
      </c>
      <c r="V143" s="58">
        <v>96</v>
      </c>
      <c r="W143" s="58">
        <v>96</v>
      </c>
      <c r="X143" s="58">
        <v>96</v>
      </c>
      <c r="Y143" s="58">
        <v>0</v>
      </c>
      <c r="Z143" s="58">
        <v>174</v>
      </c>
      <c r="AA143" s="58" t="s">
        <v>176</v>
      </c>
      <c r="AB143" s="58">
        <v>172</v>
      </c>
      <c r="AC143" s="58" t="s">
        <v>176</v>
      </c>
    </row>
    <row r="144" spans="1:29" x14ac:dyDescent="0.25">
      <c r="A144" s="64" t="s">
        <v>306</v>
      </c>
      <c r="B144" s="58">
        <v>656</v>
      </c>
      <c r="C144" s="58">
        <v>662</v>
      </c>
      <c r="D144" s="58">
        <v>655</v>
      </c>
      <c r="E144" s="58">
        <v>7</v>
      </c>
      <c r="F144" s="58">
        <v>402</v>
      </c>
      <c r="G144" s="58" t="s">
        <v>176</v>
      </c>
      <c r="H144" s="58">
        <v>400</v>
      </c>
      <c r="I144" s="58" t="s">
        <v>176</v>
      </c>
      <c r="J144" s="58">
        <v>254</v>
      </c>
      <c r="K144" s="58" t="s">
        <v>176</v>
      </c>
      <c r="L144" s="58">
        <v>255</v>
      </c>
      <c r="M144" s="58" t="s">
        <v>176</v>
      </c>
      <c r="N144" s="58">
        <v>60</v>
      </c>
      <c r="O144" s="58">
        <v>67</v>
      </c>
      <c r="P144" s="58">
        <v>67</v>
      </c>
      <c r="Q144" s="58">
        <v>0</v>
      </c>
      <c r="R144" s="58">
        <v>492</v>
      </c>
      <c r="S144" s="58">
        <v>488</v>
      </c>
      <c r="T144" s="58">
        <v>481</v>
      </c>
      <c r="U144" s="58">
        <v>7</v>
      </c>
      <c r="V144" s="58">
        <v>104</v>
      </c>
      <c r="W144" s="58">
        <v>107</v>
      </c>
      <c r="X144" s="58">
        <v>107</v>
      </c>
      <c r="Y144" s="58">
        <v>0</v>
      </c>
      <c r="Z144" s="58">
        <v>222</v>
      </c>
      <c r="AA144" s="58" t="s">
        <v>176</v>
      </c>
      <c r="AB144" s="58">
        <v>226</v>
      </c>
      <c r="AC144" s="58" t="s">
        <v>176</v>
      </c>
    </row>
    <row r="145" spans="1:29" x14ac:dyDescent="0.25">
      <c r="A145" s="64" t="s">
        <v>307</v>
      </c>
      <c r="B145" s="58">
        <v>746</v>
      </c>
      <c r="C145" s="58" t="s">
        <v>176</v>
      </c>
      <c r="D145" s="58">
        <v>748</v>
      </c>
      <c r="E145" s="58" t="s">
        <v>176</v>
      </c>
      <c r="F145" s="58">
        <v>459</v>
      </c>
      <c r="G145" s="58" t="s">
        <v>176</v>
      </c>
      <c r="H145" s="58">
        <v>460</v>
      </c>
      <c r="I145" s="58" t="s">
        <v>176</v>
      </c>
      <c r="J145" s="58">
        <v>287</v>
      </c>
      <c r="K145" s="58" t="s">
        <v>176</v>
      </c>
      <c r="L145" s="58">
        <v>288</v>
      </c>
      <c r="M145" s="58" t="s">
        <v>176</v>
      </c>
      <c r="N145" s="58">
        <v>74</v>
      </c>
      <c r="O145" s="58" t="s">
        <v>176</v>
      </c>
      <c r="P145" s="58">
        <v>85</v>
      </c>
      <c r="Q145" s="58" t="s">
        <v>176</v>
      </c>
      <c r="R145" s="58">
        <v>559</v>
      </c>
      <c r="S145" s="58" t="s">
        <v>176</v>
      </c>
      <c r="T145" s="58">
        <v>551</v>
      </c>
      <c r="U145" s="58" t="s">
        <v>176</v>
      </c>
      <c r="V145" s="58">
        <v>113</v>
      </c>
      <c r="W145" s="58">
        <v>112</v>
      </c>
      <c r="X145" s="58">
        <v>112</v>
      </c>
      <c r="Y145" s="58">
        <v>0</v>
      </c>
      <c r="Z145" s="58">
        <v>247</v>
      </c>
      <c r="AA145" s="58" t="s">
        <v>176</v>
      </c>
      <c r="AB145" s="58">
        <v>244</v>
      </c>
      <c r="AC145" s="58" t="s">
        <v>176</v>
      </c>
    </row>
    <row r="146" spans="1:29" x14ac:dyDescent="0.25">
      <c r="A146" s="64" t="s">
        <v>308</v>
      </c>
      <c r="B146" s="58">
        <v>601</v>
      </c>
      <c r="C146" s="58">
        <v>589</v>
      </c>
      <c r="D146" s="58">
        <v>585</v>
      </c>
      <c r="E146" s="58">
        <v>4</v>
      </c>
      <c r="F146" s="58">
        <v>325</v>
      </c>
      <c r="G146" s="58" t="s">
        <v>176</v>
      </c>
      <c r="H146" s="58">
        <v>314</v>
      </c>
      <c r="I146" s="58" t="s">
        <v>176</v>
      </c>
      <c r="J146" s="58">
        <v>276</v>
      </c>
      <c r="K146" s="58" t="s">
        <v>176</v>
      </c>
      <c r="L146" s="58">
        <v>271</v>
      </c>
      <c r="M146" s="58" t="s">
        <v>176</v>
      </c>
      <c r="N146" s="58">
        <v>59</v>
      </c>
      <c r="O146" s="58">
        <v>63</v>
      </c>
      <c r="P146" s="58">
        <v>63</v>
      </c>
      <c r="Q146" s="58">
        <v>0</v>
      </c>
      <c r="R146" s="58">
        <v>435</v>
      </c>
      <c r="S146" s="58">
        <v>421</v>
      </c>
      <c r="T146" s="58">
        <v>417</v>
      </c>
      <c r="U146" s="58">
        <v>4</v>
      </c>
      <c r="V146" s="58">
        <v>107</v>
      </c>
      <c r="W146" s="58">
        <v>105</v>
      </c>
      <c r="X146" s="58">
        <v>105</v>
      </c>
      <c r="Y146" s="58">
        <v>0</v>
      </c>
      <c r="Z146" s="58">
        <v>166</v>
      </c>
      <c r="AA146" s="58">
        <v>169</v>
      </c>
      <c r="AB146" s="58">
        <v>166</v>
      </c>
      <c r="AC146" s="58">
        <v>3</v>
      </c>
    </row>
    <row r="147" spans="1:29" x14ac:dyDescent="0.25">
      <c r="A147" s="64" t="s">
        <v>309</v>
      </c>
      <c r="B147" s="58">
        <v>559</v>
      </c>
      <c r="C147" s="58">
        <v>560</v>
      </c>
      <c r="D147" s="58">
        <v>552</v>
      </c>
      <c r="E147" s="58">
        <v>8</v>
      </c>
      <c r="F147" s="58">
        <v>284</v>
      </c>
      <c r="G147" s="58">
        <v>292</v>
      </c>
      <c r="H147" s="58">
        <v>288</v>
      </c>
      <c r="I147" s="58">
        <v>4</v>
      </c>
      <c r="J147" s="58">
        <v>275</v>
      </c>
      <c r="K147" s="58">
        <v>268</v>
      </c>
      <c r="L147" s="58">
        <v>264</v>
      </c>
      <c r="M147" s="58">
        <v>4</v>
      </c>
      <c r="N147" s="58">
        <v>48</v>
      </c>
      <c r="O147" s="58" t="s">
        <v>176</v>
      </c>
      <c r="P147" s="58">
        <v>55</v>
      </c>
      <c r="Q147" s="58" t="s">
        <v>176</v>
      </c>
      <c r="R147" s="58">
        <v>434</v>
      </c>
      <c r="S147" s="58">
        <v>425</v>
      </c>
      <c r="T147" s="58">
        <v>421</v>
      </c>
      <c r="U147" s="58">
        <v>4</v>
      </c>
      <c r="V147" s="58">
        <v>77</v>
      </c>
      <c r="W147" s="58" t="s">
        <v>176</v>
      </c>
      <c r="X147" s="58">
        <v>76</v>
      </c>
      <c r="Y147" s="58" t="s">
        <v>176</v>
      </c>
      <c r="Z147" s="58">
        <v>147</v>
      </c>
      <c r="AA147" s="58" t="s">
        <v>176</v>
      </c>
      <c r="AB147" s="58">
        <v>143</v>
      </c>
      <c r="AC147" s="58" t="s">
        <v>176</v>
      </c>
    </row>
    <row r="148" spans="1:29" x14ac:dyDescent="0.25">
      <c r="A148" s="64" t="s">
        <v>310</v>
      </c>
      <c r="B148" s="58">
        <v>568</v>
      </c>
      <c r="C148" s="58">
        <v>561</v>
      </c>
      <c r="D148" s="58">
        <v>555</v>
      </c>
      <c r="E148" s="58">
        <v>6</v>
      </c>
      <c r="F148" s="58">
        <v>293</v>
      </c>
      <c r="G148" s="58" t="s">
        <v>176</v>
      </c>
      <c r="H148" s="58">
        <v>289</v>
      </c>
      <c r="I148" s="58" t="s">
        <v>176</v>
      </c>
      <c r="J148" s="58">
        <v>275</v>
      </c>
      <c r="K148" s="58" t="s">
        <v>176</v>
      </c>
      <c r="L148" s="58">
        <v>266</v>
      </c>
      <c r="M148" s="58" t="s">
        <v>176</v>
      </c>
      <c r="N148" s="58">
        <v>59</v>
      </c>
      <c r="O148" s="58">
        <v>60</v>
      </c>
      <c r="P148" s="58">
        <v>60</v>
      </c>
      <c r="Q148" s="58">
        <v>0</v>
      </c>
      <c r="R148" s="58">
        <v>407</v>
      </c>
      <c r="S148" s="58" t="s">
        <v>176</v>
      </c>
      <c r="T148" s="58">
        <v>398</v>
      </c>
      <c r="U148" s="58" t="s">
        <v>176</v>
      </c>
      <c r="V148" s="58">
        <v>102</v>
      </c>
      <c r="W148" s="58" t="s">
        <v>176</v>
      </c>
      <c r="X148" s="58">
        <v>97</v>
      </c>
      <c r="Y148" s="58" t="s">
        <v>176</v>
      </c>
      <c r="Z148" s="58">
        <v>140</v>
      </c>
      <c r="AA148" s="58">
        <v>132</v>
      </c>
      <c r="AB148" s="58">
        <v>132</v>
      </c>
      <c r="AC148" s="58">
        <v>0</v>
      </c>
    </row>
    <row r="149" spans="1:29" x14ac:dyDescent="0.25">
      <c r="A149" s="64" t="s">
        <v>311</v>
      </c>
      <c r="B149" s="58">
        <v>557</v>
      </c>
      <c r="C149" s="58">
        <v>563</v>
      </c>
      <c r="D149" s="58">
        <v>559</v>
      </c>
      <c r="E149" s="58">
        <v>4</v>
      </c>
      <c r="F149" s="58">
        <v>299</v>
      </c>
      <c r="G149" s="58" t="s">
        <v>176</v>
      </c>
      <c r="H149" s="58">
        <v>298</v>
      </c>
      <c r="I149" s="58" t="s">
        <v>176</v>
      </c>
      <c r="J149" s="58">
        <v>258</v>
      </c>
      <c r="K149" s="58" t="s">
        <v>176</v>
      </c>
      <c r="L149" s="58">
        <v>261</v>
      </c>
      <c r="M149" s="58" t="s">
        <v>176</v>
      </c>
      <c r="N149" s="58">
        <v>74</v>
      </c>
      <c r="O149" s="58">
        <v>78</v>
      </c>
      <c r="P149" s="58">
        <v>78</v>
      </c>
      <c r="Q149" s="58">
        <v>0</v>
      </c>
      <c r="R149" s="58">
        <v>391</v>
      </c>
      <c r="S149" s="58">
        <v>394</v>
      </c>
      <c r="T149" s="58">
        <v>390</v>
      </c>
      <c r="U149" s="58">
        <v>4</v>
      </c>
      <c r="V149" s="58">
        <v>92</v>
      </c>
      <c r="W149" s="58">
        <v>91</v>
      </c>
      <c r="X149" s="58">
        <v>91</v>
      </c>
      <c r="Y149" s="58">
        <v>0</v>
      </c>
      <c r="Z149" s="58">
        <v>135</v>
      </c>
      <c r="AA149" s="58">
        <v>138</v>
      </c>
      <c r="AB149" s="58">
        <v>135</v>
      </c>
      <c r="AC149" s="58">
        <v>3</v>
      </c>
    </row>
    <row r="150" spans="1:29" x14ac:dyDescent="0.25">
      <c r="A150" s="64" t="s">
        <v>312</v>
      </c>
      <c r="B150" s="58">
        <v>723</v>
      </c>
      <c r="C150" s="58">
        <v>715</v>
      </c>
      <c r="D150" s="58">
        <v>710</v>
      </c>
      <c r="E150" s="58">
        <v>5</v>
      </c>
      <c r="F150" s="58">
        <v>385</v>
      </c>
      <c r="G150" s="58" t="s">
        <v>176</v>
      </c>
      <c r="H150" s="58">
        <v>370</v>
      </c>
      <c r="I150" s="58" t="s">
        <v>176</v>
      </c>
      <c r="J150" s="58">
        <v>338</v>
      </c>
      <c r="K150" s="58" t="s">
        <v>176</v>
      </c>
      <c r="L150" s="58">
        <v>340</v>
      </c>
      <c r="M150" s="58" t="s">
        <v>176</v>
      </c>
      <c r="N150" s="58">
        <v>103</v>
      </c>
      <c r="O150" s="58">
        <v>108</v>
      </c>
      <c r="P150" s="58">
        <v>108</v>
      </c>
      <c r="Q150" s="58">
        <v>0</v>
      </c>
      <c r="R150" s="58">
        <v>494</v>
      </c>
      <c r="S150" s="58">
        <v>482</v>
      </c>
      <c r="T150" s="58">
        <v>477</v>
      </c>
      <c r="U150" s="58">
        <v>5</v>
      </c>
      <c r="V150" s="58">
        <v>126</v>
      </c>
      <c r="W150" s="58">
        <v>125</v>
      </c>
      <c r="X150" s="58">
        <v>125</v>
      </c>
      <c r="Y150" s="58">
        <v>0</v>
      </c>
      <c r="Z150" s="58">
        <v>208</v>
      </c>
      <c r="AA150" s="58">
        <v>202</v>
      </c>
      <c r="AB150" s="58">
        <v>202</v>
      </c>
      <c r="AC150" s="58">
        <v>0</v>
      </c>
    </row>
    <row r="151" spans="1:29" x14ac:dyDescent="0.25">
      <c r="A151" s="64" t="s">
        <v>313</v>
      </c>
      <c r="B151" s="58">
        <v>706</v>
      </c>
      <c r="C151" s="58" t="s">
        <v>176</v>
      </c>
      <c r="D151" s="58">
        <v>688</v>
      </c>
      <c r="E151" s="58" t="s">
        <v>176</v>
      </c>
      <c r="F151" s="58">
        <v>342</v>
      </c>
      <c r="G151" s="58" t="s">
        <v>176</v>
      </c>
      <c r="H151" s="58">
        <v>331</v>
      </c>
      <c r="I151" s="58" t="s">
        <v>176</v>
      </c>
      <c r="J151" s="58">
        <v>364</v>
      </c>
      <c r="K151" s="58">
        <v>357</v>
      </c>
      <c r="L151" s="58">
        <v>357</v>
      </c>
      <c r="M151" s="58">
        <v>0</v>
      </c>
      <c r="N151" s="58">
        <v>123</v>
      </c>
      <c r="O151" s="58">
        <v>119</v>
      </c>
      <c r="P151" s="58">
        <v>119</v>
      </c>
      <c r="Q151" s="58">
        <v>0</v>
      </c>
      <c r="R151" s="58">
        <v>472</v>
      </c>
      <c r="S151" s="58">
        <v>461</v>
      </c>
      <c r="T151" s="58">
        <v>461</v>
      </c>
      <c r="U151" s="58">
        <v>0</v>
      </c>
      <c r="V151" s="58">
        <v>111</v>
      </c>
      <c r="W151" s="58" t="s">
        <v>176</v>
      </c>
      <c r="X151" s="58">
        <v>108</v>
      </c>
      <c r="Y151" s="58" t="s">
        <v>176</v>
      </c>
      <c r="Z151" s="58">
        <v>172</v>
      </c>
      <c r="AA151" s="58">
        <v>172</v>
      </c>
      <c r="AB151" s="58">
        <v>172</v>
      </c>
      <c r="AC151" s="58">
        <v>0</v>
      </c>
    </row>
    <row r="152" spans="1:29" x14ac:dyDescent="0.25">
      <c r="A152" s="64" t="s">
        <v>314</v>
      </c>
      <c r="B152" s="58">
        <v>568</v>
      </c>
      <c r="C152" s="58">
        <v>586</v>
      </c>
      <c r="D152" s="58">
        <v>570</v>
      </c>
      <c r="E152" s="58">
        <v>16</v>
      </c>
      <c r="F152" s="58">
        <v>316</v>
      </c>
      <c r="G152" s="58">
        <v>324</v>
      </c>
      <c r="H152" s="58">
        <v>316</v>
      </c>
      <c r="I152" s="58">
        <v>8</v>
      </c>
      <c r="J152" s="58">
        <v>252</v>
      </c>
      <c r="K152" s="58">
        <v>262</v>
      </c>
      <c r="L152" s="58">
        <v>254</v>
      </c>
      <c r="M152" s="58">
        <v>8</v>
      </c>
      <c r="N152" s="58">
        <v>55</v>
      </c>
      <c r="O152" s="58">
        <v>61</v>
      </c>
      <c r="P152" s="58">
        <v>61</v>
      </c>
      <c r="Q152" s="58">
        <v>0</v>
      </c>
      <c r="R152" s="58">
        <v>409</v>
      </c>
      <c r="S152" s="58">
        <v>420</v>
      </c>
      <c r="T152" s="58">
        <v>404</v>
      </c>
      <c r="U152" s="58">
        <v>16</v>
      </c>
      <c r="V152" s="58">
        <v>104</v>
      </c>
      <c r="W152" s="58">
        <v>105</v>
      </c>
      <c r="X152" s="58">
        <v>105</v>
      </c>
      <c r="Y152" s="58">
        <v>0</v>
      </c>
      <c r="Z152" s="58">
        <v>152</v>
      </c>
      <c r="AA152" s="58">
        <v>157</v>
      </c>
      <c r="AB152" s="58">
        <v>150</v>
      </c>
      <c r="AC152" s="58">
        <v>7</v>
      </c>
    </row>
    <row r="153" spans="1:29" x14ac:dyDescent="0.25">
      <c r="A153" s="64" t="s">
        <v>315</v>
      </c>
      <c r="B153" s="58">
        <v>536</v>
      </c>
      <c r="C153" s="58">
        <v>536</v>
      </c>
      <c r="D153" s="58">
        <v>528</v>
      </c>
      <c r="E153" s="58">
        <v>8</v>
      </c>
      <c r="F153" s="58">
        <v>283</v>
      </c>
      <c r="G153" s="58">
        <v>283</v>
      </c>
      <c r="H153" s="58">
        <v>280</v>
      </c>
      <c r="I153" s="58">
        <v>3</v>
      </c>
      <c r="J153" s="58">
        <v>253</v>
      </c>
      <c r="K153" s="58">
        <v>253</v>
      </c>
      <c r="L153" s="58">
        <v>248</v>
      </c>
      <c r="M153" s="58">
        <v>5</v>
      </c>
      <c r="N153" s="58">
        <v>57</v>
      </c>
      <c r="O153" s="58">
        <v>56</v>
      </c>
      <c r="P153" s="58">
        <v>56</v>
      </c>
      <c r="Q153" s="58">
        <v>0</v>
      </c>
      <c r="R153" s="58">
        <v>388</v>
      </c>
      <c r="S153" s="58" t="s">
        <v>176</v>
      </c>
      <c r="T153" s="58">
        <v>383</v>
      </c>
      <c r="U153" s="58" t="s">
        <v>176</v>
      </c>
      <c r="V153" s="58">
        <v>91</v>
      </c>
      <c r="W153" s="58" t="s">
        <v>176</v>
      </c>
      <c r="X153" s="58">
        <v>89</v>
      </c>
      <c r="Y153" s="58" t="s">
        <v>176</v>
      </c>
      <c r="Z153" s="58">
        <v>152</v>
      </c>
      <c r="AA153" s="58">
        <v>153</v>
      </c>
      <c r="AB153" s="58">
        <v>148</v>
      </c>
      <c r="AC153" s="58">
        <v>5</v>
      </c>
    </row>
    <row r="154" spans="1:29" x14ac:dyDescent="0.25">
      <c r="A154" s="64" t="s">
        <v>316</v>
      </c>
      <c r="B154" s="58">
        <v>580</v>
      </c>
      <c r="C154" s="58">
        <v>581</v>
      </c>
      <c r="D154" s="58">
        <v>568</v>
      </c>
      <c r="E154" s="58">
        <v>13</v>
      </c>
      <c r="F154" s="58">
        <v>319</v>
      </c>
      <c r="G154" s="58">
        <v>323</v>
      </c>
      <c r="H154" s="58">
        <v>314</v>
      </c>
      <c r="I154" s="58">
        <v>9</v>
      </c>
      <c r="J154" s="58">
        <v>261</v>
      </c>
      <c r="K154" s="58">
        <v>258</v>
      </c>
      <c r="L154" s="58">
        <v>254</v>
      </c>
      <c r="M154" s="58">
        <v>4</v>
      </c>
      <c r="N154" s="58">
        <v>46</v>
      </c>
      <c r="O154" s="58" t="s">
        <v>176</v>
      </c>
      <c r="P154" s="58">
        <v>51</v>
      </c>
      <c r="Q154" s="58" t="s">
        <v>176</v>
      </c>
      <c r="R154" s="58">
        <v>431</v>
      </c>
      <c r="S154" s="58" t="s">
        <v>176</v>
      </c>
      <c r="T154" s="58">
        <v>415</v>
      </c>
      <c r="U154" s="58" t="s">
        <v>176</v>
      </c>
      <c r="V154" s="58">
        <v>103</v>
      </c>
      <c r="W154" s="58" t="s">
        <v>176</v>
      </c>
      <c r="X154" s="58">
        <v>102</v>
      </c>
      <c r="Y154" s="58" t="s">
        <v>176</v>
      </c>
      <c r="Z154" s="58">
        <v>164</v>
      </c>
      <c r="AA154" s="58">
        <v>164</v>
      </c>
      <c r="AB154" s="58">
        <v>156</v>
      </c>
      <c r="AC154" s="58">
        <v>8</v>
      </c>
    </row>
    <row r="155" spans="1:29" x14ac:dyDescent="0.25">
      <c r="A155" s="64" t="s">
        <v>317</v>
      </c>
      <c r="B155" s="58">
        <v>633</v>
      </c>
      <c r="C155" s="58">
        <v>645</v>
      </c>
      <c r="D155" s="58">
        <v>630</v>
      </c>
      <c r="E155" s="58">
        <v>15</v>
      </c>
      <c r="F155" s="58">
        <v>347</v>
      </c>
      <c r="G155" s="58">
        <v>359</v>
      </c>
      <c r="H155" s="58">
        <v>350</v>
      </c>
      <c r="I155" s="58">
        <v>9</v>
      </c>
      <c r="J155" s="58">
        <v>286</v>
      </c>
      <c r="K155" s="58">
        <v>286</v>
      </c>
      <c r="L155" s="58">
        <v>280</v>
      </c>
      <c r="M155" s="58">
        <v>6</v>
      </c>
      <c r="N155" s="58">
        <v>65</v>
      </c>
      <c r="O155" s="58">
        <v>74</v>
      </c>
      <c r="P155" s="58">
        <v>74</v>
      </c>
      <c r="Q155" s="58">
        <v>0</v>
      </c>
      <c r="R155" s="58">
        <v>464</v>
      </c>
      <c r="S155" s="58">
        <v>469</v>
      </c>
      <c r="T155" s="58">
        <v>454</v>
      </c>
      <c r="U155" s="58">
        <v>15</v>
      </c>
      <c r="V155" s="58">
        <v>104</v>
      </c>
      <c r="W155" s="58">
        <v>102</v>
      </c>
      <c r="X155" s="58">
        <v>102</v>
      </c>
      <c r="Y155" s="58">
        <v>0</v>
      </c>
      <c r="Z155" s="58">
        <v>186</v>
      </c>
      <c r="AA155" s="58">
        <v>189</v>
      </c>
      <c r="AB155" s="58">
        <v>182</v>
      </c>
      <c r="AC155" s="58">
        <v>7</v>
      </c>
    </row>
    <row r="156" spans="1:29" x14ac:dyDescent="0.25">
      <c r="A156" s="64" t="s">
        <v>318</v>
      </c>
      <c r="B156" s="58">
        <v>741</v>
      </c>
      <c r="C156" s="58">
        <v>742</v>
      </c>
      <c r="D156" s="58">
        <v>734</v>
      </c>
      <c r="E156" s="58">
        <v>8</v>
      </c>
      <c r="F156" s="58">
        <v>482</v>
      </c>
      <c r="G156" s="58" t="s">
        <v>176</v>
      </c>
      <c r="H156" s="58">
        <v>484</v>
      </c>
      <c r="I156" s="58" t="s">
        <v>176</v>
      </c>
      <c r="J156" s="58">
        <v>259</v>
      </c>
      <c r="K156" s="58" t="s">
        <v>176</v>
      </c>
      <c r="L156" s="58">
        <v>250</v>
      </c>
      <c r="M156" s="58" t="s">
        <v>176</v>
      </c>
      <c r="N156" s="58">
        <v>66</v>
      </c>
      <c r="O156" s="58">
        <v>78</v>
      </c>
      <c r="P156" s="58">
        <v>78</v>
      </c>
      <c r="Q156" s="58">
        <v>0</v>
      </c>
      <c r="R156" s="58">
        <v>562</v>
      </c>
      <c r="S156" s="58">
        <v>552</v>
      </c>
      <c r="T156" s="58">
        <v>544</v>
      </c>
      <c r="U156" s="58">
        <v>8</v>
      </c>
      <c r="V156" s="58">
        <v>113</v>
      </c>
      <c r="W156" s="58">
        <v>112</v>
      </c>
      <c r="X156" s="58">
        <v>112</v>
      </c>
      <c r="Y156" s="58">
        <v>0</v>
      </c>
      <c r="Z156" s="58">
        <v>264</v>
      </c>
      <c r="AA156" s="58">
        <v>266</v>
      </c>
      <c r="AB156" s="58">
        <v>263</v>
      </c>
      <c r="AC156" s="58">
        <v>3</v>
      </c>
    </row>
    <row r="157" spans="1:29" x14ac:dyDescent="0.25">
      <c r="A157" s="64" t="s">
        <v>319</v>
      </c>
      <c r="B157" s="58">
        <v>642</v>
      </c>
      <c r="C157" s="58">
        <v>653</v>
      </c>
      <c r="D157" s="58">
        <v>647</v>
      </c>
      <c r="E157" s="58">
        <v>6</v>
      </c>
      <c r="F157" s="58">
        <v>397</v>
      </c>
      <c r="G157" s="58" t="s">
        <v>176</v>
      </c>
      <c r="H157" s="58">
        <v>404</v>
      </c>
      <c r="I157" s="58" t="s">
        <v>176</v>
      </c>
      <c r="J157" s="58">
        <v>245</v>
      </c>
      <c r="K157" s="58" t="s">
        <v>176</v>
      </c>
      <c r="L157" s="58">
        <v>243</v>
      </c>
      <c r="M157" s="58" t="s">
        <v>176</v>
      </c>
      <c r="N157" s="58">
        <v>63</v>
      </c>
      <c r="O157" s="58">
        <v>70</v>
      </c>
      <c r="P157" s="58">
        <v>70</v>
      </c>
      <c r="Q157" s="58">
        <v>0</v>
      </c>
      <c r="R157" s="58">
        <v>462</v>
      </c>
      <c r="S157" s="58" t="s">
        <v>176</v>
      </c>
      <c r="T157" s="58">
        <v>463</v>
      </c>
      <c r="U157" s="58" t="s">
        <v>176</v>
      </c>
      <c r="V157" s="58">
        <v>117</v>
      </c>
      <c r="W157" s="58" t="s">
        <v>176</v>
      </c>
      <c r="X157" s="58">
        <v>114</v>
      </c>
      <c r="Y157" s="58" t="s">
        <v>176</v>
      </c>
      <c r="Z157" s="58">
        <v>235</v>
      </c>
      <c r="AA157" s="58">
        <v>244</v>
      </c>
      <c r="AB157" s="58">
        <v>239</v>
      </c>
      <c r="AC157" s="58">
        <v>5</v>
      </c>
    </row>
    <row r="158" spans="1:29" x14ac:dyDescent="0.25">
      <c r="A158" s="64" t="s">
        <v>320</v>
      </c>
      <c r="B158" s="58">
        <v>685</v>
      </c>
      <c r="C158" s="58">
        <v>671</v>
      </c>
      <c r="D158" s="58">
        <v>660</v>
      </c>
      <c r="E158" s="58">
        <v>11</v>
      </c>
      <c r="F158" s="58">
        <v>395</v>
      </c>
      <c r="G158" s="58">
        <v>391</v>
      </c>
      <c r="H158" s="58">
        <v>384</v>
      </c>
      <c r="I158" s="58">
        <v>7</v>
      </c>
      <c r="J158" s="58">
        <v>290</v>
      </c>
      <c r="K158" s="58">
        <v>280</v>
      </c>
      <c r="L158" s="58">
        <v>276</v>
      </c>
      <c r="M158" s="58">
        <v>4</v>
      </c>
      <c r="N158" s="58">
        <v>71</v>
      </c>
      <c r="O158" s="58">
        <v>77</v>
      </c>
      <c r="P158" s="58">
        <v>77</v>
      </c>
      <c r="Q158" s="58">
        <v>0</v>
      </c>
      <c r="R158" s="58">
        <v>500</v>
      </c>
      <c r="S158" s="58">
        <v>478</v>
      </c>
      <c r="T158" s="58">
        <v>467</v>
      </c>
      <c r="U158" s="58">
        <v>11</v>
      </c>
      <c r="V158" s="58">
        <v>114</v>
      </c>
      <c r="W158" s="58">
        <v>116</v>
      </c>
      <c r="X158" s="58">
        <v>116</v>
      </c>
      <c r="Y158" s="58">
        <v>0</v>
      </c>
      <c r="Z158" s="58">
        <v>208</v>
      </c>
      <c r="AA158" s="58">
        <v>210</v>
      </c>
      <c r="AB158" s="58">
        <v>203</v>
      </c>
      <c r="AC158" s="58">
        <v>7</v>
      </c>
    </row>
    <row r="159" spans="1:29" x14ac:dyDescent="0.25">
      <c r="A159" s="64" t="s">
        <v>321</v>
      </c>
      <c r="B159" s="58">
        <v>509</v>
      </c>
      <c r="C159" s="58">
        <v>508</v>
      </c>
      <c r="D159" s="58">
        <v>502</v>
      </c>
      <c r="E159" s="58">
        <v>6</v>
      </c>
      <c r="F159" s="58">
        <v>292</v>
      </c>
      <c r="G159" s="58" t="s">
        <v>176</v>
      </c>
      <c r="H159" s="58">
        <v>280</v>
      </c>
      <c r="I159" s="58" t="s">
        <v>176</v>
      </c>
      <c r="J159" s="58">
        <v>217</v>
      </c>
      <c r="K159" s="58" t="s">
        <v>176</v>
      </c>
      <c r="L159" s="58">
        <v>222</v>
      </c>
      <c r="M159" s="58" t="s">
        <v>176</v>
      </c>
      <c r="N159" s="58">
        <v>56</v>
      </c>
      <c r="O159" s="58">
        <v>59</v>
      </c>
      <c r="P159" s="58">
        <v>59</v>
      </c>
      <c r="Q159" s="58">
        <v>0</v>
      </c>
      <c r="R159" s="58">
        <v>361</v>
      </c>
      <c r="S159" s="58" t="s">
        <v>176</v>
      </c>
      <c r="T159" s="58">
        <v>353</v>
      </c>
      <c r="U159" s="58" t="s">
        <v>176</v>
      </c>
      <c r="V159" s="58">
        <v>92</v>
      </c>
      <c r="W159" s="58" t="s">
        <v>176</v>
      </c>
      <c r="X159" s="58">
        <v>90</v>
      </c>
      <c r="Y159" s="58" t="s">
        <v>176</v>
      </c>
      <c r="Z159" s="58">
        <v>158</v>
      </c>
      <c r="AA159" s="58" t="s">
        <v>176</v>
      </c>
      <c r="AB159" s="58">
        <v>157</v>
      </c>
      <c r="AC159" s="58" t="s">
        <v>176</v>
      </c>
    </row>
    <row r="160" spans="1:29" x14ac:dyDescent="0.25">
      <c r="A160" s="64" t="s">
        <v>322</v>
      </c>
      <c r="B160" s="58">
        <v>558</v>
      </c>
      <c r="C160" s="58">
        <v>554</v>
      </c>
      <c r="D160" s="58">
        <v>546</v>
      </c>
      <c r="E160" s="58">
        <v>8</v>
      </c>
      <c r="F160" s="58">
        <v>313</v>
      </c>
      <c r="G160" s="58" t="s">
        <v>176</v>
      </c>
      <c r="H160" s="58">
        <v>303</v>
      </c>
      <c r="I160" s="58" t="s">
        <v>176</v>
      </c>
      <c r="J160" s="58">
        <v>245</v>
      </c>
      <c r="K160" s="58" t="s">
        <v>176</v>
      </c>
      <c r="L160" s="58">
        <v>243</v>
      </c>
      <c r="M160" s="58" t="s">
        <v>176</v>
      </c>
      <c r="N160" s="58">
        <v>38</v>
      </c>
      <c r="O160" s="58">
        <v>39</v>
      </c>
      <c r="P160" s="58">
        <v>39</v>
      </c>
      <c r="Q160" s="58">
        <v>0</v>
      </c>
      <c r="R160" s="58">
        <v>392</v>
      </c>
      <c r="S160" s="58" t="s">
        <v>176</v>
      </c>
      <c r="T160" s="58">
        <v>378</v>
      </c>
      <c r="U160" s="58" t="s">
        <v>176</v>
      </c>
      <c r="V160" s="58">
        <v>128</v>
      </c>
      <c r="W160" s="58" t="s">
        <v>176</v>
      </c>
      <c r="X160" s="58">
        <v>129</v>
      </c>
      <c r="Y160" s="58" t="s">
        <v>176</v>
      </c>
      <c r="Z160" s="58">
        <v>158</v>
      </c>
      <c r="AA160" s="58" t="s">
        <v>176</v>
      </c>
      <c r="AB160" s="58">
        <v>154</v>
      </c>
      <c r="AC160" s="58" t="s">
        <v>176</v>
      </c>
    </row>
    <row r="161" spans="1:29" x14ac:dyDescent="0.25">
      <c r="A161" s="64" t="s">
        <v>323</v>
      </c>
      <c r="B161" s="58">
        <v>569</v>
      </c>
      <c r="C161" s="58">
        <v>572</v>
      </c>
      <c r="D161" s="58">
        <v>566</v>
      </c>
      <c r="E161" s="58">
        <v>6</v>
      </c>
      <c r="F161" s="58">
        <v>292</v>
      </c>
      <c r="G161" s="58">
        <v>290</v>
      </c>
      <c r="H161" s="58">
        <v>287</v>
      </c>
      <c r="I161" s="58">
        <v>3</v>
      </c>
      <c r="J161" s="58">
        <v>277</v>
      </c>
      <c r="K161" s="58">
        <v>282</v>
      </c>
      <c r="L161" s="58">
        <v>279</v>
      </c>
      <c r="M161" s="58">
        <v>3</v>
      </c>
      <c r="N161" s="58">
        <v>65</v>
      </c>
      <c r="O161" s="58">
        <v>71</v>
      </c>
      <c r="P161" s="58">
        <v>71</v>
      </c>
      <c r="Q161" s="58">
        <v>0</v>
      </c>
      <c r="R161" s="58">
        <v>401</v>
      </c>
      <c r="S161" s="58" t="s">
        <v>176</v>
      </c>
      <c r="T161" s="58">
        <v>393</v>
      </c>
      <c r="U161" s="58" t="s">
        <v>176</v>
      </c>
      <c r="V161" s="58">
        <v>103</v>
      </c>
      <c r="W161" s="58" t="s">
        <v>176</v>
      </c>
      <c r="X161" s="58">
        <v>102</v>
      </c>
      <c r="Y161" s="58" t="s">
        <v>176</v>
      </c>
      <c r="Z161" s="58">
        <v>151</v>
      </c>
      <c r="AA161" s="58" t="s">
        <v>176</v>
      </c>
      <c r="AB161" s="58">
        <v>159</v>
      </c>
      <c r="AC161" s="58" t="s">
        <v>176</v>
      </c>
    </row>
    <row r="162" spans="1:29" x14ac:dyDescent="0.25">
      <c r="A162" s="64" t="s">
        <v>324</v>
      </c>
      <c r="B162" s="58">
        <v>729</v>
      </c>
      <c r="C162" s="58">
        <v>727</v>
      </c>
      <c r="D162" s="58">
        <v>722</v>
      </c>
      <c r="E162" s="58">
        <v>5</v>
      </c>
      <c r="F162" s="58">
        <v>347</v>
      </c>
      <c r="G162" s="58" t="s">
        <v>176</v>
      </c>
      <c r="H162" s="58">
        <v>349</v>
      </c>
      <c r="I162" s="58" t="s">
        <v>176</v>
      </c>
      <c r="J162" s="58">
        <v>382</v>
      </c>
      <c r="K162" s="58" t="s">
        <v>176</v>
      </c>
      <c r="L162" s="58">
        <v>373</v>
      </c>
      <c r="M162" s="58" t="s">
        <v>176</v>
      </c>
      <c r="N162" s="58">
        <v>122</v>
      </c>
      <c r="O162" s="58">
        <v>123</v>
      </c>
      <c r="P162" s="58">
        <v>123</v>
      </c>
      <c r="Q162" s="58">
        <v>0</v>
      </c>
      <c r="R162" s="58">
        <v>505</v>
      </c>
      <c r="S162" s="58" t="s">
        <v>176</v>
      </c>
      <c r="T162" s="58">
        <v>501</v>
      </c>
      <c r="U162" s="58" t="s">
        <v>176</v>
      </c>
      <c r="V162" s="58">
        <v>102</v>
      </c>
      <c r="W162" s="58" t="s">
        <v>176</v>
      </c>
      <c r="X162" s="58">
        <v>98</v>
      </c>
      <c r="Y162" s="58" t="s">
        <v>176</v>
      </c>
      <c r="Z162" s="58">
        <v>214</v>
      </c>
      <c r="AA162" s="58" t="s">
        <v>176</v>
      </c>
      <c r="AB162" s="58">
        <v>223</v>
      </c>
      <c r="AC162" s="58" t="s">
        <v>176</v>
      </c>
    </row>
    <row r="163" spans="1:29" x14ac:dyDescent="0.25">
      <c r="A163" s="64" t="s">
        <v>325</v>
      </c>
      <c r="B163" s="58">
        <v>599</v>
      </c>
      <c r="C163" s="58">
        <v>601</v>
      </c>
      <c r="D163" s="58">
        <v>597</v>
      </c>
      <c r="E163" s="58">
        <v>4</v>
      </c>
      <c r="F163" s="58">
        <v>321</v>
      </c>
      <c r="G163" s="58" t="s">
        <v>176</v>
      </c>
      <c r="H163" s="58">
        <v>317</v>
      </c>
      <c r="I163" s="58" t="s">
        <v>176</v>
      </c>
      <c r="J163" s="58">
        <v>278</v>
      </c>
      <c r="K163" s="58" t="s">
        <v>176</v>
      </c>
      <c r="L163" s="58">
        <v>280</v>
      </c>
      <c r="M163" s="58" t="s">
        <v>176</v>
      </c>
      <c r="N163" s="58">
        <v>86</v>
      </c>
      <c r="O163" s="58">
        <v>90</v>
      </c>
      <c r="P163" s="58">
        <v>90</v>
      </c>
      <c r="Q163" s="58">
        <v>0</v>
      </c>
      <c r="R163" s="58">
        <v>406</v>
      </c>
      <c r="S163" s="58" t="s">
        <v>176</v>
      </c>
      <c r="T163" s="58">
        <v>401</v>
      </c>
      <c r="U163" s="58" t="s">
        <v>176</v>
      </c>
      <c r="V163" s="58">
        <v>107</v>
      </c>
      <c r="W163" s="58" t="s">
        <v>176</v>
      </c>
      <c r="X163" s="58">
        <v>106</v>
      </c>
      <c r="Y163" s="58" t="s">
        <v>176</v>
      </c>
      <c r="Z163" s="58">
        <v>160</v>
      </c>
      <c r="AA163" s="58">
        <v>170</v>
      </c>
      <c r="AB163" s="58">
        <v>167</v>
      </c>
      <c r="AC163" s="58">
        <v>3</v>
      </c>
    </row>
    <row r="164" spans="1:29" x14ac:dyDescent="0.25">
      <c r="A164" s="64" t="s">
        <v>326</v>
      </c>
      <c r="B164" s="58">
        <v>578</v>
      </c>
      <c r="C164" s="58">
        <v>571</v>
      </c>
      <c r="D164" s="58">
        <v>564</v>
      </c>
      <c r="E164" s="58">
        <v>7</v>
      </c>
      <c r="F164" s="58">
        <v>284</v>
      </c>
      <c r="G164" s="58" t="s">
        <v>176</v>
      </c>
      <c r="H164" s="58">
        <v>283</v>
      </c>
      <c r="I164" s="58" t="s">
        <v>176</v>
      </c>
      <c r="J164" s="58">
        <v>294</v>
      </c>
      <c r="K164" s="58" t="s">
        <v>176</v>
      </c>
      <c r="L164" s="58">
        <v>281</v>
      </c>
      <c r="M164" s="58" t="s">
        <v>176</v>
      </c>
      <c r="N164" s="58">
        <v>60</v>
      </c>
      <c r="O164" s="58">
        <v>59</v>
      </c>
      <c r="P164" s="58">
        <v>59</v>
      </c>
      <c r="Q164" s="58">
        <v>0</v>
      </c>
      <c r="R164" s="58">
        <v>417</v>
      </c>
      <c r="S164" s="58" t="s">
        <v>176</v>
      </c>
      <c r="T164" s="58">
        <v>407</v>
      </c>
      <c r="U164" s="58" t="s">
        <v>176</v>
      </c>
      <c r="V164" s="58">
        <v>101</v>
      </c>
      <c r="W164" s="58" t="s">
        <v>176</v>
      </c>
      <c r="X164" s="58">
        <v>98</v>
      </c>
      <c r="Y164" s="58" t="s">
        <v>176</v>
      </c>
      <c r="Z164" s="58">
        <v>152</v>
      </c>
      <c r="AA164" s="58" t="s">
        <v>176</v>
      </c>
      <c r="AB164" s="58">
        <v>154</v>
      </c>
      <c r="AC164" s="58" t="s">
        <v>176</v>
      </c>
    </row>
    <row r="165" spans="1:29" x14ac:dyDescent="0.25">
      <c r="A165" s="64" t="s">
        <v>327</v>
      </c>
      <c r="B165" s="58">
        <v>516</v>
      </c>
      <c r="C165" s="58">
        <v>524</v>
      </c>
      <c r="D165" s="58">
        <v>517</v>
      </c>
      <c r="E165" s="58">
        <v>7</v>
      </c>
      <c r="F165" s="58">
        <v>268</v>
      </c>
      <c r="G165" s="58">
        <v>276</v>
      </c>
      <c r="H165" s="58">
        <v>273</v>
      </c>
      <c r="I165" s="58">
        <v>3</v>
      </c>
      <c r="J165" s="58">
        <v>248</v>
      </c>
      <c r="K165" s="58">
        <v>248</v>
      </c>
      <c r="L165" s="58">
        <v>244</v>
      </c>
      <c r="M165" s="58">
        <v>4</v>
      </c>
      <c r="N165" s="58">
        <v>49</v>
      </c>
      <c r="O165" s="58">
        <v>57</v>
      </c>
      <c r="P165" s="58">
        <v>57</v>
      </c>
      <c r="Q165" s="58">
        <v>0</v>
      </c>
      <c r="R165" s="58">
        <v>371</v>
      </c>
      <c r="S165" s="58">
        <v>372</v>
      </c>
      <c r="T165" s="58">
        <v>365</v>
      </c>
      <c r="U165" s="58">
        <v>7</v>
      </c>
      <c r="V165" s="58">
        <v>96</v>
      </c>
      <c r="W165" s="58">
        <v>95</v>
      </c>
      <c r="X165" s="58">
        <v>95</v>
      </c>
      <c r="Y165" s="58">
        <v>0</v>
      </c>
      <c r="Z165" s="58">
        <v>131</v>
      </c>
      <c r="AA165" s="58" t="s">
        <v>176</v>
      </c>
      <c r="AB165" s="58">
        <v>143</v>
      </c>
      <c r="AC165" s="58" t="s">
        <v>176</v>
      </c>
    </row>
    <row r="166" spans="1:29" x14ac:dyDescent="0.25">
      <c r="A166" s="64" t="s">
        <v>328</v>
      </c>
      <c r="B166" s="58">
        <v>551</v>
      </c>
      <c r="C166" s="58" t="s">
        <v>176</v>
      </c>
      <c r="D166" s="58">
        <v>560</v>
      </c>
      <c r="E166" s="58" t="s">
        <v>176</v>
      </c>
      <c r="F166" s="58">
        <v>302</v>
      </c>
      <c r="G166" s="58" t="s">
        <v>176</v>
      </c>
      <c r="H166" s="58">
        <v>309</v>
      </c>
      <c r="I166" s="58" t="s">
        <v>176</v>
      </c>
      <c r="J166" s="58">
        <v>249</v>
      </c>
      <c r="K166" s="58">
        <v>251</v>
      </c>
      <c r="L166" s="58">
        <v>251</v>
      </c>
      <c r="M166" s="58">
        <v>0</v>
      </c>
      <c r="N166" s="58">
        <v>37</v>
      </c>
      <c r="O166" s="58">
        <v>44</v>
      </c>
      <c r="P166" s="58">
        <v>44</v>
      </c>
      <c r="Q166" s="58">
        <v>0</v>
      </c>
      <c r="R166" s="58">
        <v>409</v>
      </c>
      <c r="S166" s="58" t="s">
        <v>176</v>
      </c>
      <c r="T166" s="58">
        <v>411</v>
      </c>
      <c r="U166" s="58" t="s">
        <v>176</v>
      </c>
      <c r="V166" s="58">
        <v>105</v>
      </c>
      <c r="W166" s="58">
        <v>105</v>
      </c>
      <c r="X166" s="58">
        <v>105</v>
      </c>
      <c r="Y166" s="58">
        <v>0</v>
      </c>
      <c r="Z166" s="58">
        <v>153</v>
      </c>
      <c r="AA166" s="58">
        <v>161</v>
      </c>
      <c r="AB166" s="58">
        <v>161</v>
      </c>
      <c r="AC166" s="58">
        <v>0</v>
      </c>
    </row>
    <row r="167" spans="1:29" x14ac:dyDescent="0.25">
      <c r="A167" s="64" t="s">
        <v>329</v>
      </c>
      <c r="B167" s="58">
        <v>656</v>
      </c>
      <c r="C167" s="58">
        <v>657</v>
      </c>
      <c r="D167" s="58">
        <v>651</v>
      </c>
      <c r="E167" s="58">
        <v>6</v>
      </c>
      <c r="F167" s="58">
        <v>369</v>
      </c>
      <c r="G167" s="58" t="s">
        <v>176</v>
      </c>
      <c r="H167" s="58">
        <v>368</v>
      </c>
      <c r="I167" s="58" t="s">
        <v>176</v>
      </c>
      <c r="J167" s="58">
        <v>287</v>
      </c>
      <c r="K167" s="58" t="s">
        <v>176</v>
      </c>
      <c r="L167" s="58">
        <v>283</v>
      </c>
      <c r="M167" s="58" t="s">
        <v>176</v>
      </c>
      <c r="N167" s="58">
        <v>61</v>
      </c>
      <c r="O167" s="58">
        <v>64</v>
      </c>
      <c r="P167" s="58">
        <v>64</v>
      </c>
      <c r="Q167" s="58">
        <v>0</v>
      </c>
      <c r="R167" s="58">
        <v>501</v>
      </c>
      <c r="S167" s="58">
        <v>496</v>
      </c>
      <c r="T167" s="58">
        <v>490</v>
      </c>
      <c r="U167" s="58">
        <v>6</v>
      </c>
      <c r="V167" s="58">
        <v>94</v>
      </c>
      <c r="W167" s="58">
        <v>97</v>
      </c>
      <c r="X167" s="58">
        <v>97</v>
      </c>
      <c r="Y167" s="58">
        <v>0</v>
      </c>
      <c r="Z167" s="58">
        <v>201</v>
      </c>
      <c r="AA167" s="58" t="s">
        <v>176</v>
      </c>
      <c r="AB167" s="58">
        <v>207</v>
      </c>
      <c r="AC167" s="58" t="s">
        <v>176</v>
      </c>
    </row>
    <row r="168" spans="1:29" x14ac:dyDescent="0.25">
      <c r="A168" s="64" t="s">
        <v>330</v>
      </c>
      <c r="B168" s="58">
        <v>779</v>
      </c>
      <c r="C168" s="58" t="s">
        <v>176</v>
      </c>
      <c r="D168" s="58">
        <v>776</v>
      </c>
      <c r="E168" s="58" t="s">
        <v>176</v>
      </c>
      <c r="F168" s="58">
        <v>488</v>
      </c>
      <c r="G168" s="58" t="s">
        <v>176</v>
      </c>
      <c r="H168" s="58">
        <v>493</v>
      </c>
      <c r="I168" s="58" t="s">
        <v>176</v>
      </c>
      <c r="J168" s="58">
        <v>291</v>
      </c>
      <c r="K168" s="58" t="s">
        <v>176</v>
      </c>
      <c r="L168" s="58">
        <v>283</v>
      </c>
      <c r="M168" s="58" t="s">
        <v>176</v>
      </c>
      <c r="N168" s="58">
        <v>76</v>
      </c>
      <c r="O168" s="58">
        <v>85</v>
      </c>
      <c r="P168" s="58">
        <v>85</v>
      </c>
      <c r="Q168" s="58">
        <v>0</v>
      </c>
      <c r="R168" s="58">
        <v>566</v>
      </c>
      <c r="S168" s="58" t="s">
        <v>176</v>
      </c>
      <c r="T168" s="58">
        <v>552</v>
      </c>
      <c r="U168" s="58" t="s">
        <v>176</v>
      </c>
      <c r="V168" s="58">
        <v>137</v>
      </c>
      <c r="W168" s="58">
        <v>139</v>
      </c>
      <c r="X168" s="58">
        <v>139</v>
      </c>
      <c r="Y168" s="58">
        <v>0</v>
      </c>
      <c r="Z168" s="58">
        <v>251</v>
      </c>
      <c r="AA168" s="58" t="s">
        <v>176</v>
      </c>
      <c r="AB168" s="58">
        <v>262</v>
      </c>
      <c r="AC168" s="58" t="s">
        <v>176</v>
      </c>
    </row>
    <row r="169" spans="1:29" x14ac:dyDescent="0.25">
      <c r="A169" s="64" t="s">
        <v>331</v>
      </c>
      <c r="B169" s="58">
        <v>723</v>
      </c>
      <c r="C169" s="58">
        <v>716</v>
      </c>
      <c r="D169" s="58">
        <v>712</v>
      </c>
      <c r="E169" s="58">
        <v>4</v>
      </c>
      <c r="F169" s="58">
        <v>437</v>
      </c>
      <c r="G169" s="58" t="s">
        <v>176</v>
      </c>
      <c r="H169" s="58">
        <v>436</v>
      </c>
      <c r="I169" s="58" t="s">
        <v>176</v>
      </c>
      <c r="J169" s="58">
        <v>286</v>
      </c>
      <c r="K169" s="58" t="s">
        <v>176</v>
      </c>
      <c r="L169" s="58">
        <v>276</v>
      </c>
      <c r="M169" s="58" t="s">
        <v>176</v>
      </c>
      <c r="N169" s="58">
        <v>78</v>
      </c>
      <c r="O169" s="58" t="s">
        <v>176</v>
      </c>
      <c r="P169" s="58">
        <v>77</v>
      </c>
      <c r="Q169" s="58" t="s">
        <v>176</v>
      </c>
      <c r="R169" s="58">
        <v>521</v>
      </c>
      <c r="S169" s="58" t="s">
        <v>176</v>
      </c>
      <c r="T169" s="58">
        <v>513</v>
      </c>
      <c r="U169" s="58" t="s">
        <v>176</v>
      </c>
      <c r="V169" s="58">
        <v>124</v>
      </c>
      <c r="W169" s="58">
        <v>122</v>
      </c>
      <c r="X169" s="58">
        <v>122</v>
      </c>
      <c r="Y169" s="58">
        <v>0</v>
      </c>
      <c r="Z169" s="58">
        <v>233</v>
      </c>
      <c r="AA169" s="58" t="s">
        <v>176</v>
      </c>
      <c r="AB169" s="58">
        <v>234</v>
      </c>
      <c r="AC169" s="58" t="s">
        <v>176</v>
      </c>
    </row>
    <row r="170" spans="1:29" x14ac:dyDescent="0.25">
      <c r="A170" s="64" t="s">
        <v>332</v>
      </c>
      <c r="B170" s="58">
        <v>644</v>
      </c>
      <c r="C170" s="58">
        <v>650</v>
      </c>
      <c r="D170" s="58">
        <v>639</v>
      </c>
      <c r="E170" s="58">
        <v>11</v>
      </c>
      <c r="F170" s="58">
        <v>347</v>
      </c>
      <c r="G170" s="58">
        <v>354</v>
      </c>
      <c r="H170" s="58">
        <v>351</v>
      </c>
      <c r="I170" s="58">
        <v>3</v>
      </c>
      <c r="J170" s="58">
        <v>297</v>
      </c>
      <c r="K170" s="58">
        <v>296</v>
      </c>
      <c r="L170" s="58">
        <v>288</v>
      </c>
      <c r="M170" s="58">
        <v>8</v>
      </c>
      <c r="N170" s="58">
        <v>52</v>
      </c>
      <c r="O170" s="58" t="s">
        <v>176</v>
      </c>
      <c r="P170" s="58">
        <v>54</v>
      </c>
      <c r="Q170" s="58" t="s">
        <v>176</v>
      </c>
      <c r="R170" s="58">
        <v>488</v>
      </c>
      <c r="S170" s="58">
        <v>489</v>
      </c>
      <c r="T170" s="58">
        <v>483</v>
      </c>
      <c r="U170" s="58">
        <v>6</v>
      </c>
      <c r="V170" s="58">
        <v>104</v>
      </c>
      <c r="W170" s="58" t="s">
        <v>176</v>
      </c>
      <c r="X170" s="58">
        <v>102</v>
      </c>
      <c r="Y170" s="58" t="s">
        <v>176</v>
      </c>
      <c r="Z170" s="58">
        <v>194</v>
      </c>
      <c r="AA170" s="58">
        <v>201</v>
      </c>
      <c r="AB170" s="58">
        <v>201</v>
      </c>
      <c r="AC170" s="58">
        <v>0</v>
      </c>
    </row>
    <row r="171" spans="1:29" x14ac:dyDescent="0.25">
      <c r="A171" s="64" t="s">
        <v>333</v>
      </c>
      <c r="B171" s="58">
        <v>544</v>
      </c>
      <c r="C171" s="58">
        <v>539</v>
      </c>
      <c r="D171" s="58">
        <v>530</v>
      </c>
      <c r="E171" s="58">
        <v>9</v>
      </c>
      <c r="F171" s="58">
        <v>280</v>
      </c>
      <c r="G171" s="58">
        <v>282</v>
      </c>
      <c r="H171" s="58">
        <v>279</v>
      </c>
      <c r="I171" s="58">
        <v>3</v>
      </c>
      <c r="J171" s="58">
        <v>264</v>
      </c>
      <c r="K171" s="58">
        <v>257</v>
      </c>
      <c r="L171" s="58">
        <v>251</v>
      </c>
      <c r="M171" s="58">
        <v>6</v>
      </c>
      <c r="N171" s="58">
        <v>41</v>
      </c>
      <c r="O171" s="58" t="s">
        <v>176</v>
      </c>
      <c r="P171" s="58">
        <v>47</v>
      </c>
      <c r="Q171" s="58" t="s">
        <v>176</v>
      </c>
      <c r="R171" s="58">
        <v>399</v>
      </c>
      <c r="S171" s="58" t="s">
        <v>176</v>
      </c>
      <c r="T171" s="58">
        <v>381</v>
      </c>
      <c r="U171" s="58" t="s">
        <v>176</v>
      </c>
      <c r="V171" s="58">
        <v>104</v>
      </c>
      <c r="W171" s="58">
        <v>102</v>
      </c>
      <c r="X171" s="58">
        <v>102</v>
      </c>
      <c r="Y171" s="58">
        <v>0</v>
      </c>
      <c r="Z171" s="58">
        <v>153</v>
      </c>
      <c r="AA171" s="58" t="s">
        <v>176</v>
      </c>
      <c r="AB171" s="58">
        <v>153</v>
      </c>
      <c r="AC171" s="58" t="s">
        <v>176</v>
      </c>
    </row>
    <row r="172" spans="1:29" x14ac:dyDescent="0.25">
      <c r="A172" s="64" t="s">
        <v>334</v>
      </c>
      <c r="B172" s="58">
        <v>548</v>
      </c>
      <c r="C172" s="58">
        <v>574</v>
      </c>
      <c r="D172" s="58">
        <v>567</v>
      </c>
      <c r="E172" s="58">
        <v>7</v>
      </c>
      <c r="F172" s="58">
        <v>281</v>
      </c>
      <c r="G172" s="58" t="s">
        <v>176</v>
      </c>
      <c r="H172" s="58">
        <v>302</v>
      </c>
      <c r="I172" s="58" t="s">
        <v>176</v>
      </c>
      <c r="J172" s="58">
        <v>267</v>
      </c>
      <c r="K172" s="58" t="s">
        <v>176</v>
      </c>
      <c r="L172" s="58">
        <v>265</v>
      </c>
      <c r="M172" s="58" t="s">
        <v>176</v>
      </c>
      <c r="N172" s="58">
        <v>39</v>
      </c>
      <c r="O172" s="58">
        <v>49</v>
      </c>
      <c r="P172" s="58">
        <v>49</v>
      </c>
      <c r="Q172" s="58">
        <v>0</v>
      </c>
      <c r="R172" s="58">
        <v>402</v>
      </c>
      <c r="S172" s="58" t="s">
        <v>176</v>
      </c>
      <c r="T172" s="58">
        <v>413</v>
      </c>
      <c r="U172" s="58" t="s">
        <v>176</v>
      </c>
      <c r="V172" s="58">
        <v>107</v>
      </c>
      <c r="W172" s="58" t="s">
        <v>176</v>
      </c>
      <c r="X172" s="58">
        <v>105</v>
      </c>
      <c r="Y172" s="58" t="s">
        <v>176</v>
      </c>
      <c r="Z172" s="58">
        <v>145</v>
      </c>
      <c r="AA172" s="58">
        <v>159</v>
      </c>
      <c r="AB172" s="58">
        <v>156</v>
      </c>
      <c r="AC172" s="58">
        <v>3</v>
      </c>
    </row>
    <row r="173" spans="1:29" x14ac:dyDescent="0.25">
      <c r="A173" s="64" t="s">
        <v>335</v>
      </c>
      <c r="B173" s="58">
        <v>544</v>
      </c>
      <c r="C173" s="58">
        <v>546</v>
      </c>
      <c r="D173" s="58">
        <v>535</v>
      </c>
      <c r="E173" s="58">
        <v>11</v>
      </c>
      <c r="F173" s="58">
        <v>306</v>
      </c>
      <c r="G173" s="58">
        <v>307</v>
      </c>
      <c r="H173" s="58">
        <v>302</v>
      </c>
      <c r="I173" s="58">
        <v>5</v>
      </c>
      <c r="J173" s="58">
        <v>238</v>
      </c>
      <c r="K173" s="58">
        <v>239</v>
      </c>
      <c r="L173" s="58">
        <v>233</v>
      </c>
      <c r="M173" s="58">
        <v>6</v>
      </c>
      <c r="N173" s="58">
        <v>76</v>
      </c>
      <c r="O173" s="58" t="s">
        <v>176</v>
      </c>
      <c r="P173" s="58">
        <v>88</v>
      </c>
      <c r="Q173" s="58" t="s">
        <v>176</v>
      </c>
      <c r="R173" s="58">
        <v>362</v>
      </c>
      <c r="S173" s="58" t="s">
        <v>176</v>
      </c>
      <c r="T173" s="58">
        <v>341</v>
      </c>
      <c r="U173" s="58" t="s">
        <v>176</v>
      </c>
      <c r="V173" s="58">
        <v>106</v>
      </c>
      <c r="W173" s="58">
        <v>106</v>
      </c>
      <c r="X173" s="58">
        <v>106</v>
      </c>
      <c r="Y173" s="58">
        <v>0</v>
      </c>
      <c r="Z173" s="58">
        <v>147</v>
      </c>
      <c r="AA173" s="58">
        <v>153</v>
      </c>
      <c r="AB173" s="58">
        <v>150</v>
      </c>
      <c r="AC173" s="58">
        <v>3</v>
      </c>
    </row>
    <row r="174" spans="1:29" x14ac:dyDescent="0.25">
      <c r="A174" s="64" t="s">
        <v>336</v>
      </c>
      <c r="B174" s="58">
        <v>677</v>
      </c>
      <c r="C174" s="58">
        <v>663</v>
      </c>
      <c r="D174" s="58">
        <v>656</v>
      </c>
      <c r="E174" s="58">
        <v>7</v>
      </c>
      <c r="F174" s="58">
        <v>313</v>
      </c>
      <c r="G174" s="58" t="s">
        <v>176</v>
      </c>
      <c r="H174" s="58">
        <v>307</v>
      </c>
      <c r="I174" s="58" t="s">
        <v>176</v>
      </c>
      <c r="J174" s="58">
        <v>364</v>
      </c>
      <c r="K174" s="58" t="s">
        <v>176</v>
      </c>
      <c r="L174" s="58">
        <v>349</v>
      </c>
      <c r="M174" s="58" t="s">
        <v>176</v>
      </c>
      <c r="N174" s="58">
        <v>116</v>
      </c>
      <c r="O174" s="58">
        <v>118</v>
      </c>
      <c r="P174" s="58">
        <v>118</v>
      </c>
      <c r="Q174" s="58">
        <v>0</v>
      </c>
      <c r="R174" s="58">
        <v>445</v>
      </c>
      <c r="S174" s="58">
        <v>433</v>
      </c>
      <c r="T174" s="58">
        <v>426</v>
      </c>
      <c r="U174" s="58">
        <v>7</v>
      </c>
      <c r="V174" s="58">
        <v>116</v>
      </c>
      <c r="W174" s="58">
        <v>112</v>
      </c>
      <c r="X174" s="58">
        <v>112</v>
      </c>
      <c r="Y174" s="58">
        <v>0</v>
      </c>
      <c r="Z174" s="58">
        <v>184</v>
      </c>
      <c r="AA174" s="58">
        <v>179</v>
      </c>
      <c r="AB174" s="58">
        <v>176</v>
      </c>
      <c r="AC174" s="58">
        <v>3</v>
      </c>
    </row>
    <row r="175" spans="1:29" x14ac:dyDescent="0.25">
      <c r="A175" s="64" t="s">
        <v>337</v>
      </c>
      <c r="B175" s="58">
        <v>676</v>
      </c>
      <c r="C175" s="58">
        <v>685</v>
      </c>
      <c r="D175" s="58">
        <v>680</v>
      </c>
      <c r="E175" s="58">
        <v>5</v>
      </c>
      <c r="F175" s="58">
        <v>363</v>
      </c>
      <c r="G175" s="58" t="s">
        <v>176</v>
      </c>
      <c r="H175" s="58">
        <v>375</v>
      </c>
      <c r="I175" s="58" t="s">
        <v>176</v>
      </c>
      <c r="J175" s="58">
        <v>313</v>
      </c>
      <c r="K175" s="58" t="s">
        <v>176</v>
      </c>
      <c r="L175" s="58">
        <v>305</v>
      </c>
      <c r="M175" s="58" t="s">
        <v>176</v>
      </c>
      <c r="N175" s="58">
        <v>76</v>
      </c>
      <c r="O175" s="58">
        <v>90</v>
      </c>
      <c r="P175" s="58">
        <v>90</v>
      </c>
      <c r="Q175" s="58">
        <v>0</v>
      </c>
      <c r="R175" s="58">
        <v>472</v>
      </c>
      <c r="S175" s="58">
        <v>467</v>
      </c>
      <c r="T175" s="58">
        <v>462</v>
      </c>
      <c r="U175" s="58">
        <v>5</v>
      </c>
      <c r="V175" s="58">
        <v>128</v>
      </c>
      <c r="W175" s="58">
        <v>128</v>
      </c>
      <c r="X175" s="58">
        <v>128</v>
      </c>
      <c r="Y175" s="58">
        <v>0</v>
      </c>
      <c r="Z175" s="58">
        <v>176</v>
      </c>
      <c r="AA175" s="58">
        <v>182</v>
      </c>
      <c r="AB175" s="58">
        <v>182</v>
      </c>
      <c r="AC175" s="58">
        <v>0</v>
      </c>
    </row>
    <row r="176" spans="1:29" x14ac:dyDescent="0.25">
      <c r="A176" s="64" t="s">
        <v>338</v>
      </c>
      <c r="B176" s="58">
        <v>580</v>
      </c>
      <c r="C176" s="58">
        <v>564</v>
      </c>
      <c r="D176" s="58">
        <v>560</v>
      </c>
      <c r="E176" s="58">
        <v>4</v>
      </c>
      <c r="F176" s="58">
        <v>324</v>
      </c>
      <c r="G176" s="58" t="s">
        <v>176</v>
      </c>
      <c r="H176" s="58">
        <v>314</v>
      </c>
      <c r="I176" s="58" t="s">
        <v>176</v>
      </c>
      <c r="J176" s="58">
        <v>256</v>
      </c>
      <c r="K176" s="58" t="s">
        <v>176</v>
      </c>
      <c r="L176" s="58">
        <v>246</v>
      </c>
      <c r="M176" s="58" t="s">
        <v>176</v>
      </c>
      <c r="N176" s="58">
        <v>55</v>
      </c>
      <c r="O176" s="58">
        <v>57</v>
      </c>
      <c r="P176" s="58">
        <v>57</v>
      </c>
      <c r="Q176" s="58">
        <v>0</v>
      </c>
      <c r="R176" s="58">
        <v>409</v>
      </c>
      <c r="S176" s="58">
        <v>390</v>
      </c>
      <c r="T176" s="58">
        <v>386</v>
      </c>
      <c r="U176" s="58">
        <v>4</v>
      </c>
      <c r="V176" s="58">
        <v>116</v>
      </c>
      <c r="W176" s="58">
        <v>117</v>
      </c>
      <c r="X176" s="58">
        <v>117</v>
      </c>
      <c r="Y176" s="58">
        <v>0</v>
      </c>
      <c r="Z176" s="58">
        <v>148</v>
      </c>
      <c r="AA176" s="58" t="s">
        <v>176</v>
      </c>
      <c r="AB176" s="58">
        <v>140</v>
      </c>
      <c r="AC176" s="58" t="s">
        <v>176</v>
      </c>
    </row>
    <row r="177" spans="1:29" x14ac:dyDescent="0.25">
      <c r="A177" s="64" t="s">
        <v>339</v>
      </c>
      <c r="B177" s="58">
        <v>511</v>
      </c>
      <c r="C177" s="58">
        <v>501</v>
      </c>
      <c r="D177" s="58">
        <v>497</v>
      </c>
      <c r="E177" s="58">
        <v>4</v>
      </c>
      <c r="F177" s="58">
        <v>277</v>
      </c>
      <c r="G177" s="58" t="s">
        <v>176</v>
      </c>
      <c r="H177" s="58">
        <v>273</v>
      </c>
      <c r="I177" s="58" t="s">
        <v>176</v>
      </c>
      <c r="J177" s="58">
        <v>234</v>
      </c>
      <c r="K177" s="58" t="s">
        <v>176</v>
      </c>
      <c r="L177" s="58">
        <v>224</v>
      </c>
      <c r="M177" s="58" t="s">
        <v>176</v>
      </c>
      <c r="N177" s="58">
        <v>49</v>
      </c>
      <c r="O177" s="58">
        <v>44</v>
      </c>
      <c r="P177" s="58">
        <v>44</v>
      </c>
      <c r="Q177" s="58">
        <v>0</v>
      </c>
      <c r="R177" s="58">
        <v>338</v>
      </c>
      <c r="S177" s="58">
        <v>332</v>
      </c>
      <c r="T177" s="58">
        <v>328</v>
      </c>
      <c r="U177" s="58">
        <v>4</v>
      </c>
      <c r="V177" s="58">
        <v>124</v>
      </c>
      <c r="W177" s="58">
        <v>125</v>
      </c>
      <c r="X177" s="58">
        <v>125</v>
      </c>
      <c r="Y177" s="58">
        <v>0</v>
      </c>
      <c r="Z177" s="58">
        <v>136</v>
      </c>
      <c r="AA177" s="58" t="s">
        <v>176</v>
      </c>
      <c r="AB177" s="58">
        <v>141</v>
      </c>
      <c r="AC177" s="58" t="s">
        <v>176</v>
      </c>
    </row>
    <row r="178" spans="1:29" x14ac:dyDescent="0.25">
      <c r="A178" s="64" t="s">
        <v>340</v>
      </c>
      <c r="B178" s="58">
        <v>542</v>
      </c>
      <c r="C178" s="58" t="s">
        <v>176</v>
      </c>
      <c r="D178" s="58">
        <v>548</v>
      </c>
      <c r="E178" s="58" t="s">
        <v>176</v>
      </c>
      <c r="F178" s="58">
        <v>286</v>
      </c>
      <c r="G178" s="58" t="s">
        <v>176</v>
      </c>
      <c r="H178" s="58">
        <v>297</v>
      </c>
      <c r="I178" s="58" t="s">
        <v>176</v>
      </c>
      <c r="J178" s="58">
        <v>256</v>
      </c>
      <c r="K178" s="58">
        <v>251</v>
      </c>
      <c r="L178" s="58">
        <v>251</v>
      </c>
      <c r="M178" s="58">
        <v>0</v>
      </c>
      <c r="N178" s="58">
        <v>38</v>
      </c>
      <c r="O178" s="58">
        <v>44</v>
      </c>
      <c r="P178" s="58">
        <v>44</v>
      </c>
      <c r="Q178" s="58">
        <v>0</v>
      </c>
      <c r="R178" s="58">
        <v>387</v>
      </c>
      <c r="S178" s="58" t="s">
        <v>176</v>
      </c>
      <c r="T178" s="58">
        <v>387</v>
      </c>
      <c r="U178" s="58" t="s">
        <v>176</v>
      </c>
      <c r="V178" s="58">
        <v>117</v>
      </c>
      <c r="W178" s="58">
        <v>117</v>
      </c>
      <c r="X178" s="58">
        <v>117</v>
      </c>
      <c r="Y178" s="58">
        <v>0</v>
      </c>
      <c r="Z178" s="58">
        <v>130</v>
      </c>
      <c r="AA178" s="58" t="s">
        <v>176</v>
      </c>
      <c r="AB178" s="58">
        <v>142</v>
      </c>
      <c r="AC178" s="58" t="s">
        <v>176</v>
      </c>
    </row>
    <row r="179" spans="1:29" x14ac:dyDescent="0.25">
      <c r="A179" s="64" t="s">
        <v>341</v>
      </c>
      <c r="B179" s="58">
        <v>611</v>
      </c>
      <c r="C179" s="58">
        <v>615</v>
      </c>
      <c r="D179" s="58">
        <v>603</v>
      </c>
      <c r="E179" s="58">
        <v>12</v>
      </c>
      <c r="F179" s="58">
        <v>326</v>
      </c>
      <c r="G179" s="58">
        <v>337</v>
      </c>
      <c r="H179" s="58">
        <v>330</v>
      </c>
      <c r="I179" s="58">
        <v>7</v>
      </c>
      <c r="J179" s="58">
        <v>285</v>
      </c>
      <c r="K179" s="58">
        <v>278</v>
      </c>
      <c r="L179" s="58">
        <v>273</v>
      </c>
      <c r="M179" s="58">
        <v>5</v>
      </c>
      <c r="N179" s="58">
        <v>53</v>
      </c>
      <c r="O179" s="58">
        <v>57</v>
      </c>
      <c r="P179" s="58">
        <v>57</v>
      </c>
      <c r="Q179" s="58">
        <v>0</v>
      </c>
      <c r="R179" s="58">
        <v>451</v>
      </c>
      <c r="S179" s="58" t="s">
        <v>176</v>
      </c>
      <c r="T179" s="58">
        <v>443</v>
      </c>
      <c r="U179" s="58" t="s">
        <v>176</v>
      </c>
      <c r="V179" s="58">
        <v>107</v>
      </c>
      <c r="W179" s="58" t="s">
        <v>176</v>
      </c>
      <c r="X179" s="58">
        <v>103</v>
      </c>
      <c r="Y179" s="58" t="s">
        <v>176</v>
      </c>
      <c r="Z179" s="58">
        <v>195</v>
      </c>
      <c r="AA179" s="58">
        <v>205</v>
      </c>
      <c r="AB179" s="58">
        <v>200</v>
      </c>
      <c r="AC179" s="58">
        <v>5</v>
      </c>
    </row>
    <row r="180" spans="1:29" x14ac:dyDescent="0.25">
      <c r="A180" s="64" t="s">
        <v>342</v>
      </c>
      <c r="B180" s="58">
        <v>736</v>
      </c>
      <c r="C180" s="58">
        <v>746</v>
      </c>
      <c r="D180" s="58">
        <v>739</v>
      </c>
      <c r="E180" s="58">
        <v>7</v>
      </c>
      <c r="F180" s="58">
        <v>462</v>
      </c>
      <c r="G180" s="58">
        <v>474</v>
      </c>
      <c r="H180" s="58">
        <v>471</v>
      </c>
      <c r="I180" s="58">
        <v>3</v>
      </c>
      <c r="J180" s="58">
        <v>274</v>
      </c>
      <c r="K180" s="58">
        <v>272</v>
      </c>
      <c r="L180" s="58">
        <v>268</v>
      </c>
      <c r="M180" s="58">
        <v>4</v>
      </c>
      <c r="N180" s="58">
        <v>60</v>
      </c>
      <c r="O180" s="58">
        <v>66</v>
      </c>
      <c r="P180" s="58">
        <v>66</v>
      </c>
      <c r="Q180" s="58">
        <v>0</v>
      </c>
      <c r="R180" s="58">
        <v>535</v>
      </c>
      <c r="S180" s="58" t="s">
        <v>176</v>
      </c>
      <c r="T180" s="58">
        <v>533</v>
      </c>
      <c r="U180" s="58" t="s">
        <v>176</v>
      </c>
      <c r="V180" s="58">
        <v>141</v>
      </c>
      <c r="W180" s="58" t="s">
        <v>176</v>
      </c>
      <c r="X180" s="58">
        <v>140</v>
      </c>
      <c r="Y180" s="58" t="s">
        <v>176</v>
      </c>
      <c r="Z180" s="58">
        <v>283</v>
      </c>
      <c r="AA180" s="58">
        <v>291</v>
      </c>
      <c r="AB180" s="58">
        <v>291</v>
      </c>
      <c r="AC180" s="58">
        <v>0</v>
      </c>
    </row>
    <row r="181" spans="1:29" x14ac:dyDescent="0.25">
      <c r="A181" s="64" t="s">
        <v>343</v>
      </c>
      <c r="B181" s="58">
        <v>666</v>
      </c>
      <c r="C181" s="58">
        <v>675</v>
      </c>
      <c r="D181" s="58">
        <v>675</v>
      </c>
      <c r="E181" s="58">
        <v>0</v>
      </c>
      <c r="F181" s="58">
        <v>396</v>
      </c>
      <c r="G181" s="58">
        <v>402</v>
      </c>
      <c r="H181" s="58">
        <v>402</v>
      </c>
      <c r="I181" s="58">
        <v>0</v>
      </c>
      <c r="J181" s="58">
        <v>269</v>
      </c>
      <c r="K181" s="58">
        <v>272</v>
      </c>
      <c r="L181" s="58">
        <v>272</v>
      </c>
      <c r="M181" s="58">
        <v>0</v>
      </c>
      <c r="N181" s="58">
        <v>53</v>
      </c>
      <c r="O181" s="58">
        <v>57</v>
      </c>
      <c r="P181" s="58">
        <v>57</v>
      </c>
      <c r="Q181" s="58">
        <v>0</v>
      </c>
      <c r="R181" s="58">
        <v>477</v>
      </c>
      <c r="S181" s="58">
        <v>480</v>
      </c>
      <c r="T181" s="58">
        <v>480</v>
      </c>
      <c r="U181" s="58">
        <v>0</v>
      </c>
      <c r="V181" s="58">
        <v>136</v>
      </c>
      <c r="W181" s="58">
        <v>138</v>
      </c>
      <c r="X181" s="58">
        <v>138</v>
      </c>
      <c r="Y181" s="58">
        <v>0</v>
      </c>
      <c r="Z181" s="58">
        <v>229</v>
      </c>
      <c r="AA181" s="58">
        <v>232</v>
      </c>
      <c r="AB181" s="58">
        <v>232</v>
      </c>
      <c r="AC181" s="58">
        <v>0</v>
      </c>
    </row>
    <row r="182" spans="1:29" x14ac:dyDescent="0.25">
      <c r="A182" s="64" t="s">
        <v>344</v>
      </c>
      <c r="B182" s="58">
        <v>554</v>
      </c>
      <c r="C182" s="58">
        <v>569</v>
      </c>
      <c r="D182" s="58">
        <v>561</v>
      </c>
      <c r="E182" s="58">
        <v>8</v>
      </c>
      <c r="F182" s="58">
        <v>298</v>
      </c>
      <c r="G182" s="58">
        <v>314</v>
      </c>
      <c r="H182" s="58">
        <v>311</v>
      </c>
      <c r="I182" s="58">
        <v>3</v>
      </c>
      <c r="J182" s="58">
        <v>256</v>
      </c>
      <c r="K182" s="58">
        <v>255</v>
      </c>
      <c r="L182" s="58">
        <v>250</v>
      </c>
      <c r="M182" s="58">
        <v>5</v>
      </c>
      <c r="N182" s="58">
        <v>38</v>
      </c>
      <c r="O182" s="58" t="s">
        <v>176</v>
      </c>
      <c r="P182" s="58">
        <v>49</v>
      </c>
      <c r="Q182" s="58" t="s">
        <v>176</v>
      </c>
      <c r="R182" s="58">
        <v>399</v>
      </c>
      <c r="S182" s="58">
        <v>399</v>
      </c>
      <c r="T182" s="58">
        <v>394</v>
      </c>
      <c r="U182" s="58">
        <v>5</v>
      </c>
      <c r="V182" s="58">
        <v>117</v>
      </c>
      <c r="W182" s="58" t="s">
        <v>176</v>
      </c>
      <c r="X182" s="58">
        <v>118</v>
      </c>
      <c r="Y182" s="58" t="s">
        <v>176</v>
      </c>
      <c r="Z182" s="58">
        <v>171</v>
      </c>
      <c r="AA182" s="58">
        <v>179</v>
      </c>
      <c r="AB182" s="58">
        <v>175</v>
      </c>
      <c r="AC182" s="58">
        <v>4</v>
      </c>
    </row>
    <row r="183" spans="1:29" x14ac:dyDescent="0.25">
      <c r="A183" s="64" t="s">
        <v>345</v>
      </c>
      <c r="B183" s="58">
        <v>482</v>
      </c>
      <c r="C183" s="58">
        <v>492</v>
      </c>
      <c r="D183" s="58">
        <v>489</v>
      </c>
      <c r="E183" s="58">
        <v>3</v>
      </c>
      <c r="F183" s="58">
        <v>259</v>
      </c>
      <c r="G183" s="58" t="s">
        <v>176</v>
      </c>
      <c r="H183" s="58">
        <v>275</v>
      </c>
      <c r="I183" s="58" t="s">
        <v>176</v>
      </c>
      <c r="J183" s="58">
        <v>223</v>
      </c>
      <c r="K183" s="58" t="s">
        <v>176</v>
      </c>
      <c r="L183" s="58">
        <v>214</v>
      </c>
      <c r="M183" s="58" t="s">
        <v>176</v>
      </c>
      <c r="N183" s="58">
        <v>41</v>
      </c>
      <c r="O183" s="58">
        <v>36</v>
      </c>
      <c r="P183" s="58">
        <v>36</v>
      </c>
      <c r="Q183" s="58">
        <v>0</v>
      </c>
      <c r="R183" s="58">
        <v>326</v>
      </c>
      <c r="S183" s="58" t="s">
        <v>176</v>
      </c>
      <c r="T183" s="58">
        <v>339</v>
      </c>
      <c r="U183" s="58" t="s">
        <v>176</v>
      </c>
      <c r="V183" s="58">
        <v>115</v>
      </c>
      <c r="W183" s="58" t="s">
        <v>176</v>
      </c>
      <c r="X183" s="58">
        <v>114</v>
      </c>
      <c r="Y183" s="58" t="s">
        <v>176</v>
      </c>
      <c r="Z183" s="58">
        <v>143</v>
      </c>
      <c r="AA183" s="58" t="s">
        <v>176</v>
      </c>
      <c r="AB183" s="58">
        <v>150</v>
      </c>
      <c r="AC183" s="58" t="s">
        <v>176</v>
      </c>
    </row>
    <row r="184" spans="1:29" x14ac:dyDescent="0.25">
      <c r="A184" s="64" t="s">
        <v>346</v>
      </c>
      <c r="B184" s="58">
        <v>541</v>
      </c>
      <c r="C184" s="58" t="s">
        <v>176</v>
      </c>
      <c r="D184" s="58">
        <v>547</v>
      </c>
      <c r="E184" s="58" t="s">
        <v>176</v>
      </c>
      <c r="F184" s="58">
        <v>285</v>
      </c>
      <c r="G184" s="58" t="s">
        <v>176</v>
      </c>
      <c r="H184" s="58">
        <v>301</v>
      </c>
      <c r="I184" s="58" t="s">
        <v>176</v>
      </c>
      <c r="J184" s="58">
        <v>256</v>
      </c>
      <c r="K184" s="58" t="s">
        <v>176</v>
      </c>
      <c r="L184" s="58">
        <v>246</v>
      </c>
      <c r="M184" s="58" t="s">
        <v>176</v>
      </c>
      <c r="N184" s="58">
        <v>32</v>
      </c>
      <c r="O184" s="58">
        <v>40</v>
      </c>
      <c r="P184" s="58">
        <v>40</v>
      </c>
      <c r="Q184" s="58">
        <v>0</v>
      </c>
      <c r="R184" s="58">
        <v>406</v>
      </c>
      <c r="S184" s="58" t="s">
        <v>176</v>
      </c>
      <c r="T184" s="58">
        <v>403</v>
      </c>
      <c r="U184" s="58" t="s">
        <v>176</v>
      </c>
      <c r="V184" s="58">
        <v>103</v>
      </c>
      <c r="W184" s="58">
        <v>104</v>
      </c>
      <c r="X184" s="58">
        <v>104</v>
      </c>
      <c r="Y184" s="58">
        <v>0</v>
      </c>
      <c r="Z184" s="58">
        <v>168</v>
      </c>
      <c r="AA184" s="58">
        <v>167</v>
      </c>
      <c r="AB184" s="58">
        <v>167</v>
      </c>
      <c r="AC184" s="58">
        <v>0</v>
      </c>
    </row>
    <row r="185" spans="1:29" x14ac:dyDescent="0.25">
      <c r="A185" s="64" t="s">
        <v>347</v>
      </c>
      <c r="B185" s="58">
        <v>537</v>
      </c>
      <c r="C185" s="58">
        <v>536</v>
      </c>
      <c r="D185" s="58">
        <v>530</v>
      </c>
      <c r="E185" s="58">
        <v>6</v>
      </c>
      <c r="F185" s="58">
        <v>272</v>
      </c>
      <c r="G185" s="58" t="s">
        <v>176</v>
      </c>
      <c r="H185" s="58">
        <v>268</v>
      </c>
      <c r="I185" s="58" t="s">
        <v>176</v>
      </c>
      <c r="J185" s="58">
        <v>265</v>
      </c>
      <c r="K185" s="58" t="s">
        <v>176</v>
      </c>
      <c r="L185" s="58">
        <v>262</v>
      </c>
      <c r="M185" s="58" t="s">
        <v>176</v>
      </c>
      <c r="N185" s="58">
        <v>57</v>
      </c>
      <c r="O185" s="58">
        <v>52</v>
      </c>
      <c r="P185" s="58">
        <v>52</v>
      </c>
      <c r="Q185" s="58">
        <v>0</v>
      </c>
      <c r="R185" s="58">
        <v>392</v>
      </c>
      <c r="S185" s="58" t="s">
        <v>176</v>
      </c>
      <c r="T185" s="58">
        <v>391</v>
      </c>
      <c r="U185" s="58" t="s">
        <v>176</v>
      </c>
      <c r="V185" s="58">
        <v>88</v>
      </c>
      <c r="W185" s="58" t="s">
        <v>176</v>
      </c>
      <c r="X185" s="58">
        <v>87</v>
      </c>
      <c r="Y185" s="58" t="s">
        <v>176</v>
      </c>
      <c r="Z185" s="58">
        <v>143</v>
      </c>
      <c r="AA185" s="58" t="s">
        <v>176</v>
      </c>
      <c r="AB185" s="58">
        <v>148</v>
      </c>
      <c r="AC185" s="58" t="s">
        <v>176</v>
      </c>
    </row>
    <row r="186" spans="1:29" x14ac:dyDescent="0.25">
      <c r="A186" s="64" t="s">
        <v>348</v>
      </c>
      <c r="B186" s="58">
        <v>652</v>
      </c>
      <c r="C186" s="58">
        <v>652</v>
      </c>
      <c r="D186" s="58">
        <v>648</v>
      </c>
      <c r="E186" s="58">
        <v>4</v>
      </c>
      <c r="F186" s="58">
        <v>347</v>
      </c>
      <c r="G186" s="58" t="s">
        <v>176</v>
      </c>
      <c r="H186" s="58">
        <v>350</v>
      </c>
      <c r="I186" s="58" t="s">
        <v>176</v>
      </c>
      <c r="J186" s="58">
        <v>305</v>
      </c>
      <c r="K186" s="58" t="s">
        <v>176</v>
      </c>
      <c r="L186" s="58">
        <v>298</v>
      </c>
      <c r="M186" s="58" t="s">
        <v>176</v>
      </c>
      <c r="N186" s="58">
        <v>98</v>
      </c>
      <c r="O186" s="58">
        <v>113</v>
      </c>
      <c r="P186" s="58">
        <v>113</v>
      </c>
      <c r="Q186" s="58">
        <v>0</v>
      </c>
      <c r="R186" s="58">
        <v>455</v>
      </c>
      <c r="S186" s="58" t="s">
        <v>176</v>
      </c>
      <c r="T186" s="58">
        <v>437</v>
      </c>
      <c r="U186" s="58" t="s">
        <v>176</v>
      </c>
      <c r="V186" s="58">
        <v>99</v>
      </c>
      <c r="W186" s="58" t="s">
        <v>176</v>
      </c>
      <c r="X186" s="58">
        <v>98</v>
      </c>
      <c r="Y186" s="58" t="s">
        <v>176</v>
      </c>
      <c r="Z186" s="58">
        <v>190</v>
      </c>
      <c r="AA186" s="58" t="s">
        <v>176</v>
      </c>
      <c r="AB186" s="58">
        <v>190</v>
      </c>
      <c r="AC186" s="58" t="s">
        <v>176</v>
      </c>
    </row>
    <row r="187" spans="1:29" x14ac:dyDescent="0.25">
      <c r="A187" s="64" t="s">
        <v>349</v>
      </c>
      <c r="B187" s="58">
        <v>692</v>
      </c>
      <c r="C187" s="58">
        <v>698</v>
      </c>
      <c r="D187" s="58">
        <v>688</v>
      </c>
      <c r="E187" s="58">
        <v>10</v>
      </c>
      <c r="F187" s="58">
        <v>375</v>
      </c>
      <c r="G187" s="58">
        <v>383</v>
      </c>
      <c r="H187" s="58">
        <v>379</v>
      </c>
      <c r="I187" s="58">
        <v>4</v>
      </c>
      <c r="J187" s="58">
        <v>317</v>
      </c>
      <c r="K187" s="58">
        <v>315</v>
      </c>
      <c r="L187" s="58">
        <v>309</v>
      </c>
      <c r="M187" s="58">
        <v>6</v>
      </c>
      <c r="N187" s="58">
        <v>74</v>
      </c>
      <c r="O187" s="58">
        <v>80</v>
      </c>
      <c r="P187" s="58">
        <v>80</v>
      </c>
      <c r="Q187" s="58">
        <v>0</v>
      </c>
      <c r="R187" s="58">
        <v>505</v>
      </c>
      <c r="S187" s="58">
        <v>503</v>
      </c>
      <c r="T187" s="58">
        <v>493</v>
      </c>
      <c r="U187" s="58">
        <v>10</v>
      </c>
      <c r="V187" s="58">
        <v>113</v>
      </c>
      <c r="W187" s="58">
        <v>115</v>
      </c>
      <c r="X187" s="58">
        <v>115</v>
      </c>
      <c r="Y187" s="58">
        <v>0</v>
      </c>
      <c r="Z187" s="58">
        <v>194</v>
      </c>
      <c r="AA187" s="58">
        <v>206</v>
      </c>
      <c r="AB187" s="58">
        <v>202</v>
      </c>
      <c r="AC187" s="58">
        <v>4</v>
      </c>
    </row>
    <row r="188" spans="1:29" x14ac:dyDescent="0.25">
      <c r="A188" s="64" t="s">
        <v>350</v>
      </c>
      <c r="B188" s="58">
        <v>575</v>
      </c>
      <c r="C188" s="58">
        <v>579</v>
      </c>
      <c r="D188" s="58">
        <v>575</v>
      </c>
      <c r="E188" s="58">
        <v>4</v>
      </c>
      <c r="F188" s="58">
        <v>290</v>
      </c>
      <c r="G188" s="58" t="s">
        <v>176</v>
      </c>
      <c r="H188" s="58">
        <v>292</v>
      </c>
      <c r="I188" s="58" t="s">
        <v>176</v>
      </c>
      <c r="J188" s="58">
        <v>285</v>
      </c>
      <c r="K188" s="58" t="s">
        <v>176</v>
      </c>
      <c r="L188" s="58">
        <v>283</v>
      </c>
      <c r="M188" s="58" t="s">
        <v>176</v>
      </c>
      <c r="N188" s="58">
        <v>58</v>
      </c>
      <c r="O188" s="58" t="s">
        <v>176</v>
      </c>
      <c r="P188" s="58">
        <v>65</v>
      </c>
      <c r="Q188" s="58" t="s">
        <v>176</v>
      </c>
      <c r="R188" s="58">
        <v>393</v>
      </c>
      <c r="S188" s="58" t="s">
        <v>176</v>
      </c>
      <c r="T188" s="58">
        <v>388</v>
      </c>
      <c r="U188" s="58" t="s">
        <v>176</v>
      </c>
      <c r="V188" s="58">
        <v>124</v>
      </c>
      <c r="W188" s="58" t="s">
        <v>176</v>
      </c>
      <c r="X188" s="58">
        <v>122</v>
      </c>
      <c r="Y188" s="58" t="s">
        <v>176</v>
      </c>
      <c r="Z188" s="58">
        <v>171</v>
      </c>
      <c r="AA188" s="58" t="s">
        <v>176</v>
      </c>
      <c r="AB188" s="58">
        <v>181</v>
      </c>
      <c r="AC188" s="58" t="s">
        <v>176</v>
      </c>
    </row>
    <row r="189" spans="1:29" x14ac:dyDescent="0.25">
      <c r="A189" s="64" t="s">
        <v>351</v>
      </c>
      <c r="B189" s="58">
        <v>457</v>
      </c>
      <c r="C189" s="58">
        <v>468</v>
      </c>
      <c r="D189" s="58">
        <v>465</v>
      </c>
      <c r="E189" s="58">
        <v>3</v>
      </c>
      <c r="F189" s="58">
        <v>247</v>
      </c>
      <c r="G189" s="58" t="s">
        <v>176</v>
      </c>
      <c r="H189" s="58">
        <v>257</v>
      </c>
      <c r="I189" s="58" t="s">
        <v>176</v>
      </c>
      <c r="J189" s="58">
        <v>210</v>
      </c>
      <c r="K189" s="58" t="s">
        <v>176</v>
      </c>
      <c r="L189" s="58">
        <v>208</v>
      </c>
      <c r="M189" s="58" t="s">
        <v>176</v>
      </c>
      <c r="N189" s="58">
        <v>39</v>
      </c>
      <c r="O189" s="58">
        <v>47</v>
      </c>
      <c r="P189" s="58">
        <v>47</v>
      </c>
      <c r="Q189" s="58">
        <v>0</v>
      </c>
      <c r="R189" s="58">
        <v>314</v>
      </c>
      <c r="S189" s="58">
        <v>315</v>
      </c>
      <c r="T189" s="58">
        <v>312</v>
      </c>
      <c r="U189" s="58">
        <v>3</v>
      </c>
      <c r="V189" s="58">
        <v>104</v>
      </c>
      <c r="W189" s="58">
        <v>106</v>
      </c>
      <c r="X189" s="58">
        <v>106</v>
      </c>
      <c r="Y189" s="58">
        <v>0</v>
      </c>
      <c r="Z189" s="58">
        <v>128</v>
      </c>
      <c r="AA189" s="58">
        <v>135</v>
      </c>
      <c r="AB189" s="58">
        <v>135</v>
      </c>
      <c r="AC189" s="58">
        <v>0</v>
      </c>
    </row>
    <row r="190" spans="1:29" x14ac:dyDescent="0.25">
      <c r="A190" s="64" t="s">
        <v>352</v>
      </c>
      <c r="B190" s="58">
        <v>587</v>
      </c>
      <c r="C190" s="58" t="s">
        <v>176</v>
      </c>
      <c r="D190" s="58">
        <v>601</v>
      </c>
      <c r="E190" s="58" t="s">
        <v>176</v>
      </c>
      <c r="F190" s="58">
        <v>318</v>
      </c>
      <c r="G190" s="58">
        <v>333</v>
      </c>
      <c r="H190" s="58">
        <v>333</v>
      </c>
      <c r="I190" s="58">
        <v>0</v>
      </c>
      <c r="J190" s="58">
        <v>269</v>
      </c>
      <c r="K190" s="58" t="s">
        <v>176</v>
      </c>
      <c r="L190" s="58">
        <v>268</v>
      </c>
      <c r="M190" s="58" t="s">
        <v>176</v>
      </c>
      <c r="N190" s="58">
        <v>31</v>
      </c>
      <c r="O190" s="58">
        <v>39</v>
      </c>
      <c r="P190" s="58">
        <v>39</v>
      </c>
      <c r="Q190" s="58">
        <v>0</v>
      </c>
      <c r="R190" s="58">
        <v>427</v>
      </c>
      <c r="S190" s="58" t="s">
        <v>176</v>
      </c>
      <c r="T190" s="58">
        <v>434</v>
      </c>
      <c r="U190" s="58" t="s">
        <v>176</v>
      </c>
      <c r="V190" s="58">
        <v>129</v>
      </c>
      <c r="W190" s="58">
        <v>128</v>
      </c>
      <c r="X190" s="58">
        <v>128</v>
      </c>
      <c r="Y190" s="58">
        <v>0</v>
      </c>
      <c r="Z190" s="58">
        <v>172</v>
      </c>
      <c r="AA190" s="58" t="s">
        <v>176</v>
      </c>
      <c r="AB190" s="58">
        <v>180</v>
      </c>
      <c r="AC190" s="58" t="s">
        <v>176</v>
      </c>
    </row>
    <row r="191" spans="1:29" x14ac:dyDescent="0.25">
      <c r="A191" s="64" t="s">
        <v>353</v>
      </c>
      <c r="B191" s="58">
        <v>638</v>
      </c>
      <c r="C191" s="58">
        <v>648</v>
      </c>
      <c r="D191" s="58">
        <v>640</v>
      </c>
      <c r="E191" s="58">
        <v>8</v>
      </c>
      <c r="F191" s="58">
        <v>362</v>
      </c>
      <c r="G191" s="58">
        <v>377</v>
      </c>
      <c r="H191" s="58">
        <v>372</v>
      </c>
      <c r="I191" s="58">
        <v>5</v>
      </c>
      <c r="J191" s="58">
        <v>276</v>
      </c>
      <c r="K191" s="58">
        <v>271</v>
      </c>
      <c r="L191" s="58">
        <v>268</v>
      </c>
      <c r="M191" s="58">
        <v>3</v>
      </c>
      <c r="N191" s="58">
        <v>43</v>
      </c>
      <c r="O191" s="58">
        <v>54</v>
      </c>
      <c r="P191" s="58">
        <v>54</v>
      </c>
      <c r="Q191" s="58">
        <v>0</v>
      </c>
      <c r="R191" s="58">
        <v>489</v>
      </c>
      <c r="S191" s="58">
        <v>490</v>
      </c>
      <c r="T191" s="58">
        <v>482</v>
      </c>
      <c r="U191" s="58">
        <v>8</v>
      </c>
      <c r="V191" s="58">
        <v>106</v>
      </c>
      <c r="W191" s="58">
        <v>104</v>
      </c>
      <c r="X191" s="58">
        <v>104</v>
      </c>
      <c r="Y191" s="58">
        <v>0</v>
      </c>
      <c r="Z191" s="58">
        <v>222</v>
      </c>
      <c r="AA191" s="58" t="s">
        <v>176</v>
      </c>
      <c r="AB191" s="58">
        <v>227</v>
      </c>
      <c r="AC191" s="58" t="s">
        <v>176</v>
      </c>
    </row>
    <row r="192" spans="1:29" x14ac:dyDescent="0.25">
      <c r="A192" s="64" t="s">
        <v>354</v>
      </c>
      <c r="B192" s="58">
        <v>664</v>
      </c>
      <c r="C192" s="58">
        <v>677</v>
      </c>
      <c r="D192" s="58">
        <v>672</v>
      </c>
      <c r="E192" s="58">
        <v>5</v>
      </c>
      <c r="F192" s="58">
        <v>421</v>
      </c>
      <c r="G192" s="58" t="s">
        <v>176</v>
      </c>
      <c r="H192" s="58">
        <v>434</v>
      </c>
      <c r="I192" s="58" t="s">
        <v>176</v>
      </c>
      <c r="J192" s="58">
        <v>243</v>
      </c>
      <c r="K192" s="58" t="s">
        <v>176</v>
      </c>
      <c r="L192" s="58">
        <v>238</v>
      </c>
      <c r="M192" s="58" t="s">
        <v>176</v>
      </c>
      <c r="N192" s="58">
        <v>78</v>
      </c>
      <c r="O192" s="58">
        <v>87</v>
      </c>
      <c r="P192" s="58">
        <v>87</v>
      </c>
      <c r="Q192" s="58">
        <v>0</v>
      </c>
      <c r="R192" s="58">
        <v>466</v>
      </c>
      <c r="S192" s="58" t="s">
        <v>176</v>
      </c>
      <c r="T192" s="58">
        <v>467</v>
      </c>
      <c r="U192" s="58" t="s">
        <v>176</v>
      </c>
      <c r="V192" s="58">
        <v>120</v>
      </c>
      <c r="W192" s="58" t="s">
        <v>176</v>
      </c>
      <c r="X192" s="58">
        <v>118</v>
      </c>
      <c r="Y192" s="58" t="s">
        <v>176</v>
      </c>
      <c r="Z192" s="58">
        <v>223</v>
      </c>
      <c r="AA192" s="58" t="s">
        <v>176</v>
      </c>
      <c r="AB192" s="58">
        <v>235</v>
      </c>
      <c r="AC192" s="58" t="s">
        <v>176</v>
      </c>
    </row>
    <row r="193" spans="1:29" x14ac:dyDescent="0.25">
      <c r="A193" s="64" t="s">
        <v>355</v>
      </c>
      <c r="B193" s="58">
        <v>524</v>
      </c>
      <c r="C193" s="58">
        <v>506</v>
      </c>
      <c r="D193" s="58">
        <v>502</v>
      </c>
      <c r="E193" s="58">
        <v>4</v>
      </c>
      <c r="F193" s="58">
        <v>324</v>
      </c>
      <c r="G193" s="58" t="s">
        <v>176</v>
      </c>
      <c r="H193" s="58">
        <v>313</v>
      </c>
      <c r="I193" s="58" t="s">
        <v>176</v>
      </c>
      <c r="J193" s="58">
        <v>200</v>
      </c>
      <c r="K193" s="58" t="s">
        <v>176</v>
      </c>
      <c r="L193" s="58">
        <v>189</v>
      </c>
      <c r="M193" s="58" t="s">
        <v>176</v>
      </c>
      <c r="N193" s="58">
        <v>39</v>
      </c>
      <c r="O193" s="58" t="s">
        <v>176</v>
      </c>
      <c r="P193" s="58">
        <v>34</v>
      </c>
      <c r="Q193" s="58" t="s">
        <v>176</v>
      </c>
      <c r="R193" s="58">
        <v>376</v>
      </c>
      <c r="S193" s="58" t="s">
        <v>176</v>
      </c>
      <c r="T193" s="58">
        <v>360</v>
      </c>
      <c r="U193" s="58" t="s">
        <v>176</v>
      </c>
      <c r="V193" s="58">
        <v>109</v>
      </c>
      <c r="W193" s="58">
        <v>108</v>
      </c>
      <c r="X193" s="58">
        <v>108</v>
      </c>
      <c r="Y193" s="58">
        <v>0</v>
      </c>
      <c r="Z193" s="58">
        <v>191</v>
      </c>
      <c r="AA193" s="58" t="s">
        <v>176</v>
      </c>
      <c r="AB193" s="58">
        <v>184</v>
      </c>
      <c r="AC193" s="58" t="s">
        <v>176</v>
      </c>
    </row>
    <row r="194" spans="1:29" x14ac:dyDescent="0.25">
      <c r="A194" s="64" t="s">
        <v>356</v>
      </c>
      <c r="B194" s="58">
        <v>476</v>
      </c>
      <c r="C194" s="58" t="s">
        <v>176</v>
      </c>
      <c r="D194" s="58">
        <v>456</v>
      </c>
      <c r="E194" s="58" t="s">
        <v>176</v>
      </c>
      <c r="F194" s="58">
        <v>291</v>
      </c>
      <c r="G194" s="58" t="s">
        <v>176</v>
      </c>
      <c r="H194" s="58">
        <v>279</v>
      </c>
      <c r="I194" s="58" t="s">
        <v>176</v>
      </c>
      <c r="J194" s="58">
        <v>185</v>
      </c>
      <c r="K194" s="58" t="s">
        <v>176</v>
      </c>
      <c r="L194" s="58">
        <v>177</v>
      </c>
      <c r="M194" s="58" t="s">
        <v>176</v>
      </c>
      <c r="N194" s="58">
        <v>43</v>
      </c>
      <c r="O194" s="58">
        <v>37</v>
      </c>
      <c r="P194" s="58">
        <v>37</v>
      </c>
      <c r="Q194" s="58">
        <v>0</v>
      </c>
      <c r="R194" s="58">
        <v>333</v>
      </c>
      <c r="S194" s="58" t="s">
        <v>176</v>
      </c>
      <c r="T194" s="58">
        <v>320</v>
      </c>
      <c r="U194" s="58" t="s">
        <v>176</v>
      </c>
      <c r="V194" s="58">
        <v>100</v>
      </c>
      <c r="W194" s="58">
        <v>99</v>
      </c>
      <c r="X194" s="58">
        <v>99</v>
      </c>
      <c r="Y194" s="58">
        <v>0</v>
      </c>
      <c r="Z194" s="58">
        <v>155</v>
      </c>
      <c r="AA194" s="58">
        <v>152</v>
      </c>
      <c r="AB194" s="58">
        <v>152</v>
      </c>
      <c r="AC194" s="58">
        <v>0</v>
      </c>
    </row>
    <row r="195" spans="1:29" x14ac:dyDescent="0.25">
      <c r="A195" s="64" t="s">
        <v>357</v>
      </c>
      <c r="B195" s="58">
        <v>510</v>
      </c>
      <c r="C195" s="58" t="s">
        <v>176</v>
      </c>
      <c r="D195" s="58">
        <v>499</v>
      </c>
      <c r="E195" s="58" t="s">
        <v>176</v>
      </c>
      <c r="F195" s="58">
        <v>307</v>
      </c>
      <c r="G195" s="58" t="s">
        <v>176</v>
      </c>
      <c r="H195" s="58">
        <v>303</v>
      </c>
      <c r="I195" s="58" t="s">
        <v>176</v>
      </c>
      <c r="J195" s="58">
        <v>203</v>
      </c>
      <c r="K195" s="58">
        <v>196</v>
      </c>
      <c r="L195" s="58">
        <v>196</v>
      </c>
      <c r="M195" s="58">
        <v>0</v>
      </c>
      <c r="N195" s="58">
        <v>33</v>
      </c>
      <c r="O195" s="58">
        <v>31</v>
      </c>
      <c r="P195" s="58">
        <v>31</v>
      </c>
      <c r="Q195" s="58">
        <v>0</v>
      </c>
      <c r="R195" s="58">
        <v>374</v>
      </c>
      <c r="S195" s="58" t="s">
        <v>176</v>
      </c>
      <c r="T195" s="58">
        <v>365</v>
      </c>
      <c r="U195" s="58" t="s">
        <v>176</v>
      </c>
      <c r="V195" s="58">
        <v>103</v>
      </c>
      <c r="W195" s="58">
        <v>103</v>
      </c>
      <c r="X195" s="58">
        <v>103</v>
      </c>
      <c r="Y195" s="58">
        <v>0</v>
      </c>
      <c r="Z195" s="58">
        <v>163</v>
      </c>
      <c r="AA195" s="58">
        <v>162</v>
      </c>
      <c r="AB195" s="58">
        <v>162</v>
      </c>
      <c r="AC195" s="58">
        <v>0</v>
      </c>
    </row>
    <row r="196" spans="1:29" x14ac:dyDescent="0.25">
      <c r="A196" s="64" t="s">
        <v>358</v>
      </c>
      <c r="B196" s="58">
        <v>453</v>
      </c>
      <c r="C196" s="58">
        <v>446</v>
      </c>
      <c r="D196" s="58">
        <v>443</v>
      </c>
      <c r="E196" s="58">
        <v>3</v>
      </c>
      <c r="F196" s="58">
        <v>256</v>
      </c>
      <c r="G196" s="58">
        <v>251</v>
      </c>
      <c r="H196" s="58">
        <v>251</v>
      </c>
      <c r="I196" s="58">
        <v>0</v>
      </c>
      <c r="J196" s="58">
        <v>197</v>
      </c>
      <c r="K196" s="58">
        <v>195</v>
      </c>
      <c r="L196" s="58">
        <v>192</v>
      </c>
      <c r="M196" s="58">
        <v>3</v>
      </c>
      <c r="N196" s="58">
        <v>50</v>
      </c>
      <c r="O196" s="58">
        <v>49</v>
      </c>
      <c r="P196" s="58">
        <v>49</v>
      </c>
      <c r="Q196" s="58">
        <v>0</v>
      </c>
      <c r="R196" s="58">
        <v>319</v>
      </c>
      <c r="S196" s="58" t="s">
        <v>176</v>
      </c>
      <c r="T196" s="58">
        <v>313</v>
      </c>
      <c r="U196" s="58" t="s">
        <v>176</v>
      </c>
      <c r="V196" s="58">
        <v>84</v>
      </c>
      <c r="W196" s="58" t="s">
        <v>176</v>
      </c>
      <c r="X196" s="58">
        <v>81</v>
      </c>
      <c r="Y196" s="58" t="s">
        <v>176</v>
      </c>
      <c r="Z196" s="58">
        <v>147</v>
      </c>
      <c r="AA196" s="58">
        <v>146</v>
      </c>
      <c r="AB196" s="58">
        <v>146</v>
      </c>
      <c r="AC196" s="58">
        <v>0</v>
      </c>
    </row>
    <row r="197" spans="1:29" x14ac:dyDescent="0.25">
      <c r="A197" s="64" t="s">
        <v>359</v>
      </c>
      <c r="B197" s="58">
        <v>503</v>
      </c>
      <c r="C197" s="58">
        <v>512</v>
      </c>
      <c r="D197" s="58">
        <v>507</v>
      </c>
      <c r="E197" s="58">
        <v>5</v>
      </c>
      <c r="F197" s="58">
        <v>269</v>
      </c>
      <c r="G197" s="58" t="s">
        <v>176</v>
      </c>
      <c r="H197" s="58">
        <v>272</v>
      </c>
      <c r="I197" s="58" t="s">
        <v>176</v>
      </c>
      <c r="J197" s="58">
        <v>234</v>
      </c>
      <c r="K197" s="58" t="s">
        <v>176</v>
      </c>
      <c r="L197" s="58">
        <v>235</v>
      </c>
      <c r="M197" s="58" t="s">
        <v>176</v>
      </c>
      <c r="N197" s="58">
        <v>67</v>
      </c>
      <c r="O197" s="58">
        <v>76</v>
      </c>
      <c r="P197" s="58">
        <v>76</v>
      </c>
      <c r="Q197" s="58">
        <v>0</v>
      </c>
      <c r="R197" s="58">
        <v>320</v>
      </c>
      <c r="S197" s="58" t="s">
        <v>176</v>
      </c>
      <c r="T197" s="58">
        <v>316</v>
      </c>
      <c r="U197" s="58" t="s">
        <v>176</v>
      </c>
      <c r="V197" s="58">
        <v>116</v>
      </c>
      <c r="W197" s="58" t="s">
        <v>176</v>
      </c>
      <c r="X197" s="58">
        <v>115</v>
      </c>
      <c r="Y197" s="58" t="s">
        <v>176</v>
      </c>
      <c r="Z197" s="58">
        <v>157</v>
      </c>
      <c r="AA197" s="58" t="s">
        <v>176</v>
      </c>
      <c r="AB197" s="58">
        <v>165</v>
      </c>
      <c r="AC197" s="58" t="s">
        <v>176</v>
      </c>
    </row>
    <row r="198" spans="1:29" x14ac:dyDescent="0.25">
      <c r="A198" s="64" t="s">
        <v>360</v>
      </c>
      <c r="B198" s="58">
        <v>778</v>
      </c>
      <c r="C198" s="58">
        <v>776</v>
      </c>
      <c r="D198" s="58">
        <v>773</v>
      </c>
      <c r="E198" s="58">
        <v>3</v>
      </c>
      <c r="F198" s="58">
        <v>425</v>
      </c>
      <c r="G198" s="58" t="s">
        <v>176</v>
      </c>
      <c r="H198" s="58">
        <v>428</v>
      </c>
      <c r="I198" s="58" t="s">
        <v>176</v>
      </c>
      <c r="J198" s="58">
        <v>353</v>
      </c>
      <c r="K198" s="58" t="s">
        <v>176</v>
      </c>
      <c r="L198" s="58">
        <v>345</v>
      </c>
      <c r="M198" s="58" t="s">
        <v>176</v>
      </c>
      <c r="N198" s="58">
        <v>142</v>
      </c>
      <c r="O198" s="58">
        <v>140</v>
      </c>
      <c r="P198" s="58">
        <v>140</v>
      </c>
      <c r="Q198" s="58">
        <v>0</v>
      </c>
      <c r="R198" s="58">
        <v>520</v>
      </c>
      <c r="S198" s="58">
        <v>520</v>
      </c>
      <c r="T198" s="58">
        <v>517</v>
      </c>
      <c r="U198" s="58">
        <v>3</v>
      </c>
      <c r="V198" s="58">
        <v>116</v>
      </c>
      <c r="W198" s="58">
        <v>116</v>
      </c>
      <c r="X198" s="58">
        <v>116</v>
      </c>
      <c r="Y198" s="58">
        <v>0</v>
      </c>
      <c r="Z198" s="58">
        <v>270</v>
      </c>
      <c r="AA198" s="58">
        <v>277</v>
      </c>
      <c r="AB198" s="58">
        <v>277</v>
      </c>
      <c r="AC198" s="58">
        <v>0</v>
      </c>
    </row>
    <row r="199" spans="1:29" x14ac:dyDescent="0.25">
      <c r="A199" s="64" t="s">
        <v>361</v>
      </c>
      <c r="B199" s="58">
        <v>816</v>
      </c>
      <c r="C199" s="58">
        <v>835</v>
      </c>
      <c r="D199" s="58">
        <v>830</v>
      </c>
      <c r="E199" s="58">
        <v>5</v>
      </c>
      <c r="F199" s="58">
        <v>403</v>
      </c>
      <c r="G199" s="58" t="s">
        <v>176</v>
      </c>
      <c r="H199" s="58">
        <v>414</v>
      </c>
      <c r="I199" s="58" t="s">
        <v>176</v>
      </c>
      <c r="J199" s="58">
        <v>413</v>
      </c>
      <c r="K199" s="58" t="s">
        <v>176</v>
      </c>
      <c r="L199" s="58">
        <v>416</v>
      </c>
      <c r="M199" s="58" t="s">
        <v>176</v>
      </c>
      <c r="N199" s="58">
        <v>121</v>
      </c>
      <c r="O199" s="58">
        <v>135</v>
      </c>
      <c r="P199" s="58">
        <v>135</v>
      </c>
      <c r="Q199" s="58">
        <v>0</v>
      </c>
      <c r="R199" s="58">
        <v>555</v>
      </c>
      <c r="S199" s="58">
        <v>557</v>
      </c>
      <c r="T199" s="58">
        <v>552</v>
      </c>
      <c r="U199" s="58">
        <v>5</v>
      </c>
      <c r="V199" s="58">
        <v>140</v>
      </c>
      <c r="W199" s="58">
        <v>143</v>
      </c>
      <c r="X199" s="58">
        <v>143</v>
      </c>
      <c r="Y199" s="58">
        <v>0</v>
      </c>
      <c r="Z199" s="58">
        <v>270</v>
      </c>
      <c r="AA199" s="58" t="s">
        <v>176</v>
      </c>
      <c r="AB199" s="58">
        <v>282</v>
      </c>
      <c r="AC199" s="58" t="s">
        <v>176</v>
      </c>
    </row>
    <row r="200" spans="1:29" x14ac:dyDescent="0.25">
      <c r="A200" s="64" t="s">
        <v>362</v>
      </c>
      <c r="B200" s="58">
        <v>774</v>
      </c>
      <c r="C200" s="58">
        <v>784</v>
      </c>
      <c r="D200" s="58">
        <v>774</v>
      </c>
      <c r="E200" s="58">
        <v>10</v>
      </c>
      <c r="F200" s="58">
        <v>410</v>
      </c>
      <c r="G200" s="58">
        <v>424</v>
      </c>
      <c r="H200" s="58">
        <v>420</v>
      </c>
      <c r="I200" s="58">
        <v>4</v>
      </c>
      <c r="J200" s="58">
        <v>364</v>
      </c>
      <c r="K200" s="58">
        <v>360</v>
      </c>
      <c r="L200" s="58">
        <v>354</v>
      </c>
      <c r="M200" s="58">
        <v>6</v>
      </c>
      <c r="N200" s="58">
        <v>91</v>
      </c>
      <c r="O200" s="58">
        <v>103</v>
      </c>
      <c r="P200" s="58">
        <v>103</v>
      </c>
      <c r="Q200" s="58">
        <v>0</v>
      </c>
      <c r="R200" s="58">
        <v>561</v>
      </c>
      <c r="S200" s="58">
        <v>560</v>
      </c>
      <c r="T200" s="58">
        <v>550</v>
      </c>
      <c r="U200" s="58">
        <v>10</v>
      </c>
      <c r="V200" s="58">
        <v>122</v>
      </c>
      <c r="W200" s="58">
        <v>121</v>
      </c>
      <c r="X200" s="58">
        <v>121</v>
      </c>
      <c r="Y200" s="58">
        <v>0</v>
      </c>
      <c r="Z200" s="58">
        <v>266</v>
      </c>
      <c r="AA200" s="58" t="s">
        <v>176</v>
      </c>
      <c r="AB200" s="58">
        <v>271</v>
      </c>
      <c r="AC200" s="58" t="s">
        <v>176</v>
      </c>
    </row>
    <row r="201" spans="1:29" x14ac:dyDescent="0.25">
      <c r="A201" s="64" t="s">
        <v>363</v>
      </c>
      <c r="B201" s="58">
        <v>537</v>
      </c>
      <c r="C201" s="58">
        <v>536</v>
      </c>
      <c r="D201" s="58">
        <v>533</v>
      </c>
      <c r="E201" s="58">
        <v>3</v>
      </c>
      <c r="F201" s="58">
        <v>288</v>
      </c>
      <c r="G201" s="58" t="s">
        <v>176</v>
      </c>
      <c r="H201" s="58">
        <v>287</v>
      </c>
      <c r="I201" s="58" t="s">
        <v>176</v>
      </c>
      <c r="J201" s="58">
        <v>249</v>
      </c>
      <c r="K201" s="58" t="s">
        <v>176</v>
      </c>
      <c r="L201" s="58">
        <v>246</v>
      </c>
      <c r="M201" s="58" t="s">
        <v>176</v>
      </c>
      <c r="N201" s="58">
        <v>61</v>
      </c>
      <c r="O201" s="58">
        <v>66</v>
      </c>
      <c r="P201" s="58">
        <v>66</v>
      </c>
      <c r="Q201" s="58">
        <v>0</v>
      </c>
      <c r="R201" s="58">
        <v>388</v>
      </c>
      <c r="S201" s="58">
        <v>382</v>
      </c>
      <c r="T201" s="58">
        <v>379</v>
      </c>
      <c r="U201" s="58">
        <v>3</v>
      </c>
      <c r="V201" s="58">
        <v>88</v>
      </c>
      <c r="W201" s="58">
        <v>88</v>
      </c>
      <c r="X201" s="58">
        <v>88</v>
      </c>
      <c r="Y201" s="58">
        <v>0</v>
      </c>
      <c r="Z201" s="58">
        <v>175</v>
      </c>
      <c r="AA201" s="58" t="s">
        <v>176</v>
      </c>
      <c r="AB201" s="58">
        <v>176</v>
      </c>
      <c r="AC201" s="58" t="s">
        <v>176</v>
      </c>
    </row>
    <row r="202" spans="1:29" x14ac:dyDescent="0.25">
      <c r="A202" s="64" t="s">
        <v>364</v>
      </c>
      <c r="B202" s="58">
        <v>630</v>
      </c>
      <c r="C202" s="58">
        <v>615</v>
      </c>
      <c r="D202" s="58">
        <v>611</v>
      </c>
      <c r="E202" s="58">
        <v>4</v>
      </c>
      <c r="F202" s="58">
        <v>337</v>
      </c>
      <c r="G202" s="58">
        <v>330</v>
      </c>
      <c r="H202" s="58">
        <v>330</v>
      </c>
      <c r="I202" s="58">
        <v>0</v>
      </c>
      <c r="J202" s="58">
        <v>293</v>
      </c>
      <c r="K202" s="58">
        <v>285</v>
      </c>
      <c r="L202" s="58">
        <v>281</v>
      </c>
      <c r="M202" s="58">
        <v>4</v>
      </c>
      <c r="N202" s="58">
        <v>51</v>
      </c>
      <c r="O202" s="58">
        <v>48</v>
      </c>
      <c r="P202" s="58">
        <v>48</v>
      </c>
      <c r="Q202" s="58">
        <v>0</v>
      </c>
      <c r="R202" s="58">
        <v>463</v>
      </c>
      <c r="S202" s="58">
        <v>452</v>
      </c>
      <c r="T202" s="58">
        <v>448</v>
      </c>
      <c r="U202" s="58">
        <v>4</v>
      </c>
      <c r="V202" s="58">
        <v>116</v>
      </c>
      <c r="W202" s="58">
        <v>115</v>
      </c>
      <c r="X202" s="58">
        <v>115</v>
      </c>
      <c r="Y202" s="58">
        <v>0</v>
      </c>
      <c r="Z202" s="58">
        <v>176</v>
      </c>
      <c r="AA202" s="58" t="s">
        <v>176</v>
      </c>
      <c r="AB202" s="58">
        <v>173</v>
      </c>
      <c r="AC202" s="58" t="s">
        <v>176</v>
      </c>
    </row>
    <row r="203" spans="1:29" x14ac:dyDescent="0.25">
      <c r="A203" s="64" t="s">
        <v>365</v>
      </c>
      <c r="B203" s="58">
        <v>773</v>
      </c>
      <c r="C203" s="58">
        <v>769</v>
      </c>
      <c r="D203" s="58">
        <v>763</v>
      </c>
      <c r="E203" s="58">
        <v>6</v>
      </c>
      <c r="F203" s="58">
        <v>451</v>
      </c>
      <c r="G203" s="58" t="s">
        <v>176</v>
      </c>
      <c r="H203" s="58">
        <v>447</v>
      </c>
      <c r="I203" s="58" t="s">
        <v>176</v>
      </c>
      <c r="J203" s="58">
        <v>322</v>
      </c>
      <c r="K203" s="58" t="s">
        <v>176</v>
      </c>
      <c r="L203" s="58">
        <v>316</v>
      </c>
      <c r="M203" s="58" t="s">
        <v>176</v>
      </c>
      <c r="N203" s="58">
        <v>58</v>
      </c>
      <c r="O203" s="58">
        <v>58</v>
      </c>
      <c r="P203" s="58">
        <v>58</v>
      </c>
      <c r="Q203" s="58">
        <v>0</v>
      </c>
      <c r="R203" s="58">
        <v>585</v>
      </c>
      <c r="S203" s="58" t="s">
        <v>176</v>
      </c>
      <c r="T203" s="58">
        <v>576</v>
      </c>
      <c r="U203" s="58" t="s">
        <v>176</v>
      </c>
      <c r="V203" s="58">
        <v>130</v>
      </c>
      <c r="W203" s="58" t="s">
        <v>176</v>
      </c>
      <c r="X203" s="58">
        <v>129</v>
      </c>
      <c r="Y203" s="58" t="s">
        <v>176</v>
      </c>
      <c r="Z203" s="58">
        <v>268</v>
      </c>
      <c r="AA203" s="58">
        <v>267</v>
      </c>
      <c r="AB203" s="58">
        <v>267</v>
      </c>
      <c r="AC203" s="58">
        <v>0</v>
      </c>
    </row>
    <row r="204" spans="1:29" x14ac:dyDescent="0.25">
      <c r="A204" s="64" t="s">
        <v>366</v>
      </c>
      <c r="B204" s="58">
        <v>969</v>
      </c>
      <c r="C204" s="58" t="s">
        <v>176</v>
      </c>
      <c r="D204" s="58">
        <v>970</v>
      </c>
      <c r="E204" s="58" t="s">
        <v>176</v>
      </c>
      <c r="F204" s="58">
        <v>599</v>
      </c>
      <c r="G204" s="58" t="s">
        <v>176</v>
      </c>
      <c r="H204" s="58">
        <v>602</v>
      </c>
      <c r="I204" s="58" t="s">
        <v>176</v>
      </c>
      <c r="J204" s="58">
        <v>370</v>
      </c>
      <c r="K204" s="58">
        <v>368</v>
      </c>
      <c r="L204" s="58">
        <v>368</v>
      </c>
      <c r="M204" s="58">
        <v>0</v>
      </c>
      <c r="N204" s="58">
        <v>85</v>
      </c>
      <c r="O204" s="58">
        <v>90</v>
      </c>
      <c r="P204" s="58">
        <v>90</v>
      </c>
      <c r="Q204" s="58">
        <v>0</v>
      </c>
      <c r="R204" s="58">
        <v>718</v>
      </c>
      <c r="S204" s="58" t="s">
        <v>176</v>
      </c>
      <c r="T204" s="58">
        <v>716</v>
      </c>
      <c r="U204" s="58" t="s">
        <v>176</v>
      </c>
      <c r="V204" s="58">
        <v>166</v>
      </c>
      <c r="W204" s="58" t="s">
        <v>176</v>
      </c>
      <c r="X204" s="58">
        <v>164</v>
      </c>
      <c r="Y204" s="58" t="s">
        <v>176</v>
      </c>
      <c r="Z204" s="58">
        <v>336</v>
      </c>
      <c r="AA204" s="58">
        <v>340</v>
      </c>
      <c r="AB204" s="58">
        <v>340</v>
      </c>
      <c r="AC204" s="58">
        <v>0</v>
      </c>
    </row>
    <row r="205" spans="1:29" x14ac:dyDescent="0.25">
      <c r="A205" s="64" t="s">
        <v>367</v>
      </c>
      <c r="B205" s="58">
        <v>1000</v>
      </c>
      <c r="C205" s="58">
        <v>989</v>
      </c>
      <c r="D205" s="58">
        <v>982</v>
      </c>
      <c r="E205" s="58">
        <v>7</v>
      </c>
      <c r="F205" s="58">
        <v>616</v>
      </c>
      <c r="G205" s="58">
        <v>610</v>
      </c>
      <c r="H205" s="58">
        <v>606</v>
      </c>
      <c r="I205" s="58">
        <v>4</v>
      </c>
      <c r="J205" s="58">
        <v>384</v>
      </c>
      <c r="K205" s="58">
        <v>379</v>
      </c>
      <c r="L205" s="58">
        <v>376</v>
      </c>
      <c r="M205" s="58">
        <v>3</v>
      </c>
      <c r="N205" s="58">
        <v>100</v>
      </c>
      <c r="O205" s="58">
        <v>102</v>
      </c>
      <c r="P205" s="58">
        <v>102</v>
      </c>
      <c r="Q205" s="58">
        <v>0</v>
      </c>
      <c r="R205" s="58">
        <v>693</v>
      </c>
      <c r="S205" s="58">
        <v>683</v>
      </c>
      <c r="T205" s="58">
        <v>676</v>
      </c>
      <c r="U205" s="58">
        <v>7</v>
      </c>
      <c r="V205" s="58">
        <v>207</v>
      </c>
      <c r="W205" s="58">
        <v>204</v>
      </c>
      <c r="X205" s="58">
        <v>204</v>
      </c>
      <c r="Y205" s="58">
        <v>0</v>
      </c>
      <c r="Z205" s="58">
        <v>362</v>
      </c>
      <c r="AA205" s="58">
        <v>358</v>
      </c>
      <c r="AB205" s="58">
        <v>355</v>
      </c>
      <c r="AC205" s="58">
        <v>3</v>
      </c>
    </row>
    <row r="206" spans="1:29" x14ac:dyDescent="0.25">
      <c r="A206" s="64" t="s">
        <v>368</v>
      </c>
      <c r="B206" s="58">
        <v>729</v>
      </c>
      <c r="C206" s="58">
        <v>726</v>
      </c>
      <c r="D206" s="58">
        <v>722</v>
      </c>
      <c r="E206" s="58">
        <v>4</v>
      </c>
      <c r="F206" s="58">
        <v>426</v>
      </c>
      <c r="G206" s="58" t="s">
        <v>176</v>
      </c>
      <c r="H206" s="58">
        <v>423</v>
      </c>
      <c r="I206" s="58" t="s">
        <v>176</v>
      </c>
      <c r="J206" s="58">
        <v>303</v>
      </c>
      <c r="K206" s="58" t="s">
        <v>176</v>
      </c>
      <c r="L206" s="58">
        <v>299</v>
      </c>
      <c r="M206" s="58" t="s">
        <v>176</v>
      </c>
      <c r="N206" s="58">
        <v>66</v>
      </c>
      <c r="O206" s="58">
        <v>67</v>
      </c>
      <c r="P206" s="58">
        <v>67</v>
      </c>
      <c r="Q206" s="58">
        <v>0</v>
      </c>
      <c r="R206" s="58">
        <v>532</v>
      </c>
      <c r="S206" s="58">
        <v>531</v>
      </c>
      <c r="T206" s="58">
        <v>527</v>
      </c>
      <c r="U206" s="58">
        <v>4</v>
      </c>
      <c r="V206" s="58">
        <v>131</v>
      </c>
      <c r="W206" s="58">
        <v>128</v>
      </c>
      <c r="X206" s="58">
        <v>128</v>
      </c>
      <c r="Y206" s="58">
        <v>0</v>
      </c>
      <c r="Z206" s="58">
        <v>215</v>
      </c>
      <c r="AA206" s="58" t="s">
        <v>176</v>
      </c>
      <c r="AB206" s="58">
        <v>218</v>
      </c>
      <c r="AC206" s="58" t="s">
        <v>176</v>
      </c>
    </row>
    <row r="207" spans="1:29" x14ac:dyDescent="0.25">
      <c r="A207" s="64" t="s">
        <v>369</v>
      </c>
      <c r="B207" s="58">
        <v>712</v>
      </c>
      <c r="C207" s="58" t="s">
        <v>176</v>
      </c>
      <c r="D207" s="58">
        <v>706</v>
      </c>
      <c r="E207" s="58" t="s">
        <v>176</v>
      </c>
      <c r="F207" s="58">
        <v>409</v>
      </c>
      <c r="G207" s="58">
        <v>413</v>
      </c>
      <c r="H207" s="58">
        <v>413</v>
      </c>
      <c r="I207" s="58">
        <v>0</v>
      </c>
      <c r="J207" s="58">
        <v>303</v>
      </c>
      <c r="K207" s="58" t="s">
        <v>176</v>
      </c>
      <c r="L207" s="58">
        <v>293</v>
      </c>
      <c r="M207" s="58" t="s">
        <v>176</v>
      </c>
      <c r="N207" s="58">
        <v>63</v>
      </c>
      <c r="O207" s="58">
        <v>62</v>
      </c>
      <c r="P207" s="58">
        <v>62</v>
      </c>
      <c r="Q207" s="58">
        <v>0</v>
      </c>
      <c r="R207" s="58">
        <v>485</v>
      </c>
      <c r="S207" s="58" t="s">
        <v>176</v>
      </c>
      <c r="T207" s="58">
        <v>480</v>
      </c>
      <c r="U207" s="58" t="s">
        <v>176</v>
      </c>
      <c r="V207" s="58">
        <v>164</v>
      </c>
      <c r="W207" s="58">
        <v>164</v>
      </c>
      <c r="X207" s="58">
        <v>164</v>
      </c>
      <c r="Y207" s="58">
        <v>0</v>
      </c>
      <c r="Z207" s="58">
        <v>235</v>
      </c>
      <c r="AA207" s="58" t="s">
        <v>176</v>
      </c>
      <c r="AB207" s="58">
        <v>235</v>
      </c>
      <c r="AC207" s="58" t="s">
        <v>176</v>
      </c>
    </row>
    <row r="208" spans="1:29" x14ac:dyDescent="0.25">
      <c r="A208" s="64" t="s">
        <v>370</v>
      </c>
      <c r="B208" s="58">
        <v>688</v>
      </c>
      <c r="C208" s="58">
        <v>695</v>
      </c>
      <c r="D208" s="58">
        <v>692</v>
      </c>
      <c r="E208" s="58">
        <v>3</v>
      </c>
      <c r="F208" s="58">
        <v>393</v>
      </c>
      <c r="G208" s="58" t="s">
        <v>176</v>
      </c>
      <c r="H208" s="58">
        <v>401</v>
      </c>
      <c r="I208" s="58" t="s">
        <v>176</v>
      </c>
      <c r="J208" s="58">
        <v>295</v>
      </c>
      <c r="K208" s="58" t="s">
        <v>176</v>
      </c>
      <c r="L208" s="58">
        <v>291</v>
      </c>
      <c r="M208" s="58" t="s">
        <v>176</v>
      </c>
      <c r="N208" s="58">
        <v>59</v>
      </c>
      <c r="O208" s="58">
        <v>61</v>
      </c>
      <c r="P208" s="58">
        <v>61</v>
      </c>
      <c r="Q208" s="58">
        <v>0</v>
      </c>
      <c r="R208" s="58">
        <v>483</v>
      </c>
      <c r="S208" s="58">
        <v>487</v>
      </c>
      <c r="T208" s="58">
        <v>484</v>
      </c>
      <c r="U208" s="58">
        <v>3</v>
      </c>
      <c r="V208" s="58">
        <v>146</v>
      </c>
      <c r="W208" s="58">
        <v>147</v>
      </c>
      <c r="X208" s="58">
        <v>147</v>
      </c>
      <c r="Y208" s="58">
        <v>0</v>
      </c>
      <c r="Z208" s="58">
        <v>231</v>
      </c>
      <c r="AA208" s="58">
        <v>238</v>
      </c>
      <c r="AB208" s="58">
        <v>238</v>
      </c>
      <c r="AC208" s="58">
        <v>0</v>
      </c>
    </row>
    <row r="209" spans="1:29" x14ac:dyDescent="0.25">
      <c r="A209" s="64" t="s">
        <v>371</v>
      </c>
      <c r="B209" s="58">
        <v>652</v>
      </c>
      <c r="C209" s="58">
        <v>647</v>
      </c>
      <c r="D209" s="58">
        <v>643</v>
      </c>
      <c r="E209" s="58">
        <v>4</v>
      </c>
      <c r="F209" s="58">
        <v>367</v>
      </c>
      <c r="G209" s="58" t="s">
        <v>176</v>
      </c>
      <c r="H209" s="58">
        <v>360</v>
      </c>
      <c r="I209" s="58" t="s">
        <v>176</v>
      </c>
      <c r="J209" s="58">
        <v>284</v>
      </c>
      <c r="K209" s="58" t="s">
        <v>176</v>
      </c>
      <c r="L209" s="58">
        <v>282</v>
      </c>
      <c r="M209" s="58" t="s">
        <v>176</v>
      </c>
      <c r="N209" s="58">
        <v>68</v>
      </c>
      <c r="O209" s="58">
        <v>73</v>
      </c>
      <c r="P209" s="58">
        <v>73</v>
      </c>
      <c r="Q209" s="58">
        <v>0</v>
      </c>
      <c r="R209" s="58">
        <v>456</v>
      </c>
      <c r="S209" s="58" t="s">
        <v>176</v>
      </c>
      <c r="T209" s="58">
        <v>445</v>
      </c>
      <c r="U209" s="58" t="s">
        <v>176</v>
      </c>
      <c r="V209" s="58">
        <v>128</v>
      </c>
      <c r="W209" s="58" t="s">
        <v>176</v>
      </c>
      <c r="X209" s="58">
        <v>125</v>
      </c>
      <c r="Y209" s="58" t="s">
        <v>176</v>
      </c>
      <c r="Z209" s="58">
        <v>244</v>
      </c>
      <c r="AA209" s="58" t="s">
        <v>176</v>
      </c>
      <c r="AB209" s="58">
        <v>240</v>
      </c>
      <c r="AC209" s="58" t="s">
        <v>176</v>
      </c>
    </row>
    <row r="210" spans="1:29" x14ac:dyDescent="0.25">
      <c r="A210" s="64" t="s">
        <v>372</v>
      </c>
      <c r="B210" s="58">
        <v>818</v>
      </c>
      <c r="C210" s="58">
        <v>791</v>
      </c>
      <c r="D210" s="58">
        <v>785</v>
      </c>
      <c r="E210" s="58">
        <v>6</v>
      </c>
      <c r="F210" s="58">
        <v>435</v>
      </c>
      <c r="G210" s="58" t="s">
        <v>176</v>
      </c>
      <c r="H210" s="58">
        <v>420</v>
      </c>
      <c r="I210" s="58" t="s">
        <v>176</v>
      </c>
      <c r="J210" s="58">
        <v>383</v>
      </c>
      <c r="K210" s="58" t="s">
        <v>176</v>
      </c>
      <c r="L210" s="58">
        <v>365</v>
      </c>
      <c r="M210" s="58" t="s">
        <v>176</v>
      </c>
      <c r="N210" s="58">
        <v>116</v>
      </c>
      <c r="O210" s="58">
        <v>113</v>
      </c>
      <c r="P210" s="58">
        <v>113</v>
      </c>
      <c r="Q210" s="58">
        <v>0</v>
      </c>
      <c r="R210" s="58">
        <v>548</v>
      </c>
      <c r="S210" s="58" t="s">
        <v>176</v>
      </c>
      <c r="T210" s="58">
        <v>519</v>
      </c>
      <c r="U210" s="58" t="s">
        <v>176</v>
      </c>
      <c r="V210" s="58">
        <v>154</v>
      </c>
      <c r="W210" s="58" t="s">
        <v>176</v>
      </c>
      <c r="X210" s="58">
        <v>153</v>
      </c>
      <c r="Y210" s="58" t="s">
        <v>176</v>
      </c>
      <c r="Z210" s="58">
        <v>263</v>
      </c>
      <c r="AA210" s="58" t="s">
        <v>176</v>
      </c>
      <c r="AB210" s="58">
        <v>253</v>
      </c>
      <c r="AC210" s="58" t="s">
        <v>176</v>
      </c>
    </row>
    <row r="211" spans="1:29" x14ac:dyDescent="0.25">
      <c r="A211" s="64" t="s">
        <v>373</v>
      </c>
      <c r="B211" s="58">
        <v>693</v>
      </c>
      <c r="C211" s="58">
        <v>681</v>
      </c>
      <c r="D211" s="58">
        <v>673</v>
      </c>
      <c r="E211" s="58">
        <v>8</v>
      </c>
      <c r="F211" s="58">
        <v>370</v>
      </c>
      <c r="G211" s="58">
        <v>363</v>
      </c>
      <c r="H211" s="58">
        <v>360</v>
      </c>
      <c r="I211" s="58">
        <v>3</v>
      </c>
      <c r="J211" s="58">
        <v>323</v>
      </c>
      <c r="K211" s="58">
        <v>318</v>
      </c>
      <c r="L211" s="58">
        <v>313</v>
      </c>
      <c r="M211" s="58">
        <v>5</v>
      </c>
      <c r="N211" s="58">
        <v>88</v>
      </c>
      <c r="O211" s="58">
        <v>90</v>
      </c>
      <c r="P211" s="58">
        <v>90</v>
      </c>
      <c r="Q211" s="58">
        <v>0</v>
      </c>
      <c r="R211" s="58">
        <v>450</v>
      </c>
      <c r="S211" s="58">
        <v>437</v>
      </c>
      <c r="T211" s="58">
        <v>432</v>
      </c>
      <c r="U211" s="58">
        <v>5</v>
      </c>
      <c r="V211" s="58">
        <v>155</v>
      </c>
      <c r="W211" s="58">
        <v>154</v>
      </c>
      <c r="X211" s="58">
        <v>151</v>
      </c>
      <c r="Y211" s="58">
        <v>3</v>
      </c>
      <c r="Z211" s="58">
        <v>222</v>
      </c>
      <c r="AA211" s="58" t="s">
        <v>176</v>
      </c>
      <c r="AB211" s="58">
        <v>219</v>
      </c>
      <c r="AC211" s="58" t="s">
        <v>176</v>
      </c>
    </row>
    <row r="212" spans="1:29" x14ac:dyDescent="0.25">
      <c r="A212" s="64" t="s">
        <v>374</v>
      </c>
      <c r="B212" s="58">
        <v>592</v>
      </c>
      <c r="C212" s="58">
        <v>572</v>
      </c>
      <c r="D212" s="58">
        <v>568</v>
      </c>
      <c r="E212" s="58">
        <v>4</v>
      </c>
      <c r="F212" s="58">
        <v>326</v>
      </c>
      <c r="G212" s="58" t="s">
        <v>176</v>
      </c>
      <c r="H212" s="58">
        <v>325</v>
      </c>
      <c r="I212" s="58" t="s">
        <v>176</v>
      </c>
      <c r="J212" s="58">
        <v>266</v>
      </c>
      <c r="K212" s="58" t="s">
        <v>176</v>
      </c>
      <c r="L212" s="58">
        <v>243</v>
      </c>
      <c r="M212" s="58" t="s">
        <v>176</v>
      </c>
      <c r="N212" s="58">
        <v>67</v>
      </c>
      <c r="O212" s="58">
        <v>72</v>
      </c>
      <c r="P212" s="58">
        <v>72</v>
      </c>
      <c r="Q212" s="58">
        <v>0</v>
      </c>
      <c r="R212" s="58">
        <v>380</v>
      </c>
      <c r="S212" s="58">
        <v>357</v>
      </c>
      <c r="T212" s="58">
        <v>353</v>
      </c>
      <c r="U212" s="58">
        <v>4</v>
      </c>
      <c r="V212" s="58">
        <v>145</v>
      </c>
      <c r="W212" s="58">
        <v>143</v>
      </c>
      <c r="X212" s="58">
        <v>143</v>
      </c>
      <c r="Y212" s="58">
        <v>0</v>
      </c>
      <c r="Z212" s="58">
        <v>197</v>
      </c>
      <c r="AA212" s="58">
        <v>193</v>
      </c>
      <c r="AB212" s="58">
        <v>190</v>
      </c>
      <c r="AC212" s="58">
        <v>3</v>
      </c>
    </row>
    <row r="213" spans="1:29" x14ac:dyDescent="0.25">
      <c r="A213" s="64" t="s">
        <v>375</v>
      </c>
      <c r="B213" s="58">
        <v>466</v>
      </c>
      <c r="C213" s="58">
        <v>470</v>
      </c>
      <c r="D213" s="58">
        <v>465</v>
      </c>
      <c r="E213" s="58">
        <v>5</v>
      </c>
      <c r="F213" s="58">
        <v>247</v>
      </c>
      <c r="G213" s="58" t="s">
        <v>176</v>
      </c>
      <c r="H213" s="58">
        <v>250</v>
      </c>
      <c r="I213" s="58" t="s">
        <v>176</v>
      </c>
      <c r="J213" s="58">
        <v>219</v>
      </c>
      <c r="K213" s="58" t="s">
        <v>176</v>
      </c>
      <c r="L213" s="58">
        <v>215</v>
      </c>
      <c r="M213" s="58" t="s">
        <v>176</v>
      </c>
      <c r="N213" s="58">
        <v>44</v>
      </c>
      <c r="O213" s="58">
        <v>48</v>
      </c>
      <c r="P213" s="58">
        <v>48</v>
      </c>
      <c r="Q213" s="58">
        <v>0</v>
      </c>
      <c r="R213" s="58">
        <v>301</v>
      </c>
      <c r="S213" s="58" t="s">
        <v>176</v>
      </c>
      <c r="T213" s="58">
        <v>299</v>
      </c>
      <c r="U213" s="58" t="s">
        <v>176</v>
      </c>
      <c r="V213" s="58">
        <v>121</v>
      </c>
      <c r="W213" s="58" t="s">
        <v>176</v>
      </c>
      <c r="X213" s="58">
        <v>118</v>
      </c>
      <c r="Y213" s="58" t="s">
        <v>176</v>
      </c>
      <c r="Z213" s="58">
        <v>155</v>
      </c>
      <c r="AA213" s="58">
        <v>154</v>
      </c>
      <c r="AB213" s="58">
        <v>154</v>
      </c>
      <c r="AC213" s="58">
        <v>0</v>
      </c>
    </row>
    <row r="214" spans="1:29" x14ac:dyDescent="0.25">
      <c r="A214" s="64" t="s">
        <v>376</v>
      </c>
      <c r="B214" s="58">
        <v>571</v>
      </c>
      <c r="C214" s="58">
        <v>550</v>
      </c>
      <c r="D214" s="58">
        <v>546</v>
      </c>
      <c r="E214" s="58">
        <v>4</v>
      </c>
      <c r="F214" s="58">
        <v>323</v>
      </c>
      <c r="G214" s="58" t="s">
        <v>176</v>
      </c>
      <c r="H214" s="58">
        <v>307</v>
      </c>
      <c r="I214" s="58" t="s">
        <v>176</v>
      </c>
      <c r="J214" s="58">
        <v>248</v>
      </c>
      <c r="K214" s="58" t="s">
        <v>176</v>
      </c>
      <c r="L214" s="58">
        <v>239</v>
      </c>
      <c r="M214" s="58" t="s">
        <v>176</v>
      </c>
      <c r="N214" s="58">
        <v>45</v>
      </c>
      <c r="O214" s="58">
        <v>42</v>
      </c>
      <c r="P214" s="58">
        <v>42</v>
      </c>
      <c r="Q214" s="58">
        <v>0</v>
      </c>
      <c r="R214" s="58">
        <v>371</v>
      </c>
      <c r="S214" s="58">
        <v>354</v>
      </c>
      <c r="T214" s="58">
        <v>350</v>
      </c>
      <c r="U214" s="58">
        <v>4</v>
      </c>
      <c r="V214" s="58">
        <v>155</v>
      </c>
      <c r="W214" s="58">
        <v>154</v>
      </c>
      <c r="X214" s="58">
        <v>154</v>
      </c>
      <c r="Y214" s="58">
        <v>0</v>
      </c>
      <c r="Z214" s="58">
        <v>171</v>
      </c>
      <c r="AA214" s="58">
        <v>166</v>
      </c>
      <c r="AB214" s="58">
        <v>163</v>
      </c>
      <c r="AC214" s="58">
        <v>3</v>
      </c>
    </row>
    <row r="215" spans="1:29" x14ac:dyDescent="0.25">
      <c r="A215" s="64" t="s">
        <v>377</v>
      </c>
      <c r="B215" s="58">
        <v>596</v>
      </c>
      <c r="C215" s="58">
        <v>587</v>
      </c>
      <c r="D215" s="58">
        <v>583</v>
      </c>
      <c r="E215" s="58">
        <v>4</v>
      </c>
      <c r="F215" s="58">
        <v>351</v>
      </c>
      <c r="G215" s="58" t="s">
        <v>176</v>
      </c>
      <c r="H215" s="58">
        <v>342</v>
      </c>
      <c r="I215" s="58" t="s">
        <v>176</v>
      </c>
      <c r="J215" s="58">
        <v>245</v>
      </c>
      <c r="K215" s="58" t="s">
        <v>176</v>
      </c>
      <c r="L215" s="58">
        <v>241</v>
      </c>
      <c r="M215" s="58" t="s">
        <v>176</v>
      </c>
      <c r="N215" s="58">
        <v>49</v>
      </c>
      <c r="O215" s="58">
        <v>47</v>
      </c>
      <c r="P215" s="58">
        <v>47</v>
      </c>
      <c r="Q215" s="58">
        <v>0</v>
      </c>
      <c r="R215" s="58">
        <v>399</v>
      </c>
      <c r="S215" s="58" t="s">
        <v>176</v>
      </c>
      <c r="T215" s="58">
        <v>392</v>
      </c>
      <c r="U215" s="58" t="s">
        <v>176</v>
      </c>
      <c r="V215" s="58">
        <v>148</v>
      </c>
      <c r="W215" s="58" t="s">
        <v>176</v>
      </c>
      <c r="X215" s="58">
        <v>144</v>
      </c>
      <c r="Y215" s="58" t="s">
        <v>176</v>
      </c>
      <c r="Z215" s="58">
        <v>191</v>
      </c>
      <c r="AA215" s="58" t="s">
        <v>176</v>
      </c>
      <c r="AB215" s="58">
        <v>192</v>
      </c>
      <c r="AC215" s="58" t="s">
        <v>176</v>
      </c>
    </row>
    <row r="216" spans="1:29" x14ac:dyDescent="0.25">
      <c r="A216" s="64" t="s">
        <v>378</v>
      </c>
      <c r="B216" s="58">
        <v>676</v>
      </c>
      <c r="C216" s="58">
        <v>658</v>
      </c>
      <c r="D216" s="58">
        <v>654</v>
      </c>
      <c r="E216" s="58">
        <v>4</v>
      </c>
      <c r="F216" s="58">
        <v>433</v>
      </c>
      <c r="G216" s="58" t="s">
        <v>176</v>
      </c>
      <c r="H216" s="58">
        <v>420</v>
      </c>
      <c r="I216" s="58" t="s">
        <v>176</v>
      </c>
      <c r="J216" s="58">
        <v>242</v>
      </c>
      <c r="K216" s="58" t="s">
        <v>176</v>
      </c>
      <c r="L216" s="58">
        <v>234</v>
      </c>
      <c r="M216" s="58" t="s">
        <v>176</v>
      </c>
      <c r="N216" s="58">
        <v>51</v>
      </c>
      <c r="O216" s="58">
        <v>49</v>
      </c>
      <c r="P216" s="58">
        <v>49</v>
      </c>
      <c r="Q216" s="58">
        <v>0</v>
      </c>
      <c r="R216" s="58">
        <v>462</v>
      </c>
      <c r="S216" s="58">
        <v>447</v>
      </c>
      <c r="T216" s="58">
        <v>443</v>
      </c>
      <c r="U216" s="58">
        <v>4</v>
      </c>
      <c r="V216" s="58">
        <v>163</v>
      </c>
      <c r="W216" s="58">
        <v>162</v>
      </c>
      <c r="X216" s="58">
        <v>162</v>
      </c>
      <c r="Y216" s="58">
        <v>0</v>
      </c>
      <c r="Z216" s="58">
        <v>248</v>
      </c>
      <c r="AA216" s="58" t="s">
        <v>176</v>
      </c>
      <c r="AB216" s="58">
        <v>240</v>
      </c>
      <c r="AC216" s="58" t="s">
        <v>176</v>
      </c>
    </row>
    <row r="217" spans="1:29" x14ac:dyDescent="0.25">
      <c r="A217" s="64" t="s">
        <v>379</v>
      </c>
      <c r="B217" s="58">
        <v>655</v>
      </c>
      <c r="C217" s="58">
        <v>637</v>
      </c>
      <c r="D217" s="58">
        <v>630</v>
      </c>
      <c r="E217" s="58">
        <v>7</v>
      </c>
      <c r="F217" s="58">
        <v>364</v>
      </c>
      <c r="G217" s="58" t="s">
        <v>176</v>
      </c>
      <c r="H217" s="58">
        <v>352</v>
      </c>
      <c r="I217" s="58" t="s">
        <v>176</v>
      </c>
      <c r="J217" s="58">
        <v>291</v>
      </c>
      <c r="K217" s="58" t="s">
        <v>176</v>
      </c>
      <c r="L217" s="58">
        <v>278</v>
      </c>
      <c r="M217" s="58" t="s">
        <v>176</v>
      </c>
      <c r="N217" s="58">
        <v>48</v>
      </c>
      <c r="O217" s="58">
        <v>48</v>
      </c>
      <c r="P217" s="58">
        <v>48</v>
      </c>
      <c r="Q217" s="58">
        <v>0</v>
      </c>
      <c r="R217" s="58">
        <v>435</v>
      </c>
      <c r="S217" s="58" t="s">
        <v>176</v>
      </c>
      <c r="T217" s="58">
        <v>413</v>
      </c>
      <c r="U217" s="58" t="s">
        <v>176</v>
      </c>
      <c r="V217" s="58">
        <v>172</v>
      </c>
      <c r="W217" s="58" t="s">
        <v>176</v>
      </c>
      <c r="X217" s="58">
        <v>169</v>
      </c>
      <c r="Y217" s="58" t="s">
        <v>176</v>
      </c>
      <c r="Z217" s="58">
        <v>216</v>
      </c>
      <c r="AA217" s="58">
        <v>211</v>
      </c>
      <c r="AB217" s="58">
        <v>208</v>
      </c>
      <c r="AC217" s="58">
        <v>3</v>
      </c>
    </row>
    <row r="218" spans="1:29" x14ac:dyDescent="0.25">
      <c r="A218" s="64" t="s">
        <v>380</v>
      </c>
      <c r="B218" s="58">
        <v>553</v>
      </c>
      <c r="C218" s="58">
        <v>542</v>
      </c>
      <c r="D218" s="58">
        <v>542</v>
      </c>
      <c r="E218" s="58">
        <v>0</v>
      </c>
      <c r="F218" s="58">
        <v>293</v>
      </c>
      <c r="G218" s="58">
        <v>290</v>
      </c>
      <c r="H218" s="58">
        <v>290</v>
      </c>
      <c r="I218" s="58">
        <v>0</v>
      </c>
      <c r="J218" s="58">
        <v>260</v>
      </c>
      <c r="K218" s="58">
        <v>252</v>
      </c>
      <c r="L218" s="58">
        <v>252</v>
      </c>
      <c r="M218" s="58">
        <v>0</v>
      </c>
      <c r="N218" s="58">
        <v>41</v>
      </c>
      <c r="O218" s="58">
        <v>43</v>
      </c>
      <c r="P218" s="58">
        <v>43</v>
      </c>
      <c r="Q218" s="58">
        <v>0</v>
      </c>
      <c r="R218" s="58">
        <v>363</v>
      </c>
      <c r="S218" s="58">
        <v>351</v>
      </c>
      <c r="T218" s="58">
        <v>351</v>
      </c>
      <c r="U218" s="58">
        <v>0</v>
      </c>
      <c r="V218" s="58">
        <v>149</v>
      </c>
      <c r="W218" s="58">
        <v>148</v>
      </c>
      <c r="X218" s="58">
        <v>148</v>
      </c>
      <c r="Y218" s="58">
        <v>0</v>
      </c>
      <c r="Z218" s="58">
        <v>164</v>
      </c>
      <c r="AA218" s="58">
        <v>166</v>
      </c>
      <c r="AB218" s="58">
        <v>166</v>
      </c>
      <c r="AC218" s="58">
        <v>0</v>
      </c>
    </row>
    <row r="219" spans="1:29" x14ac:dyDescent="0.25">
      <c r="A219" s="64" t="s">
        <v>381</v>
      </c>
      <c r="B219" s="58">
        <v>513</v>
      </c>
      <c r="C219" s="58">
        <v>502</v>
      </c>
      <c r="D219" s="58">
        <v>498</v>
      </c>
      <c r="E219" s="58">
        <v>4</v>
      </c>
      <c r="F219" s="58">
        <v>277</v>
      </c>
      <c r="G219" s="58" t="s">
        <v>176</v>
      </c>
      <c r="H219" s="58">
        <v>275</v>
      </c>
      <c r="I219" s="58" t="s">
        <v>176</v>
      </c>
      <c r="J219" s="58">
        <v>236</v>
      </c>
      <c r="K219" s="58" t="s">
        <v>176</v>
      </c>
      <c r="L219" s="58">
        <v>223</v>
      </c>
      <c r="M219" s="58" t="s">
        <v>176</v>
      </c>
      <c r="N219" s="58">
        <v>35</v>
      </c>
      <c r="O219" s="58">
        <v>39</v>
      </c>
      <c r="P219" s="58">
        <v>39</v>
      </c>
      <c r="Q219" s="58">
        <v>0</v>
      </c>
      <c r="R219" s="58">
        <v>321</v>
      </c>
      <c r="S219" s="58" t="s">
        <v>176</v>
      </c>
      <c r="T219" s="58">
        <v>308</v>
      </c>
      <c r="U219" s="58" t="s">
        <v>176</v>
      </c>
      <c r="V219" s="58">
        <v>157</v>
      </c>
      <c r="W219" s="58" t="s">
        <v>176</v>
      </c>
      <c r="X219" s="58">
        <v>151</v>
      </c>
      <c r="Y219" s="58" t="s">
        <v>176</v>
      </c>
      <c r="Z219" s="58">
        <v>164</v>
      </c>
      <c r="AA219" s="58" t="s">
        <v>176</v>
      </c>
      <c r="AB219" s="58">
        <v>160</v>
      </c>
      <c r="AC219" s="58" t="s">
        <v>176</v>
      </c>
    </row>
    <row r="220" spans="1:29" x14ac:dyDescent="0.25">
      <c r="A220" s="64" t="s">
        <v>382</v>
      </c>
      <c r="B220" s="58">
        <v>510</v>
      </c>
      <c r="C220" s="58">
        <v>514</v>
      </c>
      <c r="D220" s="58">
        <v>510</v>
      </c>
      <c r="E220" s="58">
        <v>4</v>
      </c>
      <c r="F220" s="58">
        <v>268</v>
      </c>
      <c r="G220" s="58" t="s">
        <v>176</v>
      </c>
      <c r="H220" s="58">
        <v>266</v>
      </c>
      <c r="I220" s="58" t="s">
        <v>176</v>
      </c>
      <c r="J220" s="58">
        <v>242</v>
      </c>
      <c r="K220" s="58" t="s">
        <v>176</v>
      </c>
      <c r="L220" s="58">
        <v>244</v>
      </c>
      <c r="M220" s="58" t="s">
        <v>176</v>
      </c>
      <c r="N220" s="58">
        <v>38</v>
      </c>
      <c r="O220" s="58">
        <v>40</v>
      </c>
      <c r="P220" s="58">
        <v>40</v>
      </c>
      <c r="Q220" s="58">
        <v>0</v>
      </c>
      <c r="R220" s="58">
        <v>333</v>
      </c>
      <c r="S220" s="58">
        <v>340</v>
      </c>
      <c r="T220" s="58">
        <v>336</v>
      </c>
      <c r="U220" s="58">
        <v>4</v>
      </c>
      <c r="V220" s="58">
        <v>139</v>
      </c>
      <c r="W220" s="58">
        <v>134</v>
      </c>
      <c r="X220" s="58">
        <v>134</v>
      </c>
      <c r="Y220" s="58">
        <v>0</v>
      </c>
      <c r="Z220" s="58">
        <v>163</v>
      </c>
      <c r="AA220" s="58" t="s">
        <v>176</v>
      </c>
      <c r="AB220" s="58">
        <v>173</v>
      </c>
      <c r="AC220" s="58" t="s">
        <v>176</v>
      </c>
    </row>
    <row r="221" spans="1:29" x14ac:dyDescent="0.25">
      <c r="A221" s="64" t="s">
        <v>383</v>
      </c>
      <c r="B221" s="58">
        <v>443</v>
      </c>
      <c r="C221" s="58">
        <v>449</v>
      </c>
      <c r="D221" s="58">
        <v>446</v>
      </c>
      <c r="E221" s="58">
        <v>3</v>
      </c>
      <c r="F221" s="58">
        <v>243</v>
      </c>
      <c r="G221" s="58" t="s">
        <v>176</v>
      </c>
      <c r="H221" s="58">
        <v>245</v>
      </c>
      <c r="I221" s="58" t="s">
        <v>176</v>
      </c>
      <c r="J221" s="58">
        <v>199</v>
      </c>
      <c r="K221" s="58" t="s">
        <v>176</v>
      </c>
      <c r="L221" s="58">
        <v>200</v>
      </c>
      <c r="M221" s="58" t="s">
        <v>176</v>
      </c>
      <c r="N221" s="58">
        <v>47</v>
      </c>
      <c r="O221" s="58" t="s">
        <v>176</v>
      </c>
      <c r="P221" s="58">
        <v>50</v>
      </c>
      <c r="Q221" s="58" t="s">
        <v>176</v>
      </c>
      <c r="R221" s="58">
        <v>289</v>
      </c>
      <c r="S221" s="58" t="s">
        <v>176</v>
      </c>
      <c r="T221" s="58">
        <v>289</v>
      </c>
      <c r="U221" s="58" t="s">
        <v>176</v>
      </c>
      <c r="V221" s="58">
        <v>107</v>
      </c>
      <c r="W221" s="58">
        <v>107</v>
      </c>
      <c r="X221" s="58">
        <v>107</v>
      </c>
      <c r="Y221" s="58">
        <v>0</v>
      </c>
      <c r="Z221" s="58">
        <v>122</v>
      </c>
      <c r="AA221" s="58" t="s">
        <v>176</v>
      </c>
      <c r="AB221" s="58">
        <v>125</v>
      </c>
      <c r="AC221" s="58" t="s">
        <v>176</v>
      </c>
    </row>
    <row r="222" spans="1:29" x14ac:dyDescent="0.25">
      <c r="A222" s="64" t="s">
        <v>384</v>
      </c>
      <c r="B222" s="58">
        <v>686</v>
      </c>
      <c r="C222" s="58">
        <v>682</v>
      </c>
      <c r="D222" s="58">
        <v>678</v>
      </c>
      <c r="E222" s="58">
        <v>4</v>
      </c>
      <c r="F222" s="58">
        <v>332</v>
      </c>
      <c r="G222" s="58" t="s">
        <v>176</v>
      </c>
      <c r="H222" s="58">
        <v>334</v>
      </c>
      <c r="I222" s="58" t="s">
        <v>176</v>
      </c>
      <c r="J222" s="58">
        <v>354</v>
      </c>
      <c r="K222" s="58" t="s">
        <v>176</v>
      </c>
      <c r="L222" s="58">
        <v>344</v>
      </c>
      <c r="M222" s="58" t="s">
        <v>176</v>
      </c>
      <c r="N222" s="58">
        <v>79</v>
      </c>
      <c r="O222" s="58" t="s">
        <v>176</v>
      </c>
      <c r="P222" s="58">
        <v>79</v>
      </c>
      <c r="Q222" s="58" t="s">
        <v>176</v>
      </c>
      <c r="R222" s="58">
        <v>463</v>
      </c>
      <c r="S222" s="58" t="s">
        <v>176</v>
      </c>
      <c r="T222" s="58">
        <v>454</v>
      </c>
      <c r="U222" s="58" t="s">
        <v>176</v>
      </c>
      <c r="V222" s="58">
        <v>144</v>
      </c>
      <c r="W222" s="58">
        <v>145</v>
      </c>
      <c r="X222" s="58">
        <v>145</v>
      </c>
      <c r="Y222" s="58">
        <v>0</v>
      </c>
      <c r="Z222" s="58">
        <v>193</v>
      </c>
      <c r="AA222" s="58" t="s">
        <v>176</v>
      </c>
      <c r="AB222" s="58">
        <v>195</v>
      </c>
      <c r="AC222" s="58" t="s">
        <v>176</v>
      </c>
    </row>
    <row r="223" spans="1:29" x14ac:dyDescent="0.25">
      <c r="A223" s="64" t="s">
        <v>385</v>
      </c>
      <c r="B223" s="58">
        <v>707</v>
      </c>
      <c r="C223" s="58">
        <v>685</v>
      </c>
      <c r="D223" s="58">
        <v>681</v>
      </c>
      <c r="E223" s="58">
        <v>4</v>
      </c>
      <c r="F223" s="58">
        <v>351</v>
      </c>
      <c r="G223" s="58">
        <v>345</v>
      </c>
      <c r="H223" s="58">
        <v>345</v>
      </c>
      <c r="I223" s="58">
        <v>0</v>
      </c>
      <c r="J223" s="58">
        <v>356</v>
      </c>
      <c r="K223" s="58">
        <v>340</v>
      </c>
      <c r="L223" s="58">
        <v>336</v>
      </c>
      <c r="M223" s="58">
        <v>4</v>
      </c>
      <c r="N223" s="58">
        <v>112</v>
      </c>
      <c r="O223" s="58">
        <v>109</v>
      </c>
      <c r="P223" s="58">
        <v>109</v>
      </c>
      <c r="Q223" s="58">
        <v>0</v>
      </c>
      <c r="R223" s="58">
        <v>435</v>
      </c>
      <c r="S223" s="58" t="s">
        <v>176</v>
      </c>
      <c r="T223" s="58">
        <v>414</v>
      </c>
      <c r="U223" s="58" t="s">
        <v>176</v>
      </c>
      <c r="V223" s="58">
        <v>160</v>
      </c>
      <c r="W223" s="58" t="s">
        <v>176</v>
      </c>
      <c r="X223" s="58">
        <v>158</v>
      </c>
      <c r="Y223" s="58" t="s">
        <v>176</v>
      </c>
      <c r="Z223" s="58">
        <v>177</v>
      </c>
      <c r="AA223" s="58" t="s">
        <v>176</v>
      </c>
      <c r="AB223" s="58">
        <v>176</v>
      </c>
      <c r="AC223" s="58" t="s">
        <v>176</v>
      </c>
    </row>
    <row r="224" spans="1:29" x14ac:dyDescent="0.25">
      <c r="A224" s="64" t="s">
        <v>386</v>
      </c>
      <c r="B224" s="58">
        <v>528</v>
      </c>
      <c r="C224" s="58">
        <v>519</v>
      </c>
      <c r="D224" s="58">
        <v>511</v>
      </c>
      <c r="E224" s="58">
        <v>8</v>
      </c>
      <c r="F224" s="58">
        <v>252</v>
      </c>
      <c r="G224" s="58" t="s">
        <v>176</v>
      </c>
      <c r="H224" s="58">
        <v>250</v>
      </c>
      <c r="I224" s="58" t="s">
        <v>176</v>
      </c>
      <c r="J224" s="58">
        <v>276</v>
      </c>
      <c r="K224" s="58" t="s">
        <v>176</v>
      </c>
      <c r="L224" s="58">
        <v>261</v>
      </c>
      <c r="M224" s="58" t="s">
        <v>176</v>
      </c>
      <c r="N224" s="58">
        <v>40</v>
      </c>
      <c r="O224" s="58" t="s">
        <v>176</v>
      </c>
      <c r="P224" s="58">
        <v>34</v>
      </c>
      <c r="Q224" s="58" t="s">
        <v>176</v>
      </c>
      <c r="R224" s="58">
        <v>359</v>
      </c>
      <c r="S224" s="58" t="s">
        <v>176</v>
      </c>
      <c r="T224" s="58">
        <v>350</v>
      </c>
      <c r="U224" s="58" t="s">
        <v>176</v>
      </c>
      <c r="V224" s="58">
        <v>129</v>
      </c>
      <c r="W224" s="58">
        <v>131</v>
      </c>
      <c r="X224" s="58">
        <v>127</v>
      </c>
      <c r="Y224" s="58">
        <v>4</v>
      </c>
      <c r="Z224" s="58">
        <v>167</v>
      </c>
      <c r="AA224" s="58" t="s">
        <v>176</v>
      </c>
      <c r="AB224" s="58">
        <v>166</v>
      </c>
      <c r="AC224" s="58" t="s">
        <v>176</v>
      </c>
    </row>
    <row r="225" spans="1:29" x14ac:dyDescent="0.25">
      <c r="A225" s="64" t="s">
        <v>387</v>
      </c>
      <c r="B225" s="58">
        <v>447</v>
      </c>
      <c r="C225" s="58">
        <v>466</v>
      </c>
      <c r="D225" s="58">
        <v>461</v>
      </c>
      <c r="E225" s="58">
        <v>5</v>
      </c>
      <c r="F225" s="58">
        <v>239</v>
      </c>
      <c r="G225" s="58" t="s">
        <v>176</v>
      </c>
      <c r="H225" s="58">
        <v>252</v>
      </c>
      <c r="I225" s="58" t="s">
        <v>176</v>
      </c>
      <c r="J225" s="58">
        <v>208</v>
      </c>
      <c r="K225" s="58" t="s">
        <v>176</v>
      </c>
      <c r="L225" s="58">
        <v>209</v>
      </c>
      <c r="M225" s="58" t="s">
        <v>176</v>
      </c>
      <c r="N225" s="58">
        <v>38</v>
      </c>
      <c r="O225" s="58" t="s">
        <v>176</v>
      </c>
      <c r="P225" s="58">
        <v>40</v>
      </c>
      <c r="Q225" s="58" t="s">
        <v>176</v>
      </c>
      <c r="R225" s="58">
        <v>279</v>
      </c>
      <c r="S225" s="58" t="s">
        <v>176</v>
      </c>
      <c r="T225" s="58">
        <v>290</v>
      </c>
      <c r="U225" s="58" t="s">
        <v>176</v>
      </c>
      <c r="V225" s="58">
        <v>130</v>
      </c>
      <c r="W225" s="58" t="s">
        <v>176</v>
      </c>
      <c r="X225" s="58">
        <v>131</v>
      </c>
      <c r="Y225" s="58" t="s">
        <v>176</v>
      </c>
      <c r="Z225" s="58">
        <v>123</v>
      </c>
      <c r="AA225" s="58" t="s">
        <v>176</v>
      </c>
      <c r="AB225" s="58">
        <v>135</v>
      </c>
      <c r="AC225" s="58" t="s">
        <v>176</v>
      </c>
    </row>
    <row r="226" spans="1:29" x14ac:dyDescent="0.25">
      <c r="A226" s="64" t="s">
        <v>388</v>
      </c>
      <c r="B226" s="58">
        <v>481</v>
      </c>
      <c r="C226" s="58">
        <v>492</v>
      </c>
      <c r="D226" s="58">
        <v>489</v>
      </c>
      <c r="E226" s="58">
        <v>3</v>
      </c>
      <c r="F226" s="58">
        <v>251</v>
      </c>
      <c r="G226" s="58" t="s">
        <v>176</v>
      </c>
      <c r="H226" s="58">
        <v>258</v>
      </c>
      <c r="I226" s="58" t="s">
        <v>176</v>
      </c>
      <c r="J226" s="58">
        <v>230</v>
      </c>
      <c r="K226" s="58" t="s">
        <v>176</v>
      </c>
      <c r="L226" s="58">
        <v>231</v>
      </c>
      <c r="M226" s="58" t="s">
        <v>176</v>
      </c>
      <c r="N226" s="58">
        <v>28</v>
      </c>
      <c r="O226" s="58">
        <v>28</v>
      </c>
      <c r="P226" s="58">
        <v>28</v>
      </c>
      <c r="Q226" s="58">
        <v>0</v>
      </c>
      <c r="R226" s="58">
        <v>323</v>
      </c>
      <c r="S226" s="58">
        <v>328</v>
      </c>
      <c r="T226" s="58">
        <v>325</v>
      </c>
      <c r="U226" s="58">
        <v>3</v>
      </c>
      <c r="V226" s="58">
        <v>130</v>
      </c>
      <c r="W226" s="58">
        <v>136</v>
      </c>
      <c r="X226" s="58">
        <v>136</v>
      </c>
      <c r="Y226" s="58">
        <v>0</v>
      </c>
      <c r="Z226" s="58">
        <v>122</v>
      </c>
      <c r="AA226" s="58">
        <v>130</v>
      </c>
      <c r="AB226" s="58">
        <v>130</v>
      </c>
      <c r="AC226" s="58">
        <v>0</v>
      </c>
    </row>
    <row r="227" spans="1:29" x14ac:dyDescent="0.25">
      <c r="A227" s="64" t="s">
        <v>389</v>
      </c>
      <c r="B227" s="58">
        <v>651</v>
      </c>
      <c r="C227" s="58">
        <v>656</v>
      </c>
      <c r="D227" s="58">
        <v>647</v>
      </c>
      <c r="E227" s="58">
        <v>9</v>
      </c>
      <c r="F227" s="58">
        <v>318</v>
      </c>
      <c r="G227" s="58">
        <v>328</v>
      </c>
      <c r="H227" s="58">
        <v>324</v>
      </c>
      <c r="I227" s="58">
        <v>4</v>
      </c>
      <c r="J227" s="58">
        <v>333</v>
      </c>
      <c r="K227" s="58">
        <v>328</v>
      </c>
      <c r="L227" s="58">
        <v>323</v>
      </c>
      <c r="M227" s="58">
        <v>5</v>
      </c>
      <c r="N227" s="58">
        <v>53</v>
      </c>
      <c r="O227" s="58" t="s">
        <v>176</v>
      </c>
      <c r="P227" s="58">
        <v>54</v>
      </c>
      <c r="Q227" s="58" t="s">
        <v>176</v>
      </c>
      <c r="R227" s="58">
        <v>445</v>
      </c>
      <c r="S227" s="58">
        <v>443</v>
      </c>
      <c r="T227" s="58">
        <v>439</v>
      </c>
      <c r="U227" s="58">
        <v>4</v>
      </c>
      <c r="V227" s="58">
        <v>153</v>
      </c>
      <c r="W227" s="58" t="s">
        <v>176</v>
      </c>
      <c r="X227" s="58">
        <v>154</v>
      </c>
      <c r="Y227" s="58" t="s">
        <v>176</v>
      </c>
      <c r="Z227" s="58">
        <v>199</v>
      </c>
      <c r="AA227" s="58" t="s">
        <v>176</v>
      </c>
      <c r="AB227" s="58">
        <v>202</v>
      </c>
      <c r="AC227" s="58" t="s">
        <v>176</v>
      </c>
    </row>
    <row r="228" spans="1:29" x14ac:dyDescent="0.25">
      <c r="A228" s="64" t="s">
        <v>390</v>
      </c>
      <c r="B228" s="58">
        <v>660</v>
      </c>
      <c r="C228" s="58">
        <v>666</v>
      </c>
      <c r="D228" s="58">
        <v>660</v>
      </c>
      <c r="E228" s="58">
        <v>6</v>
      </c>
      <c r="F228" s="58">
        <v>381</v>
      </c>
      <c r="G228" s="58" t="s">
        <v>176</v>
      </c>
      <c r="H228" s="58">
        <v>390</v>
      </c>
      <c r="I228" s="58" t="s">
        <v>176</v>
      </c>
      <c r="J228" s="58">
        <v>279</v>
      </c>
      <c r="K228" s="58" t="s">
        <v>176</v>
      </c>
      <c r="L228" s="58">
        <v>270</v>
      </c>
      <c r="M228" s="58" t="s">
        <v>176</v>
      </c>
      <c r="N228" s="58">
        <v>49</v>
      </c>
      <c r="O228" s="58" t="s">
        <v>176</v>
      </c>
      <c r="P228" s="58">
        <v>57</v>
      </c>
      <c r="Q228" s="58" t="s">
        <v>176</v>
      </c>
      <c r="R228" s="58">
        <v>467</v>
      </c>
      <c r="S228" s="58" t="s">
        <v>176</v>
      </c>
      <c r="T228" s="58">
        <v>465</v>
      </c>
      <c r="U228" s="58" t="s">
        <v>176</v>
      </c>
      <c r="V228" s="58">
        <v>144</v>
      </c>
      <c r="W228" s="58" t="s">
        <v>176</v>
      </c>
      <c r="X228" s="58">
        <v>138</v>
      </c>
      <c r="Y228" s="58" t="s">
        <v>176</v>
      </c>
      <c r="Z228" s="58">
        <v>240</v>
      </c>
      <c r="AA228" s="58" t="s">
        <v>176</v>
      </c>
      <c r="AB228" s="58">
        <v>242</v>
      </c>
      <c r="AC228" s="58" t="s">
        <v>176</v>
      </c>
    </row>
    <row r="229" spans="1:29" x14ac:dyDescent="0.25">
      <c r="A229" s="64" t="s">
        <v>391</v>
      </c>
      <c r="B229" s="58">
        <v>656</v>
      </c>
      <c r="C229" s="58">
        <v>655</v>
      </c>
      <c r="D229" s="58">
        <v>651</v>
      </c>
      <c r="E229" s="58">
        <v>4</v>
      </c>
      <c r="F229" s="58">
        <v>386</v>
      </c>
      <c r="G229" s="58">
        <v>392</v>
      </c>
      <c r="H229" s="58">
        <v>392</v>
      </c>
      <c r="I229" s="58">
        <v>0</v>
      </c>
      <c r="J229" s="58">
        <v>270</v>
      </c>
      <c r="K229" s="58">
        <v>263</v>
      </c>
      <c r="L229" s="58">
        <v>259</v>
      </c>
      <c r="M229" s="58">
        <v>4</v>
      </c>
      <c r="N229" s="58">
        <v>61</v>
      </c>
      <c r="O229" s="58">
        <v>69</v>
      </c>
      <c r="P229" s="58">
        <v>69</v>
      </c>
      <c r="Q229" s="58">
        <v>0</v>
      </c>
      <c r="R229" s="58">
        <v>444</v>
      </c>
      <c r="S229" s="58" t="s">
        <v>176</v>
      </c>
      <c r="T229" s="58">
        <v>430</v>
      </c>
      <c r="U229" s="58" t="s">
        <v>176</v>
      </c>
      <c r="V229" s="58">
        <v>151</v>
      </c>
      <c r="W229" s="58" t="s">
        <v>176</v>
      </c>
      <c r="X229" s="58">
        <v>152</v>
      </c>
      <c r="Y229" s="58" t="s">
        <v>176</v>
      </c>
      <c r="Z229" s="58">
        <v>230</v>
      </c>
      <c r="AA229" s="58" t="s">
        <v>176</v>
      </c>
      <c r="AB229" s="58">
        <v>229</v>
      </c>
      <c r="AC229" s="58" t="s">
        <v>176</v>
      </c>
    </row>
    <row r="230" spans="1:29" x14ac:dyDescent="0.25">
      <c r="A230" s="64" t="s">
        <v>392</v>
      </c>
      <c r="B230" s="58">
        <v>584</v>
      </c>
      <c r="C230" s="58">
        <v>567</v>
      </c>
      <c r="D230" s="58">
        <v>562</v>
      </c>
      <c r="E230" s="58">
        <v>5</v>
      </c>
      <c r="F230" s="58">
        <v>311</v>
      </c>
      <c r="G230" s="58" t="s">
        <v>176</v>
      </c>
      <c r="H230" s="58">
        <v>298</v>
      </c>
      <c r="I230" s="58" t="s">
        <v>176</v>
      </c>
      <c r="J230" s="58">
        <v>273</v>
      </c>
      <c r="K230" s="58" t="s">
        <v>176</v>
      </c>
      <c r="L230" s="58">
        <v>264</v>
      </c>
      <c r="M230" s="58" t="s">
        <v>176</v>
      </c>
      <c r="N230" s="58">
        <v>39</v>
      </c>
      <c r="O230" s="58">
        <v>36</v>
      </c>
      <c r="P230" s="58">
        <v>36</v>
      </c>
      <c r="Q230" s="58">
        <v>0</v>
      </c>
      <c r="R230" s="58">
        <v>416</v>
      </c>
      <c r="S230" s="58" t="s">
        <v>176</v>
      </c>
      <c r="T230" s="58">
        <v>399</v>
      </c>
      <c r="U230" s="58" t="s">
        <v>176</v>
      </c>
      <c r="V230" s="58">
        <v>129</v>
      </c>
      <c r="W230" s="58" t="s">
        <v>176</v>
      </c>
      <c r="X230" s="58">
        <v>127</v>
      </c>
      <c r="Y230" s="58" t="s">
        <v>176</v>
      </c>
      <c r="Z230" s="58">
        <v>198</v>
      </c>
      <c r="AA230" s="58">
        <v>196</v>
      </c>
      <c r="AB230" s="58">
        <v>196</v>
      </c>
      <c r="AC230" s="58">
        <v>0</v>
      </c>
    </row>
    <row r="231" spans="1:29" x14ac:dyDescent="0.25">
      <c r="A231" s="64" t="s">
        <v>393</v>
      </c>
      <c r="B231" s="58">
        <v>494</v>
      </c>
      <c r="C231" s="58">
        <v>498</v>
      </c>
      <c r="D231" s="58">
        <v>495</v>
      </c>
      <c r="E231" s="58">
        <v>3</v>
      </c>
      <c r="F231" s="58">
        <v>267</v>
      </c>
      <c r="G231" s="58" t="s">
        <v>176</v>
      </c>
      <c r="H231" s="58">
        <v>273</v>
      </c>
      <c r="I231" s="58" t="s">
        <v>176</v>
      </c>
      <c r="J231" s="58">
        <v>227</v>
      </c>
      <c r="K231" s="58" t="s">
        <v>176</v>
      </c>
      <c r="L231" s="58">
        <v>222</v>
      </c>
      <c r="M231" s="58" t="s">
        <v>176</v>
      </c>
      <c r="N231" s="58">
        <v>38</v>
      </c>
      <c r="O231" s="58">
        <v>42</v>
      </c>
      <c r="P231" s="58">
        <v>42</v>
      </c>
      <c r="Q231" s="58">
        <v>0</v>
      </c>
      <c r="R231" s="58">
        <v>331</v>
      </c>
      <c r="S231" s="58">
        <v>328</v>
      </c>
      <c r="T231" s="58">
        <v>325</v>
      </c>
      <c r="U231" s="58">
        <v>3</v>
      </c>
      <c r="V231" s="58">
        <v>125</v>
      </c>
      <c r="W231" s="58">
        <v>128</v>
      </c>
      <c r="X231" s="58">
        <v>128</v>
      </c>
      <c r="Y231" s="58">
        <v>0</v>
      </c>
      <c r="Z231" s="58">
        <v>156</v>
      </c>
      <c r="AA231" s="58">
        <v>156</v>
      </c>
      <c r="AB231" s="58">
        <v>156</v>
      </c>
      <c r="AC231" s="58">
        <v>0</v>
      </c>
    </row>
    <row r="232" spans="1:29" x14ac:dyDescent="0.25">
      <c r="A232" s="64" t="s">
        <v>394</v>
      </c>
      <c r="B232" s="58">
        <v>521</v>
      </c>
      <c r="C232" s="58">
        <v>524</v>
      </c>
      <c r="D232" s="58">
        <v>520</v>
      </c>
      <c r="E232" s="58">
        <v>4</v>
      </c>
      <c r="F232" s="58">
        <v>278</v>
      </c>
      <c r="G232" s="58" t="s">
        <v>176</v>
      </c>
      <c r="H232" s="58">
        <v>285</v>
      </c>
      <c r="I232" s="58" t="s">
        <v>176</v>
      </c>
      <c r="J232" s="58">
        <v>243</v>
      </c>
      <c r="K232" s="58" t="s">
        <v>176</v>
      </c>
      <c r="L232" s="58">
        <v>235</v>
      </c>
      <c r="M232" s="58" t="s">
        <v>176</v>
      </c>
      <c r="N232" s="58">
        <v>36</v>
      </c>
      <c r="O232" s="58" t="s">
        <v>176</v>
      </c>
      <c r="P232" s="58">
        <v>41</v>
      </c>
      <c r="Q232" s="58" t="s">
        <v>176</v>
      </c>
      <c r="R232" s="58">
        <v>368</v>
      </c>
      <c r="S232" s="58" t="s">
        <v>176</v>
      </c>
      <c r="T232" s="58">
        <v>362</v>
      </c>
      <c r="U232" s="58" t="s">
        <v>176</v>
      </c>
      <c r="V232" s="58">
        <v>117</v>
      </c>
      <c r="W232" s="58" t="s">
        <v>176</v>
      </c>
      <c r="X232" s="58">
        <v>117</v>
      </c>
      <c r="Y232" s="58" t="s">
        <v>176</v>
      </c>
      <c r="Z232" s="58">
        <v>156</v>
      </c>
      <c r="AA232" s="58">
        <v>161</v>
      </c>
      <c r="AB232" s="58">
        <v>161</v>
      </c>
      <c r="AC232" s="58">
        <v>0</v>
      </c>
    </row>
    <row r="233" spans="1:29" x14ac:dyDescent="0.25">
      <c r="A233" s="64" t="s">
        <v>395</v>
      </c>
      <c r="B233" s="58">
        <v>504</v>
      </c>
      <c r="C233" s="58">
        <v>502</v>
      </c>
      <c r="D233" s="58">
        <v>495</v>
      </c>
      <c r="E233" s="58">
        <v>7</v>
      </c>
      <c r="F233" s="58">
        <v>283</v>
      </c>
      <c r="G233" s="58">
        <v>288</v>
      </c>
      <c r="H233" s="58">
        <v>285</v>
      </c>
      <c r="I233" s="58">
        <v>3</v>
      </c>
      <c r="J233" s="58">
        <v>221</v>
      </c>
      <c r="K233" s="58">
        <v>214</v>
      </c>
      <c r="L233" s="58">
        <v>210</v>
      </c>
      <c r="M233" s="58">
        <v>4</v>
      </c>
      <c r="N233" s="58">
        <v>51</v>
      </c>
      <c r="O233" s="58">
        <v>52</v>
      </c>
      <c r="P233" s="58">
        <v>52</v>
      </c>
      <c r="Q233" s="58">
        <v>0</v>
      </c>
      <c r="R233" s="58">
        <v>325</v>
      </c>
      <c r="S233" s="58" t="s">
        <v>176</v>
      </c>
      <c r="T233" s="58">
        <v>315</v>
      </c>
      <c r="U233" s="58" t="s">
        <v>176</v>
      </c>
      <c r="V233" s="58">
        <v>128</v>
      </c>
      <c r="W233" s="58" t="s">
        <v>176</v>
      </c>
      <c r="X233" s="58">
        <v>128</v>
      </c>
      <c r="Y233" s="58" t="s">
        <v>176</v>
      </c>
      <c r="Z233" s="58">
        <v>160</v>
      </c>
      <c r="AA233" s="58" t="s">
        <v>176</v>
      </c>
      <c r="AB233" s="58">
        <v>154</v>
      </c>
      <c r="AC233" s="58" t="s">
        <v>176</v>
      </c>
    </row>
    <row r="234" spans="1:29" x14ac:dyDescent="0.25">
      <c r="A234" s="64" t="s">
        <v>396</v>
      </c>
      <c r="B234" s="58">
        <v>730</v>
      </c>
      <c r="C234" s="58">
        <v>725</v>
      </c>
      <c r="D234" s="58">
        <v>720</v>
      </c>
      <c r="E234" s="58">
        <v>5</v>
      </c>
      <c r="F234" s="58">
        <v>380</v>
      </c>
      <c r="G234" s="58" t="s">
        <v>176</v>
      </c>
      <c r="H234" s="58">
        <v>376</v>
      </c>
      <c r="I234" s="58" t="s">
        <v>176</v>
      </c>
      <c r="J234" s="58">
        <v>350</v>
      </c>
      <c r="K234" s="58" t="s">
        <v>176</v>
      </c>
      <c r="L234" s="58">
        <v>344</v>
      </c>
      <c r="M234" s="58" t="s">
        <v>176</v>
      </c>
      <c r="N234" s="58">
        <v>113</v>
      </c>
      <c r="O234" s="58">
        <v>118</v>
      </c>
      <c r="P234" s="58">
        <v>118</v>
      </c>
      <c r="Q234" s="58">
        <v>0</v>
      </c>
      <c r="R234" s="58">
        <v>489</v>
      </c>
      <c r="S234" s="58" t="s">
        <v>176</v>
      </c>
      <c r="T234" s="58">
        <v>477</v>
      </c>
      <c r="U234" s="58" t="s">
        <v>176</v>
      </c>
      <c r="V234" s="58">
        <v>128</v>
      </c>
      <c r="W234" s="58" t="s">
        <v>176</v>
      </c>
      <c r="X234" s="58">
        <v>125</v>
      </c>
      <c r="Y234" s="58" t="s">
        <v>176</v>
      </c>
      <c r="Z234" s="58">
        <v>204</v>
      </c>
      <c r="AA234" s="58" t="s">
        <v>176</v>
      </c>
      <c r="AB234" s="58">
        <v>205</v>
      </c>
      <c r="AC234" s="58" t="s">
        <v>176</v>
      </c>
    </row>
    <row r="235" spans="1:29" x14ac:dyDescent="0.25">
      <c r="A235" s="64" t="s">
        <v>397</v>
      </c>
      <c r="B235" s="58">
        <v>645</v>
      </c>
      <c r="C235" s="58">
        <v>647</v>
      </c>
      <c r="D235" s="58">
        <v>647</v>
      </c>
      <c r="E235" s="58">
        <v>0</v>
      </c>
      <c r="F235" s="58">
        <v>325</v>
      </c>
      <c r="G235" s="58">
        <v>335</v>
      </c>
      <c r="H235" s="58">
        <v>335</v>
      </c>
      <c r="I235" s="58">
        <v>0</v>
      </c>
      <c r="J235" s="58">
        <v>320</v>
      </c>
      <c r="K235" s="58">
        <v>312</v>
      </c>
      <c r="L235" s="58">
        <v>312</v>
      </c>
      <c r="M235" s="58">
        <v>0</v>
      </c>
      <c r="N235" s="58">
        <v>59</v>
      </c>
      <c r="O235" s="58">
        <v>59</v>
      </c>
      <c r="P235" s="58">
        <v>59</v>
      </c>
      <c r="Q235" s="58">
        <v>0</v>
      </c>
      <c r="R235" s="58">
        <v>423</v>
      </c>
      <c r="S235" s="58">
        <v>428</v>
      </c>
      <c r="T235" s="58">
        <v>428</v>
      </c>
      <c r="U235" s="58">
        <v>0</v>
      </c>
      <c r="V235" s="58">
        <v>163</v>
      </c>
      <c r="W235" s="58">
        <v>160</v>
      </c>
      <c r="X235" s="58">
        <v>160</v>
      </c>
      <c r="Y235" s="58">
        <v>0</v>
      </c>
      <c r="Z235" s="58">
        <v>197</v>
      </c>
      <c r="AA235" s="58">
        <v>202</v>
      </c>
      <c r="AB235" s="58">
        <v>202</v>
      </c>
      <c r="AC235" s="58">
        <v>0</v>
      </c>
    </row>
    <row r="236" spans="1:29" x14ac:dyDescent="0.25">
      <c r="A236" s="64" t="s">
        <v>398</v>
      </c>
      <c r="B236" s="58">
        <v>540</v>
      </c>
      <c r="C236" s="58">
        <v>556</v>
      </c>
      <c r="D236" s="58">
        <v>550</v>
      </c>
      <c r="E236" s="58">
        <v>6</v>
      </c>
      <c r="F236" s="58">
        <v>275</v>
      </c>
      <c r="G236" s="58">
        <v>285</v>
      </c>
      <c r="H236" s="58">
        <v>282</v>
      </c>
      <c r="I236" s="58">
        <v>3</v>
      </c>
      <c r="J236" s="58">
        <v>265</v>
      </c>
      <c r="K236" s="58">
        <v>271</v>
      </c>
      <c r="L236" s="58">
        <v>268</v>
      </c>
      <c r="M236" s="58">
        <v>3</v>
      </c>
      <c r="N236" s="58">
        <v>47</v>
      </c>
      <c r="O236" s="58">
        <v>48</v>
      </c>
      <c r="P236" s="58">
        <v>48</v>
      </c>
      <c r="Q236" s="58">
        <v>0</v>
      </c>
      <c r="R236" s="58">
        <v>372</v>
      </c>
      <c r="S236" s="58">
        <v>389</v>
      </c>
      <c r="T236" s="58">
        <v>383</v>
      </c>
      <c r="U236" s="58">
        <v>6</v>
      </c>
      <c r="V236" s="58">
        <v>121</v>
      </c>
      <c r="W236" s="58">
        <v>119</v>
      </c>
      <c r="X236" s="58">
        <v>119</v>
      </c>
      <c r="Y236" s="58">
        <v>0</v>
      </c>
      <c r="Z236" s="58">
        <v>174</v>
      </c>
      <c r="AA236" s="58" t="s">
        <v>176</v>
      </c>
      <c r="AB236" s="58">
        <v>178</v>
      </c>
      <c r="AC236" s="58" t="s">
        <v>176</v>
      </c>
    </row>
    <row r="237" spans="1:29" x14ac:dyDescent="0.25">
      <c r="A237" s="64" t="s">
        <v>399</v>
      </c>
      <c r="B237" s="58">
        <v>487</v>
      </c>
      <c r="C237" s="58">
        <v>492</v>
      </c>
      <c r="D237" s="58">
        <v>483</v>
      </c>
      <c r="E237" s="58">
        <v>9</v>
      </c>
      <c r="F237" s="58">
        <v>262</v>
      </c>
      <c r="G237" s="58">
        <v>265</v>
      </c>
      <c r="H237" s="58">
        <v>261</v>
      </c>
      <c r="I237" s="58">
        <v>4</v>
      </c>
      <c r="J237" s="58">
        <v>225</v>
      </c>
      <c r="K237" s="58">
        <v>227</v>
      </c>
      <c r="L237" s="58">
        <v>222</v>
      </c>
      <c r="M237" s="58">
        <v>5</v>
      </c>
      <c r="N237" s="58">
        <v>36</v>
      </c>
      <c r="O237" s="58">
        <v>37</v>
      </c>
      <c r="P237" s="58">
        <v>37</v>
      </c>
      <c r="Q237" s="58">
        <v>0</v>
      </c>
      <c r="R237" s="58">
        <v>336</v>
      </c>
      <c r="S237" s="58">
        <v>339</v>
      </c>
      <c r="T237" s="58">
        <v>333</v>
      </c>
      <c r="U237" s="58">
        <v>6</v>
      </c>
      <c r="V237" s="58">
        <v>115</v>
      </c>
      <c r="W237" s="58">
        <v>116</v>
      </c>
      <c r="X237" s="58">
        <v>113</v>
      </c>
      <c r="Y237" s="58">
        <v>3</v>
      </c>
      <c r="Z237" s="58">
        <v>125</v>
      </c>
      <c r="AA237" s="58" t="s">
        <v>176</v>
      </c>
      <c r="AB237" s="58">
        <v>127</v>
      </c>
      <c r="AC237" s="58" t="s">
        <v>176</v>
      </c>
    </row>
    <row r="238" spans="1:29" x14ac:dyDescent="0.25">
      <c r="A238" s="64" t="s">
        <v>400</v>
      </c>
      <c r="B238" s="58">
        <v>608</v>
      </c>
      <c r="C238" s="58">
        <v>610</v>
      </c>
      <c r="D238" s="58">
        <v>606</v>
      </c>
      <c r="E238" s="58">
        <v>4</v>
      </c>
      <c r="F238" s="58">
        <v>315</v>
      </c>
      <c r="G238" s="58" t="s">
        <v>176</v>
      </c>
      <c r="H238" s="58">
        <v>324</v>
      </c>
      <c r="I238" s="58" t="s">
        <v>176</v>
      </c>
      <c r="J238" s="58">
        <v>293</v>
      </c>
      <c r="K238" s="58" t="s">
        <v>176</v>
      </c>
      <c r="L238" s="58">
        <v>282</v>
      </c>
      <c r="M238" s="58" t="s">
        <v>176</v>
      </c>
      <c r="N238" s="58">
        <v>39</v>
      </c>
      <c r="O238" s="58" t="s">
        <v>176</v>
      </c>
      <c r="P238" s="58">
        <v>40</v>
      </c>
      <c r="Q238" s="58" t="s">
        <v>176</v>
      </c>
      <c r="R238" s="58">
        <v>421</v>
      </c>
      <c r="S238" s="58" t="s">
        <v>176</v>
      </c>
      <c r="T238" s="58">
        <v>419</v>
      </c>
      <c r="U238" s="58" t="s">
        <v>176</v>
      </c>
      <c r="V238" s="58">
        <v>148</v>
      </c>
      <c r="W238" s="58" t="s">
        <v>176</v>
      </c>
      <c r="X238" s="58">
        <v>147</v>
      </c>
      <c r="Y238" s="58" t="s">
        <v>176</v>
      </c>
      <c r="Z238" s="58">
        <v>171</v>
      </c>
      <c r="AA238" s="58" t="s">
        <v>176</v>
      </c>
      <c r="AB238" s="58">
        <v>175</v>
      </c>
      <c r="AC238" s="58" t="s">
        <v>176</v>
      </c>
    </row>
    <row r="239" spans="1:29" x14ac:dyDescent="0.25">
      <c r="A239" s="64" t="s">
        <v>401</v>
      </c>
      <c r="B239" s="58">
        <v>590</v>
      </c>
      <c r="C239" s="58" t="s">
        <v>176</v>
      </c>
      <c r="D239" s="58">
        <v>603</v>
      </c>
      <c r="E239" s="58" t="s">
        <v>176</v>
      </c>
      <c r="F239" s="58">
        <v>350</v>
      </c>
      <c r="G239" s="58" t="s">
        <v>176</v>
      </c>
      <c r="H239" s="58">
        <v>358</v>
      </c>
      <c r="I239" s="58" t="s">
        <v>176</v>
      </c>
      <c r="J239" s="58">
        <v>240</v>
      </c>
      <c r="K239" s="58" t="s">
        <v>176</v>
      </c>
      <c r="L239" s="58">
        <v>245</v>
      </c>
      <c r="M239" s="58" t="s">
        <v>176</v>
      </c>
      <c r="N239" s="58">
        <v>42</v>
      </c>
      <c r="O239" s="58">
        <v>40</v>
      </c>
      <c r="P239" s="58">
        <v>40</v>
      </c>
      <c r="Q239" s="58">
        <v>0</v>
      </c>
      <c r="R239" s="58">
        <v>417</v>
      </c>
      <c r="S239" s="58" t="s">
        <v>176</v>
      </c>
      <c r="T239" s="58">
        <v>434</v>
      </c>
      <c r="U239" s="58" t="s">
        <v>176</v>
      </c>
      <c r="V239" s="58">
        <v>131</v>
      </c>
      <c r="W239" s="58" t="s">
        <v>176</v>
      </c>
      <c r="X239" s="58">
        <v>129</v>
      </c>
      <c r="Y239" s="58" t="s">
        <v>176</v>
      </c>
      <c r="Z239" s="58">
        <v>223</v>
      </c>
      <c r="AA239" s="58">
        <v>230</v>
      </c>
      <c r="AB239" s="58">
        <v>230</v>
      </c>
      <c r="AC239" s="58">
        <v>0</v>
      </c>
    </row>
    <row r="240" spans="1:29" x14ac:dyDescent="0.25">
      <c r="A240" s="64" t="s">
        <v>402</v>
      </c>
      <c r="B240" s="58">
        <v>717</v>
      </c>
      <c r="C240" s="58">
        <v>712</v>
      </c>
      <c r="D240" s="58">
        <v>704</v>
      </c>
      <c r="E240" s="58">
        <v>8</v>
      </c>
      <c r="F240" s="58">
        <v>438</v>
      </c>
      <c r="G240" s="58">
        <v>434</v>
      </c>
      <c r="H240" s="58">
        <v>430</v>
      </c>
      <c r="I240" s="58">
        <v>4</v>
      </c>
      <c r="J240" s="58">
        <v>279</v>
      </c>
      <c r="K240" s="58">
        <v>278</v>
      </c>
      <c r="L240" s="58">
        <v>274</v>
      </c>
      <c r="M240" s="58">
        <v>4</v>
      </c>
      <c r="N240" s="58">
        <v>55</v>
      </c>
      <c r="O240" s="58">
        <v>55</v>
      </c>
      <c r="P240" s="58">
        <v>55</v>
      </c>
      <c r="Q240" s="58">
        <v>0</v>
      </c>
      <c r="R240" s="58">
        <v>492</v>
      </c>
      <c r="S240" s="58" t="s">
        <v>176</v>
      </c>
      <c r="T240" s="58">
        <v>481</v>
      </c>
      <c r="U240" s="58" t="s">
        <v>176</v>
      </c>
      <c r="V240" s="58">
        <v>170</v>
      </c>
      <c r="W240" s="58" t="s">
        <v>176</v>
      </c>
      <c r="X240" s="58">
        <v>168</v>
      </c>
      <c r="Y240" s="58" t="s">
        <v>176</v>
      </c>
      <c r="Z240" s="58">
        <v>277</v>
      </c>
      <c r="AA240" s="58">
        <v>277</v>
      </c>
      <c r="AB240" s="58">
        <v>273</v>
      </c>
      <c r="AC240" s="58">
        <v>4</v>
      </c>
    </row>
    <row r="241" spans="1:29" x14ac:dyDescent="0.25">
      <c r="A241" s="64" t="s">
        <v>403</v>
      </c>
      <c r="B241" s="58">
        <v>765</v>
      </c>
      <c r="C241" s="58">
        <v>770</v>
      </c>
      <c r="D241" s="58">
        <v>760</v>
      </c>
      <c r="E241" s="58">
        <v>10</v>
      </c>
      <c r="F241" s="58">
        <v>480</v>
      </c>
      <c r="G241" s="58">
        <v>491</v>
      </c>
      <c r="H241" s="58">
        <v>488</v>
      </c>
      <c r="I241" s="58">
        <v>3</v>
      </c>
      <c r="J241" s="58">
        <v>285</v>
      </c>
      <c r="K241" s="58">
        <v>279</v>
      </c>
      <c r="L241" s="58">
        <v>272</v>
      </c>
      <c r="M241" s="58">
        <v>7</v>
      </c>
      <c r="N241" s="58">
        <v>62</v>
      </c>
      <c r="O241" s="58">
        <v>72</v>
      </c>
      <c r="P241" s="58">
        <v>72</v>
      </c>
      <c r="Q241" s="58">
        <v>0</v>
      </c>
      <c r="R241" s="58">
        <v>529</v>
      </c>
      <c r="S241" s="58" t="s">
        <v>176</v>
      </c>
      <c r="T241" s="58">
        <v>521</v>
      </c>
      <c r="U241" s="58" t="s">
        <v>176</v>
      </c>
      <c r="V241" s="58">
        <v>174</v>
      </c>
      <c r="W241" s="58" t="s">
        <v>176</v>
      </c>
      <c r="X241" s="58">
        <v>167</v>
      </c>
      <c r="Y241" s="58" t="s">
        <v>176</v>
      </c>
      <c r="Z241" s="58">
        <v>299</v>
      </c>
      <c r="AA241" s="58" t="s">
        <v>176</v>
      </c>
      <c r="AB241" s="58">
        <v>305</v>
      </c>
      <c r="AC241" s="58" t="s">
        <v>176</v>
      </c>
    </row>
    <row r="242" spans="1:29" x14ac:dyDescent="0.25">
      <c r="A242" s="64" t="s">
        <v>404</v>
      </c>
      <c r="B242" s="58">
        <v>593</v>
      </c>
      <c r="C242" s="58">
        <v>600</v>
      </c>
      <c r="D242" s="58">
        <v>591</v>
      </c>
      <c r="E242" s="58">
        <v>9</v>
      </c>
      <c r="F242" s="58">
        <v>333</v>
      </c>
      <c r="G242" s="58" t="s">
        <v>176</v>
      </c>
      <c r="H242" s="58">
        <v>338</v>
      </c>
      <c r="I242" s="58" t="s">
        <v>176</v>
      </c>
      <c r="J242" s="58">
        <v>260</v>
      </c>
      <c r="K242" s="58" t="s">
        <v>176</v>
      </c>
      <c r="L242" s="58">
        <v>253</v>
      </c>
      <c r="M242" s="58" t="s">
        <v>176</v>
      </c>
      <c r="N242" s="58">
        <v>44</v>
      </c>
      <c r="O242" s="58">
        <v>49</v>
      </c>
      <c r="P242" s="58">
        <v>49</v>
      </c>
      <c r="Q242" s="58">
        <v>0</v>
      </c>
      <c r="R242" s="58">
        <v>400</v>
      </c>
      <c r="S242" s="58">
        <v>402</v>
      </c>
      <c r="T242" s="58">
        <v>393</v>
      </c>
      <c r="U242" s="58">
        <v>9</v>
      </c>
      <c r="V242" s="58">
        <v>149</v>
      </c>
      <c r="W242" s="58">
        <v>149</v>
      </c>
      <c r="X242" s="58">
        <v>149</v>
      </c>
      <c r="Y242" s="58">
        <v>0</v>
      </c>
      <c r="Z242" s="58">
        <v>197</v>
      </c>
      <c r="AA242" s="58" t="s">
        <v>176</v>
      </c>
      <c r="AB242" s="58">
        <v>201</v>
      </c>
      <c r="AC242" s="58" t="s">
        <v>176</v>
      </c>
    </row>
    <row r="243" spans="1:29" x14ac:dyDescent="0.25">
      <c r="A243" s="64" t="s">
        <v>405</v>
      </c>
      <c r="B243" s="58">
        <v>544</v>
      </c>
      <c r="C243" s="58">
        <v>571</v>
      </c>
      <c r="D243" s="58">
        <v>567</v>
      </c>
      <c r="E243" s="58">
        <v>4</v>
      </c>
      <c r="F243" s="58">
        <v>300</v>
      </c>
      <c r="G243" s="58" t="s">
        <v>176</v>
      </c>
      <c r="H243" s="58">
        <v>317</v>
      </c>
      <c r="I243" s="58" t="s">
        <v>176</v>
      </c>
      <c r="J243" s="58">
        <v>244</v>
      </c>
      <c r="K243" s="58" t="s">
        <v>176</v>
      </c>
      <c r="L243" s="58">
        <v>250</v>
      </c>
      <c r="M243" s="58" t="s">
        <v>176</v>
      </c>
      <c r="N243" s="58">
        <v>41</v>
      </c>
      <c r="O243" s="58" t="s">
        <v>176</v>
      </c>
      <c r="P243" s="58">
        <v>49</v>
      </c>
      <c r="Q243" s="58" t="s">
        <v>176</v>
      </c>
      <c r="R243" s="58">
        <v>377</v>
      </c>
      <c r="S243" s="58" t="s">
        <v>176</v>
      </c>
      <c r="T243" s="58">
        <v>389</v>
      </c>
      <c r="U243" s="58" t="s">
        <v>176</v>
      </c>
      <c r="V243" s="58">
        <v>126</v>
      </c>
      <c r="W243" s="58">
        <v>129</v>
      </c>
      <c r="X243" s="58">
        <v>129</v>
      </c>
      <c r="Y243" s="58">
        <v>0</v>
      </c>
      <c r="Z243" s="58">
        <v>180</v>
      </c>
      <c r="AA243" s="58">
        <v>197</v>
      </c>
      <c r="AB243" s="58">
        <v>197</v>
      </c>
      <c r="AC243" s="58">
        <v>0</v>
      </c>
    </row>
    <row r="244" spans="1:29" x14ac:dyDescent="0.25">
      <c r="A244" s="64" t="s">
        <v>406</v>
      </c>
      <c r="B244" s="58">
        <v>621</v>
      </c>
      <c r="C244" s="58">
        <v>626</v>
      </c>
      <c r="D244" s="58">
        <v>622</v>
      </c>
      <c r="E244" s="58">
        <v>4</v>
      </c>
      <c r="F244" s="58">
        <v>350</v>
      </c>
      <c r="G244" s="58" t="s">
        <v>176</v>
      </c>
      <c r="H244" s="58">
        <v>355</v>
      </c>
      <c r="I244" s="58" t="s">
        <v>176</v>
      </c>
      <c r="J244" s="58">
        <v>271</v>
      </c>
      <c r="K244" s="58" t="s">
        <v>176</v>
      </c>
      <c r="L244" s="58">
        <v>267</v>
      </c>
      <c r="M244" s="58" t="s">
        <v>176</v>
      </c>
      <c r="N244" s="58">
        <v>47</v>
      </c>
      <c r="O244" s="58">
        <v>47</v>
      </c>
      <c r="P244" s="58">
        <v>47</v>
      </c>
      <c r="Q244" s="58">
        <v>0</v>
      </c>
      <c r="R244" s="58">
        <v>427</v>
      </c>
      <c r="S244" s="58" t="s">
        <v>176</v>
      </c>
      <c r="T244" s="58">
        <v>428</v>
      </c>
      <c r="U244" s="58" t="s">
        <v>176</v>
      </c>
      <c r="V244" s="58">
        <v>147</v>
      </c>
      <c r="W244" s="58" t="s">
        <v>176</v>
      </c>
      <c r="X244" s="58">
        <v>147</v>
      </c>
      <c r="Y244" s="58" t="s">
        <v>176</v>
      </c>
      <c r="Z244" s="58">
        <v>189</v>
      </c>
      <c r="AA244" s="58" t="s">
        <v>176</v>
      </c>
      <c r="AB244" s="58">
        <v>198</v>
      </c>
      <c r="AC244" s="58" t="s">
        <v>176</v>
      </c>
    </row>
    <row r="245" spans="1:29" x14ac:dyDescent="0.25">
      <c r="A245" s="64" t="s">
        <v>407</v>
      </c>
      <c r="B245" s="58">
        <v>478</v>
      </c>
      <c r="C245" s="58" t="s">
        <v>176</v>
      </c>
      <c r="D245" s="58">
        <v>508</v>
      </c>
      <c r="E245" s="58" t="s">
        <v>176</v>
      </c>
      <c r="F245" s="58">
        <v>251</v>
      </c>
      <c r="G245" s="58" t="s">
        <v>176</v>
      </c>
      <c r="H245" s="58">
        <v>271</v>
      </c>
      <c r="I245" s="58" t="s">
        <v>176</v>
      </c>
      <c r="J245" s="58">
        <v>227</v>
      </c>
      <c r="K245" s="58">
        <v>237</v>
      </c>
      <c r="L245" s="58">
        <v>237</v>
      </c>
      <c r="M245" s="58">
        <v>0</v>
      </c>
      <c r="N245" s="58">
        <v>39</v>
      </c>
      <c r="O245" s="58">
        <v>39</v>
      </c>
      <c r="P245" s="58">
        <v>39</v>
      </c>
      <c r="Q245" s="58">
        <v>0</v>
      </c>
      <c r="R245" s="58">
        <v>311</v>
      </c>
      <c r="S245" s="58" t="s">
        <v>176</v>
      </c>
      <c r="T245" s="58">
        <v>336</v>
      </c>
      <c r="U245" s="58" t="s">
        <v>176</v>
      </c>
      <c r="V245" s="58">
        <v>128</v>
      </c>
      <c r="W245" s="58">
        <v>133</v>
      </c>
      <c r="X245" s="58">
        <v>133</v>
      </c>
      <c r="Y245" s="58">
        <v>0</v>
      </c>
      <c r="Z245" s="58">
        <v>155</v>
      </c>
      <c r="AA245" s="58">
        <v>177</v>
      </c>
      <c r="AB245" s="58">
        <v>177</v>
      </c>
      <c r="AC245" s="58">
        <v>0</v>
      </c>
    </row>
    <row r="246" spans="1:29" x14ac:dyDescent="0.25">
      <c r="A246" s="64" t="s">
        <v>408</v>
      </c>
      <c r="B246" s="58">
        <v>736</v>
      </c>
      <c r="C246" s="58" t="s">
        <v>176</v>
      </c>
      <c r="D246" s="58">
        <v>736</v>
      </c>
      <c r="E246" s="58" t="s">
        <v>176</v>
      </c>
      <c r="F246" s="58">
        <v>414</v>
      </c>
      <c r="G246" s="58" t="s">
        <v>176</v>
      </c>
      <c r="H246" s="58">
        <v>418</v>
      </c>
      <c r="I246" s="58" t="s">
        <v>176</v>
      </c>
      <c r="J246" s="58">
        <v>322</v>
      </c>
      <c r="K246" s="58" t="s">
        <v>176</v>
      </c>
      <c r="L246" s="58">
        <v>318</v>
      </c>
      <c r="M246" s="58" t="s">
        <v>176</v>
      </c>
      <c r="N246" s="58">
        <v>88</v>
      </c>
      <c r="O246" s="58">
        <v>88</v>
      </c>
      <c r="P246" s="58">
        <v>88</v>
      </c>
      <c r="Q246" s="58">
        <v>0</v>
      </c>
      <c r="R246" s="58">
        <v>516</v>
      </c>
      <c r="S246" s="58" t="s">
        <v>176</v>
      </c>
      <c r="T246" s="58">
        <v>515</v>
      </c>
      <c r="U246" s="58" t="s">
        <v>176</v>
      </c>
      <c r="V246" s="58">
        <v>132</v>
      </c>
      <c r="W246" s="58" t="s">
        <v>176</v>
      </c>
      <c r="X246" s="58">
        <v>133</v>
      </c>
      <c r="Y246" s="58" t="s">
        <v>176</v>
      </c>
      <c r="Z246" s="58">
        <v>222</v>
      </c>
      <c r="AA246" s="58">
        <v>230</v>
      </c>
      <c r="AB246" s="58">
        <v>230</v>
      </c>
      <c r="AC246" s="58">
        <v>0</v>
      </c>
    </row>
    <row r="247" spans="1:29" x14ac:dyDescent="0.25">
      <c r="A247" s="64" t="s">
        <v>409</v>
      </c>
      <c r="B247" s="58">
        <v>744</v>
      </c>
      <c r="C247" s="58">
        <v>736</v>
      </c>
      <c r="D247" s="58">
        <v>731</v>
      </c>
      <c r="E247" s="58">
        <v>5</v>
      </c>
      <c r="F247" s="58">
        <v>391</v>
      </c>
      <c r="G247" s="58" t="s">
        <v>176</v>
      </c>
      <c r="H247" s="58">
        <v>388</v>
      </c>
      <c r="I247" s="58" t="s">
        <v>176</v>
      </c>
      <c r="J247" s="58">
        <v>353</v>
      </c>
      <c r="K247" s="58" t="s">
        <v>176</v>
      </c>
      <c r="L247" s="58">
        <v>343</v>
      </c>
      <c r="M247" s="58" t="s">
        <v>176</v>
      </c>
      <c r="N247" s="58">
        <v>76</v>
      </c>
      <c r="O247" s="58">
        <v>70</v>
      </c>
      <c r="P247" s="58">
        <v>70</v>
      </c>
      <c r="Q247" s="58">
        <v>0</v>
      </c>
      <c r="R247" s="58">
        <v>494</v>
      </c>
      <c r="S247" s="58">
        <v>493</v>
      </c>
      <c r="T247" s="58">
        <v>488</v>
      </c>
      <c r="U247" s="58">
        <v>5</v>
      </c>
      <c r="V247" s="58">
        <v>174</v>
      </c>
      <c r="W247" s="58">
        <v>173</v>
      </c>
      <c r="X247" s="58">
        <v>173</v>
      </c>
      <c r="Y247" s="58">
        <v>0</v>
      </c>
      <c r="Z247" s="58">
        <v>229</v>
      </c>
      <c r="AA247" s="58" t="s">
        <v>176</v>
      </c>
      <c r="AB247" s="58">
        <v>235</v>
      </c>
      <c r="AC247" s="58" t="s">
        <v>176</v>
      </c>
    </row>
    <row r="248" spans="1:29" x14ac:dyDescent="0.25">
      <c r="A248" s="64" t="s">
        <v>410</v>
      </c>
      <c r="B248" s="58">
        <v>602</v>
      </c>
      <c r="C248" s="58" t="s">
        <v>176</v>
      </c>
      <c r="D248" s="58">
        <v>628</v>
      </c>
      <c r="E248" s="58" t="s">
        <v>176</v>
      </c>
      <c r="F248" s="58">
        <v>322</v>
      </c>
      <c r="G248" s="58" t="s">
        <v>176</v>
      </c>
      <c r="H248" s="58">
        <v>336</v>
      </c>
      <c r="I248" s="58" t="s">
        <v>176</v>
      </c>
      <c r="J248" s="58">
        <v>280</v>
      </c>
      <c r="K248" s="58" t="s">
        <v>176</v>
      </c>
      <c r="L248" s="58">
        <v>292</v>
      </c>
      <c r="M248" s="58" t="s">
        <v>176</v>
      </c>
      <c r="N248" s="58">
        <v>66</v>
      </c>
      <c r="O248" s="58">
        <v>70</v>
      </c>
      <c r="P248" s="58">
        <v>70</v>
      </c>
      <c r="Q248" s="58">
        <v>0</v>
      </c>
      <c r="R248" s="58">
        <v>393</v>
      </c>
      <c r="S248" s="58" t="s">
        <v>176</v>
      </c>
      <c r="T248" s="58">
        <v>413</v>
      </c>
      <c r="U248" s="58" t="s">
        <v>176</v>
      </c>
      <c r="V248" s="58">
        <v>143</v>
      </c>
      <c r="W248" s="58">
        <v>145</v>
      </c>
      <c r="X248" s="58">
        <v>145</v>
      </c>
      <c r="Y248" s="58">
        <v>0</v>
      </c>
      <c r="Z248" s="58">
        <v>206</v>
      </c>
      <c r="AA248" s="58">
        <v>220</v>
      </c>
      <c r="AB248" s="58">
        <v>220</v>
      </c>
      <c r="AC248" s="58">
        <v>0</v>
      </c>
    </row>
    <row r="249" spans="1:29" x14ac:dyDescent="0.25">
      <c r="A249" s="64" t="s">
        <v>411</v>
      </c>
      <c r="B249" s="58">
        <v>568</v>
      </c>
      <c r="C249" s="58">
        <v>576</v>
      </c>
      <c r="D249" s="58">
        <v>573</v>
      </c>
      <c r="E249" s="58">
        <v>3</v>
      </c>
      <c r="F249" s="58">
        <v>299</v>
      </c>
      <c r="G249" s="58" t="s">
        <v>176</v>
      </c>
      <c r="H249" s="58">
        <v>304</v>
      </c>
      <c r="I249" s="58" t="s">
        <v>176</v>
      </c>
      <c r="J249" s="58">
        <v>269</v>
      </c>
      <c r="K249" s="58" t="s">
        <v>176</v>
      </c>
      <c r="L249" s="58">
        <v>269</v>
      </c>
      <c r="M249" s="58" t="s">
        <v>176</v>
      </c>
      <c r="N249" s="58">
        <v>47</v>
      </c>
      <c r="O249" s="58">
        <v>52</v>
      </c>
      <c r="P249" s="58">
        <v>52</v>
      </c>
      <c r="Q249" s="58">
        <v>0</v>
      </c>
      <c r="R249" s="58">
        <v>371</v>
      </c>
      <c r="S249" s="58">
        <v>373</v>
      </c>
      <c r="T249" s="58">
        <v>370</v>
      </c>
      <c r="U249" s="58">
        <v>3</v>
      </c>
      <c r="V249" s="58">
        <v>150</v>
      </c>
      <c r="W249" s="58">
        <v>151</v>
      </c>
      <c r="X249" s="58">
        <v>151</v>
      </c>
      <c r="Y249" s="58">
        <v>0</v>
      </c>
      <c r="Z249" s="58">
        <v>177</v>
      </c>
      <c r="AA249" s="58" t="s">
        <v>176</v>
      </c>
      <c r="AB249" s="58">
        <v>176</v>
      </c>
      <c r="AC249" s="58" t="s">
        <v>176</v>
      </c>
    </row>
    <row r="250" spans="1:29" x14ac:dyDescent="0.25">
      <c r="A250" s="64" t="s">
        <v>412</v>
      </c>
      <c r="B250" s="58">
        <v>635</v>
      </c>
      <c r="C250" s="58">
        <v>647</v>
      </c>
      <c r="D250" s="58">
        <v>642</v>
      </c>
      <c r="E250" s="58">
        <v>5</v>
      </c>
      <c r="F250" s="58">
        <v>365</v>
      </c>
      <c r="G250" s="58" t="s">
        <v>176</v>
      </c>
      <c r="H250" s="58">
        <v>369</v>
      </c>
      <c r="I250" s="58" t="s">
        <v>176</v>
      </c>
      <c r="J250" s="58">
        <v>270</v>
      </c>
      <c r="K250" s="58" t="s">
        <v>176</v>
      </c>
      <c r="L250" s="58">
        <v>273</v>
      </c>
      <c r="M250" s="58" t="s">
        <v>176</v>
      </c>
      <c r="N250" s="58">
        <v>48</v>
      </c>
      <c r="O250" s="58">
        <v>52</v>
      </c>
      <c r="P250" s="58">
        <v>52</v>
      </c>
      <c r="Q250" s="58">
        <v>0</v>
      </c>
      <c r="R250" s="58">
        <v>423</v>
      </c>
      <c r="S250" s="58" t="s">
        <v>176</v>
      </c>
      <c r="T250" s="58">
        <v>424</v>
      </c>
      <c r="U250" s="58" t="s">
        <v>176</v>
      </c>
      <c r="V250" s="58">
        <v>164</v>
      </c>
      <c r="W250" s="58" t="s">
        <v>176</v>
      </c>
      <c r="X250" s="58">
        <v>166</v>
      </c>
      <c r="Y250" s="58" t="s">
        <v>176</v>
      </c>
      <c r="Z250" s="58">
        <v>194</v>
      </c>
      <c r="AA250" s="58">
        <v>205</v>
      </c>
      <c r="AB250" s="58">
        <v>202</v>
      </c>
      <c r="AC250" s="58">
        <v>3</v>
      </c>
    </row>
    <row r="251" spans="1:29" x14ac:dyDescent="0.25">
      <c r="A251" s="64" t="s">
        <v>413</v>
      </c>
      <c r="B251" s="58">
        <v>701</v>
      </c>
      <c r="C251" s="58">
        <v>705</v>
      </c>
      <c r="D251" s="58">
        <v>699</v>
      </c>
      <c r="E251" s="58">
        <v>6</v>
      </c>
      <c r="F251" s="58">
        <v>389</v>
      </c>
      <c r="G251" s="58" t="s">
        <v>176</v>
      </c>
      <c r="H251" s="58">
        <v>390</v>
      </c>
      <c r="I251" s="58" t="s">
        <v>176</v>
      </c>
      <c r="J251" s="58">
        <v>312</v>
      </c>
      <c r="K251" s="58" t="s">
        <v>176</v>
      </c>
      <c r="L251" s="58">
        <v>309</v>
      </c>
      <c r="M251" s="58" t="s">
        <v>176</v>
      </c>
      <c r="N251" s="58">
        <v>56</v>
      </c>
      <c r="O251" s="58">
        <v>63</v>
      </c>
      <c r="P251" s="58">
        <v>63</v>
      </c>
      <c r="Q251" s="58">
        <v>0</v>
      </c>
      <c r="R251" s="58">
        <v>481</v>
      </c>
      <c r="S251" s="58">
        <v>478</v>
      </c>
      <c r="T251" s="58">
        <v>472</v>
      </c>
      <c r="U251" s="58">
        <v>6</v>
      </c>
      <c r="V251" s="58">
        <v>164</v>
      </c>
      <c r="W251" s="58">
        <v>164</v>
      </c>
      <c r="X251" s="58">
        <v>164</v>
      </c>
      <c r="Y251" s="58">
        <v>0</v>
      </c>
      <c r="Z251" s="58">
        <v>224</v>
      </c>
      <c r="AA251" s="58">
        <v>230</v>
      </c>
      <c r="AB251" s="58">
        <v>230</v>
      </c>
      <c r="AC251" s="58">
        <v>0</v>
      </c>
    </row>
    <row r="252" spans="1:29" x14ac:dyDescent="0.25">
      <c r="A252" s="64" t="s">
        <v>414</v>
      </c>
      <c r="B252" s="58">
        <v>728</v>
      </c>
      <c r="C252" s="58" t="s">
        <v>176</v>
      </c>
      <c r="D252" s="58">
        <v>733</v>
      </c>
      <c r="E252" s="58" t="s">
        <v>176</v>
      </c>
      <c r="F252" s="58">
        <v>432</v>
      </c>
      <c r="G252" s="58" t="s">
        <v>176</v>
      </c>
      <c r="H252" s="58">
        <v>433</v>
      </c>
      <c r="I252" s="58" t="s">
        <v>176</v>
      </c>
      <c r="J252" s="58">
        <v>296</v>
      </c>
      <c r="K252" s="58">
        <v>300</v>
      </c>
      <c r="L252" s="58">
        <v>300</v>
      </c>
      <c r="M252" s="58">
        <v>0</v>
      </c>
      <c r="N252" s="58">
        <v>59</v>
      </c>
      <c r="O252" s="58">
        <v>62</v>
      </c>
      <c r="P252" s="58">
        <v>62</v>
      </c>
      <c r="Q252" s="58">
        <v>0</v>
      </c>
      <c r="R252" s="58">
        <v>476</v>
      </c>
      <c r="S252" s="58">
        <v>479</v>
      </c>
      <c r="T252" s="58">
        <v>479</v>
      </c>
      <c r="U252" s="58">
        <v>0</v>
      </c>
      <c r="V252" s="58">
        <v>193</v>
      </c>
      <c r="W252" s="58" t="s">
        <v>176</v>
      </c>
      <c r="X252" s="58">
        <v>192</v>
      </c>
      <c r="Y252" s="58" t="s">
        <v>176</v>
      </c>
      <c r="Z252" s="58">
        <v>260</v>
      </c>
      <c r="AA252" s="58">
        <v>265</v>
      </c>
      <c r="AB252" s="58">
        <v>265</v>
      </c>
      <c r="AC252" s="58">
        <v>0</v>
      </c>
    </row>
    <row r="253" spans="1:29" x14ac:dyDescent="0.25">
      <c r="A253" s="64" t="s">
        <v>415</v>
      </c>
      <c r="B253" s="58">
        <v>850</v>
      </c>
      <c r="C253" s="58">
        <v>873</v>
      </c>
      <c r="D253" s="58">
        <v>862</v>
      </c>
      <c r="E253" s="58">
        <v>11</v>
      </c>
      <c r="F253" s="58">
        <v>497</v>
      </c>
      <c r="G253" s="58" t="s">
        <v>176</v>
      </c>
      <c r="H253" s="58">
        <v>508</v>
      </c>
      <c r="I253" s="58" t="s">
        <v>176</v>
      </c>
      <c r="J253" s="58">
        <v>353</v>
      </c>
      <c r="K253" s="58" t="s">
        <v>176</v>
      </c>
      <c r="L253" s="58">
        <v>354</v>
      </c>
      <c r="M253" s="58" t="s">
        <v>176</v>
      </c>
      <c r="N253" s="58">
        <v>74</v>
      </c>
      <c r="O253" s="58">
        <v>84</v>
      </c>
      <c r="P253" s="58">
        <v>84</v>
      </c>
      <c r="Q253" s="58">
        <v>0</v>
      </c>
      <c r="R253" s="58">
        <v>566</v>
      </c>
      <c r="S253" s="58">
        <v>580</v>
      </c>
      <c r="T253" s="58">
        <v>569</v>
      </c>
      <c r="U253" s="58">
        <v>11</v>
      </c>
      <c r="V253" s="58">
        <v>210</v>
      </c>
      <c r="W253" s="58">
        <v>209</v>
      </c>
      <c r="X253" s="58">
        <v>209</v>
      </c>
      <c r="Y253" s="58">
        <v>0</v>
      </c>
      <c r="Z253" s="58">
        <v>317</v>
      </c>
      <c r="AA253" s="58">
        <v>330</v>
      </c>
      <c r="AB253" s="58">
        <v>327</v>
      </c>
      <c r="AC253" s="58">
        <v>3</v>
      </c>
    </row>
    <row r="254" spans="1:29" x14ac:dyDescent="0.25">
      <c r="A254" s="64" t="s">
        <v>416</v>
      </c>
      <c r="B254" s="58">
        <v>738</v>
      </c>
      <c r="C254" s="58">
        <v>762</v>
      </c>
      <c r="D254" s="58">
        <v>754</v>
      </c>
      <c r="E254" s="58">
        <v>8</v>
      </c>
      <c r="F254" s="58">
        <v>377</v>
      </c>
      <c r="G254" s="58" t="s">
        <v>176</v>
      </c>
      <c r="H254" s="58">
        <v>395</v>
      </c>
      <c r="I254" s="58" t="s">
        <v>176</v>
      </c>
      <c r="J254" s="58">
        <v>361</v>
      </c>
      <c r="K254" s="58" t="s">
        <v>176</v>
      </c>
      <c r="L254" s="58">
        <v>359</v>
      </c>
      <c r="M254" s="58" t="s">
        <v>176</v>
      </c>
      <c r="N254" s="58">
        <v>48</v>
      </c>
      <c r="O254" s="58">
        <v>57</v>
      </c>
      <c r="P254" s="58">
        <v>57</v>
      </c>
      <c r="Q254" s="58">
        <v>0</v>
      </c>
      <c r="R254" s="58">
        <v>511</v>
      </c>
      <c r="S254" s="58">
        <v>526</v>
      </c>
      <c r="T254" s="58">
        <v>518</v>
      </c>
      <c r="U254" s="58">
        <v>8</v>
      </c>
      <c r="V254" s="58">
        <v>179</v>
      </c>
      <c r="W254" s="58">
        <v>179</v>
      </c>
      <c r="X254" s="58">
        <v>179</v>
      </c>
      <c r="Y254" s="58">
        <v>0</v>
      </c>
      <c r="Z254" s="58">
        <v>275</v>
      </c>
      <c r="AA254" s="58" t="s">
        <v>176</v>
      </c>
      <c r="AB254" s="58">
        <v>295</v>
      </c>
      <c r="AC254" s="58" t="s">
        <v>176</v>
      </c>
    </row>
    <row r="255" spans="1:29" x14ac:dyDescent="0.25">
      <c r="A255" s="64" t="s">
        <v>417</v>
      </c>
      <c r="B255" s="58">
        <v>651</v>
      </c>
      <c r="C255" s="58">
        <v>662</v>
      </c>
      <c r="D255" s="58">
        <v>651</v>
      </c>
      <c r="E255" s="58">
        <v>11</v>
      </c>
      <c r="F255" s="58">
        <v>360</v>
      </c>
      <c r="G255" s="58">
        <v>374</v>
      </c>
      <c r="H255" s="58">
        <v>371</v>
      </c>
      <c r="I255" s="58">
        <v>3</v>
      </c>
      <c r="J255" s="58">
        <v>291</v>
      </c>
      <c r="K255" s="58">
        <v>288</v>
      </c>
      <c r="L255" s="58">
        <v>280</v>
      </c>
      <c r="M255" s="58">
        <v>8</v>
      </c>
      <c r="N255" s="58">
        <v>48</v>
      </c>
      <c r="O255" s="58">
        <v>58</v>
      </c>
      <c r="P255" s="58">
        <v>58</v>
      </c>
      <c r="Q255" s="58">
        <v>0</v>
      </c>
      <c r="R255" s="58">
        <v>455</v>
      </c>
      <c r="S255" s="58" t="s">
        <v>176</v>
      </c>
      <c r="T255" s="58">
        <v>445</v>
      </c>
      <c r="U255" s="58" t="s">
        <v>176</v>
      </c>
      <c r="V255" s="58">
        <v>148</v>
      </c>
      <c r="W255" s="58" t="s">
        <v>176</v>
      </c>
      <c r="X255" s="58">
        <v>148</v>
      </c>
      <c r="Y255" s="58" t="s">
        <v>176</v>
      </c>
      <c r="Z255" s="58">
        <v>234</v>
      </c>
      <c r="AA255" s="58">
        <v>236</v>
      </c>
      <c r="AB255" s="58">
        <v>232</v>
      </c>
      <c r="AC255" s="58">
        <v>4</v>
      </c>
    </row>
    <row r="256" spans="1:29" x14ac:dyDescent="0.25">
      <c r="A256" s="64" t="s">
        <v>418</v>
      </c>
      <c r="B256" s="58">
        <v>626</v>
      </c>
      <c r="C256" s="58" t="s">
        <v>176</v>
      </c>
      <c r="D256" s="58">
        <v>645</v>
      </c>
      <c r="E256" s="58" t="s">
        <v>176</v>
      </c>
      <c r="F256" s="58">
        <v>360</v>
      </c>
      <c r="G256" s="58" t="s">
        <v>176</v>
      </c>
      <c r="H256" s="58">
        <v>371</v>
      </c>
      <c r="I256" s="58" t="s">
        <v>176</v>
      </c>
      <c r="J256" s="58">
        <v>266</v>
      </c>
      <c r="K256" s="58" t="s">
        <v>176</v>
      </c>
      <c r="L256" s="58">
        <v>274</v>
      </c>
      <c r="M256" s="58" t="s">
        <v>176</v>
      </c>
      <c r="N256" s="58">
        <v>44</v>
      </c>
      <c r="O256" s="58">
        <v>58</v>
      </c>
      <c r="P256" s="58">
        <v>58</v>
      </c>
      <c r="Q256" s="58">
        <v>0</v>
      </c>
      <c r="R256" s="58">
        <v>441</v>
      </c>
      <c r="S256" s="58" t="s">
        <v>176</v>
      </c>
      <c r="T256" s="58">
        <v>445</v>
      </c>
      <c r="U256" s="58" t="s">
        <v>176</v>
      </c>
      <c r="V256" s="58">
        <v>141</v>
      </c>
      <c r="W256" s="58">
        <v>142</v>
      </c>
      <c r="X256" s="58">
        <v>142</v>
      </c>
      <c r="Y256" s="58">
        <v>0</v>
      </c>
      <c r="Z256" s="58">
        <v>192</v>
      </c>
      <c r="AA256" s="58" t="s">
        <v>176</v>
      </c>
      <c r="AB256" s="58">
        <v>200</v>
      </c>
      <c r="AC256" s="58" t="s">
        <v>176</v>
      </c>
    </row>
    <row r="257" spans="1:29" x14ac:dyDescent="0.25">
      <c r="A257" s="64" t="s">
        <v>419</v>
      </c>
      <c r="B257" s="58">
        <v>605</v>
      </c>
      <c r="C257" s="58" t="s">
        <v>176</v>
      </c>
      <c r="D257" s="58">
        <v>620</v>
      </c>
      <c r="E257" s="58" t="s">
        <v>176</v>
      </c>
      <c r="F257" s="58">
        <v>341</v>
      </c>
      <c r="G257" s="58" t="s">
        <v>176</v>
      </c>
      <c r="H257" s="58">
        <v>355</v>
      </c>
      <c r="I257" s="58" t="s">
        <v>176</v>
      </c>
      <c r="J257" s="58">
        <v>264</v>
      </c>
      <c r="K257" s="58">
        <v>265</v>
      </c>
      <c r="L257" s="58">
        <v>265</v>
      </c>
      <c r="M257" s="58">
        <v>0</v>
      </c>
      <c r="N257" s="58">
        <v>64</v>
      </c>
      <c r="O257" s="58">
        <v>73</v>
      </c>
      <c r="P257" s="58">
        <v>73</v>
      </c>
      <c r="Q257" s="58">
        <v>0</v>
      </c>
      <c r="R257" s="58">
        <v>413</v>
      </c>
      <c r="S257" s="58" t="s">
        <v>176</v>
      </c>
      <c r="T257" s="58">
        <v>420</v>
      </c>
      <c r="U257" s="58" t="s">
        <v>176</v>
      </c>
      <c r="V257" s="58">
        <v>128</v>
      </c>
      <c r="W257" s="58">
        <v>127</v>
      </c>
      <c r="X257" s="58">
        <v>127</v>
      </c>
      <c r="Y257" s="58">
        <v>0</v>
      </c>
      <c r="Z257" s="58">
        <v>211</v>
      </c>
      <c r="AA257" s="58" t="s">
        <v>176</v>
      </c>
      <c r="AB257" s="58">
        <v>223</v>
      </c>
      <c r="AC257" s="58" t="s">
        <v>176</v>
      </c>
    </row>
    <row r="258" spans="1:29" x14ac:dyDescent="0.25">
      <c r="A258" s="64" t="s">
        <v>420</v>
      </c>
      <c r="B258" s="58">
        <v>786</v>
      </c>
      <c r="C258" s="58">
        <v>808</v>
      </c>
      <c r="D258" s="58">
        <v>805</v>
      </c>
      <c r="E258" s="58">
        <v>3</v>
      </c>
      <c r="F258" s="58">
        <v>435</v>
      </c>
      <c r="G258" s="58" t="s">
        <v>176</v>
      </c>
      <c r="H258" s="58">
        <v>450</v>
      </c>
      <c r="I258" s="58" t="s">
        <v>176</v>
      </c>
      <c r="J258" s="58">
        <v>351</v>
      </c>
      <c r="K258" s="58" t="s">
        <v>176</v>
      </c>
      <c r="L258" s="58">
        <v>355</v>
      </c>
      <c r="M258" s="58" t="s">
        <v>176</v>
      </c>
      <c r="N258" s="58">
        <v>104</v>
      </c>
      <c r="O258" s="58">
        <v>113</v>
      </c>
      <c r="P258" s="58">
        <v>113</v>
      </c>
      <c r="Q258" s="58">
        <v>0</v>
      </c>
      <c r="R258" s="58">
        <v>536</v>
      </c>
      <c r="S258" s="58">
        <v>548</v>
      </c>
      <c r="T258" s="58">
        <v>545</v>
      </c>
      <c r="U258" s="58">
        <v>3</v>
      </c>
      <c r="V258" s="58">
        <v>146</v>
      </c>
      <c r="W258" s="58">
        <v>147</v>
      </c>
      <c r="X258" s="58">
        <v>147</v>
      </c>
      <c r="Y258" s="58">
        <v>0</v>
      </c>
      <c r="Z258" s="58">
        <v>277</v>
      </c>
      <c r="AA258" s="58">
        <v>301</v>
      </c>
      <c r="AB258" s="58">
        <v>301</v>
      </c>
      <c r="AC258" s="58">
        <v>0</v>
      </c>
    </row>
    <row r="259" spans="1:29" x14ac:dyDescent="0.25">
      <c r="A259" s="64" t="s">
        <v>421</v>
      </c>
      <c r="B259" s="58">
        <v>956</v>
      </c>
      <c r="C259" s="58">
        <v>958</v>
      </c>
      <c r="D259" s="58">
        <v>951</v>
      </c>
      <c r="E259" s="58">
        <v>7</v>
      </c>
      <c r="F259" s="58">
        <v>484</v>
      </c>
      <c r="G259" s="58">
        <v>485</v>
      </c>
      <c r="H259" s="58">
        <v>482</v>
      </c>
      <c r="I259" s="58">
        <v>3</v>
      </c>
      <c r="J259" s="58">
        <v>472</v>
      </c>
      <c r="K259" s="58">
        <v>473</v>
      </c>
      <c r="L259" s="58">
        <v>469</v>
      </c>
      <c r="M259" s="58">
        <v>4</v>
      </c>
      <c r="N259" s="58">
        <v>147</v>
      </c>
      <c r="O259" s="58">
        <v>149</v>
      </c>
      <c r="P259" s="58">
        <v>149</v>
      </c>
      <c r="Q259" s="58">
        <v>0</v>
      </c>
      <c r="R259" s="58">
        <v>635</v>
      </c>
      <c r="S259" s="58" t="s">
        <v>176</v>
      </c>
      <c r="T259" s="58">
        <v>634</v>
      </c>
      <c r="U259" s="58" t="s">
        <v>176</v>
      </c>
      <c r="V259" s="58">
        <v>174</v>
      </c>
      <c r="W259" s="58" t="s">
        <v>176</v>
      </c>
      <c r="X259" s="58">
        <v>168</v>
      </c>
      <c r="Y259" s="58" t="s">
        <v>176</v>
      </c>
      <c r="Z259" s="58">
        <v>257</v>
      </c>
      <c r="AA259" s="58" t="s">
        <v>176</v>
      </c>
      <c r="AB259" s="58">
        <v>261</v>
      </c>
      <c r="AC259" s="58" t="s">
        <v>176</v>
      </c>
    </row>
    <row r="260" spans="1:29" x14ac:dyDescent="0.25">
      <c r="A260" s="64" t="s">
        <v>422</v>
      </c>
      <c r="B260" s="58">
        <v>691</v>
      </c>
      <c r="C260" s="58">
        <v>716</v>
      </c>
      <c r="D260" s="58">
        <v>712</v>
      </c>
      <c r="E260" s="58">
        <v>4</v>
      </c>
      <c r="F260" s="58">
        <v>371</v>
      </c>
      <c r="G260" s="58">
        <v>390</v>
      </c>
      <c r="H260" s="58">
        <v>386</v>
      </c>
      <c r="I260" s="58">
        <v>4</v>
      </c>
      <c r="J260" s="58">
        <v>320</v>
      </c>
      <c r="K260" s="58">
        <v>326</v>
      </c>
      <c r="L260" s="58">
        <v>326</v>
      </c>
      <c r="M260" s="58">
        <v>0</v>
      </c>
      <c r="N260" s="58">
        <v>62</v>
      </c>
      <c r="O260" s="58">
        <v>74</v>
      </c>
      <c r="P260" s="58">
        <v>74</v>
      </c>
      <c r="Q260" s="58">
        <v>0</v>
      </c>
      <c r="R260" s="58">
        <v>469</v>
      </c>
      <c r="S260" s="58" t="s">
        <v>176</v>
      </c>
      <c r="T260" s="58">
        <v>473</v>
      </c>
      <c r="U260" s="58" t="s">
        <v>176</v>
      </c>
      <c r="V260" s="58">
        <v>160</v>
      </c>
      <c r="W260" s="58" t="s">
        <v>176</v>
      </c>
      <c r="X260" s="58">
        <v>165</v>
      </c>
      <c r="Y260" s="58" t="s">
        <v>176</v>
      </c>
      <c r="Z260" s="58">
        <v>231</v>
      </c>
      <c r="AA260" s="58" t="s">
        <v>176</v>
      </c>
      <c r="AB260" s="58">
        <v>245</v>
      </c>
      <c r="AC260" s="58" t="s">
        <v>176</v>
      </c>
    </row>
    <row r="261" spans="1:29" x14ac:dyDescent="0.25">
      <c r="A261" s="64" t="s">
        <v>423</v>
      </c>
      <c r="B261" s="58">
        <v>600</v>
      </c>
      <c r="C261" s="58">
        <v>614</v>
      </c>
      <c r="D261" s="58">
        <v>609</v>
      </c>
      <c r="E261" s="58">
        <v>5</v>
      </c>
      <c r="F261" s="58">
        <v>302</v>
      </c>
      <c r="G261" s="58">
        <v>318</v>
      </c>
      <c r="H261" s="58">
        <v>313</v>
      </c>
      <c r="I261" s="58">
        <v>5</v>
      </c>
      <c r="J261" s="58">
        <v>298</v>
      </c>
      <c r="K261" s="58">
        <v>296</v>
      </c>
      <c r="L261" s="58">
        <v>296</v>
      </c>
      <c r="M261" s="58">
        <v>0</v>
      </c>
      <c r="N261" s="58">
        <v>54</v>
      </c>
      <c r="O261" s="58">
        <v>63</v>
      </c>
      <c r="P261" s="58">
        <v>63</v>
      </c>
      <c r="Q261" s="58">
        <v>0</v>
      </c>
      <c r="R261" s="58">
        <v>407</v>
      </c>
      <c r="S261" s="58">
        <v>415</v>
      </c>
      <c r="T261" s="58">
        <v>410</v>
      </c>
      <c r="U261" s="58">
        <v>5</v>
      </c>
      <c r="V261" s="58">
        <v>139</v>
      </c>
      <c r="W261" s="58">
        <v>136</v>
      </c>
      <c r="X261" s="58">
        <v>136</v>
      </c>
      <c r="Y261" s="58">
        <v>0</v>
      </c>
      <c r="Z261" s="58">
        <v>177</v>
      </c>
      <c r="AA261" s="58" t="s">
        <v>176</v>
      </c>
      <c r="AB261" s="58">
        <v>192</v>
      </c>
      <c r="AC261" s="58" t="s">
        <v>176</v>
      </c>
    </row>
    <row r="262" spans="1:29" x14ac:dyDescent="0.25">
      <c r="A262" s="64" t="s">
        <v>424</v>
      </c>
      <c r="B262" s="58">
        <v>715</v>
      </c>
      <c r="C262" s="58" t="s">
        <v>176</v>
      </c>
      <c r="D262" s="58">
        <v>739</v>
      </c>
      <c r="E262" s="58" t="s">
        <v>176</v>
      </c>
      <c r="F262" s="58">
        <v>376</v>
      </c>
      <c r="G262" s="58" t="s">
        <v>176</v>
      </c>
      <c r="H262" s="58">
        <v>396</v>
      </c>
      <c r="I262" s="58" t="s">
        <v>176</v>
      </c>
      <c r="J262" s="58">
        <v>339</v>
      </c>
      <c r="K262" s="58" t="s">
        <v>176</v>
      </c>
      <c r="L262" s="58">
        <v>343</v>
      </c>
      <c r="M262" s="58" t="s">
        <v>176</v>
      </c>
      <c r="N262" s="58">
        <v>55</v>
      </c>
      <c r="O262" s="58">
        <v>61</v>
      </c>
      <c r="P262" s="58">
        <v>61</v>
      </c>
      <c r="Q262" s="58">
        <v>0</v>
      </c>
      <c r="R262" s="58">
        <v>479</v>
      </c>
      <c r="S262" s="58" t="s">
        <v>176</v>
      </c>
      <c r="T262" s="58">
        <v>491</v>
      </c>
      <c r="U262" s="58" t="s">
        <v>176</v>
      </c>
      <c r="V262" s="58">
        <v>181</v>
      </c>
      <c r="W262" s="58">
        <v>187</v>
      </c>
      <c r="X262" s="58">
        <v>187</v>
      </c>
      <c r="Y262" s="58">
        <v>0</v>
      </c>
      <c r="Z262" s="58">
        <v>225</v>
      </c>
      <c r="AA262" s="58" t="s">
        <v>176</v>
      </c>
      <c r="AB262" s="58">
        <v>243</v>
      </c>
      <c r="AC262" s="58" t="s">
        <v>176</v>
      </c>
    </row>
    <row r="263" spans="1:29" x14ac:dyDescent="0.25">
      <c r="A263" s="64" t="s">
        <v>425</v>
      </c>
      <c r="B263" s="58">
        <v>731</v>
      </c>
      <c r="C263" s="58">
        <v>753</v>
      </c>
      <c r="D263" s="58">
        <v>747</v>
      </c>
      <c r="E263" s="58">
        <v>6</v>
      </c>
      <c r="F263" s="58">
        <v>412</v>
      </c>
      <c r="G263" s="58">
        <v>438</v>
      </c>
      <c r="H263" s="58">
        <v>432</v>
      </c>
      <c r="I263" s="58">
        <v>6</v>
      </c>
      <c r="J263" s="58">
        <v>319</v>
      </c>
      <c r="K263" s="58">
        <v>315</v>
      </c>
      <c r="L263" s="58">
        <v>315</v>
      </c>
      <c r="M263" s="58">
        <v>0</v>
      </c>
      <c r="N263" s="58">
        <v>65</v>
      </c>
      <c r="O263" s="58">
        <v>72</v>
      </c>
      <c r="P263" s="58">
        <v>72</v>
      </c>
      <c r="Q263" s="58">
        <v>0</v>
      </c>
      <c r="R263" s="58">
        <v>502</v>
      </c>
      <c r="S263" s="58">
        <v>521</v>
      </c>
      <c r="T263" s="58">
        <v>515</v>
      </c>
      <c r="U263" s="58">
        <v>6</v>
      </c>
      <c r="V263" s="58">
        <v>164</v>
      </c>
      <c r="W263" s="58">
        <v>160</v>
      </c>
      <c r="X263" s="58">
        <v>160</v>
      </c>
      <c r="Y263" s="58">
        <v>0</v>
      </c>
      <c r="Z263" s="58">
        <v>272</v>
      </c>
      <c r="AA263" s="58">
        <v>286</v>
      </c>
      <c r="AB263" s="58">
        <v>286</v>
      </c>
      <c r="AC263" s="58">
        <v>0</v>
      </c>
    </row>
    <row r="264" spans="1:29" x14ac:dyDescent="0.25">
      <c r="A264" s="64" t="s">
        <v>426</v>
      </c>
      <c r="B264" s="58">
        <v>860</v>
      </c>
      <c r="C264" s="58">
        <v>869</v>
      </c>
      <c r="D264" s="58">
        <v>866</v>
      </c>
      <c r="E264" s="58">
        <v>3</v>
      </c>
      <c r="F264" s="58">
        <v>499</v>
      </c>
      <c r="G264" s="58" t="s">
        <v>176</v>
      </c>
      <c r="H264" s="58">
        <v>508</v>
      </c>
      <c r="I264" s="58" t="s">
        <v>176</v>
      </c>
      <c r="J264" s="58">
        <v>361</v>
      </c>
      <c r="K264" s="58" t="s">
        <v>176</v>
      </c>
      <c r="L264" s="58">
        <v>358</v>
      </c>
      <c r="M264" s="58" t="s">
        <v>176</v>
      </c>
      <c r="N264" s="58">
        <v>89</v>
      </c>
      <c r="O264" s="58">
        <v>91</v>
      </c>
      <c r="P264" s="58">
        <v>91</v>
      </c>
      <c r="Q264" s="58">
        <v>0</v>
      </c>
      <c r="R264" s="58">
        <v>592</v>
      </c>
      <c r="S264" s="58" t="s">
        <v>176</v>
      </c>
      <c r="T264" s="58">
        <v>598</v>
      </c>
      <c r="U264" s="58" t="s">
        <v>176</v>
      </c>
      <c r="V264" s="58">
        <v>179</v>
      </c>
      <c r="W264" s="58" t="s">
        <v>176</v>
      </c>
      <c r="X264" s="58">
        <v>177</v>
      </c>
      <c r="Y264" s="58" t="s">
        <v>176</v>
      </c>
      <c r="Z264" s="58">
        <v>308</v>
      </c>
      <c r="AA264" s="58">
        <v>316</v>
      </c>
      <c r="AB264" s="58">
        <v>316</v>
      </c>
      <c r="AC264" s="58">
        <v>0</v>
      </c>
    </row>
    <row r="265" spans="1:29" x14ac:dyDescent="0.25">
      <c r="A265" s="64" t="s">
        <v>427</v>
      </c>
      <c r="B265" s="58">
        <v>853</v>
      </c>
      <c r="C265" s="58" t="s">
        <v>176</v>
      </c>
      <c r="D265" s="58">
        <v>858</v>
      </c>
      <c r="E265" s="58" t="s">
        <v>176</v>
      </c>
      <c r="F265" s="58">
        <v>524</v>
      </c>
      <c r="G265" s="58">
        <v>528</v>
      </c>
      <c r="H265" s="58">
        <v>528</v>
      </c>
      <c r="I265" s="58">
        <v>0</v>
      </c>
      <c r="J265" s="58">
        <v>329</v>
      </c>
      <c r="K265" s="58" t="s">
        <v>176</v>
      </c>
      <c r="L265" s="58">
        <v>330</v>
      </c>
      <c r="M265" s="58" t="s">
        <v>176</v>
      </c>
      <c r="N265" s="58">
        <v>82</v>
      </c>
      <c r="O265" s="58">
        <v>87</v>
      </c>
      <c r="P265" s="58">
        <v>87</v>
      </c>
      <c r="Q265" s="58">
        <v>0</v>
      </c>
      <c r="R265" s="58">
        <v>592</v>
      </c>
      <c r="S265" s="58">
        <v>596</v>
      </c>
      <c r="T265" s="58">
        <v>596</v>
      </c>
      <c r="U265" s="58">
        <v>0</v>
      </c>
      <c r="V265" s="58">
        <v>179</v>
      </c>
      <c r="W265" s="58" t="s">
        <v>176</v>
      </c>
      <c r="X265" s="58">
        <v>175</v>
      </c>
      <c r="Y265" s="58" t="s">
        <v>176</v>
      </c>
      <c r="Z265" s="58">
        <v>290</v>
      </c>
      <c r="AA265" s="58">
        <v>297</v>
      </c>
      <c r="AB265" s="58">
        <v>297</v>
      </c>
      <c r="AC265" s="58">
        <v>0</v>
      </c>
    </row>
    <row r="266" spans="1:29" x14ac:dyDescent="0.25">
      <c r="A266" s="64" t="s">
        <v>428</v>
      </c>
      <c r="B266" s="58">
        <v>760</v>
      </c>
      <c r="C266" s="58">
        <v>757</v>
      </c>
      <c r="D266" s="58">
        <v>749</v>
      </c>
      <c r="E266" s="58">
        <v>8</v>
      </c>
      <c r="F266" s="58">
        <v>440</v>
      </c>
      <c r="G266" s="58">
        <v>440</v>
      </c>
      <c r="H266" s="58">
        <v>436</v>
      </c>
      <c r="I266" s="58">
        <v>4</v>
      </c>
      <c r="J266" s="58">
        <v>320</v>
      </c>
      <c r="K266" s="58">
        <v>317</v>
      </c>
      <c r="L266" s="58">
        <v>313</v>
      </c>
      <c r="M266" s="58">
        <v>4</v>
      </c>
      <c r="N266" s="58">
        <v>93</v>
      </c>
      <c r="O266" s="58">
        <v>94</v>
      </c>
      <c r="P266" s="58">
        <v>94</v>
      </c>
      <c r="Q266" s="58">
        <v>0</v>
      </c>
      <c r="R266" s="58">
        <v>513</v>
      </c>
      <c r="S266" s="58" t="s">
        <v>176</v>
      </c>
      <c r="T266" s="58">
        <v>506</v>
      </c>
      <c r="U266" s="58" t="s">
        <v>176</v>
      </c>
      <c r="V266" s="58">
        <v>154</v>
      </c>
      <c r="W266" s="58" t="s">
        <v>176</v>
      </c>
      <c r="X266" s="58">
        <v>149</v>
      </c>
      <c r="Y266" s="58" t="s">
        <v>176</v>
      </c>
      <c r="Z266" s="58">
        <v>262</v>
      </c>
      <c r="AA266" s="58">
        <v>266</v>
      </c>
      <c r="AB266" s="58">
        <v>266</v>
      </c>
      <c r="AC266" s="58">
        <v>0</v>
      </c>
    </row>
    <row r="267" spans="1:29" x14ac:dyDescent="0.25">
      <c r="A267" s="64" t="s">
        <v>429</v>
      </c>
      <c r="B267" s="58">
        <v>715</v>
      </c>
      <c r="C267" s="58">
        <v>720</v>
      </c>
      <c r="D267" s="58">
        <v>715</v>
      </c>
      <c r="E267" s="58">
        <v>5</v>
      </c>
      <c r="F267" s="58">
        <v>415</v>
      </c>
      <c r="G267" s="58" t="s">
        <v>176</v>
      </c>
      <c r="H267" s="58">
        <v>419</v>
      </c>
      <c r="I267" s="58" t="s">
        <v>176</v>
      </c>
      <c r="J267" s="58">
        <v>300</v>
      </c>
      <c r="K267" s="58" t="s">
        <v>176</v>
      </c>
      <c r="L267" s="58">
        <v>296</v>
      </c>
      <c r="M267" s="58" t="s">
        <v>176</v>
      </c>
      <c r="N267" s="58">
        <v>54</v>
      </c>
      <c r="O267" s="58">
        <v>69</v>
      </c>
      <c r="P267" s="58">
        <v>69</v>
      </c>
      <c r="Q267" s="58">
        <v>0</v>
      </c>
      <c r="R267" s="58">
        <v>500</v>
      </c>
      <c r="S267" s="58" t="s">
        <v>176</v>
      </c>
      <c r="T267" s="58">
        <v>492</v>
      </c>
      <c r="U267" s="58" t="s">
        <v>176</v>
      </c>
      <c r="V267" s="58">
        <v>161</v>
      </c>
      <c r="W267" s="58" t="s">
        <v>176</v>
      </c>
      <c r="X267" s="58">
        <v>154</v>
      </c>
      <c r="Y267" s="58" t="s">
        <v>176</v>
      </c>
      <c r="Z267" s="58">
        <v>253</v>
      </c>
      <c r="AA267" s="58" t="s">
        <v>176</v>
      </c>
      <c r="AB267" s="58">
        <v>260</v>
      </c>
      <c r="AC267" s="58" t="s">
        <v>176</v>
      </c>
    </row>
    <row r="268" spans="1:29" x14ac:dyDescent="0.25">
      <c r="A268" s="64" t="s">
        <v>430</v>
      </c>
      <c r="B268" s="58">
        <v>792</v>
      </c>
      <c r="C268" s="58">
        <v>821</v>
      </c>
      <c r="D268" s="58">
        <v>807</v>
      </c>
      <c r="E268" s="58">
        <v>14</v>
      </c>
      <c r="F268" s="58">
        <v>440</v>
      </c>
      <c r="G268" s="58">
        <v>464</v>
      </c>
      <c r="H268" s="58">
        <v>458</v>
      </c>
      <c r="I268" s="58">
        <v>6</v>
      </c>
      <c r="J268" s="58">
        <v>352</v>
      </c>
      <c r="K268" s="58">
        <v>357</v>
      </c>
      <c r="L268" s="58">
        <v>349</v>
      </c>
      <c r="M268" s="58">
        <v>8</v>
      </c>
      <c r="N268" s="58">
        <v>63</v>
      </c>
      <c r="O268" s="58" t="s">
        <v>176</v>
      </c>
      <c r="P268" s="58">
        <v>78</v>
      </c>
      <c r="Q268" s="58" t="s">
        <v>176</v>
      </c>
      <c r="R268" s="58">
        <v>534</v>
      </c>
      <c r="S268" s="58" t="s">
        <v>176</v>
      </c>
      <c r="T268" s="58">
        <v>532</v>
      </c>
      <c r="U268" s="58" t="s">
        <v>176</v>
      </c>
      <c r="V268" s="58">
        <v>195</v>
      </c>
      <c r="W268" s="58" t="s">
        <v>176</v>
      </c>
      <c r="X268" s="58">
        <v>197</v>
      </c>
      <c r="Y268" s="58" t="s">
        <v>176</v>
      </c>
      <c r="Z268" s="58">
        <v>255</v>
      </c>
      <c r="AA268" s="58" t="s">
        <v>176</v>
      </c>
      <c r="AB268" s="58">
        <v>269</v>
      </c>
      <c r="AC268" s="58" t="s">
        <v>176</v>
      </c>
    </row>
    <row r="269" spans="1:29" x14ac:dyDescent="0.25">
      <c r="A269" s="64" t="s">
        <v>431</v>
      </c>
      <c r="B269" s="58">
        <v>691</v>
      </c>
      <c r="C269" s="58">
        <v>725</v>
      </c>
      <c r="D269" s="58">
        <v>722</v>
      </c>
      <c r="E269" s="58">
        <v>3</v>
      </c>
      <c r="F269" s="58">
        <v>381</v>
      </c>
      <c r="G269" s="58" t="s">
        <v>176</v>
      </c>
      <c r="H269" s="58">
        <v>396</v>
      </c>
      <c r="I269" s="58" t="s">
        <v>176</v>
      </c>
      <c r="J269" s="58">
        <v>310</v>
      </c>
      <c r="K269" s="58" t="s">
        <v>176</v>
      </c>
      <c r="L269" s="58">
        <v>326</v>
      </c>
      <c r="M269" s="58" t="s">
        <v>176</v>
      </c>
      <c r="N269" s="58">
        <v>48</v>
      </c>
      <c r="O269" s="58">
        <v>70</v>
      </c>
      <c r="P269" s="58">
        <v>70</v>
      </c>
      <c r="Q269" s="58">
        <v>0</v>
      </c>
      <c r="R269" s="58">
        <v>468</v>
      </c>
      <c r="S269" s="58">
        <v>479</v>
      </c>
      <c r="T269" s="58">
        <v>476</v>
      </c>
      <c r="U269" s="58">
        <v>3</v>
      </c>
      <c r="V269" s="58">
        <v>175</v>
      </c>
      <c r="W269" s="58">
        <v>176</v>
      </c>
      <c r="X269" s="58">
        <v>176</v>
      </c>
      <c r="Y269" s="58">
        <v>0</v>
      </c>
      <c r="Z269" s="58">
        <v>232</v>
      </c>
      <c r="AA269" s="58">
        <v>243</v>
      </c>
      <c r="AB269" s="58">
        <v>243</v>
      </c>
      <c r="AC269" s="58">
        <v>0</v>
      </c>
    </row>
  </sheetData>
  <pageMargins left="0.7" right="0.7" top="0.78740157499999996" bottom="0.78740157499999996"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tabColor rgb="FFFF0000"/>
  </sheetPr>
  <dimension ref="A1:BS269"/>
  <sheetViews>
    <sheetView workbookViewId="0"/>
  </sheetViews>
  <sheetFormatPr baseColWidth="10" defaultColWidth="11.453125" defaultRowHeight="12.5" x14ac:dyDescent="0.25"/>
  <cols>
    <col min="1" max="1" width="11.453125" style="64"/>
    <col min="2" max="16384" width="11.453125" style="58"/>
  </cols>
  <sheetData>
    <row r="1" spans="1:71" x14ac:dyDescent="0.25">
      <c r="A1" s="64" t="s">
        <v>113</v>
      </c>
      <c r="B1" s="58" t="s">
        <v>519</v>
      </c>
      <c r="C1" s="58" t="s">
        <v>520</v>
      </c>
      <c r="D1" s="58" t="s">
        <v>521</v>
      </c>
      <c r="E1" s="58" t="s">
        <v>522</v>
      </c>
      <c r="F1" s="58" t="s">
        <v>523</v>
      </c>
      <c r="G1" s="58" t="s">
        <v>524</v>
      </c>
      <c r="H1" s="58" t="s">
        <v>525</v>
      </c>
      <c r="I1" s="58" t="s">
        <v>526</v>
      </c>
      <c r="J1" s="58" t="s">
        <v>527</v>
      </c>
      <c r="K1" s="58" t="s">
        <v>528</v>
      </c>
      <c r="L1" s="58" t="s">
        <v>529</v>
      </c>
      <c r="M1" s="58" t="s">
        <v>530</v>
      </c>
      <c r="N1" s="58" t="s">
        <v>531</v>
      </c>
      <c r="O1" s="58" t="s">
        <v>532</v>
      </c>
      <c r="P1" s="58" t="s">
        <v>533</v>
      </c>
      <c r="Q1" s="58" t="s">
        <v>534</v>
      </c>
      <c r="R1" s="58" t="s">
        <v>535</v>
      </c>
      <c r="S1" s="58" t="s">
        <v>536</v>
      </c>
      <c r="T1" s="58" t="s">
        <v>537</v>
      </c>
      <c r="U1" s="58" t="s">
        <v>538</v>
      </c>
      <c r="V1" s="58" t="s">
        <v>539</v>
      </c>
      <c r="W1" s="58" t="s">
        <v>540</v>
      </c>
      <c r="X1" s="58" t="s">
        <v>541</v>
      </c>
      <c r="Y1" s="58" t="s">
        <v>542</v>
      </c>
      <c r="Z1" s="58" t="s">
        <v>543</v>
      </c>
      <c r="AA1" s="58" t="s">
        <v>544</v>
      </c>
      <c r="AB1" s="58" t="s">
        <v>545</v>
      </c>
      <c r="AC1" s="58" t="s">
        <v>546</v>
      </c>
      <c r="AD1" s="58" t="s">
        <v>547</v>
      </c>
      <c r="AE1" s="58" t="s">
        <v>548</v>
      </c>
      <c r="AF1" s="58" t="s">
        <v>549</v>
      </c>
      <c r="AG1" s="58" t="s">
        <v>550</v>
      </c>
      <c r="AH1" s="58" t="s">
        <v>551</v>
      </c>
      <c r="AI1" s="58" t="s">
        <v>552</v>
      </c>
      <c r="AJ1" s="58" t="s">
        <v>553</v>
      </c>
      <c r="AK1" s="58" t="s">
        <v>554</v>
      </c>
      <c r="AL1" s="58" t="s">
        <v>555</v>
      </c>
      <c r="AM1" s="58" t="s">
        <v>556</v>
      </c>
      <c r="AN1" s="58" t="s">
        <v>557</v>
      </c>
      <c r="AO1" s="58" t="s">
        <v>558</v>
      </c>
      <c r="AP1" s="58" t="s">
        <v>559</v>
      </c>
      <c r="AQ1" s="58" t="s">
        <v>560</v>
      </c>
      <c r="AR1" s="58" t="s">
        <v>561</v>
      </c>
      <c r="AS1" s="58" t="s">
        <v>562</v>
      </c>
      <c r="AT1" s="58" t="s">
        <v>563</v>
      </c>
      <c r="AU1" s="58" t="s">
        <v>564</v>
      </c>
      <c r="AV1" s="58" t="s">
        <v>565</v>
      </c>
      <c r="AW1" s="58" t="s">
        <v>566</v>
      </c>
      <c r="AX1" s="58" t="s">
        <v>567</v>
      </c>
      <c r="AY1" s="58" t="s">
        <v>568</v>
      </c>
      <c r="AZ1" s="58" t="s">
        <v>569</v>
      </c>
      <c r="BA1" s="58" t="s">
        <v>570</v>
      </c>
      <c r="BB1" s="58" t="s">
        <v>571</v>
      </c>
      <c r="BC1" s="58" t="s">
        <v>572</v>
      </c>
      <c r="BD1" s="58" t="s">
        <v>573</v>
      </c>
      <c r="BE1" s="58" t="s">
        <v>574</v>
      </c>
      <c r="BF1" s="58" t="s">
        <v>575</v>
      </c>
      <c r="BG1" s="58" t="s">
        <v>576</v>
      </c>
      <c r="BH1" s="58" t="s">
        <v>577</v>
      </c>
      <c r="BI1" s="58" t="s">
        <v>578</v>
      </c>
      <c r="BJ1" s="58" t="s">
        <v>579</v>
      </c>
      <c r="BK1" s="58" t="s">
        <v>580</v>
      </c>
      <c r="BL1" s="58" t="s">
        <v>581</v>
      </c>
      <c r="BM1" s="58" t="s">
        <v>582</v>
      </c>
      <c r="BN1" s="58" t="s">
        <v>583</v>
      </c>
      <c r="BO1" s="58" t="s">
        <v>584</v>
      </c>
      <c r="BP1" s="58" t="s">
        <v>585</v>
      </c>
      <c r="BQ1" s="58" t="s">
        <v>586</v>
      </c>
      <c r="BR1" s="58" t="s">
        <v>587</v>
      </c>
      <c r="BS1" s="58" t="s">
        <v>588</v>
      </c>
    </row>
    <row r="2" spans="1:71" x14ac:dyDescent="0.25">
      <c r="A2" s="64" t="s">
        <v>151</v>
      </c>
      <c r="B2" s="58">
        <v>7848</v>
      </c>
      <c r="C2" s="58">
        <v>7745</v>
      </c>
      <c r="D2" s="58">
        <v>4054</v>
      </c>
      <c r="E2" s="58">
        <v>0</v>
      </c>
      <c r="F2" s="58">
        <v>2182</v>
      </c>
      <c r="G2" s="58">
        <v>146</v>
      </c>
      <c r="H2" s="58">
        <v>209</v>
      </c>
      <c r="I2" s="58">
        <v>41</v>
      </c>
      <c r="J2" s="58">
        <v>316</v>
      </c>
      <c r="K2" s="58">
        <v>797</v>
      </c>
      <c r="L2" s="58">
        <v>4161</v>
      </c>
      <c r="M2" s="58">
        <v>4117</v>
      </c>
      <c r="N2" s="58">
        <v>2302</v>
      </c>
      <c r="O2" s="58">
        <v>0</v>
      </c>
      <c r="P2" s="58">
        <v>1010</v>
      </c>
      <c r="Q2" s="58">
        <v>31</v>
      </c>
      <c r="R2" s="58">
        <v>109</v>
      </c>
      <c r="S2" s="58">
        <v>25</v>
      </c>
      <c r="T2" s="58">
        <v>181</v>
      </c>
      <c r="U2" s="58">
        <v>459</v>
      </c>
      <c r="V2" s="58">
        <v>3687</v>
      </c>
      <c r="W2" s="58">
        <v>3628</v>
      </c>
      <c r="X2" s="58">
        <v>1752</v>
      </c>
      <c r="Y2" s="58">
        <v>0</v>
      </c>
      <c r="Z2" s="58">
        <v>1172</v>
      </c>
      <c r="AA2" s="58">
        <v>115</v>
      </c>
      <c r="AB2" s="58">
        <v>100</v>
      </c>
      <c r="AC2" s="58">
        <v>16</v>
      </c>
      <c r="AD2" s="58">
        <v>135</v>
      </c>
      <c r="AE2" s="58">
        <v>338</v>
      </c>
      <c r="AF2" s="58">
        <v>1300</v>
      </c>
      <c r="AG2" s="58">
        <v>1291</v>
      </c>
      <c r="AH2" s="58">
        <v>788</v>
      </c>
      <c r="AI2" s="58">
        <v>0</v>
      </c>
      <c r="AJ2" s="58">
        <v>172</v>
      </c>
      <c r="AK2" s="58" t="s">
        <v>176</v>
      </c>
      <c r="AL2" s="58" t="s">
        <v>176</v>
      </c>
      <c r="AM2" s="58" t="s">
        <v>176</v>
      </c>
      <c r="AN2" s="58" t="s">
        <v>176</v>
      </c>
      <c r="AO2" s="58">
        <v>213</v>
      </c>
      <c r="AP2" s="58">
        <v>5270</v>
      </c>
      <c r="AQ2" s="58">
        <v>5183</v>
      </c>
      <c r="AR2" s="58">
        <v>2933</v>
      </c>
      <c r="AS2" s="58">
        <v>0</v>
      </c>
      <c r="AT2" s="58">
        <v>1401</v>
      </c>
      <c r="AU2" s="58">
        <v>112</v>
      </c>
      <c r="AV2" s="58" t="s">
        <v>176</v>
      </c>
      <c r="AW2" s="58" t="s">
        <v>176</v>
      </c>
      <c r="AX2" s="58">
        <v>220</v>
      </c>
      <c r="AY2" s="58">
        <v>476</v>
      </c>
      <c r="AZ2" s="58">
        <v>1278</v>
      </c>
      <c r="BA2" s="58">
        <v>1271</v>
      </c>
      <c r="BB2" s="58">
        <v>333</v>
      </c>
      <c r="BC2" s="58">
        <v>0</v>
      </c>
      <c r="BD2" s="58">
        <v>609</v>
      </c>
      <c r="BE2" s="58" t="s">
        <v>176</v>
      </c>
      <c r="BF2" s="58">
        <v>179</v>
      </c>
      <c r="BG2" s="58">
        <v>0</v>
      </c>
      <c r="BH2" s="58" t="s">
        <v>176</v>
      </c>
      <c r="BI2" s="58">
        <v>108</v>
      </c>
      <c r="BJ2" s="58">
        <v>1429</v>
      </c>
      <c r="BK2" s="58">
        <v>1415</v>
      </c>
      <c r="BL2" s="58">
        <v>641</v>
      </c>
      <c r="BM2" s="58">
        <v>0</v>
      </c>
      <c r="BN2" s="58">
        <v>482</v>
      </c>
      <c r="BO2" s="58">
        <v>25</v>
      </c>
      <c r="BP2" s="58">
        <v>40</v>
      </c>
      <c r="BQ2" s="58">
        <v>4</v>
      </c>
      <c r="BR2" s="58">
        <v>39</v>
      </c>
      <c r="BS2" s="58">
        <v>184</v>
      </c>
    </row>
    <row r="3" spans="1:71" x14ac:dyDescent="0.25">
      <c r="A3" s="64" t="s">
        <v>152</v>
      </c>
      <c r="B3" s="58">
        <v>7546</v>
      </c>
      <c r="C3" s="58">
        <v>7448</v>
      </c>
      <c r="D3" s="58">
        <v>4205</v>
      </c>
      <c r="E3" s="58">
        <v>0</v>
      </c>
      <c r="F3" s="58">
        <v>1855</v>
      </c>
      <c r="G3" s="58">
        <v>113</v>
      </c>
      <c r="H3" s="58">
        <v>200</v>
      </c>
      <c r="I3" s="58">
        <v>80</v>
      </c>
      <c r="J3" s="58">
        <v>299</v>
      </c>
      <c r="K3" s="58">
        <v>696</v>
      </c>
      <c r="L3" s="58">
        <v>3998</v>
      </c>
      <c r="M3" s="58">
        <v>3952</v>
      </c>
      <c r="N3" s="58">
        <v>2326</v>
      </c>
      <c r="O3" s="58">
        <v>0</v>
      </c>
      <c r="P3" s="58">
        <v>863</v>
      </c>
      <c r="Q3" s="58">
        <v>17</v>
      </c>
      <c r="R3" s="58">
        <v>107</v>
      </c>
      <c r="S3" s="58">
        <v>49</v>
      </c>
      <c r="T3" s="58">
        <v>167</v>
      </c>
      <c r="U3" s="58">
        <v>423</v>
      </c>
      <c r="V3" s="58">
        <v>3547</v>
      </c>
      <c r="W3" s="58">
        <v>3495</v>
      </c>
      <c r="X3" s="58">
        <v>1878</v>
      </c>
      <c r="Y3" s="58">
        <v>0</v>
      </c>
      <c r="Z3" s="58">
        <v>992</v>
      </c>
      <c r="AA3" s="58">
        <v>96</v>
      </c>
      <c r="AB3" s="58">
        <v>93</v>
      </c>
      <c r="AC3" s="58">
        <v>31</v>
      </c>
      <c r="AD3" s="58">
        <v>132</v>
      </c>
      <c r="AE3" s="58">
        <v>273</v>
      </c>
      <c r="AF3" s="58">
        <v>1165</v>
      </c>
      <c r="AG3" s="58">
        <v>1155</v>
      </c>
      <c r="AH3" s="58">
        <v>698</v>
      </c>
      <c r="AI3" s="58">
        <v>0</v>
      </c>
      <c r="AJ3" s="58">
        <v>122</v>
      </c>
      <c r="AK3" s="58" t="s">
        <v>176</v>
      </c>
      <c r="AL3" s="58" t="s">
        <v>176</v>
      </c>
      <c r="AM3" s="58" t="s">
        <v>176</v>
      </c>
      <c r="AN3" s="58" t="s">
        <v>176</v>
      </c>
      <c r="AO3" s="58">
        <v>214</v>
      </c>
      <c r="AP3" s="58">
        <v>5087</v>
      </c>
      <c r="AQ3" s="58">
        <v>5006</v>
      </c>
      <c r="AR3" s="58">
        <v>3158</v>
      </c>
      <c r="AS3" s="58">
        <v>0</v>
      </c>
      <c r="AT3" s="58">
        <v>1074</v>
      </c>
      <c r="AU3" s="58">
        <v>83</v>
      </c>
      <c r="AV3" s="58" t="s">
        <v>176</v>
      </c>
      <c r="AW3" s="58" t="s">
        <v>176</v>
      </c>
      <c r="AX3" s="58">
        <v>227</v>
      </c>
      <c r="AY3" s="58">
        <v>410</v>
      </c>
      <c r="AZ3" s="58">
        <v>1294</v>
      </c>
      <c r="BA3" s="58">
        <v>1287</v>
      </c>
      <c r="BB3" s="58">
        <v>349</v>
      </c>
      <c r="BC3" s="58">
        <v>0</v>
      </c>
      <c r="BD3" s="58">
        <v>659</v>
      </c>
      <c r="BE3" s="58" t="s">
        <v>176</v>
      </c>
      <c r="BF3" s="58">
        <v>167</v>
      </c>
      <c r="BG3" s="58">
        <v>0</v>
      </c>
      <c r="BH3" s="58" t="s">
        <v>176</v>
      </c>
      <c r="BI3" s="58">
        <v>72</v>
      </c>
      <c r="BJ3" s="58">
        <v>1570</v>
      </c>
      <c r="BK3" s="58">
        <v>1549</v>
      </c>
      <c r="BL3" s="58">
        <v>821</v>
      </c>
      <c r="BM3" s="58">
        <v>0</v>
      </c>
      <c r="BN3" s="58">
        <v>401</v>
      </c>
      <c r="BO3" s="58">
        <v>20</v>
      </c>
      <c r="BP3" s="58">
        <v>36</v>
      </c>
      <c r="BQ3" s="58">
        <v>5</v>
      </c>
      <c r="BR3" s="58">
        <v>54</v>
      </c>
      <c r="BS3" s="58">
        <v>212</v>
      </c>
    </row>
    <row r="4" spans="1:71" x14ac:dyDescent="0.25">
      <c r="A4" s="64" t="s">
        <v>153</v>
      </c>
      <c r="B4" s="58">
        <v>6921</v>
      </c>
      <c r="C4" s="58">
        <v>6815</v>
      </c>
      <c r="D4" s="58">
        <v>3697</v>
      </c>
      <c r="E4" s="58">
        <v>92</v>
      </c>
      <c r="F4" s="58">
        <v>1638</v>
      </c>
      <c r="G4" s="58">
        <v>113</v>
      </c>
      <c r="H4" s="58">
        <v>211</v>
      </c>
      <c r="I4" s="58">
        <v>69</v>
      </c>
      <c r="J4" s="58">
        <v>305</v>
      </c>
      <c r="K4" s="58">
        <v>690</v>
      </c>
      <c r="L4" s="58">
        <v>3611</v>
      </c>
      <c r="M4" s="58">
        <v>3563</v>
      </c>
      <c r="N4" s="58">
        <v>1974</v>
      </c>
      <c r="O4" s="58">
        <v>50</v>
      </c>
      <c r="P4" s="58">
        <v>777</v>
      </c>
      <c r="Q4" s="58">
        <v>29</v>
      </c>
      <c r="R4" s="58">
        <v>112</v>
      </c>
      <c r="S4" s="58">
        <v>36</v>
      </c>
      <c r="T4" s="58">
        <v>157</v>
      </c>
      <c r="U4" s="58">
        <v>428</v>
      </c>
      <c r="V4" s="58">
        <v>3310</v>
      </c>
      <c r="W4" s="58">
        <v>3252</v>
      </c>
      <c r="X4" s="58">
        <v>1723</v>
      </c>
      <c r="Y4" s="58">
        <v>42</v>
      </c>
      <c r="Z4" s="58">
        <v>861</v>
      </c>
      <c r="AA4" s="58">
        <v>84</v>
      </c>
      <c r="AB4" s="58">
        <v>99</v>
      </c>
      <c r="AC4" s="58">
        <v>33</v>
      </c>
      <c r="AD4" s="58">
        <v>148</v>
      </c>
      <c r="AE4" s="58">
        <v>262</v>
      </c>
      <c r="AF4" s="58" t="s">
        <v>176</v>
      </c>
      <c r="AG4" s="58">
        <v>1054</v>
      </c>
      <c r="AH4" s="58">
        <v>618</v>
      </c>
      <c r="AI4" s="58">
        <v>6</v>
      </c>
      <c r="AJ4" s="58">
        <v>75</v>
      </c>
      <c r="AK4" s="58">
        <v>34</v>
      </c>
      <c r="AL4" s="58">
        <v>0</v>
      </c>
      <c r="AM4" s="58">
        <v>59</v>
      </c>
      <c r="AN4" s="58">
        <v>44</v>
      </c>
      <c r="AO4" s="58">
        <v>218</v>
      </c>
      <c r="AP4" s="58">
        <v>4547</v>
      </c>
      <c r="AQ4" s="58">
        <v>4461</v>
      </c>
      <c r="AR4" s="58">
        <v>2789</v>
      </c>
      <c r="AS4" s="58">
        <v>78</v>
      </c>
      <c r="AT4" s="58">
        <v>853</v>
      </c>
      <c r="AU4" s="58">
        <v>72</v>
      </c>
      <c r="AV4" s="58">
        <v>29</v>
      </c>
      <c r="AW4" s="58">
        <v>10</v>
      </c>
      <c r="AX4" s="58">
        <v>231</v>
      </c>
      <c r="AY4" s="58">
        <v>399</v>
      </c>
      <c r="AZ4" s="58" t="s">
        <v>176</v>
      </c>
      <c r="BA4" s="58">
        <v>1300</v>
      </c>
      <c r="BB4" s="58">
        <v>290</v>
      </c>
      <c r="BC4" s="58">
        <v>8</v>
      </c>
      <c r="BD4" s="58">
        <v>710</v>
      </c>
      <c r="BE4" s="58">
        <v>7</v>
      </c>
      <c r="BF4" s="58">
        <v>182</v>
      </c>
      <c r="BG4" s="58">
        <v>0</v>
      </c>
      <c r="BH4" s="58">
        <v>30</v>
      </c>
      <c r="BI4" s="58">
        <v>73</v>
      </c>
      <c r="BJ4" s="58">
        <v>1415</v>
      </c>
      <c r="BK4" s="58">
        <v>1389</v>
      </c>
      <c r="BL4" s="58">
        <v>709</v>
      </c>
      <c r="BM4" s="58">
        <v>15</v>
      </c>
      <c r="BN4" s="58">
        <v>342</v>
      </c>
      <c r="BO4" s="58">
        <v>23</v>
      </c>
      <c r="BP4" s="58">
        <v>41</v>
      </c>
      <c r="BQ4" s="58">
        <v>3</v>
      </c>
      <c r="BR4" s="58">
        <v>53</v>
      </c>
      <c r="BS4" s="58">
        <v>203</v>
      </c>
    </row>
    <row r="5" spans="1:71" x14ac:dyDescent="0.25">
      <c r="A5" s="64" t="s">
        <v>154</v>
      </c>
      <c r="B5" s="58">
        <v>7768</v>
      </c>
      <c r="C5" s="58">
        <v>7683</v>
      </c>
      <c r="D5" s="58">
        <v>3970</v>
      </c>
      <c r="E5" s="58">
        <v>591</v>
      </c>
      <c r="F5" s="58">
        <v>1589</v>
      </c>
      <c r="G5" s="58">
        <v>130</v>
      </c>
      <c r="H5" s="58">
        <v>173</v>
      </c>
      <c r="I5" s="58">
        <v>93</v>
      </c>
      <c r="J5" s="58">
        <v>246</v>
      </c>
      <c r="K5" s="58">
        <v>891</v>
      </c>
      <c r="L5" s="58">
        <v>4304</v>
      </c>
      <c r="M5" s="58">
        <v>4260</v>
      </c>
      <c r="N5" s="58">
        <v>2230</v>
      </c>
      <c r="O5" s="58">
        <v>359</v>
      </c>
      <c r="P5" s="58">
        <v>789</v>
      </c>
      <c r="Q5" s="58">
        <v>39</v>
      </c>
      <c r="R5" s="58">
        <v>76</v>
      </c>
      <c r="S5" s="58">
        <v>60</v>
      </c>
      <c r="T5" s="58">
        <v>114</v>
      </c>
      <c r="U5" s="58">
        <v>593</v>
      </c>
      <c r="V5" s="58">
        <v>3464</v>
      </c>
      <c r="W5" s="58">
        <v>3423</v>
      </c>
      <c r="X5" s="58">
        <v>1740</v>
      </c>
      <c r="Y5" s="58">
        <v>232</v>
      </c>
      <c r="Z5" s="58">
        <v>800</v>
      </c>
      <c r="AA5" s="58">
        <v>91</v>
      </c>
      <c r="AB5" s="58">
        <v>97</v>
      </c>
      <c r="AC5" s="58">
        <v>33</v>
      </c>
      <c r="AD5" s="58">
        <v>132</v>
      </c>
      <c r="AE5" s="58">
        <v>298</v>
      </c>
      <c r="AF5" s="58" t="s">
        <v>176</v>
      </c>
      <c r="AG5" s="58">
        <v>1323</v>
      </c>
      <c r="AH5" s="58">
        <v>717</v>
      </c>
      <c r="AI5" s="58">
        <v>29</v>
      </c>
      <c r="AJ5" s="58">
        <v>73</v>
      </c>
      <c r="AK5" s="58">
        <v>30</v>
      </c>
      <c r="AL5" s="58">
        <v>0</v>
      </c>
      <c r="AM5" s="58">
        <v>74</v>
      </c>
      <c r="AN5" s="58">
        <v>54</v>
      </c>
      <c r="AO5" s="58">
        <v>346</v>
      </c>
      <c r="AP5" s="58">
        <v>5345</v>
      </c>
      <c r="AQ5" s="58">
        <v>5277</v>
      </c>
      <c r="AR5" s="58">
        <v>2971</v>
      </c>
      <c r="AS5" s="58">
        <v>518</v>
      </c>
      <c r="AT5" s="58">
        <v>1041</v>
      </c>
      <c r="AU5" s="58">
        <v>94</v>
      </c>
      <c r="AV5" s="58">
        <v>24</v>
      </c>
      <c r="AW5" s="58">
        <v>19</v>
      </c>
      <c r="AX5" s="58">
        <v>158</v>
      </c>
      <c r="AY5" s="58">
        <v>452</v>
      </c>
      <c r="AZ5" s="58" t="s">
        <v>176</v>
      </c>
      <c r="BA5" s="58">
        <v>1083</v>
      </c>
      <c r="BB5" s="58">
        <v>282</v>
      </c>
      <c r="BC5" s="58">
        <v>44</v>
      </c>
      <c r="BD5" s="58">
        <v>475</v>
      </c>
      <c r="BE5" s="58">
        <v>6</v>
      </c>
      <c r="BF5" s="58">
        <v>149</v>
      </c>
      <c r="BG5" s="58">
        <v>0</v>
      </c>
      <c r="BH5" s="58">
        <v>34</v>
      </c>
      <c r="BI5" s="58">
        <v>93</v>
      </c>
      <c r="BJ5" s="58">
        <v>1608</v>
      </c>
      <c r="BK5" s="58">
        <v>1588</v>
      </c>
      <c r="BL5" s="58">
        <v>763</v>
      </c>
      <c r="BM5" s="58">
        <v>90</v>
      </c>
      <c r="BN5" s="58">
        <v>391</v>
      </c>
      <c r="BO5" s="58">
        <v>26</v>
      </c>
      <c r="BP5" s="58">
        <v>36</v>
      </c>
      <c r="BQ5" s="58">
        <v>3</v>
      </c>
      <c r="BR5" s="58">
        <v>32</v>
      </c>
      <c r="BS5" s="58">
        <v>247</v>
      </c>
    </row>
    <row r="6" spans="1:71" x14ac:dyDescent="0.25">
      <c r="A6" s="64" t="s">
        <v>155</v>
      </c>
      <c r="B6" s="58">
        <v>8825</v>
      </c>
      <c r="C6" s="58">
        <v>8761</v>
      </c>
      <c r="D6" s="58">
        <v>4616</v>
      </c>
      <c r="E6" s="58">
        <v>817</v>
      </c>
      <c r="F6" s="58">
        <v>1709</v>
      </c>
      <c r="G6" s="58">
        <v>137</v>
      </c>
      <c r="H6" s="58">
        <v>181</v>
      </c>
      <c r="I6" s="58">
        <v>95</v>
      </c>
      <c r="J6" s="58">
        <v>292</v>
      </c>
      <c r="K6" s="58">
        <v>914</v>
      </c>
      <c r="L6" s="58">
        <v>4964</v>
      </c>
      <c r="M6" s="58">
        <v>4935</v>
      </c>
      <c r="N6" s="58">
        <v>2667</v>
      </c>
      <c r="O6" s="58">
        <v>473</v>
      </c>
      <c r="P6" s="58">
        <v>877</v>
      </c>
      <c r="Q6" s="58">
        <v>39</v>
      </c>
      <c r="R6" s="58">
        <v>90</v>
      </c>
      <c r="S6" s="58">
        <v>56</v>
      </c>
      <c r="T6" s="58">
        <v>132</v>
      </c>
      <c r="U6" s="58">
        <v>601</v>
      </c>
      <c r="V6" s="58">
        <v>3861</v>
      </c>
      <c r="W6" s="58">
        <v>3826</v>
      </c>
      <c r="X6" s="58">
        <v>1949</v>
      </c>
      <c r="Y6" s="58">
        <v>344</v>
      </c>
      <c r="Z6" s="58">
        <v>832</v>
      </c>
      <c r="AA6" s="58">
        <v>98</v>
      </c>
      <c r="AB6" s="58">
        <v>91</v>
      </c>
      <c r="AC6" s="58">
        <v>39</v>
      </c>
      <c r="AD6" s="58">
        <v>160</v>
      </c>
      <c r="AE6" s="58">
        <v>313</v>
      </c>
      <c r="AF6" s="58" t="s">
        <v>176</v>
      </c>
      <c r="AG6" s="58">
        <v>1327</v>
      </c>
      <c r="AH6" s="58">
        <v>733</v>
      </c>
      <c r="AI6" s="58">
        <v>31</v>
      </c>
      <c r="AJ6" s="58">
        <v>88</v>
      </c>
      <c r="AK6" s="58">
        <v>20</v>
      </c>
      <c r="AL6" s="58">
        <v>0</v>
      </c>
      <c r="AM6" s="58">
        <v>73</v>
      </c>
      <c r="AN6" s="58">
        <v>31</v>
      </c>
      <c r="AO6" s="58">
        <v>351</v>
      </c>
      <c r="AP6" s="58">
        <v>6328</v>
      </c>
      <c r="AQ6" s="58">
        <v>6271</v>
      </c>
      <c r="AR6" s="58">
        <v>3553</v>
      </c>
      <c r="AS6" s="58">
        <v>711</v>
      </c>
      <c r="AT6" s="58">
        <v>1174</v>
      </c>
      <c r="AU6" s="58">
        <v>101</v>
      </c>
      <c r="AV6" s="58">
        <v>26</v>
      </c>
      <c r="AW6" s="58">
        <v>22</v>
      </c>
      <c r="AX6" s="58">
        <v>204</v>
      </c>
      <c r="AY6" s="58">
        <v>480</v>
      </c>
      <c r="AZ6" s="58" t="s">
        <v>176</v>
      </c>
      <c r="BA6" s="58">
        <v>1163</v>
      </c>
      <c r="BB6" s="58">
        <v>330</v>
      </c>
      <c r="BC6" s="58">
        <v>75</v>
      </c>
      <c r="BD6" s="58">
        <v>447</v>
      </c>
      <c r="BE6" s="58">
        <v>16</v>
      </c>
      <c r="BF6" s="58">
        <v>155</v>
      </c>
      <c r="BG6" s="58">
        <v>0</v>
      </c>
      <c r="BH6" s="58">
        <v>57</v>
      </c>
      <c r="BI6" s="58">
        <v>83</v>
      </c>
      <c r="BJ6" s="58">
        <v>1757</v>
      </c>
      <c r="BK6" s="58">
        <v>1741</v>
      </c>
      <c r="BL6" s="58">
        <v>857</v>
      </c>
      <c r="BM6" s="58">
        <v>98</v>
      </c>
      <c r="BN6" s="58">
        <v>429</v>
      </c>
      <c r="BO6" s="58">
        <v>36</v>
      </c>
      <c r="BP6" s="58">
        <v>34</v>
      </c>
      <c r="BQ6" s="58">
        <v>7</v>
      </c>
      <c r="BR6" s="58">
        <v>21</v>
      </c>
      <c r="BS6" s="58">
        <v>259</v>
      </c>
    </row>
    <row r="7" spans="1:71" x14ac:dyDescent="0.25">
      <c r="A7" s="64" t="s">
        <v>156</v>
      </c>
      <c r="B7" s="58">
        <v>7173</v>
      </c>
      <c r="C7" s="58">
        <v>7089</v>
      </c>
      <c r="D7" s="58">
        <v>3815</v>
      </c>
      <c r="E7" s="58">
        <v>629</v>
      </c>
      <c r="F7" s="58">
        <v>1311</v>
      </c>
      <c r="G7" s="58">
        <v>147</v>
      </c>
      <c r="H7" s="58">
        <v>168</v>
      </c>
      <c r="I7" s="58">
        <v>108</v>
      </c>
      <c r="J7" s="58">
        <v>198</v>
      </c>
      <c r="K7" s="58">
        <v>713</v>
      </c>
      <c r="L7" s="58">
        <v>3816</v>
      </c>
      <c r="M7" s="58">
        <v>3780</v>
      </c>
      <c r="N7" s="58">
        <v>2085</v>
      </c>
      <c r="O7" s="58">
        <v>367</v>
      </c>
      <c r="P7" s="58">
        <v>636</v>
      </c>
      <c r="Q7" s="58">
        <v>42</v>
      </c>
      <c r="R7" s="58">
        <v>86</v>
      </c>
      <c r="S7" s="58">
        <v>73</v>
      </c>
      <c r="T7" s="58">
        <v>93</v>
      </c>
      <c r="U7" s="58">
        <v>398</v>
      </c>
      <c r="V7" s="58">
        <v>3357</v>
      </c>
      <c r="W7" s="58">
        <v>3309</v>
      </c>
      <c r="X7" s="58">
        <v>1730</v>
      </c>
      <c r="Y7" s="58">
        <v>262</v>
      </c>
      <c r="Z7" s="58">
        <v>675</v>
      </c>
      <c r="AA7" s="58">
        <v>105</v>
      </c>
      <c r="AB7" s="58">
        <v>82</v>
      </c>
      <c r="AC7" s="58">
        <v>35</v>
      </c>
      <c r="AD7" s="58">
        <v>105</v>
      </c>
      <c r="AE7" s="58">
        <v>315</v>
      </c>
      <c r="AF7" s="58">
        <v>1038</v>
      </c>
      <c r="AG7" s="58">
        <v>1031</v>
      </c>
      <c r="AH7" s="58">
        <v>571</v>
      </c>
      <c r="AI7" s="58">
        <v>21</v>
      </c>
      <c r="AJ7" s="58">
        <v>63</v>
      </c>
      <c r="AK7" s="58">
        <v>21</v>
      </c>
      <c r="AL7" s="58">
        <v>0</v>
      </c>
      <c r="AM7" s="58">
        <v>88</v>
      </c>
      <c r="AN7" s="58">
        <v>22</v>
      </c>
      <c r="AO7" s="58">
        <v>245</v>
      </c>
      <c r="AP7" s="58">
        <v>5017</v>
      </c>
      <c r="AQ7" s="58">
        <v>4950</v>
      </c>
      <c r="AR7" s="58">
        <v>2919</v>
      </c>
      <c r="AS7" s="58">
        <v>533</v>
      </c>
      <c r="AT7" s="58">
        <v>842</v>
      </c>
      <c r="AU7" s="58">
        <v>104</v>
      </c>
      <c r="AV7" s="58">
        <v>32</v>
      </c>
      <c r="AW7" s="58">
        <v>20</v>
      </c>
      <c r="AX7" s="58">
        <v>126</v>
      </c>
      <c r="AY7" s="58">
        <v>374</v>
      </c>
      <c r="AZ7" s="58">
        <v>1118</v>
      </c>
      <c r="BA7" s="58">
        <v>1108</v>
      </c>
      <c r="BB7" s="58">
        <v>325</v>
      </c>
      <c r="BC7" s="58">
        <v>75</v>
      </c>
      <c r="BD7" s="58">
        <v>406</v>
      </c>
      <c r="BE7" s="58">
        <v>22</v>
      </c>
      <c r="BF7" s="58">
        <v>136</v>
      </c>
      <c r="BG7" s="58">
        <v>0</v>
      </c>
      <c r="BH7" s="58">
        <v>50</v>
      </c>
      <c r="BI7" s="58">
        <v>94</v>
      </c>
      <c r="BJ7" s="58">
        <v>1401</v>
      </c>
      <c r="BK7" s="58">
        <v>1375</v>
      </c>
      <c r="BL7" s="58">
        <v>725</v>
      </c>
      <c r="BM7" s="58">
        <v>90</v>
      </c>
      <c r="BN7" s="58">
        <v>296</v>
      </c>
      <c r="BO7" s="58">
        <v>32</v>
      </c>
      <c r="BP7" s="58">
        <v>29</v>
      </c>
      <c r="BQ7" s="58">
        <v>4</v>
      </c>
      <c r="BR7" s="58">
        <v>14</v>
      </c>
      <c r="BS7" s="58">
        <v>185</v>
      </c>
    </row>
    <row r="8" spans="1:71" x14ac:dyDescent="0.25">
      <c r="A8" s="64" t="s">
        <v>157</v>
      </c>
      <c r="B8" s="58">
        <v>6398</v>
      </c>
      <c r="C8" s="58">
        <v>6305</v>
      </c>
      <c r="D8" s="58">
        <v>3589</v>
      </c>
      <c r="E8" s="58">
        <v>172</v>
      </c>
      <c r="F8" s="58">
        <v>1217</v>
      </c>
      <c r="G8" s="58">
        <v>185</v>
      </c>
      <c r="H8" s="58">
        <v>156</v>
      </c>
      <c r="I8" s="58">
        <v>79</v>
      </c>
      <c r="J8" s="58">
        <v>198</v>
      </c>
      <c r="K8" s="58">
        <v>709</v>
      </c>
      <c r="L8" s="58">
        <v>3361</v>
      </c>
      <c r="M8" s="58">
        <v>3316</v>
      </c>
      <c r="N8" s="58">
        <v>1932</v>
      </c>
      <c r="O8" s="58">
        <v>98</v>
      </c>
      <c r="P8" s="58">
        <v>611</v>
      </c>
      <c r="Q8" s="58">
        <v>56</v>
      </c>
      <c r="R8" s="58">
        <v>73</v>
      </c>
      <c r="S8" s="58">
        <v>46</v>
      </c>
      <c r="T8" s="58">
        <v>101</v>
      </c>
      <c r="U8" s="58">
        <v>399</v>
      </c>
      <c r="V8" s="58">
        <v>3037</v>
      </c>
      <c r="W8" s="58">
        <v>2989</v>
      </c>
      <c r="X8" s="58">
        <v>1657</v>
      </c>
      <c r="Y8" s="58">
        <v>74</v>
      </c>
      <c r="Z8" s="58">
        <v>606</v>
      </c>
      <c r="AA8" s="58">
        <v>129</v>
      </c>
      <c r="AB8" s="58">
        <v>83</v>
      </c>
      <c r="AC8" s="58">
        <v>33</v>
      </c>
      <c r="AD8" s="58">
        <v>97</v>
      </c>
      <c r="AE8" s="58">
        <v>310</v>
      </c>
      <c r="AF8" s="58" t="s">
        <v>176</v>
      </c>
      <c r="AG8" s="58">
        <v>895</v>
      </c>
      <c r="AH8" s="58">
        <v>509</v>
      </c>
      <c r="AI8" s="58">
        <v>8</v>
      </c>
      <c r="AJ8" s="58">
        <v>56</v>
      </c>
      <c r="AK8" s="58">
        <v>20</v>
      </c>
      <c r="AL8" s="58">
        <v>0</v>
      </c>
      <c r="AM8" s="58">
        <v>62</v>
      </c>
      <c r="AN8" s="58">
        <v>27</v>
      </c>
      <c r="AO8" s="58">
        <v>213</v>
      </c>
      <c r="AP8" s="58">
        <v>4486</v>
      </c>
      <c r="AQ8" s="58">
        <v>4411</v>
      </c>
      <c r="AR8" s="58">
        <v>2732</v>
      </c>
      <c r="AS8" s="58">
        <v>145</v>
      </c>
      <c r="AT8" s="58">
        <v>785</v>
      </c>
      <c r="AU8" s="58">
        <v>128</v>
      </c>
      <c r="AV8" s="58">
        <v>32</v>
      </c>
      <c r="AW8" s="58">
        <v>17</v>
      </c>
      <c r="AX8" s="58">
        <v>140</v>
      </c>
      <c r="AY8" s="58">
        <v>432</v>
      </c>
      <c r="AZ8" s="58" t="s">
        <v>176</v>
      </c>
      <c r="BA8" s="58">
        <v>999</v>
      </c>
      <c r="BB8" s="58">
        <v>348</v>
      </c>
      <c r="BC8" s="58">
        <v>19</v>
      </c>
      <c r="BD8" s="58">
        <v>376</v>
      </c>
      <c r="BE8" s="58">
        <v>37</v>
      </c>
      <c r="BF8" s="58">
        <v>124</v>
      </c>
      <c r="BG8" s="58">
        <v>0</v>
      </c>
      <c r="BH8" s="58">
        <v>31</v>
      </c>
      <c r="BI8" s="58">
        <v>64</v>
      </c>
      <c r="BJ8" s="58">
        <v>1394</v>
      </c>
      <c r="BK8" s="58">
        <v>1372</v>
      </c>
      <c r="BL8" s="58">
        <v>716</v>
      </c>
      <c r="BM8" s="58">
        <v>28</v>
      </c>
      <c r="BN8" s="58">
        <v>306</v>
      </c>
      <c r="BO8" s="58">
        <v>46</v>
      </c>
      <c r="BP8" s="58">
        <v>39</v>
      </c>
      <c r="BQ8" s="58">
        <v>6</v>
      </c>
      <c r="BR8" s="58">
        <v>20</v>
      </c>
      <c r="BS8" s="58">
        <v>211</v>
      </c>
    </row>
    <row r="9" spans="1:71" x14ac:dyDescent="0.25">
      <c r="A9" s="64" t="s">
        <v>158</v>
      </c>
      <c r="B9" s="58">
        <v>6864</v>
      </c>
      <c r="C9" s="58">
        <v>6772</v>
      </c>
      <c r="D9" s="58">
        <v>3787</v>
      </c>
      <c r="E9" s="58">
        <v>226</v>
      </c>
      <c r="F9" s="58">
        <v>1421</v>
      </c>
      <c r="G9" s="58">
        <v>166</v>
      </c>
      <c r="H9" s="58">
        <v>140</v>
      </c>
      <c r="I9" s="58">
        <v>113</v>
      </c>
      <c r="J9" s="58">
        <v>267</v>
      </c>
      <c r="K9" s="58">
        <v>652</v>
      </c>
      <c r="L9" s="58">
        <v>3778</v>
      </c>
      <c r="M9" s="58">
        <v>3737</v>
      </c>
      <c r="N9" s="58">
        <v>2100</v>
      </c>
      <c r="O9" s="58">
        <v>139</v>
      </c>
      <c r="P9" s="58">
        <v>736</v>
      </c>
      <c r="Q9" s="58">
        <v>62</v>
      </c>
      <c r="R9" s="58">
        <v>78</v>
      </c>
      <c r="S9" s="58">
        <v>71</v>
      </c>
      <c r="T9" s="58">
        <v>142</v>
      </c>
      <c r="U9" s="58">
        <v>409</v>
      </c>
      <c r="V9" s="58">
        <v>3086</v>
      </c>
      <c r="W9" s="58">
        <v>3035</v>
      </c>
      <c r="X9" s="58">
        <v>1687</v>
      </c>
      <c r="Y9" s="58">
        <v>87</v>
      </c>
      <c r="Z9" s="58">
        <v>685</v>
      </c>
      <c r="AA9" s="58">
        <v>104</v>
      </c>
      <c r="AB9" s="58">
        <v>62</v>
      </c>
      <c r="AC9" s="58">
        <v>42</v>
      </c>
      <c r="AD9" s="58">
        <v>125</v>
      </c>
      <c r="AE9" s="58">
        <v>243</v>
      </c>
      <c r="AF9" s="58">
        <v>882</v>
      </c>
      <c r="AG9" s="58">
        <v>874</v>
      </c>
      <c r="AH9" s="58">
        <v>489</v>
      </c>
      <c r="AI9" s="58" t="s">
        <v>176</v>
      </c>
      <c r="AJ9" s="58">
        <v>71</v>
      </c>
      <c r="AK9" s="58" t="s">
        <v>176</v>
      </c>
      <c r="AL9" s="58" t="s">
        <v>176</v>
      </c>
      <c r="AM9" s="58" t="s">
        <v>176</v>
      </c>
      <c r="AN9" s="58">
        <v>25</v>
      </c>
      <c r="AO9" s="58">
        <v>187</v>
      </c>
      <c r="AP9" s="58">
        <v>4970</v>
      </c>
      <c r="AQ9" s="58">
        <v>4894</v>
      </c>
      <c r="AR9" s="58">
        <v>2928</v>
      </c>
      <c r="AS9" s="58">
        <v>203</v>
      </c>
      <c r="AT9" s="58">
        <v>992</v>
      </c>
      <c r="AU9" s="58">
        <v>113</v>
      </c>
      <c r="AV9" s="58" t="s">
        <v>176</v>
      </c>
      <c r="AW9" s="58" t="s">
        <v>176</v>
      </c>
      <c r="AX9" s="58">
        <v>203</v>
      </c>
      <c r="AY9" s="58">
        <v>402</v>
      </c>
      <c r="AZ9" s="58">
        <v>1012</v>
      </c>
      <c r="BA9" s="58">
        <v>1004</v>
      </c>
      <c r="BB9" s="58">
        <v>370</v>
      </c>
      <c r="BC9" s="58" t="s">
        <v>176</v>
      </c>
      <c r="BD9" s="58">
        <v>358</v>
      </c>
      <c r="BE9" s="58" t="s">
        <v>176</v>
      </c>
      <c r="BF9" s="58">
        <v>117</v>
      </c>
      <c r="BG9" s="58">
        <v>0</v>
      </c>
      <c r="BH9" s="58">
        <v>39</v>
      </c>
      <c r="BI9" s="58">
        <v>63</v>
      </c>
      <c r="BJ9" s="58">
        <v>1583</v>
      </c>
      <c r="BK9" s="58">
        <v>1552</v>
      </c>
      <c r="BL9" s="58">
        <v>878</v>
      </c>
      <c r="BM9" s="58">
        <v>32</v>
      </c>
      <c r="BN9" s="58">
        <v>342</v>
      </c>
      <c r="BO9" s="58">
        <v>31</v>
      </c>
      <c r="BP9" s="58">
        <v>27</v>
      </c>
      <c r="BQ9" s="58">
        <v>16</v>
      </c>
      <c r="BR9" s="58">
        <v>27</v>
      </c>
      <c r="BS9" s="58">
        <v>199</v>
      </c>
    </row>
    <row r="10" spans="1:71" x14ac:dyDescent="0.25">
      <c r="A10" s="64" t="s">
        <v>159</v>
      </c>
      <c r="B10" s="58">
        <v>7102</v>
      </c>
      <c r="C10" s="58">
        <v>7011</v>
      </c>
      <c r="D10" s="58">
        <v>3854</v>
      </c>
      <c r="E10" s="58">
        <v>243</v>
      </c>
      <c r="F10" s="58">
        <v>1527</v>
      </c>
      <c r="G10" s="58">
        <v>156</v>
      </c>
      <c r="H10" s="58">
        <v>149</v>
      </c>
      <c r="I10" s="58">
        <v>88</v>
      </c>
      <c r="J10" s="58">
        <v>269</v>
      </c>
      <c r="K10" s="58">
        <v>725</v>
      </c>
      <c r="L10" s="58">
        <v>3894</v>
      </c>
      <c r="M10" s="58">
        <v>3845</v>
      </c>
      <c r="N10" s="58">
        <v>2112</v>
      </c>
      <c r="O10" s="58">
        <v>150</v>
      </c>
      <c r="P10" s="58">
        <v>805</v>
      </c>
      <c r="Q10" s="58">
        <v>49</v>
      </c>
      <c r="R10" s="58">
        <v>79</v>
      </c>
      <c r="S10" s="58">
        <v>46</v>
      </c>
      <c r="T10" s="58">
        <v>165</v>
      </c>
      <c r="U10" s="58">
        <v>439</v>
      </c>
      <c r="V10" s="58">
        <v>3207</v>
      </c>
      <c r="W10" s="58">
        <v>3165</v>
      </c>
      <c r="X10" s="58">
        <v>1741</v>
      </c>
      <c r="Y10" s="58">
        <v>93</v>
      </c>
      <c r="Z10" s="58">
        <v>722</v>
      </c>
      <c r="AA10" s="58">
        <v>107</v>
      </c>
      <c r="AB10" s="58">
        <v>70</v>
      </c>
      <c r="AC10" s="58">
        <v>42</v>
      </c>
      <c r="AD10" s="58">
        <v>104</v>
      </c>
      <c r="AE10" s="58">
        <v>286</v>
      </c>
      <c r="AF10" s="58" t="s">
        <v>176</v>
      </c>
      <c r="AG10" s="58">
        <v>1009</v>
      </c>
      <c r="AH10" s="58">
        <v>549</v>
      </c>
      <c r="AI10" s="58" t="s">
        <v>176</v>
      </c>
      <c r="AJ10" s="58">
        <v>65</v>
      </c>
      <c r="AK10" s="58" t="s">
        <v>176</v>
      </c>
      <c r="AL10" s="58" t="s">
        <v>176</v>
      </c>
      <c r="AM10" s="58">
        <v>55</v>
      </c>
      <c r="AN10" s="58">
        <v>32</v>
      </c>
      <c r="AO10" s="58">
        <v>288</v>
      </c>
      <c r="AP10" s="58">
        <v>5002</v>
      </c>
      <c r="AQ10" s="58">
        <v>4920</v>
      </c>
      <c r="AR10" s="58">
        <v>2913</v>
      </c>
      <c r="AS10" s="58">
        <v>201</v>
      </c>
      <c r="AT10" s="58">
        <v>1070</v>
      </c>
      <c r="AU10" s="58">
        <v>120</v>
      </c>
      <c r="AV10" s="58" t="s">
        <v>176</v>
      </c>
      <c r="AW10" s="58" t="s">
        <v>176</v>
      </c>
      <c r="AX10" s="58">
        <v>187</v>
      </c>
      <c r="AY10" s="58">
        <v>368</v>
      </c>
      <c r="AZ10" s="58" t="s">
        <v>176</v>
      </c>
      <c r="BA10" s="58">
        <v>1082</v>
      </c>
      <c r="BB10" s="58">
        <v>392</v>
      </c>
      <c r="BC10" s="58" t="s">
        <v>176</v>
      </c>
      <c r="BD10" s="58">
        <v>392</v>
      </c>
      <c r="BE10" s="58" t="s">
        <v>176</v>
      </c>
      <c r="BF10" s="58">
        <v>119</v>
      </c>
      <c r="BG10" s="58" t="s">
        <v>176</v>
      </c>
      <c r="BH10" s="58">
        <v>50</v>
      </c>
      <c r="BI10" s="58">
        <v>69</v>
      </c>
      <c r="BJ10" s="58">
        <v>1814</v>
      </c>
      <c r="BK10" s="58">
        <v>1782</v>
      </c>
      <c r="BL10" s="58">
        <v>980</v>
      </c>
      <c r="BM10" s="58">
        <v>41</v>
      </c>
      <c r="BN10" s="58">
        <v>436</v>
      </c>
      <c r="BO10" s="58">
        <v>29</v>
      </c>
      <c r="BP10" s="58">
        <v>19</v>
      </c>
      <c r="BQ10" s="58">
        <v>8</v>
      </c>
      <c r="BR10" s="58">
        <v>24</v>
      </c>
      <c r="BS10" s="58">
        <v>245</v>
      </c>
    </row>
    <row r="11" spans="1:71" x14ac:dyDescent="0.25">
      <c r="A11" s="64" t="s">
        <v>160</v>
      </c>
      <c r="B11" s="58">
        <v>7525</v>
      </c>
      <c r="C11" s="58">
        <v>7445</v>
      </c>
      <c r="D11" s="58">
        <v>4125</v>
      </c>
      <c r="E11" s="58">
        <v>249</v>
      </c>
      <c r="F11" s="58">
        <v>1440</v>
      </c>
      <c r="G11" s="58">
        <v>183</v>
      </c>
      <c r="H11" s="58">
        <v>158</v>
      </c>
      <c r="I11" s="58">
        <v>82</v>
      </c>
      <c r="J11" s="58">
        <v>453</v>
      </c>
      <c r="K11" s="58">
        <v>755</v>
      </c>
      <c r="L11" s="58">
        <v>4167</v>
      </c>
      <c r="M11" s="58">
        <v>4128</v>
      </c>
      <c r="N11" s="58">
        <v>2267</v>
      </c>
      <c r="O11" s="58">
        <v>150</v>
      </c>
      <c r="P11" s="58">
        <v>787</v>
      </c>
      <c r="Q11" s="58">
        <v>43</v>
      </c>
      <c r="R11" s="58">
        <v>75</v>
      </c>
      <c r="S11" s="58">
        <v>46</v>
      </c>
      <c r="T11" s="58">
        <v>278</v>
      </c>
      <c r="U11" s="58">
        <v>482</v>
      </c>
      <c r="V11" s="58">
        <v>3358</v>
      </c>
      <c r="W11" s="58">
        <v>3317</v>
      </c>
      <c r="X11" s="58">
        <v>1858</v>
      </c>
      <c r="Y11" s="58">
        <v>99</v>
      </c>
      <c r="Z11" s="58">
        <v>653</v>
      </c>
      <c r="AA11" s="58">
        <v>140</v>
      </c>
      <c r="AB11" s="58">
        <v>83</v>
      </c>
      <c r="AC11" s="58">
        <v>36</v>
      </c>
      <c r="AD11" s="58">
        <v>175</v>
      </c>
      <c r="AE11" s="58">
        <v>273</v>
      </c>
      <c r="AF11" s="58">
        <v>1003</v>
      </c>
      <c r="AG11" s="58">
        <v>985</v>
      </c>
      <c r="AH11" s="58">
        <v>530</v>
      </c>
      <c r="AI11" s="58" t="s">
        <v>176</v>
      </c>
      <c r="AJ11" s="58">
        <v>74</v>
      </c>
      <c r="AK11" s="58" t="s">
        <v>176</v>
      </c>
      <c r="AL11" s="58" t="s">
        <v>176</v>
      </c>
      <c r="AM11" s="58" t="s">
        <v>176</v>
      </c>
      <c r="AN11" s="58">
        <v>35</v>
      </c>
      <c r="AO11" s="58">
        <v>267</v>
      </c>
      <c r="AP11" s="58">
        <v>5438</v>
      </c>
      <c r="AQ11" s="58">
        <v>5384</v>
      </c>
      <c r="AR11" s="58">
        <v>3184</v>
      </c>
      <c r="AS11" s="58">
        <v>209</v>
      </c>
      <c r="AT11" s="58">
        <v>1028</v>
      </c>
      <c r="AU11" s="58">
        <v>138</v>
      </c>
      <c r="AV11" s="58" t="s">
        <v>176</v>
      </c>
      <c r="AW11" s="58" t="s">
        <v>176</v>
      </c>
      <c r="AX11" s="58">
        <v>338</v>
      </c>
      <c r="AY11" s="58">
        <v>434</v>
      </c>
      <c r="AZ11" s="58">
        <v>1084</v>
      </c>
      <c r="BA11" s="58">
        <v>1076</v>
      </c>
      <c r="BB11" s="58">
        <v>411</v>
      </c>
      <c r="BC11" s="58" t="s">
        <v>176</v>
      </c>
      <c r="BD11" s="58">
        <v>338</v>
      </c>
      <c r="BE11" s="58" t="s">
        <v>176</v>
      </c>
      <c r="BF11" s="58">
        <v>133</v>
      </c>
      <c r="BG11" s="58">
        <v>0</v>
      </c>
      <c r="BH11" s="58">
        <v>80</v>
      </c>
      <c r="BI11" s="58">
        <v>54</v>
      </c>
      <c r="BJ11" s="58">
        <v>1875</v>
      </c>
      <c r="BK11" s="58">
        <v>1860</v>
      </c>
      <c r="BL11" s="58">
        <v>1043</v>
      </c>
      <c r="BM11" s="58">
        <v>29</v>
      </c>
      <c r="BN11" s="58">
        <v>405</v>
      </c>
      <c r="BO11" s="58">
        <v>39</v>
      </c>
      <c r="BP11" s="58">
        <v>32</v>
      </c>
      <c r="BQ11" s="58">
        <v>8</v>
      </c>
      <c r="BR11" s="58">
        <v>37</v>
      </c>
      <c r="BS11" s="58">
        <v>267</v>
      </c>
    </row>
    <row r="12" spans="1:71" x14ac:dyDescent="0.25">
      <c r="A12" s="64" t="s">
        <v>161</v>
      </c>
      <c r="B12" s="58">
        <v>7493</v>
      </c>
      <c r="C12" s="58">
        <v>7419</v>
      </c>
      <c r="D12" s="58">
        <v>3925</v>
      </c>
      <c r="E12" s="58">
        <v>189</v>
      </c>
      <c r="F12" s="58">
        <v>1433</v>
      </c>
      <c r="G12" s="58">
        <v>189</v>
      </c>
      <c r="H12" s="58">
        <v>171</v>
      </c>
      <c r="I12" s="58">
        <v>93</v>
      </c>
      <c r="J12" s="58">
        <v>597</v>
      </c>
      <c r="K12" s="58">
        <v>822</v>
      </c>
      <c r="L12" s="58">
        <v>4110</v>
      </c>
      <c r="M12" s="58">
        <v>4071</v>
      </c>
      <c r="N12" s="58">
        <v>2216</v>
      </c>
      <c r="O12" s="58">
        <v>116</v>
      </c>
      <c r="P12" s="58">
        <v>763</v>
      </c>
      <c r="Q12" s="58">
        <v>57</v>
      </c>
      <c r="R12" s="58">
        <v>81</v>
      </c>
      <c r="S12" s="58">
        <v>56</v>
      </c>
      <c r="T12" s="58">
        <v>318</v>
      </c>
      <c r="U12" s="58">
        <v>464</v>
      </c>
      <c r="V12" s="58">
        <v>3383</v>
      </c>
      <c r="W12" s="58">
        <v>3348</v>
      </c>
      <c r="X12" s="58">
        <v>1709</v>
      </c>
      <c r="Y12" s="58">
        <v>73</v>
      </c>
      <c r="Z12" s="58">
        <v>670</v>
      </c>
      <c r="AA12" s="58">
        <v>132</v>
      </c>
      <c r="AB12" s="58">
        <v>90</v>
      </c>
      <c r="AC12" s="58">
        <v>37</v>
      </c>
      <c r="AD12" s="58">
        <v>279</v>
      </c>
      <c r="AE12" s="58">
        <v>358</v>
      </c>
      <c r="AF12" s="58">
        <v>884</v>
      </c>
      <c r="AG12" s="58">
        <v>880</v>
      </c>
      <c r="AH12" s="58">
        <v>472</v>
      </c>
      <c r="AI12" s="58">
        <v>6</v>
      </c>
      <c r="AJ12" s="58">
        <v>56</v>
      </c>
      <c r="AK12" s="58">
        <v>15</v>
      </c>
      <c r="AL12" s="58">
        <v>0</v>
      </c>
      <c r="AM12" s="58">
        <v>68</v>
      </c>
      <c r="AN12" s="58">
        <v>25</v>
      </c>
      <c r="AO12" s="58">
        <v>238</v>
      </c>
      <c r="AP12" s="58">
        <v>5394</v>
      </c>
      <c r="AQ12" s="58">
        <v>5330</v>
      </c>
      <c r="AR12" s="58">
        <v>3050</v>
      </c>
      <c r="AS12" s="58">
        <v>161</v>
      </c>
      <c r="AT12" s="58">
        <v>1006</v>
      </c>
      <c r="AU12" s="58">
        <v>134</v>
      </c>
      <c r="AV12" s="58">
        <v>25</v>
      </c>
      <c r="AW12" s="58">
        <v>25</v>
      </c>
      <c r="AX12" s="58">
        <v>427</v>
      </c>
      <c r="AY12" s="58">
        <v>502</v>
      </c>
      <c r="AZ12" s="58">
        <v>1215</v>
      </c>
      <c r="BA12" s="58">
        <v>1209</v>
      </c>
      <c r="BB12" s="58">
        <v>403</v>
      </c>
      <c r="BC12" s="58">
        <v>22</v>
      </c>
      <c r="BD12" s="58">
        <v>371</v>
      </c>
      <c r="BE12" s="58">
        <v>40</v>
      </c>
      <c r="BF12" s="58">
        <v>146</v>
      </c>
      <c r="BG12" s="58">
        <v>0</v>
      </c>
      <c r="BH12" s="58">
        <v>145</v>
      </c>
      <c r="BI12" s="58">
        <v>82</v>
      </c>
      <c r="BJ12" s="58">
        <v>2090</v>
      </c>
      <c r="BK12" s="58">
        <v>2064</v>
      </c>
      <c r="BL12" s="58">
        <v>1111</v>
      </c>
      <c r="BM12" s="58">
        <v>32</v>
      </c>
      <c r="BN12" s="58">
        <v>453</v>
      </c>
      <c r="BO12" s="58">
        <v>51</v>
      </c>
      <c r="BP12" s="58">
        <v>28</v>
      </c>
      <c r="BQ12" s="58">
        <v>11</v>
      </c>
      <c r="BR12" s="58">
        <v>87</v>
      </c>
      <c r="BS12" s="58">
        <v>291</v>
      </c>
    </row>
    <row r="13" spans="1:71" x14ac:dyDescent="0.25">
      <c r="A13" s="64" t="s">
        <v>162</v>
      </c>
      <c r="B13" s="58">
        <v>7349</v>
      </c>
      <c r="C13" s="58">
        <v>7253</v>
      </c>
      <c r="D13" s="58">
        <v>4007</v>
      </c>
      <c r="E13" s="58">
        <v>191</v>
      </c>
      <c r="F13" s="58">
        <v>1288</v>
      </c>
      <c r="G13" s="58">
        <v>158</v>
      </c>
      <c r="H13" s="58">
        <v>150</v>
      </c>
      <c r="I13" s="58">
        <v>74</v>
      </c>
      <c r="J13" s="58">
        <v>627</v>
      </c>
      <c r="K13" s="58">
        <v>758</v>
      </c>
      <c r="L13" s="58">
        <v>4087</v>
      </c>
      <c r="M13" s="58">
        <v>4028</v>
      </c>
      <c r="N13" s="58">
        <v>2249</v>
      </c>
      <c r="O13" s="58">
        <v>110</v>
      </c>
      <c r="P13" s="58">
        <v>697</v>
      </c>
      <c r="Q13" s="58">
        <v>45</v>
      </c>
      <c r="R13" s="58">
        <v>70</v>
      </c>
      <c r="S13" s="58">
        <v>38</v>
      </c>
      <c r="T13" s="58">
        <v>347</v>
      </c>
      <c r="U13" s="58">
        <v>472</v>
      </c>
      <c r="V13" s="58">
        <v>3262</v>
      </c>
      <c r="W13" s="58">
        <v>3225</v>
      </c>
      <c r="X13" s="58">
        <v>1758</v>
      </c>
      <c r="Y13" s="58">
        <v>81</v>
      </c>
      <c r="Z13" s="58">
        <v>591</v>
      </c>
      <c r="AA13" s="58">
        <v>113</v>
      </c>
      <c r="AB13" s="58">
        <v>80</v>
      </c>
      <c r="AC13" s="58">
        <v>36</v>
      </c>
      <c r="AD13" s="58">
        <v>280</v>
      </c>
      <c r="AE13" s="58">
        <v>286</v>
      </c>
      <c r="AF13" s="58" t="s">
        <v>176</v>
      </c>
      <c r="AG13" s="58">
        <v>848</v>
      </c>
      <c r="AH13" s="58">
        <v>471</v>
      </c>
      <c r="AI13" s="58" t="s">
        <v>176</v>
      </c>
      <c r="AJ13" s="58">
        <v>50</v>
      </c>
      <c r="AK13" s="58" t="s">
        <v>176</v>
      </c>
      <c r="AL13" s="58">
        <v>0</v>
      </c>
      <c r="AM13" s="58">
        <v>48</v>
      </c>
      <c r="AN13" s="58">
        <v>42</v>
      </c>
      <c r="AO13" s="58">
        <v>220</v>
      </c>
      <c r="AP13" s="58">
        <v>5227</v>
      </c>
      <c r="AQ13" s="58">
        <v>5141</v>
      </c>
      <c r="AR13" s="58">
        <v>3047</v>
      </c>
      <c r="AS13" s="58">
        <v>160</v>
      </c>
      <c r="AT13" s="58">
        <v>891</v>
      </c>
      <c r="AU13" s="58">
        <v>114</v>
      </c>
      <c r="AV13" s="58">
        <v>34</v>
      </c>
      <c r="AW13" s="58">
        <v>26</v>
      </c>
      <c r="AX13" s="58">
        <v>411</v>
      </c>
      <c r="AY13" s="58">
        <v>458</v>
      </c>
      <c r="AZ13" s="58" t="s">
        <v>176</v>
      </c>
      <c r="BA13" s="58">
        <v>1264</v>
      </c>
      <c r="BB13" s="58">
        <v>489</v>
      </c>
      <c r="BC13" s="58" t="s">
        <v>176</v>
      </c>
      <c r="BD13" s="58">
        <v>347</v>
      </c>
      <c r="BE13" s="58" t="s">
        <v>176</v>
      </c>
      <c r="BF13" s="58">
        <v>116</v>
      </c>
      <c r="BG13" s="58">
        <v>0</v>
      </c>
      <c r="BH13" s="58">
        <v>174</v>
      </c>
      <c r="BI13" s="58">
        <v>80</v>
      </c>
      <c r="BJ13" s="58">
        <v>2243</v>
      </c>
      <c r="BK13" s="58">
        <v>2200</v>
      </c>
      <c r="BL13" s="58">
        <v>1233</v>
      </c>
      <c r="BM13" s="58">
        <v>39</v>
      </c>
      <c r="BN13" s="58">
        <v>419</v>
      </c>
      <c r="BO13" s="58">
        <v>44</v>
      </c>
      <c r="BP13" s="58">
        <v>23</v>
      </c>
      <c r="BQ13" s="58">
        <v>10</v>
      </c>
      <c r="BR13" s="58">
        <v>94</v>
      </c>
      <c r="BS13" s="58">
        <v>338</v>
      </c>
    </row>
    <row r="14" spans="1:71" x14ac:dyDescent="0.25">
      <c r="A14" s="64" t="s">
        <v>163</v>
      </c>
      <c r="B14" s="58">
        <v>7435</v>
      </c>
      <c r="C14" s="58">
        <v>7363</v>
      </c>
      <c r="D14" s="58">
        <v>3931</v>
      </c>
      <c r="E14" s="58">
        <v>208</v>
      </c>
      <c r="F14" s="58">
        <v>1214</v>
      </c>
      <c r="G14" s="58">
        <v>161</v>
      </c>
      <c r="H14" s="58">
        <v>188</v>
      </c>
      <c r="I14" s="58">
        <v>72</v>
      </c>
      <c r="J14" s="58">
        <v>768</v>
      </c>
      <c r="K14" s="58">
        <v>821</v>
      </c>
      <c r="L14" s="58">
        <v>4136</v>
      </c>
      <c r="M14" s="58">
        <v>4109</v>
      </c>
      <c r="N14" s="58">
        <v>2209</v>
      </c>
      <c r="O14" s="58">
        <v>129</v>
      </c>
      <c r="P14" s="58">
        <v>649</v>
      </c>
      <c r="Q14" s="58">
        <v>39</v>
      </c>
      <c r="R14" s="58">
        <v>88</v>
      </c>
      <c r="S14" s="58">
        <v>37</v>
      </c>
      <c r="T14" s="58">
        <v>452</v>
      </c>
      <c r="U14" s="58">
        <v>506</v>
      </c>
      <c r="V14" s="58">
        <v>3299</v>
      </c>
      <c r="W14" s="58">
        <v>3254</v>
      </c>
      <c r="X14" s="58">
        <v>1722</v>
      </c>
      <c r="Y14" s="58">
        <v>79</v>
      </c>
      <c r="Z14" s="58">
        <v>565</v>
      </c>
      <c r="AA14" s="58">
        <v>122</v>
      </c>
      <c r="AB14" s="58">
        <v>100</v>
      </c>
      <c r="AC14" s="58">
        <v>35</v>
      </c>
      <c r="AD14" s="58">
        <v>316</v>
      </c>
      <c r="AE14" s="58">
        <v>315</v>
      </c>
      <c r="AF14" s="58">
        <v>825</v>
      </c>
      <c r="AG14" s="58">
        <v>817</v>
      </c>
      <c r="AH14" s="58">
        <v>448</v>
      </c>
      <c r="AI14" s="58" t="s">
        <v>176</v>
      </c>
      <c r="AJ14" s="58">
        <v>50</v>
      </c>
      <c r="AK14" s="58" t="s">
        <v>176</v>
      </c>
      <c r="AL14" s="58" t="s">
        <v>176</v>
      </c>
      <c r="AM14" s="58" t="s">
        <v>176</v>
      </c>
      <c r="AN14" s="58">
        <v>17</v>
      </c>
      <c r="AO14" s="58">
        <v>225</v>
      </c>
      <c r="AP14" s="58">
        <v>5247</v>
      </c>
      <c r="AQ14" s="58">
        <v>5186</v>
      </c>
      <c r="AR14" s="58">
        <v>3019</v>
      </c>
      <c r="AS14" s="58">
        <v>168</v>
      </c>
      <c r="AT14" s="58">
        <v>804</v>
      </c>
      <c r="AU14" s="58">
        <v>118</v>
      </c>
      <c r="AV14" s="58" t="s">
        <v>176</v>
      </c>
      <c r="AW14" s="58" t="s">
        <v>176</v>
      </c>
      <c r="AX14" s="58">
        <v>519</v>
      </c>
      <c r="AY14" s="58">
        <v>508</v>
      </c>
      <c r="AZ14" s="58">
        <v>1363</v>
      </c>
      <c r="BA14" s="58">
        <v>1360</v>
      </c>
      <c r="BB14" s="58">
        <v>464</v>
      </c>
      <c r="BC14" s="58" t="s">
        <v>176</v>
      </c>
      <c r="BD14" s="58">
        <v>360</v>
      </c>
      <c r="BE14" s="58" t="s">
        <v>176</v>
      </c>
      <c r="BF14" s="58">
        <v>156</v>
      </c>
      <c r="BG14" s="58">
        <v>0</v>
      </c>
      <c r="BH14" s="58">
        <v>232</v>
      </c>
      <c r="BI14" s="58">
        <v>88</v>
      </c>
      <c r="BJ14" s="58">
        <v>2182</v>
      </c>
      <c r="BK14" s="58">
        <v>2163</v>
      </c>
      <c r="BL14" s="58">
        <v>1228</v>
      </c>
      <c r="BM14" s="58">
        <v>26</v>
      </c>
      <c r="BN14" s="58">
        <v>389</v>
      </c>
      <c r="BO14" s="58">
        <v>48</v>
      </c>
      <c r="BP14" s="58">
        <v>27</v>
      </c>
      <c r="BQ14" s="58">
        <v>6</v>
      </c>
      <c r="BR14" s="58">
        <v>57</v>
      </c>
      <c r="BS14" s="58">
        <v>382</v>
      </c>
    </row>
    <row r="15" spans="1:71" x14ac:dyDescent="0.25">
      <c r="A15" s="64" t="s">
        <v>164</v>
      </c>
      <c r="B15" s="58">
        <v>7130</v>
      </c>
      <c r="C15" s="58">
        <v>7068</v>
      </c>
      <c r="D15" s="58">
        <v>3811</v>
      </c>
      <c r="E15" s="58">
        <v>187</v>
      </c>
      <c r="F15" s="58">
        <v>1131</v>
      </c>
      <c r="G15" s="58">
        <v>165</v>
      </c>
      <c r="H15" s="58">
        <v>145</v>
      </c>
      <c r="I15" s="58">
        <v>65</v>
      </c>
      <c r="J15" s="58">
        <v>626</v>
      </c>
      <c r="K15" s="58">
        <v>938</v>
      </c>
      <c r="L15" s="58">
        <v>3964</v>
      </c>
      <c r="M15" s="58">
        <v>3933</v>
      </c>
      <c r="N15" s="58">
        <v>2130</v>
      </c>
      <c r="O15" s="58">
        <v>104</v>
      </c>
      <c r="P15" s="58">
        <v>590</v>
      </c>
      <c r="Q15" s="58">
        <v>42</v>
      </c>
      <c r="R15" s="58">
        <v>62</v>
      </c>
      <c r="S15" s="58">
        <v>42</v>
      </c>
      <c r="T15" s="58">
        <v>352</v>
      </c>
      <c r="U15" s="58">
        <v>611</v>
      </c>
      <c r="V15" s="58">
        <v>3165</v>
      </c>
      <c r="W15" s="58">
        <v>3134</v>
      </c>
      <c r="X15" s="58">
        <v>1681</v>
      </c>
      <c r="Y15" s="58">
        <v>83</v>
      </c>
      <c r="Z15" s="58">
        <v>541</v>
      </c>
      <c r="AA15" s="58">
        <v>123</v>
      </c>
      <c r="AB15" s="58">
        <v>83</v>
      </c>
      <c r="AC15" s="58">
        <v>23</v>
      </c>
      <c r="AD15" s="58">
        <v>273</v>
      </c>
      <c r="AE15" s="58">
        <v>327</v>
      </c>
      <c r="AF15" s="58">
        <v>709</v>
      </c>
      <c r="AG15" s="58">
        <v>706</v>
      </c>
      <c r="AH15" s="58">
        <v>357</v>
      </c>
      <c r="AI15" s="58" t="s">
        <v>176</v>
      </c>
      <c r="AJ15" s="58">
        <v>47</v>
      </c>
      <c r="AK15" s="58" t="s">
        <v>176</v>
      </c>
      <c r="AL15" s="58" t="s">
        <v>176</v>
      </c>
      <c r="AM15" s="58" t="s">
        <v>176</v>
      </c>
      <c r="AN15" s="58">
        <v>25</v>
      </c>
      <c r="AO15" s="58">
        <v>216</v>
      </c>
      <c r="AP15" s="58">
        <v>5050</v>
      </c>
      <c r="AQ15" s="58">
        <v>5000</v>
      </c>
      <c r="AR15" s="58">
        <v>2942</v>
      </c>
      <c r="AS15" s="58">
        <v>156</v>
      </c>
      <c r="AT15" s="58">
        <v>765</v>
      </c>
      <c r="AU15" s="58">
        <v>104</v>
      </c>
      <c r="AV15" s="58" t="s">
        <v>176</v>
      </c>
      <c r="AW15" s="58" t="s">
        <v>176</v>
      </c>
      <c r="AX15" s="58">
        <v>377</v>
      </c>
      <c r="AY15" s="58">
        <v>613</v>
      </c>
      <c r="AZ15" s="58">
        <v>1371</v>
      </c>
      <c r="BA15" s="58">
        <v>1362</v>
      </c>
      <c r="BB15" s="58">
        <v>512</v>
      </c>
      <c r="BC15" s="58" t="s">
        <v>176</v>
      </c>
      <c r="BD15" s="58">
        <v>319</v>
      </c>
      <c r="BE15" s="58" t="s">
        <v>176</v>
      </c>
      <c r="BF15" s="58">
        <v>120</v>
      </c>
      <c r="BG15" s="58">
        <v>0</v>
      </c>
      <c r="BH15" s="58">
        <v>224</v>
      </c>
      <c r="BI15" s="58">
        <v>109</v>
      </c>
      <c r="BJ15" s="58">
        <v>2233</v>
      </c>
      <c r="BK15" s="58">
        <v>2213</v>
      </c>
      <c r="BL15" s="58">
        <v>1217</v>
      </c>
      <c r="BM15" s="58">
        <v>30</v>
      </c>
      <c r="BN15" s="58">
        <v>365</v>
      </c>
      <c r="BO15" s="58">
        <v>49</v>
      </c>
      <c r="BP15" s="58">
        <v>20</v>
      </c>
      <c r="BQ15" s="58">
        <v>6</v>
      </c>
      <c r="BR15" s="58">
        <v>81</v>
      </c>
      <c r="BS15" s="58">
        <v>445</v>
      </c>
    </row>
    <row r="16" spans="1:71" x14ac:dyDescent="0.25">
      <c r="A16" s="64" t="s">
        <v>165</v>
      </c>
      <c r="B16" s="58">
        <v>7281</v>
      </c>
      <c r="C16" s="58">
        <v>7230</v>
      </c>
      <c r="D16" s="58">
        <v>4254</v>
      </c>
      <c r="E16" s="58">
        <v>178</v>
      </c>
      <c r="F16" s="58">
        <v>1068</v>
      </c>
      <c r="G16" s="58">
        <v>167</v>
      </c>
      <c r="H16" s="58">
        <v>193</v>
      </c>
      <c r="I16" s="58">
        <v>77</v>
      </c>
      <c r="J16" s="58">
        <v>561</v>
      </c>
      <c r="K16" s="58">
        <v>732</v>
      </c>
      <c r="L16" s="58">
        <v>4130</v>
      </c>
      <c r="M16" s="58">
        <v>4106</v>
      </c>
      <c r="N16" s="58">
        <v>2440</v>
      </c>
      <c r="O16" s="58">
        <v>89</v>
      </c>
      <c r="P16" s="58">
        <v>610</v>
      </c>
      <c r="Q16" s="58">
        <v>53</v>
      </c>
      <c r="R16" s="58">
        <v>94</v>
      </c>
      <c r="S16" s="58">
        <v>45</v>
      </c>
      <c r="T16" s="58">
        <v>338</v>
      </c>
      <c r="U16" s="58">
        <v>437</v>
      </c>
      <c r="V16" s="58">
        <v>3151</v>
      </c>
      <c r="W16" s="58">
        <v>3124</v>
      </c>
      <c r="X16" s="58">
        <v>1814</v>
      </c>
      <c r="Y16" s="58">
        <v>89</v>
      </c>
      <c r="Z16" s="58">
        <v>458</v>
      </c>
      <c r="AA16" s="58">
        <v>114</v>
      </c>
      <c r="AB16" s="58">
        <v>99</v>
      </c>
      <c r="AC16" s="58">
        <v>32</v>
      </c>
      <c r="AD16" s="58">
        <v>223</v>
      </c>
      <c r="AE16" s="58">
        <v>295</v>
      </c>
      <c r="AF16" s="58" t="s">
        <v>176</v>
      </c>
      <c r="AG16" s="58">
        <v>851</v>
      </c>
      <c r="AH16" s="58">
        <v>538</v>
      </c>
      <c r="AI16" s="58" t="s">
        <v>176</v>
      </c>
      <c r="AJ16" s="58">
        <v>58</v>
      </c>
      <c r="AK16" s="58" t="s">
        <v>176</v>
      </c>
      <c r="AL16" s="58" t="s">
        <v>176</v>
      </c>
      <c r="AM16" s="58" t="s">
        <v>176</v>
      </c>
      <c r="AN16" s="58">
        <v>13</v>
      </c>
      <c r="AO16" s="58">
        <v>164</v>
      </c>
      <c r="AP16" s="58">
        <v>5100</v>
      </c>
      <c r="AQ16" s="58">
        <v>5055</v>
      </c>
      <c r="AR16" s="58">
        <v>3180</v>
      </c>
      <c r="AS16" s="58">
        <v>132</v>
      </c>
      <c r="AT16" s="58">
        <v>721</v>
      </c>
      <c r="AU16" s="58">
        <v>102</v>
      </c>
      <c r="AV16" s="58" t="s">
        <v>176</v>
      </c>
      <c r="AW16" s="58" t="s">
        <v>176</v>
      </c>
      <c r="AX16" s="58">
        <v>378</v>
      </c>
      <c r="AY16" s="58">
        <v>480</v>
      </c>
      <c r="AZ16" s="58" t="s">
        <v>176</v>
      </c>
      <c r="BA16" s="58">
        <v>1324</v>
      </c>
      <c r="BB16" s="58">
        <v>536</v>
      </c>
      <c r="BC16" s="58" t="s">
        <v>176</v>
      </c>
      <c r="BD16" s="58">
        <v>289</v>
      </c>
      <c r="BE16" s="58" t="s">
        <v>176</v>
      </c>
      <c r="BF16" s="58">
        <v>158</v>
      </c>
      <c r="BG16" s="58">
        <v>0</v>
      </c>
      <c r="BH16" s="58">
        <v>170</v>
      </c>
      <c r="BI16" s="58">
        <v>88</v>
      </c>
      <c r="BJ16" s="58">
        <v>2468</v>
      </c>
      <c r="BK16" s="58">
        <v>2457</v>
      </c>
      <c r="BL16" s="58">
        <v>1506</v>
      </c>
      <c r="BM16" s="58">
        <v>30</v>
      </c>
      <c r="BN16" s="58">
        <v>409</v>
      </c>
      <c r="BO16" s="58">
        <v>56</v>
      </c>
      <c r="BP16" s="58">
        <v>32</v>
      </c>
      <c r="BQ16" s="58">
        <v>9</v>
      </c>
      <c r="BR16" s="58">
        <v>62</v>
      </c>
      <c r="BS16" s="58">
        <v>353</v>
      </c>
    </row>
    <row r="17" spans="1:71" x14ac:dyDescent="0.25">
      <c r="A17" s="64" t="s">
        <v>166</v>
      </c>
      <c r="B17" s="58">
        <v>8636</v>
      </c>
      <c r="C17" s="58">
        <v>8580</v>
      </c>
      <c r="D17" s="58">
        <v>4328</v>
      </c>
      <c r="E17" s="58">
        <v>163</v>
      </c>
      <c r="F17" s="58">
        <v>2357</v>
      </c>
      <c r="G17" s="58">
        <v>175</v>
      </c>
      <c r="H17" s="58">
        <v>224</v>
      </c>
      <c r="I17" s="58">
        <v>75</v>
      </c>
      <c r="J17" s="58">
        <v>700</v>
      </c>
      <c r="K17" s="58">
        <v>558</v>
      </c>
      <c r="L17" s="58">
        <v>4961</v>
      </c>
      <c r="M17" s="58">
        <v>4937</v>
      </c>
      <c r="N17" s="58">
        <v>2510</v>
      </c>
      <c r="O17" s="58">
        <v>98</v>
      </c>
      <c r="P17" s="58">
        <v>1287</v>
      </c>
      <c r="Q17" s="58">
        <v>51</v>
      </c>
      <c r="R17" s="58">
        <v>103</v>
      </c>
      <c r="S17" s="58">
        <v>43</v>
      </c>
      <c r="T17" s="58">
        <v>475</v>
      </c>
      <c r="U17" s="58">
        <v>370</v>
      </c>
      <c r="V17" s="58">
        <v>3674</v>
      </c>
      <c r="W17" s="58">
        <v>3642</v>
      </c>
      <c r="X17" s="58">
        <v>1817</v>
      </c>
      <c r="Y17" s="58">
        <v>65</v>
      </c>
      <c r="Z17" s="58">
        <v>1070</v>
      </c>
      <c r="AA17" s="58">
        <v>124</v>
      </c>
      <c r="AB17" s="58">
        <v>121</v>
      </c>
      <c r="AC17" s="58">
        <v>32</v>
      </c>
      <c r="AD17" s="58">
        <v>225</v>
      </c>
      <c r="AE17" s="58">
        <v>188</v>
      </c>
      <c r="AF17" s="58">
        <v>884</v>
      </c>
      <c r="AG17" s="58">
        <v>884</v>
      </c>
      <c r="AH17" s="58">
        <v>529</v>
      </c>
      <c r="AI17" s="58" t="s">
        <v>176</v>
      </c>
      <c r="AJ17" s="58">
        <v>137</v>
      </c>
      <c r="AK17" s="58" t="s">
        <v>176</v>
      </c>
      <c r="AL17" s="58">
        <v>0</v>
      </c>
      <c r="AM17" s="58">
        <v>47</v>
      </c>
      <c r="AN17" s="58">
        <v>27</v>
      </c>
      <c r="AO17" s="58">
        <v>130</v>
      </c>
      <c r="AP17" s="58">
        <v>6002</v>
      </c>
      <c r="AQ17" s="58">
        <v>5955</v>
      </c>
      <c r="AR17" s="58">
        <v>3186</v>
      </c>
      <c r="AS17" s="58">
        <v>125</v>
      </c>
      <c r="AT17" s="58">
        <v>1677</v>
      </c>
      <c r="AU17" s="58">
        <v>114</v>
      </c>
      <c r="AV17" s="58">
        <v>35</v>
      </c>
      <c r="AW17" s="58">
        <v>28</v>
      </c>
      <c r="AX17" s="58">
        <v>429</v>
      </c>
      <c r="AY17" s="58">
        <v>361</v>
      </c>
      <c r="AZ17" s="58">
        <v>1750</v>
      </c>
      <c r="BA17" s="58">
        <v>1741</v>
      </c>
      <c r="BB17" s="58">
        <v>613</v>
      </c>
      <c r="BC17" s="58" t="s">
        <v>176</v>
      </c>
      <c r="BD17" s="58">
        <v>543</v>
      </c>
      <c r="BE17" s="58" t="s">
        <v>176</v>
      </c>
      <c r="BF17" s="58">
        <v>189</v>
      </c>
      <c r="BG17" s="58">
        <v>0</v>
      </c>
      <c r="BH17" s="58">
        <v>244</v>
      </c>
      <c r="BI17" s="58">
        <v>67</v>
      </c>
      <c r="BJ17" s="58">
        <v>2896</v>
      </c>
      <c r="BK17" s="58">
        <v>2882</v>
      </c>
      <c r="BL17" s="58">
        <v>1466</v>
      </c>
      <c r="BM17" s="58">
        <v>23</v>
      </c>
      <c r="BN17" s="58">
        <v>913</v>
      </c>
      <c r="BO17" s="58">
        <v>49</v>
      </c>
      <c r="BP17" s="58">
        <v>25</v>
      </c>
      <c r="BQ17" s="58">
        <v>12</v>
      </c>
      <c r="BR17" s="58">
        <v>98</v>
      </c>
      <c r="BS17" s="58">
        <v>296</v>
      </c>
    </row>
    <row r="18" spans="1:71" x14ac:dyDescent="0.25">
      <c r="A18" s="64" t="s">
        <v>167</v>
      </c>
      <c r="B18" s="58">
        <v>6791</v>
      </c>
      <c r="C18" s="58">
        <v>6740</v>
      </c>
      <c r="D18" s="58">
        <v>3631</v>
      </c>
      <c r="E18" s="58">
        <v>477</v>
      </c>
      <c r="F18" s="58">
        <v>1366</v>
      </c>
      <c r="G18" s="58">
        <v>123</v>
      </c>
      <c r="H18" s="58">
        <v>194</v>
      </c>
      <c r="I18" s="58">
        <v>58</v>
      </c>
      <c r="J18" s="58">
        <v>261</v>
      </c>
      <c r="K18" s="58">
        <v>630</v>
      </c>
      <c r="L18" s="58">
        <v>3697</v>
      </c>
      <c r="M18" s="58">
        <v>3678</v>
      </c>
      <c r="N18" s="58">
        <v>2034</v>
      </c>
      <c r="O18" s="58">
        <v>284</v>
      </c>
      <c r="P18" s="58">
        <v>700</v>
      </c>
      <c r="Q18" s="58">
        <v>39</v>
      </c>
      <c r="R18" s="58">
        <v>89</v>
      </c>
      <c r="S18" s="58">
        <v>29</v>
      </c>
      <c r="T18" s="58">
        <v>139</v>
      </c>
      <c r="U18" s="58">
        <v>364</v>
      </c>
      <c r="V18" s="58">
        <v>3093</v>
      </c>
      <c r="W18" s="58">
        <v>3061</v>
      </c>
      <c r="X18" s="58">
        <v>1596</v>
      </c>
      <c r="Y18" s="58">
        <v>193</v>
      </c>
      <c r="Z18" s="58">
        <v>666</v>
      </c>
      <c r="AA18" s="58">
        <v>84</v>
      </c>
      <c r="AB18" s="58">
        <v>105</v>
      </c>
      <c r="AC18" s="58">
        <v>29</v>
      </c>
      <c r="AD18" s="58">
        <v>122</v>
      </c>
      <c r="AE18" s="58">
        <v>266</v>
      </c>
      <c r="AF18" s="58" t="s">
        <v>176</v>
      </c>
      <c r="AG18" s="58">
        <v>620</v>
      </c>
      <c r="AH18" s="58">
        <v>385</v>
      </c>
      <c r="AI18" s="58">
        <v>11</v>
      </c>
      <c r="AJ18" s="58">
        <v>57</v>
      </c>
      <c r="AK18" s="58">
        <v>9</v>
      </c>
      <c r="AL18" s="58">
        <v>0</v>
      </c>
      <c r="AM18" s="58">
        <v>42</v>
      </c>
      <c r="AN18" s="58">
        <v>18</v>
      </c>
      <c r="AO18" s="58">
        <v>98</v>
      </c>
      <c r="AP18" s="58">
        <v>4425</v>
      </c>
      <c r="AQ18" s="58">
        <v>4390</v>
      </c>
      <c r="AR18" s="58">
        <v>2602</v>
      </c>
      <c r="AS18" s="58">
        <v>261</v>
      </c>
      <c r="AT18" s="58">
        <v>854</v>
      </c>
      <c r="AU18" s="58">
        <v>75</v>
      </c>
      <c r="AV18" s="58">
        <v>29</v>
      </c>
      <c r="AW18" s="58">
        <v>16</v>
      </c>
      <c r="AX18" s="58">
        <v>134</v>
      </c>
      <c r="AY18" s="58">
        <v>419</v>
      </c>
      <c r="AZ18" s="58" t="s">
        <v>176</v>
      </c>
      <c r="BA18" s="58">
        <v>1730</v>
      </c>
      <c r="BB18" s="58">
        <v>644</v>
      </c>
      <c r="BC18" s="58">
        <v>205</v>
      </c>
      <c r="BD18" s="58">
        <v>455</v>
      </c>
      <c r="BE18" s="58">
        <v>39</v>
      </c>
      <c r="BF18" s="58">
        <v>165</v>
      </c>
      <c r="BG18" s="58">
        <v>0</v>
      </c>
      <c r="BH18" s="58">
        <v>109</v>
      </c>
      <c r="BI18" s="58">
        <v>113</v>
      </c>
      <c r="BJ18" s="58">
        <v>2116</v>
      </c>
      <c r="BK18" s="58">
        <v>2099</v>
      </c>
      <c r="BL18" s="58">
        <v>1162</v>
      </c>
      <c r="BM18" s="58">
        <v>41</v>
      </c>
      <c r="BN18" s="58">
        <v>473</v>
      </c>
      <c r="BO18" s="58">
        <v>37</v>
      </c>
      <c r="BP18" s="58">
        <v>28</v>
      </c>
      <c r="BQ18" s="58">
        <v>5</v>
      </c>
      <c r="BR18" s="58">
        <v>46</v>
      </c>
      <c r="BS18" s="58">
        <v>307</v>
      </c>
    </row>
    <row r="19" spans="1:71" x14ac:dyDescent="0.25">
      <c r="A19" s="64" t="s">
        <v>168</v>
      </c>
      <c r="B19" s="58">
        <v>6980</v>
      </c>
      <c r="C19" s="58">
        <v>6919</v>
      </c>
      <c r="D19" s="58">
        <v>3756</v>
      </c>
      <c r="E19" s="58">
        <v>501</v>
      </c>
      <c r="F19" s="58">
        <v>1280</v>
      </c>
      <c r="G19" s="58">
        <v>137</v>
      </c>
      <c r="H19" s="58">
        <v>232</v>
      </c>
      <c r="I19" s="58">
        <v>65</v>
      </c>
      <c r="J19" s="58">
        <v>190</v>
      </c>
      <c r="K19" s="58">
        <v>758</v>
      </c>
      <c r="L19" s="58">
        <v>3784</v>
      </c>
      <c r="M19" s="58">
        <v>3759</v>
      </c>
      <c r="N19" s="58">
        <v>2089</v>
      </c>
      <c r="O19" s="58">
        <v>256</v>
      </c>
      <c r="P19" s="58">
        <v>663</v>
      </c>
      <c r="Q19" s="58">
        <v>53</v>
      </c>
      <c r="R19" s="58">
        <v>102</v>
      </c>
      <c r="S19" s="58">
        <v>41</v>
      </c>
      <c r="T19" s="58">
        <v>96</v>
      </c>
      <c r="U19" s="58">
        <v>459</v>
      </c>
      <c r="V19" s="58">
        <v>3196</v>
      </c>
      <c r="W19" s="58">
        <v>3160</v>
      </c>
      <c r="X19" s="58">
        <v>1667</v>
      </c>
      <c r="Y19" s="58">
        <v>245</v>
      </c>
      <c r="Z19" s="58">
        <v>617</v>
      </c>
      <c r="AA19" s="58">
        <v>84</v>
      </c>
      <c r="AB19" s="58">
        <v>130</v>
      </c>
      <c r="AC19" s="58">
        <v>24</v>
      </c>
      <c r="AD19" s="58">
        <v>94</v>
      </c>
      <c r="AE19" s="58">
        <v>299</v>
      </c>
      <c r="AF19" s="58">
        <v>645</v>
      </c>
      <c r="AG19" s="58">
        <v>641</v>
      </c>
      <c r="AH19" s="58">
        <v>382</v>
      </c>
      <c r="AI19" s="58" t="s">
        <v>176</v>
      </c>
      <c r="AJ19" s="58">
        <v>51</v>
      </c>
      <c r="AK19" s="58" t="s">
        <v>176</v>
      </c>
      <c r="AL19" s="58">
        <v>0</v>
      </c>
      <c r="AM19" s="58">
        <v>44</v>
      </c>
      <c r="AN19" s="58" t="s">
        <v>176</v>
      </c>
      <c r="AO19" s="58">
        <v>144</v>
      </c>
      <c r="AP19" s="58">
        <v>4722</v>
      </c>
      <c r="AQ19" s="58">
        <v>4681</v>
      </c>
      <c r="AR19" s="58">
        <v>2796</v>
      </c>
      <c r="AS19" s="58">
        <v>340</v>
      </c>
      <c r="AT19" s="58">
        <v>811</v>
      </c>
      <c r="AU19" s="58">
        <v>82</v>
      </c>
      <c r="AV19" s="58">
        <v>21</v>
      </c>
      <c r="AW19" s="58">
        <v>21</v>
      </c>
      <c r="AX19" s="58">
        <v>131</v>
      </c>
      <c r="AY19" s="58">
        <v>479</v>
      </c>
      <c r="AZ19" s="58">
        <v>1613</v>
      </c>
      <c r="BA19" s="58">
        <v>1597</v>
      </c>
      <c r="BB19" s="58">
        <v>578</v>
      </c>
      <c r="BC19" s="58" t="s">
        <v>176</v>
      </c>
      <c r="BD19" s="58">
        <v>418</v>
      </c>
      <c r="BE19" s="58" t="s">
        <v>176</v>
      </c>
      <c r="BF19" s="58">
        <v>211</v>
      </c>
      <c r="BG19" s="58">
        <v>0</v>
      </c>
      <c r="BH19" s="58" t="s">
        <v>176</v>
      </c>
      <c r="BI19" s="58">
        <v>135</v>
      </c>
      <c r="BJ19" s="58">
        <v>2193</v>
      </c>
      <c r="BK19" s="58">
        <v>2182</v>
      </c>
      <c r="BL19" s="58">
        <v>1290</v>
      </c>
      <c r="BM19" s="58">
        <v>26</v>
      </c>
      <c r="BN19" s="58">
        <v>414</v>
      </c>
      <c r="BO19" s="58">
        <v>39</v>
      </c>
      <c r="BP19" s="58">
        <v>32</v>
      </c>
      <c r="BQ19" s="58">
        <v>5</v>
      </c>
      <c r="BR19" s="58">
        <v>36</v>
      </c>
      <c r="BS19" s="58">
        <v>340</v>
      </c>
    </row>
    <row r="20" spans="1:71" x14ac:dyDescent="0.25">
      <c r="A20" s="64" t="s">
        <v>169</v>
      </c>
      <c r="B20" s="58">
        <v>7684</v>
      </c>
      <c r="C20" s="58">
        <v>7629</v>
      </c>
      <c r="D20" s="58">
        <v>4107</v>
      </c>
      <c r="E20" s="58">
        <v>584</v>
      </c>
      <c r="F20" s="58">
        <v>1489</v>
      </c>
      <c r="G20" s="58">
        <v>153</v>
      </c>
      <c r="H20" s="58">
        <v>198</v>
      </c>
      <c r="I20" s="58">
        <v>63</v>
      </c>
      <c r="J20" s="58">
        <v>170</v>
      </c>
      <c r="K20" s="58">
        <v>865</v>
      </c>
      <c r="L20" s="58">
        <v>4349</v>
      </c>
      <c r="M20" s="58">
        <v>4327</v>
      </c>
      <c r="N20" s="58">
        <v>2372</v>
      </c>
      <c r="O20" s="58">
        <v>363</v>
      </c>
      <c r="P20" s="58">
        <v>800</v>
      </c>
      <c r="Q20" s="58">
        <v>51</v>
      </c>
      <c r="R20" s="58">
        <v>94</v>
      </c>
      <c r="S20" s="58">
        <v>37</v>
      </c>
      <c r="T20" s="58">
        <v>91</v>
      </c>
      <c r="U20" s="58">
        <v>519</v>
      </c>
      <c r="V20" s="58">
        <v>3335</v>
      </c>
      <c r="W20" s="58">
        <v>3302</v>
      </c>
      <c r="X20" s="58">
        <v>1735</v>
      </c>
      <c r="Y20" s="58">
        <v>221</v>
      </c>
      <c r="Z20" s="58">
        <v>689</v>
      </c>
      <c r="AA20" s="58">
        <v>102</v>
      </c>
      <c r="AB20" s="58">
        <v>104</v>
      </c>
      <c r="AC20" s="58">
        <v>26</v>
      </c>
      <c r="AD20" s="58">
        <v>79</v>
      </c>
      <c r="AE20" s="58">
        <v>346</v>
      </c>
      <c r="AF20" s="58" t="s">
        <v>176</v>
      </c>
      <c r="AG20" s="58">
        <v>671</v>
      </c>
      <c r="AH20" s="58">
        <v>406</v>
      </c>
      <c r="AI20" s="58">
        <v>10</v>
      </c>
      <c r="AJ20" s="58">
        <v>69</v>
      </c>
      <c r="AK20" s="58">
        <v>5</v>
      </c>
      <c r="AL20" s="58">
        <v>0</v>
      </c>
      <c r="AM20" s="58">
        <v>42</v>
      </c>
      <c r="AN20" s="58">
        <v>17</v>
      </c>
      <c r="AO20" s="58">
        <v>122</v>
      </c>
      <c r="AP20" s="58">
        <v>5233</v>
      </c>
      <c r="AQ20" s="58">
        <v>5187</v>
      </c>
      <c r="AR20" s="58">
        <v>3033</v>
      </c>
      <c r="AS20" s="58">
        <v>319</v>
      </c>
      <c r="AT20" s="58">
        <v>1004</v>
      </c>
      <c r="AU20" s="58">
        <v>85</v>
      </c>
      <c r="AV20" s="58">
        <v>16</v>
      </c>
      <c r="AW20" s="58">
        <v>21</v>
      </c>
      <c r="AX20" s="58">
        <v>107</v>
      </c>
      <c r="AY20" s="58">
        <v>602</v>
      </c>
      <c r="AZ20" s="58" t="s">
        <v>176</v>
      </c>
      <c r="BA20" s="58">
        <v>1771</v>
      </c>
      <c r="BB20" s="58">
        <v>668</v>
      </c>
      <c r="BC20" s="58">
        <v>255</v>
      </c>
      <c r="BD20" s="58">
        <v>416</v>
      </c>
      <c r="BE20" s="58">
        <v>63</v>
      </c>
      <c r="BF20" s="58">
        <v>182</v>
      </c>
      <c r="BG20" s="58">
        <v>0</v>
      </c>
      <c r="BH20" s="58">
        <v>46</v>
      </c>
      <c r="BI20" s="58">
        <v>141</v>
      </c>
      <c r="BJ20" s="58">
        <v>2632</v>
      </c>
      <c r="BK20" s="58">
        <v>2617</v>
      </c>
      <c r="BL20" s="58">
        <v>1484</v>
      </c>
      <c r="BM20" s="58">
        <v>60</v>
      </c>
      <c r="BN20" s="58">
        <v>548</v>
      </c>
      <c r="BO20" s="58">
        <v>39</v>
      </c>
      <c r="BP20" s="58" t="s">
        <v>176</v>
      </c>
      <c r="BQ20" s="58" t="s">
        <v>176</v>
      </c>
      <c r="BR20" s="58">
        <v>42</v>
      </c>
      <c r="BS20" s="58">
        <v>414</v>
      </c>
    </row>
    <row r="21" spans="1:71" x14ac:dyDescent="0.25">
      <c r="A21" s="64" t="s">
        <v>170</v>
      </c>
      <c r="B21" s="58">
        <v>8748</v>
      </c>
      <c r="C21" s="58">
        <v>8683</v>
      </c>
      <c r="D21" s="58">
        <v>4543</v>
      </c>
      <c r="E21" s="58">
        <v>615</v>
      </c>
      <c r="F21" s="58">
        <v>1798</v>
      </c>
      <c r="G21" s="58">
        <v>195</v>
      </c>
      <c r="H21" s="58">
        <v>238</v>
      </c>
      <c r="I21" s="58">
        <v>81</v>
      </c>
      <c r="J21" s="58">
        <v>165</v>
      </c>
      <c r="K21" s="58">
        <v>1048</v>
      </c>
      <c r="L21" s="58">
        <v>4854</v>
      </c>
      <c r="M21" s="58">
        <v>4823</v>
      </c>
      <c r="N21" s="58">
        <v>2572</v>
      </c>
      <c r="O21" s="58">
        <v>357</v>
      </c>
      <c r="P21" s="58">
        <v>932</v>
      </c>
      <c r="Q21" s="58">
        <v>65</v>
      </c>
      <c r="R21" s="58">
        <v>110</v>
      </c>
      <c r="S21" s="58">
        <v>46</v>
      </c>
      <c r="T21" s="58">
        <v>102</v>
      </c>
      <c r="U21" s="58">
        <v>639</v>
      </c>
      <c r="V21" s="58">
        <v>3894</v>
      </c>
      <c r="W21" s="58">
        <v>3860</v>
      </c>
      <c r="X21" s="58">
        <v>1971</v>
      </c>
      <c r="Y21" s="58">
        <v>258</v>
      </c>
      <c r="Z21" s="58">
        <v>866</v>
      </c>
      <c r="AA21" s="58">
        <v>130</v>
      </c>
      <c r="AB21" s="58">
        <v>128</v>
      </c>
      <c r="AC21" s="58">
        <v>35</v>
      </c>
      <c r="AD21" s="58">
        <v>63</v>
      </c>
      <c r="AE21" s="58">
        <v>409</v>
      </c>
      <c r="AF21" s="58">
        <v>906</v>
      </c>
      <c r="AG21" s="58">
        <v>906</v>
      </c>
      <c r="AH21" s="58">
        <v>492</v>
      </c>
      <c r="AI21" s="58">
        <v>14</v>
      </c>
      <c r="AJ21" s="58">
        <v>86</v>
      </c>
      <c r="AK21" s="58" t="s">
        <v>176</v>
      </c>
      <c r="AL21" s="58">
        <v>0</v>
      </c>
      <c r="AM21" s="58">
        <v>57</v>
      </c>
      <c r="AN21" s="58" t="s">
        <v>176</v>
      </c>
      <c r="AO21" s="58">
        <v>225</v>
      </c>
      <c r="AP21" s="58">
        <v>5889</v>
      </c>
      <c r="AQ21" s="58">
        <v>5834</v>
      </c>
      <c r="AR21" s="58">
        <v>3315</v>
      </c>
      <c r="AS21" s="58">
        <v>369</v>
      </c>
      <c r="AT21" s="58">
        <v>1230</v>
      </c>
      <c r="AU21" s="58">
        <v>115</v>
      </c>
      <c r="AV21" s="58" t="s">
        <v>176</v>
      </c>
      <c r="AW21" s="58" t="s">
        <v>176</v>
      </c>
      <c r="AX21" s="58">
        <v>89</v>
      </c>
      <c r="AY21" s="58">
        <v>676</v>
      </c>
      <c r="AZ21" s="58">
        <v>1953</v>
      </c>
      <c r="BA21" s="58">
        <v>1943</v>
      </c>
      <c r="BB21" s="58">
        <v>736</v>
      </c>
      <c r="BC21" s="58">
        <v>232</v>
      </c>
      <c r="BD21" s="58">
        <v>482</v>
      </c>
      <c r="BE21" s="58" t="s">
        <v>176</v>
      </c>
      <c r="BF21" s="58" t="s">
        <v>176</v>
      </c>
      <c r="BG21" s="58" t="s">
        <v>176</v>
      </c>
      <c r="BH21" s="58" t="s">
        <v>176</v>
      </c>
      <c r="BI21" s="58">
        <v>147</v>
      </c>
      <c r="BJ21" s="58">
        <v>2991</v>
      </c>
      <c r="BK21" s="58">
        <v>2973</v>
      </c>
      <c r="BL21" s="58">
        <v>1637</v>
      </c>
      <c r="BM21" s="58">
        <v>62</v>
      </c>
      <c r="BN21" s="58">
        <v>648</v>
      </c>
      <c r="BO21" s="58">
        <v>50</v>
      </c>
      <c r="BP21" s="58">
        <v>25</v>
      </c>
      <c r="BQ21" s="58">
        <v>8</v>
      </c>
      <c r="BR21" s="58">
        <v>42</v>
      </c>
      <c r="BS21" s="58">
        <v>501</v>
      </c>
    </row>
    <row r="22" spans="1:71" x14ac:dyDescent="0.25">
      <c r="A22" s="64" t="s">
        <v>184</v>
      </c>
      <c r="B22" s="58">
        <v>670</v>
      </c>
      <c r="C22" s="58">
        <v>659</v>
      </c>
      <c r="D22" s="58">
        <v>312</v>
      </c>
      <c r="E22" s="58">
        <v>0</v>
      </c>
      <c r="F22" s="58">
        <v>237</v>
      </c>
      <c r="G22" s="58">
        <v>14</v>
      </c>
      <c r="H22" s="58">
        <v>20</v>
      </c>
      <c r="I22" s="58">
        <v>0</v>
      </c>
      <c r="J22" s="58">
        <v>16</v>
      </c>
      <c r="K22" s="58">
        <v>60</v>
      </c>
      <c r="L22" s="58">
        <v>336</v>
      </c>
      <c r="M22" s="58">
        <v>330</v>
      </c>
      <c r="N22" s="58">
        <v>167</v>
      </c>
      <c r="O22" s="58">
        <v>0</v>
      </c>
      <c r="P22" s="58">
        <v>105</v>
      </c>
      <c r="Q22" s="58">
        <v>3</v>
      </c>
      <c r="R22" s="58">
        <v>12</v>
      </c>
      <c r="S22" s="58">
        <v>0</v>
      </c>
      <c r="T22" s="58">
        <v>5</v>
      </c>
      <c r="U22" s="58">
        <v>38</v>
      </c>
      <c r="V22" s="58">
        <v>334</v>
      </c>
      <c r="W22" s="58">
        <v>329</v>
      </c>
      <c r="X22" s="58">
        <v>145</v>
      </c>
      <c r="Y22" s="58">
        <v>0</v>
      </c>
      <c r="Z22" s="58">
        <v>132</v>
      </c>
      <c r="AA22" s="58">
        <v>11</v>
      </c>
      <c r="AB22" s="58">
        <v>8</v>
      </c>
      <c r="AC22" s="58">
        <v>0</v>
      </c>
      <c r="AD22" s="58">
        <v>11</v>
      </c>
      <c r="AE22" s="58">
        <v>22</v>
      </c>
      <c r="AF22" s="58" t="s">
        <v>176</v>
      </c>
      <c r="AG22" s="58">
        <v>87</v>
      </c>
      <c r="AH22" s="58">
        <v>52</v>
      </c>
      <c r="AI22" s="58">
        <v>0</v>
      </c>
      <c r="AJ22" s="58" t="s">
        <v>176</v>
      </c>
      <c r="AK22" s="58" t="s">
        <v>176</v>
      </c>
      <c r="AL22" s="58">
        <v>0</v>
      </c>
      <c r="AM22" s="58">
        <v>0</v>
      </c>
      <c r="AN22" s="58">
        <v>8</v>
      </c>
      <c r="AO22" s="58">
        <v>15</v>
      </c>
      <c r="AP22" s="58" t="s">
        <v>176</v>
      </c>
      <c r="AQ22" s="58">
        <v>465</v>
      </c>
      <c r="AR22" s="58">
        <v>239</v>
      </c>
      <c r="AS22" s="58">
        <v>0</v>
      </c>
      <c r="AT22" s="58">
        <v>174</v>
      </c>
      <c r="AU22" s="58" t="s">
        <v>176</v>
      </c>
      <c r="AV22" s="58" t="s">
        <v>176</v>
      </c>
      <c r="AW22" s="58">
        <v>0</v>
      </c>
      <c r="AX22" s="58" t="s">
        <v>176</v>
      </c>
      <c r="AY22" s="58">
        <v>34</v>
      </c>
      <c r="AZ22" s="58">
        <v>107</v>
      </c>
      <c r="BA22" s="58">
        <v>107</v>
      </c>
      <c r="BB22" s="58">
        <v>21</v>
      </c>
      <c r="BC22" s="58">
        <v>0</v>
      </c>
      <c r="BD22" s="58" t="s">
        <v>176</v>
      </c>
      <c r="BE22" s="58">
        <v>0</v>
      </c>
      <c r="BF22" s="58" t="s">
        <v>176</v>
      </c>
      <c r="BG22" s="58">
        <v>0</v>
      </c>
      <c r="BH22" s="58" t="s">
        <v>176</v>
      </c>
      <c r="BI22" s="58">
        <v>11</v>
      </c>
      <c r="BJ22" s="58" t="s">
        <v>176</v>
      </c>
      <c r="BK22" s="58">
        <v>115</v>
      </c>
      <c r="BL22" s="58">
        <v>48</v>
      </c>
      <c r="BM22" s="58">
        <v>0</v>
      </c>
      <c r="BN22" s="58">
        <v>52</v>
      </c>
      <c r="BO22" s="58">
        <v>3</v>
      </c>
      <c r="BP22" s="58" t="s">
        <v>176</v>
      </c>
      <c r="BQ22" s="58">
        <v>0</v>
      </c>
      <c r="BR22" s="58" t="s">
        <v>176</v>
      </c>
      <c r="BS22" s="58">
        <v>9</v>
      </c>
    </row>
    <row r="23" spans="1:71" x14ac:dyDescent="0.25">
      <c r="A23" s="64" t="s">
        <v>185</v>
      </c>
      <c r="B23" s="58">
        <v>595</v>
      </c>
      <c r="C23" s="58">
        <v>590</v>
      </c>
      <c r="D23" s="58">
        <v>304</v>
      </c>
      <c r="E23" s="58">
        <v>0</v>
      </c>
      <c r="F23" s="58">
        <v>178</v>
      </c>
      <c r="G23" s="58">
        <v>7</v>
      </c>
      <c r="H23" s="58">
        <v>18</v>
      </c>
      <c r="I23" s="58">
        <v>0</v>
      </c>
      <c r="J23" s="58">
        <v>27</v>
      </c>
      <c r="K23" s="58">
        <v>56</v>
      </c>
      <c r="L23" s="58" t="s">
        <v>176</v>
      </c>
      <c r="M23" s="58">
        <v>303</v>
      </c>
      <c r="N23" s="58">
        <v>152</v>
      </c>
      <c r="O23" s="58">
        <v>0</v>
      </c>
      <c r="P23" s="58">
        <v>86</v>
      </c>
      <c r="Q23" s="58" t="s">
        <v>176</v>
      </c>
      <c r="R23" s="58" t="s">
        <v>176</v>
      </c>
      <c r="S23" s="58">
        <v>0</v>
      </c>
      <c r="T23" s="58">
        <v>17</v>
      </c>
      <c r="U23" s="58">
        <v>38</v>
      </c>
      <c r="V23" s="58" t="s">
        <v>176</v>
      </c>
      <c r="W23" s="58">
        <v>287</v>
      </c>
      <c r="X23" s="58">
        <v>152</v>
      </c>
      <c r="Y23" s="58">
        <v>0</v>
      </c>
      <c r="Z23" s="58">
        <v>92</v>
      </c>
      <c r="AA23" s="58" t="s">
        <v>176</v>
      </c>
      <c r="AB23" s="58" t="s">
        <v>176</v>
      </c>
      <c r="AC23" s="58">
        <v>0</v>
      </c>
      <c r="AD23" s="58">
        <v>10</v>
      </c>
      <c r="AE23" s="58">
        <v>18</v>
      </c>
      <c r="AF23" s="58" t="s">
        <v>176</v>
      </c>
      <c r="AG23" s="58">
        <v>99</v>
      </c>
      <c r="AH23" s="58">
        <v>54</v>
      </c>
      <c r="AI23" s="58">
        <v>0</v>
      </c>
      <c r="AJ23" s="58">
        <v>23</v>
      </c>
      <c r="AK23" s="58">
        <v>0</v>
      </c>
      <c r="AL23" s="58">
        <v>0</v>
      </c>
      <c r="AM23" s="58">
        <v>0</v>
      </c>
      <c r="AN23" s="58">
        <v>8</v>
      </c>
      <c r="AO23" s="58">
        <v>14</v>
      </c>
      <c r="AP23" s="58" t="s">
        <v>176</v>
      </c>
      <c r="AQ23" s="58">
        <v>395</v>
      </c>
      <c r="AR23" s="58">
        <v>228</v>
      </c>
      <c r="AS23" s="58">
        <v>0</v>
      </c>
      <c r="AT23" s="58">
        <v>106</v>
      </c>
      <c r="AU23" s="58">
        <v>7</v>
      </c>
      <c r="AV23" s="58">
        <v>3</v>
      </c>
      <c r="AW23" s="58">
        <v>0</v>
      </c>
      <c r="AX23" s="58">
        <v>16</v>
      </c>
      <c r="AY23" s="58">
        <v>35</v>
      </c>
      <c r="AZ23" s="58">
        <v>96</v>
      </c>
      <c r="BA23" s="58">
        <v>96</v>
      </c>
      <c r="BB23" s="58">
        <v>22</v>
      </c>
      <c r="BC23" s="58">
        <v>0</v>
      </c>
      <c r="BD23" s="58">
        <v>49</v>
      </c>
      <c r="BE23" s="58">
        <v>0</v>
      </c>
      <c r="BF23" s="58">
        <v>15</v>
      </c>
      <c r="BG23" s="58">
        <v>0</v>
      </c>
      <c r="BH23" s="58">
        <v>3</v>
      </c>
      <c r="BI23" s="58">
        <v>7</v>
      </c>
      <c r="BJ23" s="58">
        <v>105</v>
      </c>
      <c r="BK23" s="58">
        <v>105</v>
      </c>
      <c r="BL23" s="58">
        <v>38</v>
      </c>
      <c r="BM23" s="58">
        <v>0</v>
      </c>
      <c r="BN23" s="58">
        <v>49</v>
      </c>
      <c r="BO23" s="58">
        <v>0</v>
      </c>
      <c r="BP23" s="58" t="s">
        <v>176</v>
      </c>
      <c r="BQ23" s="58">
        <v>0</v>
      </c>
      <c r="BR23" s="58" t="s">
        <v>176</v>
      </c>
      <c r="BS23" s="58">
        <v>11</v>
      </c>
    </row>
    <row r="24" spans="1:71" x14ac:dyDescent="0.25">
      <c r="A24" s="64" t="s">
        <v>186</v>
      </c>
      <c r="B24" s="58">
        <v>710</v>
      </c>
      <c r="C24" s="58">
        <v>703</v>
      </c>
      <c r="D24" s="58">
        <v>361</v>
      </c>
      <c r="E24" s="58">
        <v>0</v>
      </c>
      <c r="F24" s="58">
        <v>234</v>
      </c>
      <c r="G24" s="58">
        <v>14</v>
      </c>
      <c r="H24" s="58">
        <v>19</v>
      </c>
      <c r="I24" s="58">
        <v>0</v>
      </c>
      <c r="J24" s="58">
        <v>17</v>
      </c>
      <c r="K24" s="58">
        <v>58</v>
      </c>
      <c r="L24" s="58">
        <v>410</v>
      </c>
      <c r="M24" s="58">
        <v>407</v>
      </c>
      <c r="N24" s="58">
        <v>214</v>
      </c>
      <c r="O24" s="58">
        <v>0</v>
      </c>
      <c r="P24" s="58">
        <v>133</v>
      </c>
      <c r="Q24" s="58" t="s">
        <v>176</v>
      </c>
      <c r="R24" s="58">
        <v>10</v>
      </c>
      <c r="S24" s="58">
        <v>0</v>
      </c>
      <c r="T24" s="58" t="s">
        <v>176</v>
      </c>
      <c r="U24" s="58">
        <v>35</v>
      </c>
      <c r="V24" s="58">
        <v>300</v>
      </c>
      <c r="W24" s="58">
        <v>296</v>
      </c>
      <c r="X24" s="58">
        <v>147</v>
      </c>
      <c r="Y24" s="58">
        <v>0</v>
      </c>
      <c r="Z24" s="58">
        <v>101</v>
      </c>
      <c r="AA24" s="58" t="s">
        <v>176</v>
      </c>
      <c r="AB24" s="58">
        <v>9</v>
      </c>
      <c r="AC24" s="58">
        <v>0</v>
      </c>
      <c r="AD24" s="58" t="s">
        <v>176</v>
      </c>
      <c r="AE24" s="58">
        <v>23</v>
      </c>
      <c r="AF24" s="58">
        <v>117</v>
      </c>
      <c r="AG24" s="58">
        <v>117</v>
      </c>
      <c r="AH24" s="58">
        <v>71</v>
      </c>
      <c r="AI24" s="58">
        <v>0</v>
      </c>
      <c r="AJ24" s="58">
        <v>20</v>
      </c>
      <c r="AK24" s="58" t="s">
        <v>176</v>
      </c>
      <c r="AL24" s="58">
        <v>0</v>
      </c>
      <c r="AM24" s="58">
        <v>0</v>
      </c>
      <c r="AN24" s="58" t="s">
        <v>176</v>
      </c>
      <c r="AO24" s="58">
        <v>21</v>
      </c>
      <c r="AP24" s="58">
        <v>467</v>
      </c>
      <c r="AQ24" s="58">
        <v>460</v>
      </c>
      <c r="AR24" s="58">
        <v>267</v>
      </c>
      <c r="AS24" s="58">
        <v>0</v>
      </c>
      <c r="AT24" s="58">
        <v>137</v>
      </c>
      <c r="AU24" s="58" t="s">
        <v>176</v>
      </c>
      <c r="AV24" s="58" t="s">
        <v>176</v>
      </c>
      <c r="AW24" s="58">
        <v>0</v>
      </c>
      <c r="AX24" s="58">
        <v>13</v>
      </c>
      <c r="AY24" s="58">
        <v>32</v>
      </c>
      <c r="AZ24" s="58">
        <v>126</v>
      </c>
      <c r="BA24" s="58">
        <v>126</v>
      </c>
      <c r="BB24" s="58">
        <v>23</v>
      </c>
      <c r="BC24" s="58">
        <v>0</v>
      </c>
      <c r="BD24" s="58">
        <v>77</v>
      </c>
      <c r="BE24" s="58" t="s">
        <v>176</v>
      </c>
      <c r="BF24" s="58" t="s">
        <v>176</v>
      </c>
      <c r="BG24" s="58">
        <v>0</v>
      </c>
      <c r="BH24" s="58" t="s">
        <v>176</v>
      </c>
      <c r="BI24" s="58">
        <v>5</v>
      </c>
      <c r="BJ24" s="58" t="s">
        <v>176</v>
      </c>
      <c r="BK24" s="58">
        <v>128</v>
      </c>
      <c r="BL24" s="58">
        <v>50</v>
      </c>
      <c r="BM24" s="58">
        <v>0</v>
      </c>
      <c r="BN24" s="58">
        <v>54</v>
      </c>
      <c r="BO24" s="58">
        <v>4</v>
      </c>
      <c r="BP24" s="58" t="s">
        <v>176</v>
      </c>
      <c r="BQ24" s="58">
        <v>0</v>
      </c>
      <c r="BR24" s="58" t="s">
        <v>176</v>
      </c>
      <c r="BS24" s="58">
        <v>16</v>
      </c>
    </row>
    <row r="25" spans="1:71" x14ac:dyDescent="0.25">
      <c r="A25" s="64" t="s">
        <v>187</v>
      </c>
      <c r="B25" s="58">
        <v>841</v>
      </c>
      <c r="C25" s="58">
        <v>837</v>
      </c>
      <c r="D25" s="58">
        <v>516</v>
      </c>
      <c r="E25" s="58">
        <v>0</v>
      </c>
      <c r="F25" s="58">
        <v>197</v>
      </c>
      <c r="G25" s="58">
        <v>18</v>
      </c>
      <c r="H25" s="58">
        <v>15</v>
      </c>
      <c r="I25" s="58">
        <v>0</v>
      </c>
      <c r="J25" s="58">
        <v>29</v>
      </c>
      <c r="K25" s="58">
        <v>62</v>
      </c>
      <c r="L25" s="58" t="s">
        <v>176</v>
      </c>
      <c r="M25" s="58">
        <v>545</v>
      </c>
      <c r="N25" s="58">
        <v>377</v>
      </c>
      <c r="O25" s="58">
        <v>0</v>
      </c>
      <c r="P25" s="58">
        <v>93</v>
      </c>
      <c r="Q25" s="58">
        <v>4</v>
      </c>
      <c r="R25" s="58">
        <v>10</v>
      </c>
      <c r="S25" s="58">
        <v>0</v>
      </c>
      <c r="T25" s="58">
        <v>19</v>
      </c>
      <c r="U25" s="58">
        <v>42</v>
      </c>
      <c r="V25" s="58" t="s">
        <v>176</v>
      </c>
      <c r="W25" s="58">
        <v>292</v>
      </c>
      <c r="X25" s="58">
        <v>139</v>
      </c>
      <c r="Y25" s="58">
        <v>0</v>
      </c>
      <c r="Z25" s="58">
        <v>104</v>
      </c>
      <c r="AA25" s="58">
        <v>14</v>
      </c>
      <c r="AB25" s="58">
        <v>5</v>
      </c>
      <c r="AC25" s="58">
        <v>0</v>
      </c>
      <c r="AD25" s="58">
        <v>10</v>
      </c>
      <c r="AE25" s="58">
        <v>20</v>
      </c>
      <c r="AF25" s="58" t="s">
        <v>176</v>
      </c>
      <c r="AG25" s="58">
        <v>116</v>
      </c>
      <c r="AH25" s="58">
        <v>75</v>
      </c>
      <c r="AI25" s="58">
        <v>0</v>
      </c>
      <c r="AJ25" s="58">
        <v>16</v>
      </c>
      <c r="AK25" s="58" t="s">
        <v>176</v>
      </c>
      <c r="AL25" s="58">
        <v>0</v>
      </c>
      <c r="AM25" s="58">
        <v>0</v>
      </c>
      <c r="AN25" s="58" t="s">
        <v>176</v>
      </c>
      <c r="AO25" s="58">
        <v>15</v>
      </c>
      <c r="AP25" s="58" t="s">
        <v>176</v>
      </c>
      <c r="AQ25" s="58">
        <v>571</v>
      </c>
      <c r="AR25" s="58">
        <v>376</v>
      </c>
      <c r="AS25" s="58">
        <v>0</v>
      </c>
      <c r="AT25" s="58">
        <v>122</v>
      </c>
      <c r="AU25" s="58">
        <v>14</v>
      </c>
      <c r="AV25" s="58">
        <v>0</v>
      </c>
      <c r="AW25" s="58">
        <v>0</v>
      </c>
      <c r="AX25" s="58">
        <v>20</v>
      </c>
      <c r="AY25" s="58">
        <v>39</v>
      </c>
      <c r="AZ25" s="58">
        <v>150</v>
      </c>
      <c r="BA25" s="58">
        <v>150</v>
      </c>
      <c r="BB25" s="58">
        <v>65</v>
      </c>
      <c r="BC25" s="58">
        <v>0</v>
      </c>
      <c r="BD25" s="58">
        <v>59</v>
      </c>
      <c r="BE25" s="58" t="s">
        <v>176</v>
      </c>
      <c r="BF25" s="58">
        <v>15</v>
      </c>
      <c r="BG25" s="58">
        <v>0</v>
      </c>
      <c r="BH25" s="58" t="s">
        <v>176</v>
      </c>
      <c r="BI25" s="58">
        <v>8</v>
      </c>
      <c r="BJ25" s="58" t="s">
        <v>176</v>
      </c>
      <c r="BK25" s="58">
        <v>177</v>
      </c>
      <c r="BL25" s="58">
        <v>123</v>
      </c>
      <c r="BM25" s="58">
        <v>0</v>
      </c>
      <c r="BN25" s="58">
        <v>34</v>
      </c>
      <c r="BO25" s="58">
        <v>3</v>
      </c>
      <c r="BP25" s="58">
        <v>3</v>
      </c>
      <c r="BQ25" s="58">
        <v>0</v>
      </c>
      <c r="BR25" s="58">
        <v>3</v>
      </c>
      <c r="BS25" s="58">
        <v>11</v>
      </c>
    </row>
    <row r="26" spans="1:71" x14ac:dyDescent="0.25">
      <c r="A26" s="64" t="s">
        <v>188</v>
      </c>
      <c r="B26" s="58">
        <v>793</v>
      </c>
      <c r="C26" s="58">
        <v>790</v>
      </c>
      <c r="D26" s="58">
        <v>488</v>
      </c>
      <c r="E26" s="58">
        <v>0</v>
      </c>
      <c r="F26" s="58">
        <v>176</v>
      </c>
      <c r="G26" s="58">
        <v>12</v>
      </c>
      <c r="H26" s="58">
        <v>20</v>
      </c>
      <c r="I26" s="58">
        <v>0</v>
      </c>
      <c r="J26" s="58">
        <v>20</v>
      </c>
      <c r="K26" s="58">
        <v>74</v>
      </c>
      <c r="L26" s="58">
        <v>456</v>
      </c>
      <c r="M26" s="58">
        <v>456</v>
      </c>
      <c r="N26" s="58">
        <v>300</v>
      </c>
      <c r="O26" s="58">
        <v>0</v>
      </c>
      <c r="P26" s="58">
        <v>89</v>
      </c>
      <c r="Q26" s="58">
        <v>3</v>
      </c>
      <c r="R26" s="58">
        <v>12</v>
      </c>
      <c r="S26" s="58">
        <v>0</v>
      </c>
      <c r="T26" s="58">
        <v>11</v>
      </c>
      <c r="U26" s="58">
        <v>41</v>
      </c>
      <c r="V26" s="58">
        <v>337</v>
      </c>
      <c r="W26" s="58">
        <v>334</v>
      </c>
      <c r="X26" s="58">
        <v>188</v>
      </c>
      <c r="Y26" s="58">
        <v>0</v>
      </c>
      <c r="Z26" s="58">
        <v>87</v>
      </c>
      <c r="AA26" s="58">
        <v>9</v>
      </c>
      <c r="AB26" s="58">
        <v>8</v>
      </c>
      <c r="AC26" s="58">
        <v>0</v>
      </c>
      <c r="AD26" s="58">
        <v>9</v>
      </c>
      <c r="AE26" s="58">
        <v>33</v>
      </c>
      <c r="AF26" s="58">
        <v>120</v>
      </c>
      <c r="AG26" s="58">
        <v>120</v>
      </c>
      <c r="AH26" s="58">
        <v>91</v>
      </c>
      <c r="AI26" s="58">
        <v>0</v>
      </c>
      <c r="AJ26" s="58">
        <v>12</v>
      </c>
      <c r="AK26" s="58" t="s">
        <v>176</v>
      </c>
      <c r="AL26" s="58">
        <v>0</v>
      </c>
      <c r="AM26" s="58">
        <v>0</v>
      </c>
      <c r="AN26" s="58" t="s">
        <v>176</v>
      </c>
      <c r="AO26" s="58">
        <v>12</v>
      </c>
      <c r="AP26" s="58">
        <v>533</v>
      </c>
      <c r="AQ26" s="58">
        <v>530</v>
      </c>
      <c r="AR26" s="58">
        <v>349</v>
      </c>
      <c r="AS26" s="58">
        <v>0</v>
      </c>
      <c r="AT26" s="58">
        <v>115</v>
      </c>
      <c r="AU26" s="58" t="s">
        <v>176</v>
      </c>
      <c r="AV26" s="58" t="s">
        <v>176</v>
      </c>
      <c r="AW26" s="58">
        <v>0</v>
      </c>
      <c r="AX26" s="58" t="s">
        <v>176</v>
      </c>
      <c r="AY26" s="58">
        <v>48</v>
      </c>
      <c r="AZ26" s="58">
        <v>140</v>
      </c>
      <c r="BA26" s="58">
        <v>140</v>
      </c>
      <c r="BB26" s="58">
        <v>48</v>
      </c>
      <c r="BC26" s="58">
        <v>0</v>
      </c>
      <c r="BD26" s="58">
        <v>49</v>
      </c>
      <c r="BE26" s="58" t="s">
        <v>176</v>
      </c>
      <c r="BF26" s="58" t="s">
        <v>176</v>
      </c>
      <c r="BG26" s="58">
        <v>0</v>
      </c>
      <c r="BH26" s="58">
        <v>7</v>
      </c>
      <c r="BI26" s="58">
        <v>14</v>
      </c>
      <c r="BJ26" s="58">
        <v>155</v>
      </c>
      <c r="BK26" s="58">
        <v>155</v>
      </c>
      <c r="BL26" s="58">
        <v>91</v>
      </c>
      <c r="BM26" s="58">
        <v>0</v>
      </c>
      <c r="BN26" s="58">
        <v>40</v>
      </c>
      <c r="BO26" s="58" t="s">
        <v>176</v>
      </c>
      <c r="BP26" s="58">
        <v>6</v>
      </c>
      <c r="BQ26" s="58">
        <v>0</v>
      </c>
      <c r="BR26" s="58" t="s">
        <v>176</v>
      </c>
      <c r="BS26" s="58">
        <v>15</v>
      </c>
    </row>
    <row r="27" spans="1:71" x14ac:dyDescent="0.25">
      <c r="A27" s="64" t="s">
        <v>189</v>
      </c>
      <c r="B27" s="58">
        <v>660</v>
      </c>
      <c r="C27" s="58">
        <v>652</v>
      </c>
      <c r="D27" s="58">
        <v>317</v>
      </c>
      <c r="E27" s="58">
        <v>0</v>
      </c>
      <c r="F27" s="58">
        <v>200</v>
      </c>
      <c r="G27" s="58">
        <v>17</v>
      </c>
      <c r="H27" s="58">
        <v>10</v>
      </c>
      <c r="I27" s="58">
        <v>0</v>
      </c>
      <c r="J27" s="58">
        <v>34</v>
      </c>
      <c r="K27" s="58">
        <v>74</v>
      </c>
      <c r="L27" s="58" t="s">
        <v>176</v>
      </c>
      <c r="M27" s="58">
        <v>337</v>
      </c>
      <c r="N27" s="58">
        <v>185</v>
      </c>
      <c r="O27" s="58">
        <v>0</v>
      </c>
      <c r="P27" s="58">
        <v>92</v>
      </c>
      <c r="Q27" s="58" t="s">
        <v>176</v>
      </c>
      <c r="R27" s="58" t="s">
        <v>176</v>
      </c>
      <c r="S27" s="58">
        <v>0</v>
      </c>
      <c r="T27" s="58">
        <v>18</v>
      </c>
      <c r="U27" s="58">
        <v>37</v>
      </c>
      <c r="V27" s="58" t="s">
        <v>176</v>
      </c>
      <c r="W27" s="58">
        <v>315</v>
      </c>
      <c r="X27" s="58">
        <v>132</v>
      </c>
      <c r="Y27" s="58">
        <v>0</v>
      </c>
      <c r="Z27" s="58">
        <v>108</v>
      </c>
      <c r="AA27" s="58" t="s">
        <v>176</v>
      </c>
      <c r="AB27" s="58" t="s">
        <v>176</v>
      </c>
      <c r="AC27" s="58">
        <v>0</v>
      </c>
      <c r="AD27" s="58">
        <v>16</v>
      </c>
      <c r="AE27" s="58">
        <v>37</v>
      </c>
      <c r="AF27" s="58">
        <v>92</v>
      </c>
      <c r="AG27" s="58">
        <v>92</v>
      </c>
      <c r="AH27" s="58">
        <v>58</v>
      </c>
      <c r="AI27" s="58">
        <v>0</v>
      </c>
      <c r="AJ27" s="58">
        <v>17</v>
      </c>
      <c r="AK27" s="58" t="s">
        <v>176</v>
      </c>
      <c r="AL27" s="58" t="s">
        <v>176</v>
      </c>
      <c r="AM27" s="58">
        <v>0</v>
      </c>
      <c r="AN27" s="58" t="s">
        <v>176</v>
      </c>
      <c r="AO27" s="58" t="s">
        <v>176</v>
      </c>
      <c r="AP27" s="58" t="s">
        <v>176</v>
      </c>
      <c r="AQ27" s="58">
        <v>453</v>
      </c>
      <c r="AR27" s="58">
        <v>238</v>
      </c>
      <c r="AS27" s="58">
        <v>0</v>
      </c>
      <c r="AT27" s="58">
        <v>118</v>
      </c>
      <c r="AU27" s="58" t="s">
        <v>176</v>
      </c>
      <c r="AV27" s="58" t="s">
        <v>176</v>
      </c>
      <c r="AW27" s="58">
        <v>0</v>
      </c>
      <c r="AX27" s="58">
        <v>29</v>
      </c>
      <c r="AY27" s="58">
        <v>51</v>
      </c>
      <c r="AZ27" s="58" t="s">
        <v>176</v>
      </c>
      <c r="BA27" s="58">
        <v>107</v>
      </c>
      <c r="BB27" s="58">
        <v>21</v>
      </c>
      <c r="BC27" s="58">
        <v>0</v>
      </c>
      <c r="BD27" s="58">
        <v>65</v>
      </c>
      <c r="BE27" s="58">
        <v>0</v>
      </c>
      <c r="BF27" s="58" t="s">
        <v>176</v>
      </c>
      <c r="BG27" s="58">
        <v>0</v>
      </c>
      <c r="BH27" s="58" t="s">
        <v>176</v>
      </c>
      <c r="BI27" s="58" t="s">
        <v>176</v>
      </c>
      <c r="BJ27" s="58" t="s">
        <v>176</v>
      </c>
      <c r="BK27" s="58">
        <v>112</v>
      </c>
      <c r="BL27" s="58">
        <v>51</v>
      </c>
      <c r="BM27" s="58">
        <v>0</v>
      </c>
      <c r="BN27" s="58">
        <v>37</v>
      </c>
      <c r="BO27" s="58" t="s">
        <v>176</v>
      </c>
      <c r="BP27" s="58" t="s">
        <v>176</v>
      </c>
      <c r="BQ27" s="58">
        <v>0</v>
      </c>
      <c r="BR27" s="58">
        <v>4</v>
      </c>
      <c r="BS27" s="58">
        <v>16</v>
      </c>
    </row>
    <row r="28" spans="1:71" x14ac:dyDescent="0.25">
      <c r="A28" s="64" t="s">
        <v>190</v>
      </c>
      <c r="B28" s="58">
        <v>673</v>
      </c>
      <c r="C28" s="58">
        <v>656</v>
      </c>
      <c r="D28" s="58">
        <v>310</v>
      </c>
      <c r="E28" s="58">
        <v>0</v>
      </c>
      <c r="F28" s="58">
        <v>189</v>
      </c>
      <c r="G28" s="58">
        <v>12</v>
      </c>
      <c r="H28" s="58">
        <v>18</v>
      </c>
      <c r="I28" s="58">
        <v>0</v>
      </c>
      <c r="J28" s="58">
        <v>42</v>
      </c>
      <c r="K28" s="58">
        <v>85</v>
      </c>
      <c r="L28" s="58">
        <v>338</v>
      </c>
      <c r="M28" s="58">
        <v>331</v>
      </c>
      <c r="N28" s="58">
        <v>167</v>
      </c>
      <c r="O28" s="58">
        <v>0</v>
      </c>
      <c r="P28" s="58">
        <v>84</v>
      </c>
      <c r="Q28" s="58" t="s">
        <v>176</v>
      </c>
      <c r="R28" s="58" t="s">
        <v>176</v>
      </c>
      <c r="S28" s="58">
        <v>0</v>
      </c>
      <c r="T28" s="58">
        <v>25</v>
      </c>
      <c r="U28" s="58">
        <v>45</v>
      </c>
      <c r="V28" s="58">
        <v>335</v>
      </c>
      <c r="W28" s="58">
        <v>325</v>
      </c>
      <c r="X28" s="58">
        <v>143</v>
      </c>
      <c r="Y28" s="58">
        <v>0</v>
      </c>
      <c r="Z28" s="58">
        <v>105</v>
      </c>
      <c r="AA28" s="58" t="s">
        <v>176</v>
      </c>
      <c r="AB28" s="58" t="s">
        <v>176</v>
      </c>
      <c r="AC28" s="58">
        <v>0</v>
      </c>
      <c r="AD28" s="58">
        <v>17</v>
      </c>
      <c r="AE28" s="58">
        <v>40</v>
      </c>
      <c r="AF28" s="58" t="s">
        <v>176</v>
      </c>
      <c r="AG28" s="58">
        <v>88</v>
      </c>
      <c r="AH28" s="58">
        <v>55</v>
      </c>
      <c r="AI28" s="58">
        <v>0</v>
      </c>
      <c r="AJ28" s="58" t="s">
        <v>176</v>
      </c>
      <c r="AK28" s="58">
        <v>0</v>
      </c>
      <c r="AL28" s="58">
        <v>0</v>
      </c>
      <c r="AM28" s="58">
        <v>0</v>
      </c>
      <c r="AN28" s="58" t="s">
        <v>176</v>
      </c>
      <c r="AO28" s="58">
        <v>21</v>
      </c>
      <c r="AP28" s="58" t="s">
        <v>176</v>
      </c>
      <c r="AQ28" s="58">
        <v>455</v>
      </c>
      <c r="AR28" s="58">
        <v>230</v>
      </c>
      <c r="AS28" s="58">
        <v>0</v>
      </c>
      <c r="AT28" s="58">
        <v>125</v>
      </c>
      <c r="AU28" s="58" t="s">
        <v>176</v>
      </c>
      <c r="AV28" s="58" t="s">
        <v>176</v>
      </c>
      <c r="AW28" s="58">
        <v>0</v>
      </c>
      <c r="AX28" s="58">
        <v>37</v>
      </c>
      <c r="AY28" s="58">
        <v>52</v>
      </c>
      <c r="AZ28" s="58">
        <v>113</v>
      </c>
      <c r="BA28" s="58">
        <v>113</v>
      </c>
      <c r="BB28" s="58">
        <v>25</v>
      </c>
      <c r="BC28" s="58">
        <v>0</v>
      </c>
      <c r="BD28" s="58" t="s">
        <v>176</v>
      </c>
      <c r="BE28" s="58" t="s">
        <v>176</v>
      </c>
      <c r="BF28" s="58" t="s">
        <v>176</v>
      </c>
      <c r="BG28" s="58">
        <v>0</v>
      </c>
      <c r="BH28" s="58" t="s">
        <v>176</v>
      </c>
      <c r="BI28" s="58">
        <v>12</v>
      </c>
      <c r="BJ28" s="58">
        <v>122</v>
      </c>
      <c r="BK28" s="58">
        <v>119</v>
      </c>
      <c r="BL28" s="58">
        <v>42</v>
      </c>
      <c r="BM28" s="58">
        <v>0</v>
      </c>
      <c r="BN28" s="58">
        <v>47</v>
      </c>
      <c r="BO28" s="58">
        <v>3</v>
      </c>
      <c r="BP28" s="58">
        <v>3</v>
      </c>
      <c r="BQ28" s="58">
        <v>0</v>
      </c>
      <c r="BR28" s="58">
        <v>4</v>
      </c>
      <c r="BS28" s="58">
        <v>20</v>
      </c>
    </row>
    <row r="29" spans="1:71" x14ac:dyDescent="0.25">
      <c r="A29" s="64" t="s">
        <v>191</v>
      </c>
      <c r="B29" s="58">
        <v>533</v>
      </c>
      <c r="C29" s="58">
        <v>527</v>
      </c>
      <c r="D29" s="58">
        <v>252</v>
      </c>
      <c r="E29" s="58">
        <v>0</v>
      </c>
      <c r="F29" s="58">
        <v>153</v>
      </c>
      <c r="G29" s="58">
        <v>10</v>
      </c>
      <c r="H29" s="58">
        <v>13</v>
      </c>
      <c r="I29" s="58">
        <v>0</v>
      </c>
      <c r="J29" s="58">
        <v>21</v>
      </c>
      <c r="K29" s="58">
        <v>78</v>
      </c>
      <c r="L29" s="58" t="s">
        <v>176</v>
      </c>
      <c r="M29" s="58">
        <v>276</v>
      </c>
      <c r="N29" s="58">
        <v>145</v>
      </c>
      <c r="O29" s="58">
        <v>0</v>
      </c>
      <c r="P29" s="58">
        <v>69</v>
      </c>
      <c r="Q29" s="58">
        <v>3</v>
      </c>
      <c r="R29" s="58">
        <v>7</v>
      </c>
      <c r="S29" s="58">
        <v>0</v>
      </c>
      <c r="T29" s="58">
        <v>12</v>
      </c>
      <c r="U29" s="58">
        <v>40</v>
      </c>
      <c r="V29" s="58" t="s">
        <v>176</v>
      </c>
      <c r="W29" s="58">
        <v>251</v>
      </c>
      <c r="X29" s="58">
        <v>107</v>
      </c>
      <c r="Y29" s="58">
        <v>0</v>
      </c>
      <c r="Z29" s="58">
        <v>84</v>
      </c>
      <c r="AA29" s="58">
        <v>7</v>
      </c>
      <c r="AB29" s="58">
        <v>6</v>
      </c>
      <c r="AC29" s="58">
        <v>0</v>
      </c>
      <c r="AD29" s="58">
        <v>9</v>
      </c>
      <c r="AE29" s="58">
        <v>38</v>
      </c>
      <c r="AF29" s="58">
        <v>86</v>
      </c>
      <c r="AG29" s="58">
        <v>86</v>
      </c>
      <c r="AH29" s="58">
        <v>51</v>
      </c>
      <c r="AI29" s="58">
        <v>0</v>
      </c>
      <c r="AJ29" s="58">
        <v>18</v>
      </c>
      <c r="AK29" s="58" t="s">
        <v>176</v>
      </c>
      <c r="AL29" s="58">
        <v>0</v>
      </c>
      <c r="AM29" s="58">
        <v>0</v>
      </c>
      <c r="AN29" s="58" t="s">
        <v>176</v>
      </c>
      <c r="AO29" s="58">
        <v>14</v>
      </c>
      <c r="AP29" s="58">
        <v>374</v>
      </c>
      <c r="AQ29" s="58">
        <v>368</v>
      </c>
      <c r="AR29" s="58">
        <v>191</v>
      </c>
      <c r="AS29" s="58">
        <v>0</v>
      </c>
      <c r="AT29" s="58">
        <v>96</v>
      </c>
      <c r="AU29" s="58" t="s">
        <v>176</v>
      </c>
      <c r="AV29" s="58" t="s">
        <v>176</v>
      </c>
      <c r="AW29" s="58">
        <v>0</v>
      </c>
      <c r="AX29" s="58">
        <v>14</v>
      </c>
      <c r="AY29" s="58">
        <v>54</v>
      </c>
      <c r="AZ29" s="58">
        <v>73</v>
      </c>
      <c r="BA29" s="58">
        <v>73</v>
      </c>
      <c r="BB29" s="58">
        <v>10</v>
      </c>
      <c r="BC29" s="58">
        <v>0</v>
      </c>
      <c r="BD29" s="58">
        <v>39</v>
      </c>
      <c r="BE29" s="58">
        <v>0</v>
      </c>
      <c r="BF29" s="58" t="s">
        <v>176</v>
      </c>
      <c r="BG29" s="58">
        <v>0</v>
      </c>
      <c r="BH29" s="58" t="s">
        <v>176</v>
      </c>
      <c r="BI29" s="58">
        <v>10</v>
      </c>
      <c r="BJ29" s="58">
        <v>86</v>
      </c>
      <c r="BK29" s="58">
        <v>86</v>
      </c>
      <c r="BL29" s="58">
        <v>28</v>
      </c>
      <c r="BM29" s="58">
        <v>0</v>
      </c>
      <c r="BN29" s="58">
        <v>26</v>
      </c>
      <c r="BO29" s="58">
        <v>4</v>
      </c>
      <c r="BP29" s="58">
        <v>5</v>
      </c>
      <c r="BQ29" s="58">
        <v>0</v>
      </c>
      <c r="BR29" s="58">
        <v>4</v>
      </c>
      <c r="BS29" s="58">
        <v>19</v>
      </c>
    </row>
    <row r="30" spans="1:71" x14ac:dyDescent="0.25">
      <c r="A30" s="64" t="s">
        <v>192</v>
      </c>
      <c r="B30" s="58">
        <v>771</v>
      </c>
      <c r="C30" s="58">
        <v>764</v>
      </c>
      <c r="D30" s="58">
        <v>378</v>
      </c>
      <c r="E30" s="58">
        <v>0</v>
      </c>
      <c r="F30" s="58">
        <v>190</v>
      </c>
      <c r="G30" s="58">
        <v>10</v>
      </c>
      <c r="H30" s="58">
        <v>25</v>
      </c>
      <c r="I30" s="58">
        <v>32</v>
      </c>
      <c r="J30" s="58">
        <v>34</v>
      </c>
      <c r="K30" s="58">
        <v>95</v>
      </c>
      <c r="L30" s="58" t="s">
        <v>176</v>
      </c>
      <c r="M30" s="58">
        <v>381</v>
      </c>
      <c r="N30" s="58">
        <v>194</v>
      </c>
      <c r="O30" s="58">
        <v>0</v>
      </c>
      <c r="P30" s="58">
        <v>89</v>
      </c>
      <c r="Q30" s="58" t="s">
        <v>176</v>
      </c>
      <c r="R30" s="58">
        <v>15</v>
      </c>
      <c r="S30" s="58" t="s">
        <v>176</v>
      </c>
      <c r="T30" s="58">
        <v>16</v>
      </c>
      <c r="U30" s="58">
        <v>44</v>
      </c>
      <c r="V30" s="58" t="s">
        <v>176</v>
      </c>
      <c r="W30" s="58">
        <v>383</v>
      </c>
      <c r="X30" s="58">
        <v>184</v>
      </c>
      <c r="Y30" s="58">
        <v>0</v>
      </c>
      <c r="Z30" s="58">
        <v>101</v>
      </c>
      <c r="AA30" s="58" t="s">
        <v>176</v>
      </c>
      <c r="AB30" s="58">
        <v>10</v>
      </c>
      <c r="AC30" s="58" t="s">
        <v>176</v>
      </c>
      <c r="AD30" s="58">
        <v>18</v>
      </c>
      <c r="AE30" s="58">
        <v>51</v>
      </c>
      <c r="AF30" s="58" t="s">
        <v>176</v>
      </c>
      <c r="AG30" s="58">
        <v>179</v>
      </c>
      <c r="AH30" s="58">
        <v>93</v>
      </c>
      <c r="AI30" s="58">
        <v>0</v>
      </c>
      <c r="AJ30" s="58">
        <v>20</v>
      </c>
      <c r="AK30" s="58" t="s">
        <v>176</v>
      </c>
      <c r="AL30" s="58">
        <v>0</v>
      </c>
      <c r="AM30" s="58">
        <v>25</v>
      </c>
      <c r="AN30" s="58" t="s">
        <v>176</v>
      </c>
      <c r="AO30" s="58" t="s">
        <v>176</v>
      </c>
      <c r="AP30" s="58" t="s">
        <v>176</v>
      </c>
      <c r="AQ30" s="58">
        <v>471</v>
      </c>
      <c r="AR30" s="58">
        <v>260</v>
      </c>
      <c r="AS30" s="58">
        <v>0</v>
      </c>
      <c r="AT30" s="58">
        <v>114</v>
      </c>
      <c r="AU30" s="58" t="s">
        <v>176</v>
      </c>
      <c r="AV30" s="58" t="s">
        <v>176</v>
      </c>
      <c r="AW30" s="58">
        <v>7</v>
      </c>
      <c r="AX30" s="58">
        <v>18</v>
      </c>
      <c r="AY30" s="58">
        <v>60</v>
      </c>
      <c r="AZ30" s="58">
        <v>114</v>
      </c>
      <c r="BA30" s="58">
        <v>114</v>
      </c>
      <c r="BB30" s="58">
        <v>25</v>
      </c>
      <c r="BC30" s="58">
        <v>0</v>
      </c>
      <c r="BD30" s="58">
        <v>56</v>
      </c>
      <c r="BE30" s="58">
        <v>0</v>
      </c>
      <c r="BF30" s="58" t="s">
        <v>176</v>
      </c>
      <c r="BG30" s="58">
        <v>0</v>
      </c>
      <c r="BH30" s="58" t="s">
        <v>176</v>
      </c>
      <c r="BI30" s="58" t="s">
        <v>176</v>
      </c>
      <c r="BJ30" s="58">
        <v>136</v>
      </c>
      <c r="BK30" s="58">
        <v>136</v>
      </c>
      <c r="BL30" s="58">
        <v>48</v>
      </c>
      <c r="BM30" s="58">
        <v>0</v>
      </c>
      <c r="BN30" s="58">
        <v>38</v>
      </c>
      <c r="BO30" s="58" t="s">
        <v>176</v>
      </c>
      <c r="BP30" s="58">
        <v>6</v>
      </c>
      <c r="BQ30" s="58" t="s">
        <v>176</v>
      </c>
      <c r="BR30" s="58">
        <v>8</v>
      </c>
      <c r="BS30" s="58">
        <v>31</v>
      </c>
    </row>
    <row r="31" spans="1:71" x14ac:dyDescent="0.25">
      <c r="A31" s="64" t="s">
        <v>193</v>
      </c>
      <c r="B31" s="58">
        <v>621</v>
      </c>
      <c r="C31" s="58">
        <v>610</v>
      </c>
      <c r="D31" s="58">
        <v>322</v>
      </c>
      <c r="E31" s="58">
        <v>0</v>
      </c>
      <c r="F31" s="58">
        <v>156</v>
      </c>
      <c r="G31" s="58" t="s">
        <v>176</v>
      </c>
      <c r="H31" s="58">
        <v>14</v>
      </c>
      <c r="I31" s="58" t="s">
        <v>176</v>
      </c>
      <c r="J31" s="58">
        <v>31</v>
      </c>
      <c r="K31" s="58">
        <v>67</v>
      </c>
      <c r="L31" s="58">
        <v>303</v>
      </c>
      <c r="M31" s="58">
        <v>297</v>
      </c>
      <c r="N31" s="58">
        <v>161</v>
      </c>
      <c r="O31" s="58">
        <v>0</v>
      </c>
      <c r="P31" s="58">
        <v>64</v>
      </c>
      <c r="Q31" s="58" t="s">
        <v>176</v>
      </c>
      <c r="R31" s="58">
        <v>7</v>
      </c>
      <c r="S31" s="58" t="s">
        <v>176</v>
      </c>
      <c r="T31" s="58">
        <v>17</v>
      </c>
      <c r="U31" s="58">
        <v>42</v>
      </c>
      <c r="V31" s="58">
        <v>318</v>
      </c>
      <c r="W31" s="58">
        <v>313</v>
      </c>
      <c r="X31" s="58">
        <v>161</v>
      </c>
      <c r="Y31" s="58">
        <v>0</v>
      </c>
      <c r="Z31" s="58">
        <v>92</v>
      </c>
      <c r="AA31" s="58" t="s">
        <v>176</v>
      </c>
      <c r="AB31" s="58">
        <v>7</v>
      </c>
      <c r="AC31" s="58" t="s">
        <v>176</v>
      </c>
      <c r="AD31" s="58">
        <v>14</v>
      </c>
      <c r="AE31" s="58">
        <v>25</v>
      </c>
      <c r="AF31" s="58" t="s">
        <v>176</v>
      </c>
      <c r="AG31" s="58">
        <v>135</v>
      </c>
      <c r="AH31" s="58">
        <v>74</v>
      </c>
      <c r="AI31" s="58">
        <v>0</v>
      </c>
      <c r="AJ31" s="58">
        <v>10</v>
      </c>
      <c r="AK31" s="58" t="s">
        <v>176</v>
      </c>
      <c r="AL31" s="58">
        <v>0</v>
      </c>
      <c r="AM31" s="58" t="s">
        <v>176</v>
      </c>
      <c r="AN31" s="58" t="s">
        <v>176</v>
      </c>
      <c r="AO31" s="58">
        <v>36</v>
      </c>
      <c r="AP31" s="58">
        <v>411</v>
      </c>
      <c r="AQ31" s="58">
        <v>404</v>
      </c>
      <c r="AR31" s="58">
        <v>226</v>
      </c>
      <c r="AS31" s="58">
        <v>0</v>
      </c>
      <c r="AT31" s="58">
        <v>115</v>
      </c>
      <c r="AU31" s="58" t="s">
        <v>176</v>
      </c>
      <c r="AV31" s="58">
        <v>3</v>
      </c>
      <c r="AW31" s="58" t="s">
        <v>176</v>
      </c>
      <c r="AX31" s="58">
        <v>21</v>
      </c>
      <c r="AY31" s="58" t="s">
        <v>176</v>
      </c>
      <c r="AZ31" s="58" t="s">
        <v>176</v>
      </c>
      <c r="BA31" s="58">
        <v>71</v>
      </c>
      <c r="BB31" s="58">
        <v>22</v>
      </c>
      <c r="BC31" s="58">
        <v>0</v>
      </c>
      <c r="BD31" s="58">
        <v>31</v>
      </c>
      <c r="BE31" s="58">
        <v>0</v>
      </c>
      <c r="BF31" s="58">
        <v>11</v>
      </c>
      <c r="BG31" s="58">
        <v>0</v>
      </c>
      <c r="BH31" s="58" t="s">
        <v>176</v>
      </c>
      <c r="BI31" s="58" t="s">
        <v>176</v>
      </c>
      <c r="BJ31" s="58" t="s">
        <v>176</v>
      </c>
      <c r="BK31" s="58">
        <v>101</v>
      </c>
      <c r="BL31" s="58">
        <v>50</v>
      </c>
      <c r="BM31" s="58">
        <v>0</v>
      </c>
      <c r="BN31" s="58">
        <v>32</v>
      </c>
      <c r="BO31" s="58" t="s">
        <v>176</v>
      </c>
      <c r="BP31" s="58">
        <v>3</v>
      </c>
      <c r="BQ31" s="58" t="s">
        <v>176</v>
      </c>
      <c r="BR31" s="58">
        <v>3</v>
      </c>
      <c r="BS31" s="58">
        <v>10</v>
      </c>
    </row>
    <row r="32" spans="1:71" x14ac:dyDescent="0.25">
      <c r="A32" s="64" t="s">
        <v>194</v>
      </c>
      <c r="B32" s="58">
        <v>535</v>
      </c>
      <c r="C32" s="58">
        <v>524</v>
      </c>
      <c r="D32" s="58">
        <v>294</v>
      </c>
      <c r="E32" s="58">
        <v>0</v>
      </c>
      <c r="F32" s="58">
        <v>135</v>
      </c>
      <c r="G32" s="58" t="s">
        <v>176</v>
      </c>
      <c r="H32" s="58">
        <v>20</v>
      </c>
      <c r="I32" s="58" t="s">
        <v>176</v>
      </c>
      <c r="J32" s="58">
        <v>22</v>
      </c>
      <c r="K32" s="58">
        <v>42</v>
      </c>
      <c r="L32" s="58">
        <v>262</v>
      </c>
      <c r="M32" s="58">
        <v>255</v>
      </c>
      <c r="N32" s="58">
        <v>145</v>
      </c>
      <c r="O32" s="58">
        <v>0</v>
      </c>
      <c r="P32" s="58">
        <v>57</v>
      </c>
      <c r="Q32" s="58" t="s">
        <v>176</v>
      </c>
      <c r="R32" s="58" t="s">
        <v>176</v>
      </c>
      <c r="S32" s="58" t="s">
        <v>176</v>
      </c>
      <c r="T32" s="58" t="s">
        <v>176</v>
      </c>
      <c r="U32" s="58">
        <v>24</v>
      </c>
      <c r="V32" s="58">
        <v>273</v>
      </c>
      <c r="W32" s="58">
        <v>269</v>
      </c>
      <c r="X32" s="58">
        <v>149</v>
      </c>
      <c r="Y32" s="58">
        <v>0</v>
      </c>
      <c r="Z32" s="58">
        <v>78</v>
      </c>
      <c r="AA32" s="58" t="s">
        <v>176</v>
      </c>
      <c r="AB32" s="58" t="s">
        <v>176</v>
      </c>
      <c r="AC32" s="58">
        <v>0</v>
      </c>
      <c r="AD32" s="58" t="s">
        <v>176</v>
      </c>
      <c r="AE32" s="58">
        <v>18</v>
      </c>
      <c r="AF32" s="58" t="s">
        <v>176</v>
      </c>
      <c r="AG32" s="58">
        <v>89</v>
      </c>
      <c r="AH32" s="58">
        <v>60</v>
      </c>
      <c r="AI32" s="58">
        <v>0</v>
      </c>
      <c r="AJ32" s="58">
        <v>9</v>
      </c>
      <c r="AK32" s="58" t="s">
        <v>176</v>
      </c>
      <c r="AL32" s="58">
        <v>0</v>
      </c>
      <c r="AM32" s="58">
        <v>0</v>
      </c>
      <c r="AN32" s="58" t="s">
        <v>176</v>
      </c>
      <c r="AO32" s="58">
        <v>13</v>
      </c>
      <c r="AP32" s="58" t="s">
        <v>176</v>
      </c>
      <c r="AQ32" s="58">
        <v>344</v>
      </c>
      <c r="AR32" s="58">
        <v>206</v>
      </c>
      <c r="AS32" s="58">
        <v>0</v>
      </c>
      <c r="AT32" s="58">
        <v>90</v>
      </c>
      <c r="AU32" s="58" t="s">
        <v>176</v>
      </c>
      <c r="AV32" s="58" t="s">
        <v>176</v>
      </c>
      <c r="AW32" s="58" t="s">
        <v>176</v>
      </c>
      <c r="AX32" s="58">
        <v>16</v>
      </c>
      <c r="AY32" s="58" t="s">
        <v>176</v>
      </c>
      <c r="AZ32" s="58">
        <v>91</v>
      </c>
      <c r="BA32" s="58">
        <v>91</v>
      </c>
      <c r="BB32" s="58">
        <v>28</v>
      </c>
      <c r="BC32" s="58">
        <v>0</v>
      </c>
      <c r="BD32" s="58">
        <v>36</v>
      </c>
      <c r="BE32" s="58" t="s">
        <v>176</v>
      </c>
      <c r="BF32" s="58" t="s">
        <v>176</v>
      </c>
      <c r="BG32" s="58">
        <v>0</v>
      </c>
      <c r="BH32" s="58" t="s">
        <v>176</v>
      </c>
      <c r="BI32" s="58" t="s">
        <v>176</v>
      </c>
      <c r="BJ32" s="58" t="s">
        <v>176</v>
      </c>
      <c r="BK32" s="58">
        <v>96</v>
      </c>
      <c r="BL32" s="58">
        <v>49</v>
      </c>
      <c r="BM32" s="58">
        <v>0</v>
      </c>
      <c r="BN32" s="58">
        <v>35</v>
      </c>
      <c r="BO32" s="58" t="s">
        <v>176</v>
      </c>
      <c r="BP32" s="58" t="s">
        <v>176</v>
      </c>
      <c r="BQ32" s="58">
        <v>0</v>
      </c>
      <c r="BR32" s="58">
        <v>3</v>
      </c>
      <c r="BS32" s="58">
        <v>5</v>
      </c>
    </row>
    <row r="33" spans="1:71" x14ac:dyDescent="0.25">
      <c r="A33" s="64" t="s">
        <v>195</v>
      </c>
      <c r="B33" s="58">
        <v>446</v>
      </c>
      <c r="C33" s="58">
        <v>433</v>
      </c>
      <c r="D33" s="58">
        <v>200</v>
      </c>
      <c r="E33" s="58">
        <v>0</v>
      </c>
      <c r="F33" s="58">
        <v>137</v>
      </c>
      <c r="G33" s="58">
        <v>10</v>
      </c>
      <c r="H33" s="58">
        <v>17</v>
      </c>
      <c r="I33" s="58">
        <v>0</v>
      </c>
      <c r="J33" s="58">
        <v>23</v>
      </c>
      <c r="K33" s="58">
        <v>46</v>
      </c>
      <c r="L33" s="58">
        <v>204</v>
      </c>
      <c r="M33" s="58">
        <v>199</v>
      </c>
      <c r="N33" s="58">
        <v>95</v>
      </c>
      <c r="O33" s="58">
        <v>0</v>
      </c>
      <c r="P33" s="58">
        <v>49</v>
      </c>
      <c r="Q33" s="58">
        <v>3</v>
      </c>
      <c r="R33" s="58">
        <v>5</v>
      </c>
      <c r="S33" s="58">
        <v>0</v>
      </c>
      <c r="T33" s="58">
        <v>14</v>
      </c>
      <c r="U33" s="58">
        <v>33</v>
      </c>
      <c r="V33" s="58">
        <v>242</v>
      </c>
      <c r="W33" s="58">
        <v>234</v>
      </c>
      <c r="X33" s="58">
        <v>105</v>
      </c>
      <c r="Y33" s="58">
        <v>0</v>
      </c>
      <c r="Z33" s="58">
        <v>88</v>
      </c>
      <c r="AA33" s="58">
        <v>7</v>
      </c>
      <c r="AB33" s="58">
        <v>12</v>
      </c>
      <c r="AC33" s="58">
        <v>0</v>
      </c>
      <c r="AD33" s="58">
        <v>9</v>
      </c>
      <c r="AE33" s="58">
        <v>13</v>
      </c>
      <c r="AF33" s="58">
        <v>83</v>
      </c>
      <c r="AG33" s="58">
        <v>83</v>
      </c>
      <c r="AH33" s="58">
        <v>54</v>
      </c>
      <c r="AI33" s="58">
        <v>0</v>
      </c>
      <c r="AJ33" s="58">
        <v>9</v>
      </c>
      <c r="AK33" s="58" t="s">
        <v>176</v>
      </c>
      <c r="AL33" s="58">
        <v>0</v>
      </c>
      <c r="AM33" s="58">
        <v>0</v>
      </c>
      <c r="AN33" s="58" t="s">
        <v>176</v>
      </c>
      <c r="AO33" s="58">
        <v>17</v>
      </c>
      <c r="AP33" s="58">
        <v>276</v>
      </c>
      <c r="AQ33" s="58">
        <v>267</v>
      </c>
      <c r="AR33" s="58">
        <v>123</v>
      </c>
      <c r="AS33" s="58">
        <v>0</v>
      </c>
      <c r="AT33" s="58">
        <v>89</v>
      </c>
      <c r="AU33" s="58">
        <v>7</v>
      </c>
      <c r="AV33" s="58">
        <v>5</v>
      </c>
      <c r="AW33" s="58">
        <v>0</v>
      </c>
      <c r="AX33" s="58">
        <v>20</v>
      </c>
      <c r="AY33" s="58">
        <v>23</v>
      </c>
      <c r="AZ33" s="58">
        <v>87</v>
      </c>
      <c r="BA33" s="58">
        <v>83</v>
      </c>
      <c r="BB33" s="58">
        <v>23</v>
      </c>
      <c r="BC33" s="58">
        <v>0</v>
      </c>
      <c r="BD33" s="58">
        <v>39</v>
      </c>
      <c r="BE33" s="58" t="s">
        <v>176</v>
      </c>
      <c r="BF33" s="58">
        <v>12</v>
      </c>
      <c r="BG33" s="58">
        <v>0</v>
      </c>
      <c r="BH33" s="58" t="s">
        <v>176</v>
      </c>
      <c r="BI33" s="58">
        <v>6</v>
      </c>
      <c r="BJ33" s="58" t="s">
        <v>176</v>
      </c>
      <c r="BK33" s="58">
        <v>85</v>
      </c>
      <c r="BL33" s="58">
        <v>23</v>
      </c>
      <c r="BM33" s="58">
        <v>0</v>
      </c>
      <c r="BN33" s="58">
        <v>38</v>
      </c>
      <c r="BO33" s="58">
        <v>0</v>
      </c>
      <c r="BP33" s="58">
        <v>0</v>
      </c>
      <c r="BQ33" s="58">
        <v>0</v>
      </c>
      <c r="BR33" s="58">
        <v>3</v>
      </c>
      <c r="BS33" s="58">
        <v>21</v>
      </c>
    </row>
    <row r="34" spans="1:71" x14ac:dyDescent="0.25">
      <c r="A34" s="64" t="s">
        <v>196</v>
      </c>
      <c r="B34" s="58">
        <v>642</v>
      </c>
      <c r="C34" s="58">
        <v>629</v>
      </c>
      <c r="D34" s="58">
        <v>313</v>
      </c>
      <c r="E34" s="58">
        <v>0</v>
      </c>
      <c r="F34" s="58">
        <v>184</v>
      </c>
      <c r="G34" s="58">
        <v>13</v>
      </c>
      <c r="H34" s="58">
        <v>25</v>
      </c>
      <c r="I34" s="58">
        <v>3</v>
      </c>
      <c r="J34" s="58">
        <v>31</v>
      </c>
      <c r="K34" s="58">
        <v>60</v>
      </c>
      <c r="L34" s="58">
        <v>341</v>
      </c>
      <c r="M34" s="58">
        <v>337</v>
      </c>
      <c r="N34" s="58">
        <v>164</v>
      </c>
      <c r="O34" s="58">
        <v>0</v>
      </c>
      <c r="P34" s="58">
        <v>96</v>
      </c>
      <c r="Q34" s="58" t="s">
        <v>176</v>
      </c>
      <c r="R34" s="58">
        <v>12</v>
      </c>
      <c r="S34" s="58" t="s">
        <v>176</v>
      </c>
      <c r="T34" s="58">
        <v>21</v>
      </c>
      <c r="U34" s="58">
        <v>41</v>
      </c>
      <c r="V34" s="58">
        <v>301</v>
      </c>
      <c r="W34" s="58">
        <v>292</v>
      </c>
      <c r="X34" s="58">
        <v>149</v>
      </c>
      <c r="Y34" s="58">
        <v>0</v>
      </c>
      <c r="Z34" s="58">
        <v>88</v>
      </c>
      <c r="AA34" s="58" t="s">
        <v>176</v>
      </c>
      <c r="AB34" s="58">
        <v>13</v>
      </c>
      <c r="AC34" s="58" t="s">
        <v>176</v>
      </c>
      <c r="AD34" s="58">
        <v>10</v>
      </c>
      <c r="AE34" s="58">
        <v>19</v>
      </c>
      <c r="AF34" s="58" t="s">
        <v>176</v>
      </c>
      <c r="AG34" s="58">
        <v>93</v>
      </c>
      <c r="AH34" s="58">
        <v>52</v>
      </c>
      <c r="AI34" s="58">
        <v>0</v>
      </c>
      <c r="AJ34" s="58">
        <v>14</v>
      </c>
      <c r="AK34" s="58" t="s">
        <v>176</v>
      </c>
      <c r="AL34" s="58">
        <v>0</v>
      </c>
      <c r="AM34" s="58" t="s">
        <v>176</v>
      </c>
      <c r="AN34" s="58" t="s">
        <v>176</v>
      </c>
      <c r="AO34" s="58">
        <v>23</v>
      </c>
      <c r="AP34" s="58">
        <v>431</v>
      </c>
      <c r="AQ34" s="58">
        <v>421</v>
      </c>
      <c r="AR34" s="58">
        <v>231</v>
      </c>
      <c r="AS34" s="58">
        <v>0</v>
      </c>
      <c r="AT34" s="58">
        <v>116</v>
      </c>
      <c r="AU34" s="58" t="s">
        <v>176</v>
      </c>
      <c r="AV34" s="58">
        <v>5</v>
      </c>
      <c r="AW34" s="58" t="s">
        <v>176</v>
      </c>
      <c r="AX34" s="58">
        <v>26</v>
      </c>
      <c r="AY34" s="58">
        <v>31</v>
      </c>
      <c r="AZ34" s="58" t="s">
        <v>176</v>
      </c>
      <c r="BA34" s="58">
        <v>115</v>
      </c>
      <c r="BB34" s="58">
        <v>30</v>
      </c>
      <c r="BC34" s="58">
        <v>0</v>
      </c>
      <c r="BD34" s="58">
        <v>54</v>
      </c>
      <c r="BE34" s="58" t="s">
        <v>176</v>
      </c>
      <c r="BF34" s="58">
        <v>20</v>
      </c>
      <c r="BG34" s="58">
        <v>0</v>
      </c>
      <c r="BH34" s="58" t="s">
        <v>176</v>
      </c>
      <c r="BI34" s="58">
        <v>6</v>
      </c>
      <c r="BJ34" s="58" t="s">
        <v>176</v>
      </c>
      <c r="BK34" s="58">
        <v>128</v>
      </c>
      <c r="BL34" s="58">
        <v>54</v>
      </c>
      <c r="BM34" s="58">
        <v>0</v>
      </c>
      <c r="BN34" s="58">
        <v>42</v>
      </c>
      <c r="BO34" s="58" t="s">
        <v>176</v>
      </c>
      <c r="BP34" s="58">
        <v>4</v>
      </c>
      <c r="BQ34" s="58" t="s">
        <v>176</v>
      </c>
      <c r="BR34" s="58">
        <v>4</v>
      </c>
      <c r="BS34" s="58">
        <v>19</v>
      </c>
    </row>
    <row r="35" spans="1:71" x14ac:dyDescent="0.25">
      <c r="A35" s="64" t="s">
        <v>197</v>
      </c>
      <c r="B35" s="58">
        <v>565</v>
      </c>
      <c r="C35" s="58">
        <v>558</v>
      </c>
      <c r="D35" s="58">
        <v>329</v>
      </c>
      <c r="E35" s="58">
        <v>0</v>
      </c>
      <c r="F35" s="58">
        <v>133</v>
      </c>
      <c r="G35" s="58" t="s">
        <v>176</v>
      </c>
      <c r="H35" s="58">
        <v>17</v>
      </c>
      <c r="I35" s="58" t="s">
        <v>176</v>
      </c>
      <c r="J35" s="58">
        <v>20</v>
      </c>
      <c r="K35" s="58">
        <v>47</v>
      </c>
      <c r="L35" s="58">
        <v>316</v>
      </c>
      <c r="M35" s="58">
        <v>313</v>
      </c>
      <c r="N35" s="58">
        <v>189</v>
      </c>
      <c r="O35" s="58">
        <v>0</v>
      </c>
      <c r="P35" s="58">
        <v>65</v>
      </c>
      <c r="Q35" s="58" t="s">
        <v>176</v>
      </c>
      <c r="R35" s="58" t="s">
        <v>176</v>
      </c>
      <c r="S35" s="58">
        <v>0</v>
      </c>
      <c r="T35" s="58" t="s">
        <v>176</v>
      </c>
      <c r="U35" s="58">
        <v>34</v>
      </c>
      <c r="V35" s="58">
        <v>249</v>
      </c>
      <c r="W35" s="58">
        <v>245</v>
      </c>
      <c r="X35" s="58">
        <v>140</v>
      </c>
      <c r="Y35" s="58">
        <v>0</v>
      </c>
      <c r="Z35" s="58">
        <v>68</v>
      </c>
      <c r="AA35" s="58" t="s">
        <v>176</v>
      </c>
      <c r="AB35" s="58" t="s">
        <v>176</v>
      </c>
      <c r="AC35" s="58" t="s">
        <v>176</v>
      </c>
      <c r="AD35" s="58" t="s">
        <v>176</v>
      </c>
      <c r="AE35" s="58">
        <v>13</v>
      </c>
      <c r="AF35" s="58" t="s">
        <v>176</v>
      </c>
      <c r="AG35" s="58">
        <v>77</v>
      </c>
      <c r="AH35" s="58">
        <v>51</v>
      </c>
      <c r="AI35" s="58">
        <v>0</v>
      </c>
      <c r="AJ35" s="58">
        <v>10</v>
      </c>
      <c r="AK35" s="58">
        <v>3</v>
      </c>
      <c r="AL35" s="58" t="s">
        <v>176</v>
      </c>
      <c r="AM35" s="58" t="s">
        <v>176</v>
      </c>
      <c r="AN35" s="58" t="s">
        <v>176</v>
      </c>
      <c r="AO35" s="58" t="s">
        <v>176</v>
      </c>
      <c r="AP35" s="58" t="s">
        <v>176</v>
      </c>
      <c r="AQ35" s="58">
        <v>391</v>
      </c>
      <c r="AR35" s="58">
        <v>251</v>
      </c>
      <c r="AS35" s="58">
        <v>0</v>
      </c>
      <c r="AT35" s="58">
        <v>86</v>
      </c>
      <c r="AU35" s="58" t="s">
        <v>176</v>
      </c>
      <c r="AV35" s="58" t="s">
        <v>176</v>
      </c>
      <c r="AW35" s="58">
        <v>0</v>
      </c>
      <c r="AX35" s="58">
        <v>14</v>
      </c>
      <c r="AY35" s="58">
        <v>28</v>
      </c>
      <c r="AZ35" s="58">
        <v>90</v>
      </c>
      <c r="BA35" s="58">
        <v>90</v>
      </c>
      <c r="BB35" s="58">
        <v>27</v>
      </c>
      <c r="BC35" s="58">
        <v>0</v>
      </c>
      <c r="BD35" s="58">
        <v>37</v>
      </c>
      <c r="BE35" s="58">
        <v>0</v>
      </c>
      <c r="BF35" s="58" t="s">
        <v>176</v>
      </c>
      <c r="BG35" s="58">
        <v>0</v>
      </c>
      <c r="BH35" s="58" t="s">
        <v>176</v>
      </c>
      <c r="BI35" s="58" t="s">
        <v>176</v>
      </c>
      <c r="BJ35" s="58" t="s">
        <v>176</v>
      </c>
      <c r="BK35" s="58">
        <v>125</v>
      </c>
      <c r="BL35" s="58">
        <v>64</v>
      </c>
      <c r="BM35" s="58">
        <v>0</v>
      </c>
      <c r="BN35" s="58">
        <v>37</v>
      </c>
      <c r="BO35" s="58" t="s">
        <v>176</v>
      </c>
      <c r="BP35" s="58" t="s">
        <v>176</v>
      </c>
      <c r="BQ35" s="58">
        <v>0</v>
      </c>
      <c r="BR35" s="58">
        <v>5</v>
      </c>
      <c r="BS35" s="58">
        <v>16</v>
      </c>
    </row>
    <row r="36" spans="1:71" x14ac:dyDescent="0.25">
      <c r="A36" s="64" t="s">
        <v>198</v>
      </c>
      <c r="B36" s="58">
        <v>734</v>
      </c>
      <c r="C36" s="58">
        <v>723</v>
      </c>
      <c r="D36" s="58">
        <v>460</v>
      </c>
      <c r="E36" s="58">
        <v>0</v>
      </c>
      <c r="F36" s="58">
        <v>169</v>
      </c>
      <c r="G36" s="58" t="s">
        <v>176</v>
      </c>
      <c r="H36" s="58">
        <v>20</v>
      </c>
      <c r="I36" s="58" t="s">
        <v>176</v>
      </c>
      <c r="J36" s="58">
        <v>15</v>
      </c>
      <c r="K36" s="58">
        <v>50</v>
      </c>
      <c r="L36" s="58">
        <v>442</v>
      </c>
      <c r="M36" s="58">
        <v>437</v>
      </c>
      <c r="N36" s="58">
        <v>308</v>
      </c>
      <c r="O36" s="58">
        <v>0</v>
      </c>
      <c r="P36" s="58">
        <v>80</v>
      </c>
      <c r="Q36" s="58">
        <v>0</v>
      </c>
      <c r="R36" s="58" t="s">
        <v>176</v>
      </c>
      <c r="S36" s="58" t="s">
        <v>176</v>
      </c>
      <c r="T36" s="58">
        <v>9</v>
      </c>
      <c r="U36" s="58">
        <v>28</v>
      </c>
      <c r="V36" s="58">
        <v>292</v>
      </c>
      <c r="W36" s="58">
        <v>286</v>
      </c>
      <c r="X36" s="58">
        <v>152</v>
      </c>
      <c r="Y36" s="58">
        <v>0</v>
      </c>
      <c r="Z36" s="58">
        <v>89</v>
      </c>
      <c r="AA36" s="58" t="s">
        <v>176</v>
      </c>
      <c r="AB36" s="58" t="s">
        <v>176</v>
      </c>
      <c r="AC36" s="58" t="s">
        <v>176</v>
      </c>
      <c r="AD36" s="58">
        <v>6</v>
      </c>
      <c r="AE36" s="58">
        <v>22</v>
      </c>
      <c r="AF36" s="58" t="s">
        <v>176</v>
      </c>
      <c r="AG36" s="58">
        <v>117</v>
      </c>
      <c r="AH36" s="58">
        <v>81</v>
      </c>
      <c r="AI36" s="58">
        <v>0</v>
      </c>
      <c r="AJ36" s="58">
        <v>9</v>
      </c>
      <c r="AK36" s="58" t="s">
        <v>176</v>
      </c>
      <c r="AL36" s="58">
        <v>0</v>
      </c>
      <c r="AM36" s="58" t="s">
        <v>176</v>
      </c>
      <c r="AN36" s="58" t="s">
        <v>176</v>
      </c>
      <c r="AO36" s="58" t="s">
        <v>176</v>
      </c>
      <c r="AP36" s="58" t="s">
        <v>176</v>
      </c>
      <c r="AQ36" s="58">
        <v>487</v>
      </c>
      <c r="AR36" s="58">
        <v>338</v>
      </c>
      <c r="AS36" s="58">
        <v>0</v>
      </c>
      <c r="AT36" s="58">
        <v>99</v>
      </c>
      <c r="AU36" s="58" t="s">
        <v>176</v>
      </c>
      <c r="AV36" s="58">
        <v>7</v>
      </c>
      <c r="AW36" s="58" t="s">
        <v>176</v>
      </c>
      <c r="AX36" s="58">
        <v>11</v>
      </c>
      <c r="AY36" s="58">
        <v>27</v>
      </c>
      <c r="AZ36" s="58">
        <v>119</v>
      </c>
      <c r="BA36" s="58">
        <v>119</v>
      </c>
      <c r="BB36" s="58">
        <v>41</v>
      </c>
      <c r="BC36" s="58">
        <v>0</v>
      </c>
      <c r="BD36" s="58">
        <v>61</v>
      </c>
      <c r="BE36" s="58">
        <v>0</v>
      </c>
      <c r="BF36" s="58">
        <v>13</v>
      </c>
      <c r="BG36" s="58">
        <v>0</v>
      </c>
      <c r="BH36" s="58" t="s">
        <v>176</v>
      </c>
      <c r="BI36" s="58" t="s">
        <v>176</v>
      </c>
      <c r="BJ36" s="58" t="s">
        <v>176</v>
      </c>
      <c r="BK36" s="58">
        <v>167</v>
      </c>
      <c r="BL36" s="58">
        <v>109</v>
      </c>
      <c r="BM36" s="58">
        <v>0</v>
      </c>
      <c r="BN36" s="58">
        <v>38</v>
      </c>
      <c r="BO36" s="58">
        <v>0</v>
      </c>
      <c r="BP36" s="58" t="s">
        <v>176</v>
      </c>
      <c r="BQ36" s="58">
        <v>0</v>
      </c>
      <c r="BR36" s="58" t="s">
        <v>176</v>
      </c>
      <c r="BS36" s="58">
        <v>15</v>
      </c>
    </row>
    <row r="37" spans="1:71" x14ac:dyDescent="0.25">
      <c r="A37" s="64" t="s">
        <v>199</v>
      </c>
      <c r="B37" s="58">
        <v>844</v>
      </c>
      <c r="C37" s="58">
        <v>834</v>
      </c>
      <c r="D37" s="58">
        <v>528</v>
      </c>
      <c r="E37" s="58">
        <v>0</v>
      </c>
      <c r="F37" s="58">
        <v>179</v>
      </c>
      <c r="G37" s="58">
        <v>11</v>
      </c>
      <c r="H37" s="58">
        <v>14</v>
      </c>
      <c r="I37" s="58">
        <v>3</v>
      </c>
      <c r="J37" s="58">
        <v>37</v>
      </c>
      <c r="K37" s="58">
        <v>62</v>
      </c>
      <c r="L37" s="58">
        <v>495</v>
      </c>
      <c r="M37" s="58">
        <v>489</v>
      </c>
      <c r="N37" s="58">
        <v>330</v>
      </c>
      <c r="O37" s="58">
        <v>0</v>
      </c>
      <c r="P37" s="58">
        <v>82</v>
      </c>
      <c r="Q37" s="58">
        <v>5</v>
      </c>
      <c r="R37" s="58">
        <v>9</v>
      </c>
      <c r="S37" s="58">
        <v>3</v>
      </c>
      <c r="T37" s="58">
        <v>17</v>
      </c>
      <c r="U37" s="58">
        <v>43</v>
      </c>
      <c r="V37" s="58">
        <v>349</v>
      </c>
      <c r="W37" s="58">
        <v>345</v>
      </c>
      <c r="X37" s="58">
        <v>198</v>
      </c>
      <c r="Y37" s="58">
        <v>0</v>
      </c>
      <c r="Z37" s="58">
        <v>97</v>
      </c>
      <c r="AA37" s="58">
        <v>6</v>
      </c>
      <c r="AB37" s="58">
        <v>5</v>
      </c>
      <c r="AC37" s="58">
        <v>0</v>
      </c>
      <c r="AD37" s="58">
        <v>20</v>
      </c>
      <c r="AE37" s="58">
        <v>19</v>
      </c>
      <c r="AF37" s="58" t="s">
        <v>176</v>
      </c>
      <c r="AG37" s="58">
        <v>121</v>
      </c>
      <c r="AH37" s="58">
        <v>79</v>
      </c>
      <c r="AI37" s="58">
        <v>0</v>
      </c>
      <c r="AJ37" s="58">
        <v>11</v>
      </c>
      <c r="AK37" s="58">
        <v>3</v>
      </c>
      <c r="AL37" s="58">
        <v>0</v>
      </c>
      <c r="AM37" s="58" t="s">
        <v>176</v>
      </c>
      <c r="AN37" s="58" t="s">
        <v>176</v>
      </c>
      <c r="AO37" s="58">
        <v>25</v>
      </c>
      <c r="AP37" s="58" t="s">
        <v>176</v>
      </c>
      <c r="AQ37" s="58">
        <v>583</v>
      </c>
      <c r="AR37" s="58">
        <v>395</v>
      </c>
      <c r="AS37" s="58">
        <v>0</v>
      </c>
      <c r="AT37" s="58">
        <v>116</v>
      </c>
      <c r="AU37" s="58">
        <v>8</v>
      </c>
      <c r="AV37" s="58" t="s">
        <v>176</v>
      </c>
      <c r="AW37" s="58" t="s">
        <v>176</v>
      </c>
      <c r="AX37" s="58">
        <v>31</v>
      </c>
      <c r="AY37" s="58">
        <v>30</v>
      </c>
      <c r="AZ37" s="58">
        <v>130</v>
      </c>
      <c r="BA37" s="58">
        <v>130</v>
      </c>
      <c r="BB37" s="58">
        <v>54</v>
      </c>
      <c r="BC37" s="58">
        <v>0</v>
      </c>
      <c r="BD37" s="58">
        <v>52</v>
      </c>
      <c r="BE37" s="58">
        <v>0</v>
      </c>
      <c r="BF37" s="58" t="s">
        <v>176</v>
      </c>
      <c r="BG37" s="58">
        <v>0</v>
      </c>
      <c r="BH37" s="58" t="s">
        <v>176</v>
      </c>
      <c r="BI37" s="58">
        <v>7</v>
      </c>
      <c r="BJ37" s="58">
        <v>166</v>
      </c>
      <c r="BK37" s="58">
        <v>166</v>
      </c>
      <c r="BL37" s="58">
        <v>116</v>
      </c>
      <c r="BM37" s="58">
        <v>0</v>
      </c>
      <c r="BN37" s="58">
        <v>30</v>
      </c>
      <c r="BO37" s="58">
        <v>3</v>
      </c>
      <c r="BP37" s="58" t="s">
        <v>176</v>
      </c>
      <c r="BQ37" s="58">
        <v>0</v>
      </c>
      <c r="BR37" s="58" t="s">
        <v>176</v>
      </c>
      <c r="BS37" s="58">
        <v>13</v>
      </c>
    </row>
    <row r="38" spans="1:71" x14ac:dyDescent="0.25">
      <c r="A38" s="64" t="s">
        <v>200</v>
      </c>
      <c r="B38" s="58" t="s">
        <v>176</v>
      </c>
      <c r="C38" s="58">
        <v>574</v>
      </c>
      <c r="D38" s="58">
        <v>358</v>
      </c>
      <c r="E38" s="58">
        <v>0</v>
      </c>
      <c r="F38" s="58">
        <v>142</v>
      </c>
      <c r="G38" s="58" t="s">
        <v>176</v>
      </c>
      <c r="H38" s="58">
        <v>15</v>
      </c>
      <c r="I38" s="58" t="s">
        <v>176</v>
      </c>
      <c r="J38" s="58">
        <v>14</v>
      </c>
      <c r="K38" s="58">
        <v>41</v>
      </c>
      <c r="L38" s="58" t="s">
        <v>176</v>
      </c>
      <c r="M38" s="58">
        <v>305</v>
      </c>
      <c r="N38" s="58">
        <v>194</v>
      </c>
      <c r="O38" s="58">
        <v>0</v>
      </c>
      <c r="P38" s="58">
        <v>64</v>
      </c>
      <c r="Q38" s="58">
        <v>0</v>
      </c>
      <c r="R38" s="58" t="s">
        <v>176</v>
      </c>
      <c r="S38" s="58" t="s">
        <v>176</v>
      </c>
      <c r="T38" s="58" t="s">
        <v>176</v>
      </c>
      <c r="U38" s="58">
        <v>27</v>
      </c>
      <c r="V38" s="58" t="s">
        <v>176</v>
      </c>
      <c r="W38" s="58">
        <v>269</v>
      </c>
      <c r="X38" s="58">
        <v>164</v>
      </c>
      <c r="Y38" s="58">
        <v>0</v>
      </c>
      <c r="Z38" s="58">
        <v>78</v>
      </c>
      <c r="AA38" s="58" t="s">
        <v>176</v>
      </c>
      <c r="AB38" s="58" t="s">
        <v>176</v>
      </c>
      <c r="AC38" s="58">
        <v>0</v>
      </c>
      <c r="AD38" s="58" t="s">
        <v>176</v>
      </c>
      <c r="AE38" s="58">
        <v>14</v>
      </c>
      <c r="AF38" s="58">
        <v>88</v>
      </c>
      <c r="AG38" s="58">
        <v>88</v>
      </c>
      <c r="AH38" s="58">
        <v>55</v>
      </c>
      <c r="AI38" s="58">
        <v>0</v>
      </c>
      <c r="AJ38" s="58">
        <v>12</v>
      </c>
      <c r="AK38" s="58" t="s">
        <v>176</v>
      </c>
      <c r="AL38" s="58">
        <v>0</v>
      </c>
      <c r="AM38" s="58" t="s">
        <v>176</v>
      </c>
      <c r="AN38" s="58" t="s">
        <v>176</v>
      </c>
      <c r="AO38" s="58">
        <v>16</v>
      </c>
      <c r="AP38" s="58" t="s">
        <v>176</v>
      </c>
      <c r="AQ38" s="58">
        <v>386</v>
      </c>
      <c r="AR38" s="58">
        <v>266</v>
      </c>
      <c r="AS38" s="58">
        <v>0</v>
      </c>
      <c r="AT38" s="58">
        <v>86</v>
      </c>
      <c r="AU38" s="58" t="s">
        <v>176</v>
      </c>
      <c r="AV38" s="58" t="s">
        <v>176</v>
      </c>
      <c r="AW38" s="58">
        <v>0</v>
      </c>
      <c r="AX38" s="58">
        <v>10</v>
      </c>
      <c r="AY38" s="58">
        <v>21</v>
      </c>
      <c r="AZ38" s="58">
        <v>100</v>
      </c>
      <c r="BA38" s="58">
        <v>100</v>
      </c>
      <c r="BB38" s="58">
        <v>37</v>
      </c>
      <c r="BC38" s="58">
        <v>0</v>
      </c>
      <c r="BD38" s="58">
        <v>44</v>
      </c>
      <c r="BE38" s="58">
        <v>0</v>
      </c>
      <c r="BF38" s="58" t="s">
        <v>176</v>
      </c>
      <c r="BG38" s="58">
        <v>0</v>
      </c>
      <c r="BH38" s="58" t="s">
        <v>176</v>
      </c>
      <c r="BI38" s="58">
        <v>4</v>
      </c>
      <c r="BJ38" s="58">
        <v>130</v>
      </c>
      <c r="BK38" s="58">
        <v>130</v>
      </c>
      <c r="BL38" s="58">
        <v>72</v>
      </c>
      <c r="BM38" s="58">
        <v>0</v>
      </c>
      <c r="BN38" s="58">
        <v>38</v>
      </c>
      <c r="BO38" s="58">
        <v>0</v>
      </c>
      <c r="BP38" s="58">
        <v>4</v>
      </c>
      <c r="BQ38" s="58">
        <v>0</v>
      </c>
      <c r="BR38" s="58">
        <v>3</v>
      </c>
      <c r="BS38" s="58">
        <v>13</v>
      </c>
    </row>
    <row r="39" spans="1:71" x14ac:dyDescent="0.25">
      <c r="A39" s="64" t="s">
        <v>201</v>
      </c>
      <c r="B39" s="58">
        <v>579</v>
      </c>
      <c r="C39" s="58">
        <v>571</v>
      </c>
      <c r="D39" s="58">
        <v>312</v>
      </c>
      <c r="E39" s="58">
        <v>0</v>
      </c>
      <c r="F39" s="58">
        <v>151</v>
      </c>
      <c r="G39" s="58">
        <v>10</v>
      </c>
      <c r="H39" s="58">
        <v>18</v>
      </c>
      <c r="I39" s="58">
        <v>0</v>
      </c>
      <c r="J39" s="58">
        <v>30</v>
      </c>
      <c r="K39" s="58">
        <v>50</v>
      </c>
      <c r="L39" s="58">
        <v>304</v>
      </c>
      <c r="M39" s="58">
        <v>300</v>
      </c>
      <c r="N39" s="58">
        <v>174</v>
      </c>
      <c r="O39" s="58">
        <v>0</v>
      </c>
      <c r="P39" s="58">
        <v>69</v>
      </c>
      <c r="Q39" s="58" t="s">
        <v>176</v>
      </c>
      <c r="R39" s="58" t="s">
        <v>176</v>
      </c>
      <c r="S39" s="58">
        <v>0</v>
      </c>
      <c r="T39" s="58">
        <v>11</v>
      </c>
      <c r="U39" s="58">
        <v>34</v>
      </c>
      <c r="V39" s="58">
        <v>275</v>
      </c>
      <c r="W39" s="58">
        <v>271</v>
      </c>
      <c r="X39" s="58">
        <v>138</v>
      </c>
      <c r="Y39" s="58">
        <v>0</v>
      </c>
      <c r="Z39" s="58">
        <v>82</v>
      </c>
      <c r="AA39" s="58" t="s">
        <v>176</v>
      </c>
      <c r="AB39" s="58" t="s">
        <v>176</v>
      </c>
      <c r="AC39" s="58">
        <v>0</v>
      </c>
      <c r="AD39" s="58">
        <v>19</v>
      </c>
      <c r="AE39" s="58">
        <v>16</v>
      </c>
      <c r="AF39" s="58" t="s">
        <v>176</v>
      </c>
      <c r="AG39" s="58">
        <v>69</v>
      </c>
      <c r="AH39" s="58">
        <v>44</v>
      </c>
      <c r="AI39" s="58">
        <v>0</v>
      </c>
      <c r="AJ39" s="58">
        <v>8</v>
      </c>
      <c r="AK39" s="58" t="s">
        <v>176</v>
      </c>
      <c r="AL39" s="58">
        <v>0</v>
      </c>
      <c r="AM39" s="58">
        <v>0</v>
      </c>
      <c r="AN39" s="58" t="s">
        <v>176</v>
      </c>
      <c r="AO39" s="58" t="s">
        <v>176</v>
      </c>
      <c r="AP39" s="58" t="s">
        <v>176</v>
      </c>
      <c r="AQ39" s="58">
        <v>402</v>
      </c>
      <c r="AR39" s="58">
        <v>250</v>
      </c>
      <c r="AS39" s="58">
        <v>0</v>
      </c>
      <c r="AT39" s="58">
        <v>86</v>
      </c>
      <c r="AU39" s="58" t="s">
        <v>176</v>
      </c>
      <c r="AV39" s="58" t="s">
        <v>176</v>
      </c>
      <c r="AW39" s="58">
        <v>0</v>
      </c>
      <c r="AX39" s="58">
        <v>26</v>
      </c>
      <c r="AY39" s="58">
        <v>29</v>
      </c>
      <c r="AZ39" s="58" t="s">
        <v>176</v>
      </c>
      <c r="BA39" s="58">
        <v>100</v>
      </c>
      <c r="BB39" s="58">
        <v>18</v>
      </c>
      <c r="BC39" s="58">
        <v>0</v>
      </c>
      <c r="BD39" s="58">
        <v>57</v>
      </c>
      <c r="BE39" s="58">
        <v>0</v>
      </c>
      <c r="BF39" s="58" t="s">
        <v>176</v>
      </c>
      <c r="BG39" s="58">
        <v>0</v>
      </c>
      <c r="BH39" s="58" t="s">
        <v>176</v>
      </c>
      <c r="BI39" s="58" t="s">
        <v>176</v>
      </c>
      <c r="BJ39" s="58">
        <v>131</v>
      </c>
      <c r="BK39" s="58">
        <v>126</v>
      </c>
      <c r="BL39" s="58">
        <v>65</v>
      </c>
      <c r="BM39" s="58">
        <v>0</v>
      </c>
      <c r="BN39" s="58">
        <v>33</v>
      </c>
      <c r="BO39" s="58">
        <v>0</v>
      </c>
      <c r="BP39" s="58">
        <v>5</v>
      </c>
      <c r="BQ39" s="58">
        <v>0</v>
      </c>
      <c r="BR39" s="58">
        <v>7</v>
      </c>
      <c r="BS39" s="58">
        <v>16</v>
      </c>
    </row>
    <row r="40" spans="1:71" x14ac:dyDescent="0.25">
      <c r="A40" s="64" t="s">
        <v>202</v>
      </c>
      <c r="B40" s="58">
        <v>702</v>
      </c>
      <c r="C40" s="58">
        <v>696</v>
      </c>
      <c r="D40" s="58">
        <v>399</v>
      </c>
      <c r="E40" s="58">
        <v>0</v>
      </c>
      <c r="F40" s="58">
        <v>190</v>
      </c>
      <c r="G40" s="58">
        <v>8</v>
      </c>
      <c r="H40" s="58">
        <v>17</v>
      </c>
      <c r="I40" s="58">
        <v>0</v>
      </c>
      <c r="J40" s="58">
        <v>22</v>
      </c>
      <c r="K40" s="58">
        <v>60</v>
      </c>
      <c r="L40" s="58" t="s">
        <v>176</v>
      </c>
      <c r="M40" s="58">
        <v>380</v>
      </c>
      <c r="N40" s="58">
        <v>221</v>
      </c>
      <c r="O40" s="58">
        <v>0</v>
      </c>
      <c r="P40" s="58">
        <v>103</v>
      </c>
      <c r="Q40" s="58" t="s">
        <v>176</v>
      </c>
      <c r="R40" s="58" t="s">
        <v>176</v>
      </c>
      <c r="S40" s="58">
        <v>0</v>
      </c>
      <c r="T40" s="58">
        <v>10</v>
      </c>
      <c r="U40" s="58">
        <v>37</v>
      </c>
      <c r="V40" s="58" t="s">
        <v>176</v>
      </c>
      <c r="W40" s="58">
        <v>316</v>
      </c>
      <c r="X40" s="58">
        <v>178</v>
      </c>
      <c r="Y40" s="58">
        <v>0</v>
      </c>
      <c r="Z40" s="58">
        <v>87</v>
      </c>
      <c r="AA40" s="58" t="s">
        <v>176</v>
      </c>
      <c r="AB40" s="58" t="s">
        <v>176</v>
      </c>
      <c r="AC40" s="58">
        <v>0</v>
      </c>
      <c r="AD40" s="58">
        <v>12</v>
      </c>
      <c r="AE40" s="58">
        <v>23</v>
      </c>
      <c r="AF40" s="58" t="s">
        <v>176</v>
      </c>
      <c r="AG40" s="58">
        <v>85</v>
      </c>
      <c r="AH40" s="58">
        <v>53</v>
      </c>
      <c r="AI40" s="58">
        <v>0</v>
      </c>
      <c r="AJ40" s="58">
        <v>12</v>
      </c>
      <c r="AK40" s="58" t="s">
        <v>176</v>
      </c>
      <c r="AL40" s="58">
        <v>0</v>
      </c>
      <c r="AM40" s="58">
        <v>0</v>
      </c>
      <c r="AN40" s="58" t="s">
        <v>176</v>
      </c>
      <c r="AO40" s="58" t="s">
        <v>176</v>
      </c>
      <c r="AP40" s="58" t="s">
        <v>176</v>
      </c>
      <c r="AQ40" s="58">
        <v>497</v>
      </c>
      <c r="AR40" s="58">
        <v>310</v>
      </c>
      <c r="AS40" s="58">
        <v>0</v>
      </c>
      <c r="AT40" s="58">
        <v>118</v>
      </c>
      <c r="AU40" s="58" t="s">
        <v>176</v>
      </c>
      <c r="AV40" s="58">
        <v>4</v>
      </c>
      <c r="AW40" s="58">
        <v>0</v>
      </c>
      <c r="AX40" s="58" t="s">
        <v>176</v>
      </c>
      <c r="AY40" s="58">
        <v>39</v>
      </c>
      <c r="AZ40" s="58">
        <v>114</v>
      </c>
      <c r="BA40" s="58">
        <v>114</v>
      </c>
      <c r="BB40" s="58">
        <v>36</v>
      </c>
      <c r="BC40" s="58">
        <v>0</v>
      </c>
      <c r="BD40" s="58">
        <v>60</v>
      </c>
      <c r="BE40" s="58">
        <v>0</v>
      </c>
      <c r="BF40" s="58">
        <v>13</v>
      </c>
      <c r="BG40" s="58">
        <v>0</v>
      </c>
      <c r="BH40" s="58" t="s">
        <v>176</v>
      </c>
      <c r="BI40" s="58" t="s">
        <v>176</v>
      </c>
      <c r="BJ40" s="58" t="s">
        <v>176</v>
      </c>
      <c r="BK40" s="58">
        <v>129</v>
      </c>
      <c r="BL40" s="58">
        <v>73</v>
      </c>
      <c r="BM40" s="58">
        <v>0</v>
      </c>
      <c r="BN40" s="58">
        <v>35</v>
      </c>
      <c r="BO40" s="58" t="s">
        <v>176</v>
      </c>
      <c r="BP40" s="58" t="s">
        <v>176</v>
      </c>
      <c r="BQ40" s="58">
        <v>0</v>
      </c>
      <c r="BR40" s="58">
        <v>3</v>
      </c>
      <c r="BS40" s="58">
        <v>14</v>
      </c>
    </row>
    <row r="41" spans="1:71" x14ac:dyDescent="0.25">
      <c r="A41" s="64" t="s">
        <v>203</v>
      </c>
      <c r="B41" s="58">
        <v>553</v>
      </c>
      <c r="C41" s="58">
        <v>545</v>
      </c>
      <c r="D41" s="58">
        <v>273</v>
      </c>
      <c r="E41" s="58">
        <v>0</v>
      </c>
      <c r="F41" s="58">
        <v>154</v>
      </c>
      <c r="G41" s="58" t="s">
        <v>176</v>
      </c>
      <c r="H41" s="58">
        <v>18</v>
      </c>
      <c r="I41" s="58" t="s">
        <v>176</v>
      </c>
      <c r="J41" s="58">
        <v>25</v>
      </c>
      <c r="K41" s="58">
        <v>66</v>
      </c>
      <c r="L41" s="58">
        <v>270</v>
      </c>
      <c r="M41" s="58">
        <v>267</v>
      </c>
      <c r="N41" s="58">
        <v>140</v>
      </c>
      <c r="O41" s="58">
        <v>0</v>
      </c>
      <c r="P41" s="58">
        <v>72</v>
      </c>
      <c r="Q41" s="58" t="s">
        <v>176</v>
      </c>
      <c r="R41" s="58" t="s">
        <v>176</v>
      </c>
      <c r="S41" s="58" t="s">
        <v>176</v>
      </c>
      <c r="T41" s="58">
        <v>11</v>
      </c>
      <c r="U41" s="58">
        <v>33</v>
      </c>
      <c r="V41" s="58">
        <v>283</v>
      </c>
      <c r="W41" s="58">
        <v>278</v>
      </c>
      <c r="X41" s="58">
        <v>133</v>
      </c>
      <c r="Y41" s="58">
        <v>0</v>
      </c>
      <c r="Z41" s="58">
        <v>82</v>
      </c>
      <c r="AA41" s="58" t="s">
        <v>176</v>
      </c>
      <c r="AB41" s="58" t="s">
        <v>176</v>
      </c>
      <c r="AC41" s="58">
        <v>0</v>
      </c>
      <c r="AD41" s="58">
        <v>14</v>
      </c>
      <c r="AE41" s="58">
        <v>33</v>
      </c>
      <c r="AF41" s="58">
        <v>88</v>
      </c>
      <c r="AG41" s="58">
        <v>88</v>
      </c>
      <c r="AH41" s="58">
        <v>55</v>
      </c>
      <c r="AI41" s="58">
        <v>0</v>
      </c>
      <c r="AJ41" s="58">
        <v>18</v>
      </c>
      <c r="AK41" s="58" t="s">
        <v>176</v>
      </c>
      <c r="AL41" s="58">
        <v>0</v>
      </c>
      <c r="AM41" s="58">
        <v>0</v>
      </c>
      <c r="AN41" s="58" t="s">
        <v>176</v>
      </c>
      <c r="AO41" s="58" t="s">
        <v>176</v>
      </c>
      <c r="AP41" s="58" t="s">
        <v>176</v>
      </c>
      <c r="AQ41" s="58">
        <v>353</v>
      </c>
      <c r="AR41" s="58">
        <v>196</v>
      </c>
      <c r="AS41" s="58">
        <v>0</v>
      </c>
      <c r="AT41" s="58">
        <v>79</v>
      </c>
      <c r="AU41" s="58" t="s">
        <v>176</v>
      </c>
      <c r="AV41" s="58" t="s">
        <v>176</v>
      </c>
      <c r="AW41" s="58" t="s">
        <v>176</v>
      </c>
      <c r="AX41" s="58" t="s">
        <v>176</v>
      </c>
      <c r="AY41" s="58">
        <v>45</v>
      </c>
      <c r="AZ41" s="58" t="s">
        <v>176</v>
      </c>
      <c r="BA41" s="58">
        <v>104</v>
      </c>
      <c r="BB41" s="58">
        <v>22</v>
      </c>
      <c r="BC41" s="58">
        <v>0</v>
      </c>
      <c r="BD41" s="58">
        <v>57</v>
      </c>
      <c r="BE41" s="58">
        <v>0</v>
      </c>
      <c r="BF41" s="58" t="s">
        <v>176</v>
      </c>
      <c r="BG41" s="58">
        <v>0</v>
      </c>
      <c r="BH41" s="58">
        <v>0</v>
      </c>
      <c r="BI41" s="58" t="s">
        <v>176</v>
      </c>
      <c r="BJ41" s="58" t="s">
        <v>176</v>
      </c>
      <c r="BK41" s="58">
        <v>123</v>
      </c>
      <c r="BL41" s="58">
        <v>52</v>
      </c>
      <c r="BM41" s="58">
        <v>0</v>
      </c>
      <c r="BN41" s="58">
        <v>27</v>
      </c>
      <c r="BO41" s="58" t="s">
        <v>176</v>
      </c>
      <c r="BP41" s="58" t="s">
        <v>176</v>
      </c>
      <c r="BQ41" s="58">
        <v>0</v>
      </c>
      <c r="BR41" s="58">
        <v>6</v>
      </c>
      <c r="BS41" s="58">
        <v>32</v>
      </c>
    </row>
    <row r="42" spans="1:71" x14ac:dyDescent="0.25">
      <c r="A42" s="64" t="s">
        <v>204</v>
      </c>
      <c r="B42" s="58">
        <v>770</v>
      </c>
      <c r="C42" s="58">
        <v>759</v>
      </c>
      <c r="D42" s="58">
        <v>394</v>
      </c>
      <c r="E42" s="58">
        <v>0</v>
      </c>
      <c r="F42" s="58">
        <v>176</v>
      </c>
      <c r="G42" s="58">
        <v>14</v>
      </c>
      <c r="H42" s="58">
        <v>17</v>
      </c>
      <c r="I42" s="58">
        <v>44</v>
      </c>
      <c r="J42" s="58">
        <v>29</v>
      </c>
      <c r="K42" s="58">
        <v>85</v>
      </c>
      <c r="L42" s="58">
        <v>377</v>
      </c>
      <c r="M42" s="58">
        <v>369</v>
      </c>
      <c r="N42" s="58">
        <v>202</v>
      </c>
      <c r="O42" s="58">
        <v>0</v>
      </c>
      <c r="P42" s="58">
        <v>74</v>
      </c>
      <c r="Q42" s="58">
        <v>3</v>
      </c>
      <c r="R42" s="58">
        <v>6</v>
      </c>
      <c r="S42" s="58">
        <v>25</v>
      </c>
      <c r="T42" s="58">
        <v>21</v>
      </c>
      <c r="U42" s="58">
        <v>38</v>
      </c>
      <c r="V42" s="58">
        <v>393</v>
      </c>
      <c r="W42" s="58">
        <v>390</v>
      </c>
      <c r="X42" s="58">
        <v>192</v>
      </c>
      <c r="Y42" s="58">
        <v>0</v>
      </c>
      <c r="Z42" s="58">
        <v>102</v>
      </c>
      <c r="AA42" s="58">
        <v>11</v>
      </c>
      <c r="AB42" s="58">
        <v>11</v>
      </c>
      <c r="AC42" s="58">
        <v>19</v>
      </c>
      <c r="AD42" s="58">
        <v>8</v>
      </c>
      <c r="AE42" s="58">
        <v>47</v>
      </c>
      <c r="AF42" s="58">
        <v>162</v>
      </c>
      <c r="AG42" s="58">
        <v>162</v>
      </c>
      <c r="AH42" s="58">
        <v>83</v>
      </c>
      <c r="AI42" s="58">
        <v>0</v>
      </c>
      <c r="AJ42" s="58">
        <v>8</v>
      </c>
      <c r="AK42" s="58" t="s">
        <v>176</v>
      </c>
      <c r="AL42" s="58">
        <v>0</v>
      </c>
      <c r="AM42" s="58">
        <v>36</v>
      </c>
      <c r="AN42" s="58" t="s">
        <v>176</v>
      </c>
      <c r="AO42" s="58">
        <v>24</v>
      </c>
      <c r="AP42" s="58">
        <v>462</v>
      </c>
      <c r="AQ42" s="58">
        <v>451</v>
      </c>
      <c r="AR42" s="58">
        <v>279</v>
      </c>
      <c r="AS42" s="58">
        <v>0</v>
      </c>
      <c r="AT42" s="58">
        <v>84</v>
      </c>
      <c r="AU42" s="58">
        <v>8</v>
      </c>
      <c r="AV42" s="58">
        <v>3</v>
      </c>
      <c r="AW42" s="58">
        <v>8</v>
      </c>
      <c r="AX42" s="58">
        <v>16</v>
      </c>
      <c r="AY42" s="58">
        <v>53</v>
      </c>
      <c r="AZ42" s="58">
        <v>146</v>
      </c>
      <c r="BA42" s="58">
        <v>146</v>
      </c>
      <c r="BB42" s="58">
        <v>32</v>
      </c>
      <c r="BC42" s="58">
        <v>0</v>
      </c>
      <c r="BD42" s="58">
        <v>84</v>
      </c>
      <c r="BE42" s="58" t="s">
        <v>176</v>
      </c>
      <c r="BF42" s="58">
        <v>14</v>
      </c>
      <c r="BG42" s="58">
        <v>0</v>
      </c>
      <c r="BH42" s="58" t="s">
        <v>176</v>
      </c>
      <c r="BI42" s="58">
        <v>8</v>
      </c>
      <c r="BJ42" s="58">
        <v>158</v>
      </c>
      <c r="BK42" s="58">
        <v>153</v>
      </c>
      <c r="BL42" s="58">
        <v>68</v>
      </c>
      <c r="BM42" s="58">
        <v>0</v>
      </c>
      <c r="BN42" s="58">
        <v>42</v>
      </c>
      <c r="BO42" s="58" t="s">
        <v>176</v>
      </c>
      <c r="BP42" s="58" t="s">
        <v>176</v>
      </c>
      <c r="BQ42" s="58" t="s">
        <v>176</v>
      </c>
      <c r="BR42" s="58">
        <v>6</v>
      </c>
      <c r="BS42" s="58">
        <v>32</v>
      </c>
    </row>
    <row r="43" spans="1:71" x14ac:dyDescent="0.25">
      <c r="A43" s="64" t="s">
        <v>205</v>
      </c>
      <c r="B43" s="58" t="s">
        <v>176</v>
      </c>
      <c r="C43" s="58">
        <v>645</v>
      </c>
      <c r="D43" s="58">
        <v>351</v>
      </c>
      <c r="E43" s="58">
        <v>0</v>
      </c>
      <c r="F43" s="58">
        <v>149</v>
      </c>
      <c r="G43" s="58">
        <v>11</v>
      </c>
      <c r="H43" s="58">
        <v>16</v>
      </c>
      <c r="I43" s="58">
        <v>19</v>
      </c>
      <c r="J43" s="58">
        <v>33</v>
      </c>
      <c r="K43" s="58">
        <v>66</v>
      </c>
      <c r="L43" s="58" t="s">
        <v>176</v>
      </c>
      <c r="M43" s="58">
        <v>314</v>
      </c>
      <c r="N43" s="58">
        <v>164</v>
      </c>
      <c r="O43" s="58">
        <v>0</v>
      </c>
      <c r="P43" s="58">
        <v>67</v>
      </c>
      <c r="Q43" s="58" t="s">
        <v>176</v>
      </c>
      <c r="R43" s="58">
        <v>10</v>
      </c>
      <c r="S43" s="58" t="s">
        <v>176</v>
      </c>
      <c r="T43" s="58">
        <v>20</v>
      </c>
      <c r="U43" s="58">
        <v>41</v>
      </c>
      <c r="V43" s="58" t="s">
        <v>176</v>
      </c>
      <c r="W43" s="58">
        <v>330</v>
      </c>
      <c r="X43" s="58">
        <v>186</v>
      </c>
      <c r="Y43" s="58">
        <v>0</v>
      </c>
      <c r="Z43" s="58">
        <v>82</v>
      </c>
      <c r="AA43" s="58" t="s">
        <v>176</v>
      </c>
      <c r="AB43" s="58">
        <v>6</v>
      </c>
      <c r="AC43" s="58" t="s">
        <v>176</v>
      </c>
      <c r="AD43" s="58">
        <v>13</v>
      </c>
      <c r="AE43" s="58">
        <v>25</v>
      </c>
      <c r="AF43" s="58">
        <v>109</v>
      </c>
      <c r="AG43" s="58">
        <v>109</v>
      </c>
      <c r="AH43" s="58">
        <v>58</v>
      </c>
      <c r="AI43" s="58">
        <v>0</v>
      </c>
      <c r="AJ43" s="58">
        <v>8</v>
      </c>
      <c r="AK43" s="58" t="s">
        <v>176</v>
      </c>
      <c r="AL43" s="58">
        <v>0</v>
      </c>
      <c r="AM43" s="58">
        <v>13</v>
      </c>
      <c r="AN43" s="58" t="s">
        <v>176</v>
      </c>
      <c r="AO43" s="58">
        <v>20</v>
      </c>
      <c r="AP43" s="58" t="s">
        <v>176</v>
      </c>
      <c r="AQ43" s="58">
        <v>443</v>
      </c>
      <c r="AR43" s="58">
        <v>272</v>
      </c>
      <c r="AS43" s="58">
        <v>0</v>
      </c>
      <c r="AT43" s="58">
        <v>90</v>
      </c>
      <c r="AU43" s="58" t="s">
        <v>176</v>
      </c>
      <c r="AV43" s="58" t="s">
        <v>176</v>
      </c>
      <c r="AW43" s="58">
        <v>6</v>
      </c>
      <c r="AX43" s="58">
        <v>23</v>
      </c>
      <c r="AY43" s="58">
        <v>42</v>
      </c>
      <c r="AZ43" s="58">
        <v>93</v>
      </c>
      <c r="BA43" s="58">
        <v>93</v>
      </c>
      <c r="BB43" s="58">
        <v>21</v>
      </c>
      <c r="BC43" s="58">
        <v>0</v>
      </c>
      <c r="BD43" s="58">
        <v>51</v>
      </c>
      <c r="BE43" s="58">
        <v>0</v>
      </c>
      <c r="BF43" s="58" t="s">
        <v>176</v>
      </c>
      <c r="BG43" s="58">
        <v>0</v>
      </c>
      <c r="BH43" s="58" t="s">
        <v>176</v>
      </c>
      <c r="BI43" s="58">
        <v>4</v>
      </c>
      <c r="BJ43" s="58">
        <v>115</v>
      </c>
      <c r="BK43" s="58">
        <v>115</v>
      </c>
      <c r="BL43" s="58">
        <v>56</v>
      </c>
      <c r="BM43" s="58">
        <v>0</v>
      </c>
      <c r="BN43" s="58">
        <v>31</v>
      </c>
      <c r="BO43" s="58">
        <v>0</v>
      </c>
      <c r="BP43" s="58">
        <v>5</v>
      </c>
      <c r="BQ43" s="58">
        <v>0</v>
      </c>
      <c r="BR43" s="58">
        <v>7</v>
      </c>
      <c r="BS43" s="58">
        <v>16</v>
      </c>
    </row>
    <row r="44" spans="1:71" x14ac:dyDescent="0.25">
      <c r="A44" s="64" t="s">
        <v>206</v>
      </c>
      <c r="B44" s="58">
        <v>485</v>
      </c>
      <c r="C44" s="58">
        <v>478</v>
      </c>
      <c r="D44" s="58">
        <v>256</v>
      </c>
      <c r="E44" s="58">
        <v>0</v>
      </c>
      <c r="F44" s="58">
        <v>122</v>
      </c>
      <c r="G44" s="58" t="s">
        <v>176</v>
      </c>
      <c r="H44" s="58">
        <v>13</v>
      </c>
      <c r="I44" s="58" t="s">
        <v>176</v>
      </c>
      <c r="J44" s="58">
        <v>20</v>
      </c>
      <c r="K44" s="58">
        <v>53</v>
      </c>
      <c r="L44" s="58" t="s">
        <v>176</v>
      </c>
      <c r="M44" s="58">
        <v>239</v>
      </c>
      <c r="N44" s="58">
        <v>127</v>
      </c>
      <c r="O44" s="58">
        <v>0</v>
      </c>
      <c r="P44" s="58">
        <v>52</v>
      </c>
      <c r="Q44" s="58" t="s">
        <v>176</v>
      </c>
      <c r="R44" s="58" t="s">
        <v>176</v>
      </c>
      <c r="S44" s="58" t="s">
        <v>176</v>
      </c>
      <c r="T44" s="58">
        <v>12</v>
      </c>
      <c r="U44" s="58">
        <v>34</v>
      </c>
      <c r="V44" s="58" t="s">
        <v>176</v>
      </c>
      <c r="W44" s="58">
        <v>239</v>
      </c>
      <c r="X44" s="58">
        <v>129</v>
      </c>
      <c r="Y44" s="58">
        <v>0</v>
      </c>
      <c r="Z44" s="58">
        <v>70</v>
      </c>
      <c r="AA44" s="58" t="s">
        <v>176</v>
      </c>
      <c r="AB44" s="58" t="s">
        <v>176</v>
      </c>
      <c r="AC44" s="58">
        <v>0</v>
      </c>
      <c r="AD44" s="58">
        <v>8</v>
      </c>
      <c r="AE44" s="58">
        <v>19</v>
      </c>
      <c r="AF44" s="58" t="s">
        <v>176</v>
      </c>
      <c r="AG44" s="58">
        <v>76</v>
      </c>
      <c r="AH44" s="58">
        <v>45</v>
      </c>
      <c r="AI44" s="58">
        <v>0</v>
      </c>
      <c r="AJ44" s="58">
        <v>8</v>
      </c>
      <c r="AK44" s="58">
        <v>4</v>
      </c>
      <c r="AL44" s="58">
        <v>0</v>
      </c>
      <c r="AM44" s="58" t="s">
        <v>176</v>
      </c>
      <c r="AN44" s="58" t="s">
        <v>176</v>
      </c>
      <c r="AO44" s="58" t="s">
        <v>176</v>
      </c>
      <c r="AP44" s="58">
        <v>305</v>
      </c>
      <c r="AQ44" s="58">
        <v>302</v>
      </c>
      <c r="AR44" s="58">
        <v>189</v>
      </c>
      <c r="AS44" s="58">
        <v>0</v>
      </c>
      <c r="AT44" s="58">
        <v>58</v>
      </c>
      <c r="AU44" s="58" t="s">
        <v>176</v>
      </c>
      <c r="AV44" s="58">
        <v>0</v>
      </c>
      <c r="AW44" s="58" t="s">
        <v>176</v>
      </c>
      <c r="AX44" s="58">
        <v>11</v>
      </c>
      <c r="AY44" s="58">
        <v>35</v>
      </c>
      <c r="AZ44" s="58" t="s">
        <v>176</v>
      </c>
      <c r="BA44" s="58">
        <v>100</v>
      </c>
      <c r="BB44" s="58">
        <v>22</v>
      </c>
      <c r="BC44" s="58">
        <v>0</v>
      </c>
      <c r="BD44" s="58">
        <v>56</v>
      </c>
      <c r="BE44" s="58">
        <v>0</v>
      </c>
      <c r="BF44" s="58">
        <v>13</v>
      </c>
      <c r="BG44" s="58">
        <v>0</v>
      </c>
      <c r="BH44" s="58" t="s">
        <v>176</v>
      </c>
      <c r="BI44" s="58" t="s">
        <v>176</v>
      </c>
      <c r="BJ44" s="58" t="s">
        <v>176</v>
      </c>
      <c r="BK44" s="58">
        <v>91</v>
      </c>
      <c r="BL44" s="58">
        <v>48</v>
      </c>
      <c r="BM44" s="58">
        <v>0</v>
      </c>
      <c r="BN44" s="58">
        <v>20</v>
      </c>
      <c r="BO44" s="58" t="s">
        <v>176</v>
      </c>
      <c r="BP44" s="58">
        <v>3</v>
      </c>
      <c r="BQ44" s="58" t="s">
        <v>176</v>
      </c>
      <c r="BR44" s="58">
        <v>4</v>
      </c>
      <c r="BS44" s="58">
        <v>12</v>
      </c>
    </row>
    <row r="45" spans="1:71" x14ac:dyDescent="0.25">
      <c r="A45" s="64" t="s">
        <v>207</v>
      </c>
      <c r="B45" s="58">
        <v>448</v>
      </c>
      <c r="C45" s="58">
        <v>436</v>
      </c>
      <c r="D45" s="58">
        <v>232</v>
      </c>
      <c r="E45" s="58">
        <v>0</v>
      </c>
      <c r="F45" s="58">
        <v>106</v>
      </c>
      <c r="G45" s="58" t="s">
        <v>176</v>
      </c>
      <c r="H45" s="58">
        <v>10</v>
      </c>
      <c r="I45" s="58" t="s">
        <v>176</v>
      </c>
      <c r="J45" s="58">
        <v>23</v>
      </c>
      <c r="K45" s="58">
        <v>56</v>
      </c>
      <c r="L45" s="58">
        <v>207</v>
      </c>
      <c r="M45" s="58">
        <v>202</v>
      </c>
      <c r="N45" s="58">
        <v>113</v>
      </c>
      <c r="O45" s="58">
        <v>0</v>
      </c>
      <c r="P45" s="58">
        <v>39</v>
      </c>
      <c r="Q45" s="58" t="s">
        <v>176</v>
      </c>
      <c r="R45" s="58" t="s">
        <v>176</v>
      </c>
      <c r="S45" s="58">
        <v>0</v>
      </c>
      <c r="T45" s="58">
        <v>12</v>
      </c>
      <c r="U45" s="58">
        <v>33</v>
      </c>
      <c r="V45" s="58">
        <v>241</v>
      </c>
      <c r="W45" s="58">
        <v>234</v>
      </c>
      <c r="X45" s="58">
        <v>119</v>
      </c>
      <c r="Y45" s="58">
        <v>0</v>
      </c>
      <c r="Z45" s="58">
        <v>67</v>
      </c>
      <c r="AA45" s="58" t="s">
        <v>176</v>
      </c>
      <c r="AB45" s="58" t="s">
        <v>176</v>
      </c>
      <c r="AC45" s="58" t="s">
        <v>176</v>
      </c>
      <c r="AD45" s="58">
        <v>11</v>
      </c>
      <c r="AE45" s="58">
        <v>23</v>
      </c>
      <c r="AF45" s="58" t="s">
        <v>176</v>
      </c>
      <c r="AG45" s="58">
        <v>70</v>
      </c>
      <c r="AH45" s="58">
        <v>42</v>
      </c>
      <c r="AI45" s="58">
        <v>0</v>
      </c>
      <c r="AJ45" s="58">
        <v>4</v>
      </c>
      <c r="AK45" s="58" t="s">
        <v>176</v>
      </c>
      <c r="AL45" s="58">
        <v>0</v>
      </c>
      <c r="AM45" s="58">
        <v>0</v>
      </c>
      <c r="AN45" s="58" t="s">
        <v>176</v>
      </c>
      <c r="AO45" s="58">
        <v>20</v>
      </c>
      <c r="AP45" s="58" t="s">
        <v>176</v>
      </c>
      <c r="AQ45" s="58">
        <v>290</v>
      </c>
      <c r="AR45" s="58">
        <v>181</v>
      </c>
      <c r="AS45" s="58">
        <v>0</v>
      </c>
      <c r="AT45" s="58">
        <v>56</v>
      </c>
      <c r="AU45" s="58" t="s">
        <v>176</v>
      </c>
      <c r="AV45" s="58" t="s">
        <v>176</v>
      </c>
      <c r="AW45" s="58" t="s">
        <v>176</v>
      </c>
      <c r="AX45" s="58">
        <v>15</v>
      </c>
      <c r="AY45" s="58">
        <v>30</v>
      </c>
      <c r="AZ45" s="58" t="s">
        <v>176</v>
      </c>
      <c r="BA45" s="58">
        <v>76</v>
      </c>
      <c r="BB45" s="58">
        <v>9</v>
      </c>
      <c r="BC45" s="58">
        <v>0</v>
      </c>
      <c r="BD45" s="58">
        <v>46</v>
      </c>
      <c r="BE45" s="58">
        <v>0</v>
      </c>
      <c r="BF45" s="58" t="s">
        <v>176</v>
      </c>
      <c r="BG45" s="58">
        <v>0</v>
      </c>
      <c r="BH45" s="58" t="s">
        <v>176</v>
      </c>
      <c r="BI45" s="58">
        <v>6</v>
      </c>
      <c r="BJ45" s="58" t="s">
        <v>176</v>
      </c>
      <c r="BK45" s="58">
        <v>96</v>
      </c>
      <c r="BL45" s="58">
        <v>44</v>
      </c>
      <c r="BM45" s="58">
        <v>0</v>
      </c>
      <c r="BN45" s="58">
        <v>28</v>
      </c>
      <c r="BO45" s="58">
        <v>4</v>
      </c>
      <c r="BP45" s="58">
        <v>0</v>
      </c>
      <c r="BQ45" s="58">
        <v>0</v>
      </c>
      <c r="BR45" s="58">
        <v>6</v>
      </c>
      <c r="BS45" s="58">
        <v>14</v>
      </c>
    </row>
    <row r="46" spans="1:71" x14ac:dyDescent="0.25">
      <c r="A46" s="64" t="s">
        <v>208</v>
      </c>
      <c r="B46" s="58" t="s">
        <v>176</v>
      </c>
      <c r="C46" s="58">
        <v>613</v>
      </c>
      <c r="D46" s="58">
        <v>335</v>
      </c>
      <c r="E46" s="58">
        <v>0</v>
      </c>
      <c r="F46" s="58">
        <v>189</v>
      </c>
      <c r="G46" s="58">
        <v>12</v>
      </c>
      <c r="H46" s="58" t="s">
        <v>176</v>
      </c>
      <c r="I46" s="58" t="s">
        <v>176</v>
      </c>
      <c r="J46" s="58">
        <v>22</v>
      </c>
      <c r="K46" s="58">
        <v>43</v>
      </c>
      <c r="L46" s="58" t="s">
        <v>176</v>
      </c>
      <c r="M46" s="58">
        <v>321</v>
      </c>
      <c r="N46" s="58">
        <v>173</v>
      </c>
      <c r="O46" s="58">
        <v>0</v>
      </c>
      <c r="P46" s="58">
        <v>97</v>
      </c>
      <c r="Q46" s="58" t="s">
        <v>176</v>
      </c>
      <c r="R46" s="58" t="s">
        <v>176</v>
      </c>
      <c r="S46" s="58" t="s">
        <v>176</v>
      </c>
      <c r="T46" s="58" t="s">
        <v>176</v>
      </c>
      <c r="U46" s="58">
        <v>26</v>
      </c>
      <c r="V46" s="58" t="s">
        <v>176</v>
      </c>
      <c r="W46" s="58">
        <v>292</v>
      </c>
      <c r="X46" s="58">
        <v>162</v>
      </c>
      <c r="Y46" s="58">
        <v>0</v>
      </c>
      <c r="Z46" s="58">
        <v>92</v>
      </c>
      <c r="AA46" s="58" t="s">
        <v>176</v>
      </c>
      <c r="AB46" s="58">
        <v>6</v>
      </c>
      <c r="AC46" s="58">
        <v>0</v>
      </c>
      <c r="AD46" s="58" t="s">
        <v>176</v>
      </c>
      <c r="AE46" s="58">
        <v>17</v>
      </c>
      <c r="AF46" s="58">
        <v>76</v>
      </c>
      <c r="AG46" s="58">
        <v>76</v>
      </c>
      <c r="AH46" s="58">
        <v>50</v>
      </c>
      <c r="AI46" s="58">
        <v>0</v>
      </c>
      <c r="AJ46" s="58">
        <v>11</v>
      </c>
      <c r="AK46" s="58" t="s">
        <v>176</v>
      </c>
      <c r="AL46" s="58">
        <v>0</v>
      </c>
      <c r="AM46" s="58" t="s">
        <v>176</v>
      </c>
      <c r="AN46" s="58" t="s">
        <v>176</v>
      </c>
      <c r="AO46" s="58">
        <v>9</v>
      </c>
      <c r="AP46" s="58" t="s">
        <v>176</v>
      </c>
      <c r="AQ46" s="58">
        <v>420</v>
      </c>
      <c r="AR46" s="58">
        <v>259</v>
      </c>
      <c r="AS46" s="58">
        <v>0</v>
      </c>
      <c r="AT46" s="58">
        <v>101</v>
      </c>
      <c r="AU46" s="58" t="s">
        <v>176</v>
      </c>
      <c r="AV46" s="58" t="s">
        <v>176</v>
      </c>
      <c r="AW46" s="58">
        <v>0</v>
      </c>
      <c r="AX46" s="58">
        <v>19</v>
      </c>
      <c r="AY46" s="58">
        <v>31</v>
      </c>
      <c r="AZ46" s="58">
        <v>117</v>
      </c>
      <c r="BA46" s="58">
        <v>117</v>
      </c>
      <c r="BB46" s="58">
        <v>26</v>
      </c>
      <c r="BC46" s="58">
        <v>0</v>
      </c>
      <c r="BD46" s="58">
        <v>77</v>
      </c>
      <c r="BE46" s="58">
        <v>0</v>
      </c>
      <c r="BF46" s="58" t="s">
        <v>176</v>
      </c>
      <c r="BG46" s="58">
        <v>0</v>
      </c>
      <c r="BH46" s="58" t="s">
        <v>176</v>
      </c>
      <c r="BI46" s="58">
        <v>3</v>
      </c>
      <c r="BJ46" s="58">
        <v>119</v>
      </c>
      <c r="BK46" s="58">
        <v>119</v>
      </c>
      <c r="BL46" s="58">
        <v>65</v>
      </c>
      <c r="BM46" s="58">
        <v>0</v>
      </c>
      <c r="BN46" s="58">
        <v>38</v>
      </c>
      <c r="BO46" s="58" t="s">
        <v>176</v>
      </c>
      <c r="BP46" s="58">
        <v>0</v>
      </c>
      <c r="BQ46" s="58">
        <v>0</v>
      </c>
      <c r="BR46" s="58" t="s">
        <v>176</v>
      </c>
      <c r="BS46" s="58">
        <v>13</v>
      </c>
    </row>
    <row r="47" spans="1:71" x14ac:dyDescent="0.25">
      <c r="A47" s="64" t="s">
        <v>209</v>
      </c>
      <c r="B47" s="58">
        <v>550</v>
      </c>
      <c r="C47" s="58">
        <v>543</v>
      </c>
      <c r="D47" s="58">
        <v>315</v>
      </c>
      <c r="E47" s="58">
        <v>0</v>
      </c>
      <c r="F47" s="58">
        <v>144</v>
      </c>
      <c r="G47" s="58">
        <v>8</v>
      </c>
      <c r="H47" s="58">
        <v>18</v>
      </c>
      <c r="I47" s="58">
        <v>0</v>
      </c>
      <c r="J47" s="58">
        <v>22</v>
      </c>
      <c r="K47" s="58">
        <v>36</v>
      </c>
      <c r="L47" s="58">
        <v>308</v>
      </c>
      <c r="M47" s="58">
        <v>305</v>
      </c>
      <c r="N47" s="58">
        <v>180</v>
      </c>
      <c r="O47" s="58">
        <v>0</v>
      </c>
      <c r="P47" s="58">
        <v>69</v>
      </c>
      <c r="Q47" s="58" t="s">
        <v>176</v>
      </c>
      <c r="R47" s="58" t="s">
        <v>176</v>
      </c>
      <c r="S47" s="58">
        <v>0</v>
      </c>
      <c r="T47" s="58" t="s">
        <v>176</v>
      </c>
      <c r="U47" s="58">
        <v>29</v>
      </c>
      <c r="V47" s="58">
        <v>242</v>
      </c>
      <c r="W47" s="58">
        <v>238</v>
      </c>
      <c r="X47" s="58">
        <v>135</v>
      </c>
      <c r="Y47" s="58">
        <v>0</v>
      </c>
      <c r="Z47" s="58">
        <v>75</v>
      </c>
      <c r="AA47" s="58" t="s">
        <v>176</v>
      </c>
      <c r="AB47" s="58" t="s">
        <v>176</v>
      </c>
      <c r="AC47" s="58">
        <v>0</v>
      </c>
      <c r="AD47" s="58" t="s">
        <v>176</v>
      </c>
      <c r="AE47" s="58">
        <v>7</v>
      </c>
      <c r="AF47" s="58">
        <v>68</v>
      </c>
      <c r="AG47" s="58">
        <v>68</v>
      </c>
      <c r="AH47" s="58">
        <v>46</v>
      </c>
      <c r="AI47" s="58">
        <v>0</v>
      </c>
      <c r="AJ47" s="58">
        <v>6</v>
      </c>
      <c r="AK47" s="58" t="s">
        <v>176</v>
      </c>
      <c r="AL47" s="58">
        <v>0</v>
      </c>
      <c r="AM47" s="58">
        <v>0</v>
      </c>
      <c r="AN47" s="58" t="s">
        <v>176</v>
      </c>
      <c r="AO47" s="58">
        <v>12</v>
      </c>
      <c r="AP47" s="58" t="s">
        <v>176</v>
      </c>
      <c r="AQ47" s="58">
        <v>369</v>
      </c>
      <c r="AR47" s="58">
        <v>250</v>
      </c>
      <c r="AS47" s="58">
        <v>0</v>
      </c>
      <c r="AT47" s="58">
        <v>76</v>
      </c>
      <c r="AU47" s="58">
        <v>5</v>
      </c>
      <c r="AV47" s="58">
        <v>0</v>
      </c>
      <c r="AW47" s="58">
        <v>0</v>
      </c>
      <c r="AX47" s="58">
        <v>17</v>
      </c>
      <c r="AY47" s="58">
        <v>21</v>
      </c>
      <c r="AZ47" s="58" t="s">
        <v>176</v>
      </c>
      <c r="BA47" s="58">
        <v>106</v>
      </c>
      <c r="BB47" s="58">
        <v>19</v>
      </c>
      <c r="BC47" s="58">
        <v>0</v>
      </c>
      <c r="BD47" s="58">
        <v>62</v>
      </c>
      <c r="BE47" s="58" t="s">
        <v>176</v>
      </c>
      <c r="BF47" s="58">
        <v>18</v>
      </c>
      <c r="BG47" s="58">
        <v>0</v>
      </c>
      <c r="BH47" s="58" t="s">
        <v>176</v>
      </c>
      <c r="BI47" s="58">
        <v>3</v>
      </c>
      <c r="BJ47" s="58" t="s">
        <v>176</v>
      </c>
      <c r="BK47" s="58">
        <v>131</v>
      </c>
      <c r="BL47" s="58">
        <v>71</v>
      </c>
      <c r="BM47" s="58">
        <v>0</v>
      </c>
      <c r="BN47" s="58">
        <v>34</v>
      </c>
      <c r="BO47" s="58" t="s">
        <v>176</v>
      </c>
      <c r="BP47" s="58" t="s">
        <v>176</v>
      </c>
      <c r="BQ47" s="58">
        <v>0</v>
      </c>
      <c r="BR47" s="58">
        <v>7</v>
      </c>
      <c r="BS47" s="58">
        <v>10</v>
      </c>
    </row>
    <row r="48" spans="1:71" x14ac:dyDescent="0.25">
      <c r="A48" s="64" t="s">
        <v>210</v>
      </c>
      <c r="B48" s="58">
        <v>701</v>
      </c>
      <c r="C48" s="58">
        <v>693</v>
      </c>
      <c r="D48" s="58">
        <v>427</v>
      </c>
      <c r="E48" s="58">
        <v>0</v>
      </c>
      <c r="F48" s="58">
        <v>154</v>
      </c>
      <c r="G48" s="58" t="s">
        <v>176</v>
      </c>
      <c r="H48" s="58">
        <v>19</v>
      </c>
      <c r="I48" s="58" t="s">
        <v>176</v>
      </c>
      <c r="J48" s="58">
        <v>33</v>
      </c>
      <c r="K48" s="58">
        <v>50</v>
      </c>
      <c r="L48" s="58">
        <v>409</v>
      </c>
      <c r="M48" s="58">
        <v>404</v>
      </c>
      <c r="N48" s="58">
        <v>272</v>
      </c>
      <c r="O48" s="58">
        <v>0</v>
      </c>
      <c r="P48" s="58">
        <v>69</v>
      </c>
      <c r="Q48" s="58">
        <v>0</v>
      </c>
      <c r="R48" s="58" t="s">
        <v>176</v>
      </c>
      <c r="S48" s="58">
        <v>0</v>
      </c>
      <c r="T48" s="58" t="s">
        <v>176</v>
      </c>
      <c r="U48" s="58">
        <v>35</v>
      </c>
      <c r="V48" s="58">
        <v>292</v>
      </c>
      <c r="W48" s="58">
        <v>289</v>
      </c>
      <c r="X48" s="58">
        <v>155</v>
      </c>
      <c r="Y48" s="58">
        <v>0</v>
      </c>
      <c r="Z48" s="58">
        <v>85</v>
      </c>
      <c r="AA48" s="58" t="s">
        <v>176</v>
      </c>
      <c r="AB48" s="58" t="s">
        <v>176</v>
      </c>
      <c r="AC48" s="58" t="s">
        <v>176</v>
      </c>
      <c r="AD48" s="58" t="s">
        <v>176</v>
      </c>
      <c r="AE48" s="58">
        <v>15</v>
      </c>
      <c r="AF48" s="58" t="s">
        <v>176</v>
      </c>
      <c r="AG48" s="58">
        <v>97</v>
      </c>
      <c r="AH48" s="58">
        <v>72</v>
      </c>
      <c r="AI48" s="58">
        <v>0</v>
      </c>
      <c r="AJ48" s="58">
        <v>8</v>
      </c>
      <c r="AK48" s="58">
        <v>0</v>
      </c>
      <c r="AL48" s="58">
        <v>0</v>
      </c>
      <c r="AM48" s="58" t="s">
        <v>176</v>
      </c>
      <c r="AN48" s="58" t="s">
        <v>176</v>
      </c>
      <c r="AO48" s="58" t="s">
        <v>176</v>
      </c>
      <c r="AP48" s="58" t="s">
        <v>176</v>
      </c>
      <c r="AQ48" s="58">
        <v>472</v>
      </c>
      <c r="AR48" s="58">
        <v>319</v>
      </c>
      <c r="AS48" s="58">
        <v>0</v>
      </c>
      <c r="AT48" s="58">
        <v>82</v>
      </c>
      <c r="AU48" s="58" t="s">
        <v>176</v>
      </c>
      <c r="AV48" s="58" t="s">
        <v>176</v>
      </c>
      <c r="AW48" s="58">
        <v>0</v>
      </c>
      <c r="AX48" s="58">
        <v>29</v>
      </c>
      <c r="AY48" s="58">
        <v>30</v>
      </c>
      <c r="AZ48" s="58">
        <v>124</v>
      </c>
      <c r="BA48" s="58">
        <v>124</v>
      </c>
      <c r="BB48" s="58">
        <v>36</v>
      </c>
      <c r="BC48" s="58">
        <v>0</v>
      </c>
      <c r="BD48" s="58">
        <v>64</v>
      </c>
      <c r="BE48" s="58">
        <v>0</v>
      </c>
      <c r="BF48" s="58" t="s">
        <v>176</v>
      </c>
      <c r="BG48" s="58">
        <v>0</v>
      </c>
      <c r="BH48" s="58" t="s">
        <v>176</v>
      </c>
      <c r="BI48" s="58" t="s">
        <v>176</v>
      </c>
      <c r="BJ48" s="58" t="s">
        <v>176</v>
      </c>
      <c r="BK48" s="58">
        <v>144</v>
      </c>
      <c r="BL48" s="58">
        <v>93</v>
      </c>
      <c r="BM48" s="58">
        <v>0</v>
      </c>
      <c r="BN48" s="58">
        <v>29</v>
      </c>
      <c r="BO48" s="58" t="s">
        <v>176</v>
      </c>
      <c r="BP48" s="58" t="s">
        <v>176</v>
      </c>
      <c r="BQ48" s="58">
        <v>0</v>
      </c>
      <c r="BR48" s="58">
        <v>6</v>
      </c>
      <c r="BS48" s="58">
        <v>12</v>
      </c>
    </row>
    <row r="49" spans="1:71" x14ac:dyDescent="0.25">
      <c r="A49" s="64" t="s">
        <v>211</v>
      </c>
      <c r="B49" s="58">
        <v>714</v>
      </c>
      <c r="C49" s="58">
        <v>703</v>
      </c>
      <c r="D49" s="58">
        <v>433</v>
      </c>
      <c r="E49" s="58">
        <v>0</v>
      </c>
      <c r="F49" s="58">
        <v>145</v>
      </c>
      <c r="G49" s="58" t="s">
        <v>176</v>
      </c>
      <c r="H49" s="58">
        <v>15</v>
      </c>
      <c r="I49" s="58" t="s">
        <v>176</v>
      </c>
      <c r="J49" s="58">
        <v>35</v>
      </c>
      <c r="K49" s="58">
        <v>61</v>
      </c>
      <c r="L49" s="58">
        <v>414</v>
      </c>
      <c r="M49" s="58">
        <v>411</v>
      </c>
      <c r="N49" s="58">
        <v>259</v>
      </c>
      <c r="O49" s="58">
        <v>0</v>
      </c>
      <c r="P49" s="58">
        <v>72</v>
      </c>
      <c r="Q49" s="58" t="s">
        <v>176</v>
      </c>
      <c r="R49" s="58">
        <v>5</v>
      </c>
      <c r="S49" s="58" t="s">
        <v>176</v>
      </c>
      <c r="T49" s="58">
        <v>20</v>
      </c>
      <c r="U49" s="58">
        <v>49</v>
      </c>
      <c r="V49" s="58">
        <v>300</v>
      </c>
      <c r="W49" s="58">
        <v>292</v>
      </c>
      <c r="X49" s="58">
        <v>174</v>
      </c>
      <c r="Y49" s="58">
        <v>0</v>
      </c>
      <c r="Z49" s="58">
        <v>73</v>
      </c>
      <c r="AA49" s="58">
        <v>8</v>
      </c>
      <c r="AB49" s="58">
        <v>10</v>
      </c>
      <c r="AC49" s="58">
        <v>0</v>
      </c>
      <c r="AD49" s="58">
        <v>15</v>
      </c>
      <c r="AE49" s="58">
        <v>12</v>
      </c>
      <c r="AF49" s="58" t="s">
        <v>176</v>
      </c>
      <c r="AG49" s="58">
        <v>109</v>
      </c>
      <c r="AH49" s="58">
        <v>69</v>
      </c>
      <c r="AI49" s="58">
        <v>0</v>
      </c>
      <c r="AJ49" s="58">
        <v>6</v>
      </c>
      <c r="AK49" s="58" t="s">
        <v>176</v>
      </c>
      <c r="AL49" s="58">
        <v>0</v>
      </c>
      <c r="AM49" s="58" t="s">
        <v>176</v>
      </c>
      <c r="AN49" s="58">
        <v>6</v>
      </c>
      <c r="AO49" s="58">
        <v>24</v>
      </c>
      <c r="AP49" s="58" t="s">
        <v>176</v>
      </c>
      <c r="AQ49" s="58">
        <v>463</v>
      </c>
      <c r="AR49" s="58">
        <v>314</v>
      </c>
      <c r="AS49" s="58">
        <v>0</v>
      </c>
      <c r="AT49" s="58">
        <v>78</v>
      </c>
      <c r="AU49" s="58" t="s">
        <v>176</v>
      </c>
      <c r="AV49" s="58">
        <v>5</v>
      </c>
      <c r="AW49" s="58" t="s">
        <v>176</v>
      </c>
      <c r="AX49" s="58">
        <v>25</v>
      </c>
      <c r="AY49" s="58">
        <v>31</v>
      </c>
      <c r="AZ49" s="58" t="s">
        <v>176</v>
      </c>
      <c r="BA49" s="58">
        <v>131</v>
      </c>
      <c r="BB49" s="58">
        <v>50</v>
      </c>
      <c r="BC49" s="58">
        <v>0</v>
      </c>
      <c r="BD49" s="58">
        <v>61</v>
      </c>
      <c r="BE49" s="58">
        <v>0</v>
      </c>
      <c r="BF49" s="58">
        <v>10</v>
      </c>
      <c r="BG49" s="58">
        <v>0</v>
      </c>
      <c r="BH49" s="58">
        <v>4</v>
      </c>
      <c r="BI49" s="58">
        <v>6</v>
      </c>
      <c r="BJ49" s="58" t="s">
        <v>176</v>
      </c>
      <c r="BK49" s="58">
        <v>169</v>
      </c>
      <c r="BL49" s="58">
        <v>109</v>
      </c>
      <c r="BM49" s="58">
        <v>0</v>
      </c>
      <c r="BN49" s="58">
        <v>26</v>
      </c>
      <c r="BO49" s="58" t="s">
        <v>176</v>
      </c>
      <c r="BP49" s="58">
        <v>4</v>
      </c>
      <c r="BQ49" s="58" t="s">
        <v>176</v>
      </c>
      <c r="BR49" s="58">
        <v>10</v>
      </c>
      <c r="BS49" s="58">
        <v>16</v>
      </c>
    </row>
    <row r="50" spans="1:71" x14ac:dyDescent="0.25">
      <c r="A50" s="64" t="s">
        <v>212</v>
      </c>
      <c r="B50" s="58">
        <v>535</v>
      </c>
      <c r="C50" s="58">
        <v>525</v>
      </c>
      <c r="D50" s="58">
        <v>292</v>
      </c>
      <c r="E50" s="58">
        <v>0</v>
      </c>
      <c r="F50" s="58">
        <v>117</v>
      </c>
      <c r="G50" s="58" t="s">
        <v>176</v>
      </c>
      <c r="H50" s="58">
        <v>22</v>
      </c>
      <c r="I50" s="58" t="s">
        <v>176</v>
      </c>
      <c r="J50" s="58">
        <v>22</v>
      </c>
      <c r="K50" s="58">
        <v>65</v>
      </c>
      <c r="L50" s="58" t="s">
        <v>176</v>
      </c>
      <c r="M50" s="58">
        <v>259</v>
      </c>
      <c r="N50" s="58">
        <v>154</v>
      </c>
      <c r="O50" s="58">
        <v>0</v>
      </c>
      <c r="P50" s="58">
        <v>45</v>
      </c>
      <c r="Q50" s="58" t="s">
        <v>176</v>
      </c>
      <c r="R50" s="58">
        <v>13</v>
      </c>
      <c r="S50" s="58">
        <v>0</v>
      </c>
      <c r="T50" s="58" t="s">
        <v>176</v>
      </c>
      <c r="U50" s="58">
        <v>35</v>
      </c>
      <c r="V50" s="58" t="s">
        <v>176</v>
      </c>
      <c r="W50" s="58">
        <v>266</v>
      </c>
      <c r="X50" s="58">
        <v>138</v>
      </c>
      <c r="Y50" s="58">
        <v>0</v>
      </c>
      <c r="Z50" s="58">
        <v>72</v>
      </c>
      <c r="AA50" s="58" t="s">
        <v>176</v>
      </c>
      <c r="AB50" s="58">
        <v>9</v>
      </c>
      <c r="AC50" s="58" t="s">
        <v>176</v>
      </c>
      <c r="AD50" s="58" t="s">
        <v>176</v>
      </c>
      <c r="AE50" s="58">
        <v>30</v>
      </c>
      <c r="AF50" s="58" t="s">
        <v>176</v>
      </c>
      <c r="AG50" s="58">
        <v>68</v>
      </c>
      <c r="AH50" s="58">
        <v>41</v>
      </c>
      <c r="AI50" s="58">
        <v>0</v>
      </c>
      <c r="AJ50" s="58">
        <v>6</v>
      </c>
      <c r="AK50" s="58" t="s">
        <v>176</v>
      </c>
      <c r="AL50" s="58">
        <v>0</v>
      </c>
      <c r="AM50" s="58" t="s">
        <v>176</v>
      </c>
      <c r="AN50" s="58" t="s">
        <v>176</v>
      </c>
      <c r="AO50" s="58">
        <v>15</v>
      </c>
      <c r="AP50" s="58" t="s">
        <v>176</v>
      </c>
      <c r="AQ50" s="58">
        <v>362</v>
      </c>
      <c r="AR50" s="58">
        <v>228</v>
      </c>
      <c r="AS50" s="58">
        <v>0</v>
      </c>
      <c r="AT50" s="58">
        <v>68</v>
      </c>
      <c r="AU50" s="58" t="s">
        <v>176</v>
      </c>
      <c r="AV50" s="58" t="s">
        <v>176</v>
      </c>
      <c r="AW50" s="58">
        <v>0</v>
      </c>
      <c r="AX50" s="58">
        <v>16</v>
      </c>
      <c r="AY50" s="58">
        <v>44</v>
      </c>
      <c r="AZ50" s="58" t="s">
        <v>176</v>
      </c>
      <c r="BA50" s="58">
        <v>95</v>
      </c>
      <c r="BB50" s="58">
        <v>23</v>
      </c>
      <c r="BC50" s="58">
        <v>0</v>
      </c>
      <c r="BD50" s="58">
        <v>43</v>
      </c>
      <c r="BE50" s="58">
        <v>0</v>
      </c>
      <c r="BF50" s="58" t="s">
        <v>176</v>
      </c>
      <c r="BG50" s="58">
        <v>0</v>
      </c>
      <c r="BH50" s="58" t="s">
        <v>176</v>
      </c>
      <c r="BI50" s="58">
        <v>6</v>
      </c>
      <c r="BJ50" s="58">
        <v>111</v>
      </c>
      <c r="BK50" s="58">
        <v>108</v>
      </c>
      <c r="BL50" s="58">
        <v>57</v>
      </c>
      <c r="BM50" s="58">
        <v>0</v>
      </c>
      <c r="BN50" s="58">
        <v>28</v>
      </c>
      <c r="BO50" s="58" t="s">
        <v>176</v>
      </c>
      <c r="BP50" s="58" t="s">
        <v>176</v>
      </c>
      <c r="BQ50" s="58">
        <v>0</v>
      </c>
      <c r="BR50" s="58">
        <v>3</v>
      </c>
      <c r="BS50" s="58">
        <v>16</v>
      </c>
    </row>
    <row r="51" spans="1:71" x14ac:dyDescent="0.25">
      <c r="A51" s="64" t="s">
        <v>213</v>
      </c>
      <c r="B51" s="58">
        <v>488</v>
      </c>
      <c r="C51" s="58">
        <v>480</v>
      </c>
      <c r="D51" s="58">
        <v>252</v>
      </c>
      <c r="E51" s="58">
        <v>0</v>
      </c>
      <c r="F51" s="58">
        <v>119</v>
      </c>
      <c r="G51" s="58" t="s">
        <v>176</v>
      </c>
      <c r="H51" s="58">
        <v>20</v>
      </c>
      <c r="I51" s="58" t="s">
        <v>176</v>
      </c>
      <c r="J51" s="58">
        <v>31</v>
      </c>
      <c r="K51" s="58">
        <v>51</v>
      </c>
      <c r="L51" s="58">
        <v>267</v>
      </c>
      <c r="M51" s="58">
        <v>262</v>
      </c>
      <c r="N51" s="58">
        <v>136</v>
      </c>
      <c r="O51" s="58">
        <v>0</v>
      </c>
      <c r="P51" s="58">
        <v>53</v>
      </c>
      <c r="Q51" s="58" t="s">
        <v>176</v>
      </c>
      <c r="R51" s="58" t="s">
        <v>176</v>
      </c>
      <c r="S51" s="58" t="s">
        <v>176</v>
      </c>
      <c r="T51" s="58">
        <v>18</v>
      </c>
      <c r="U51" s="58">
        <v>39</v>
      </c>
      <c r="V51" s="58">
        <v>221</v>
      </c>
      <c r="W51" s="58">
        <v>218</v>
      </c>
      <c r="X51" s="58">
        <v>116</v>
      </c>
      <c r="Y51" s="58">
        <v>0</v>
      </c>
      <c r="Z51" s="58">
        <v>66</v>
      </c>
      <c r="AA51" s="58" t="s">
        <v>176</v>
      </c>
      <c r="AB51" s="58" t="s">
        <v>176</v>
      </c>
      <c r="AC51" s="58">
        <v>0</v>
      </c>
      <c r="AD51" s="58">
        <v>13</v>
      </c>
      <c r="AE51" s="58">
        <v>12</v>
      </c>
      <c r="AF51" s="58">
        <v>74</v>
      </c>
      <c r="AG51" s="58">
        <v>74</v>
      </c>
      <c r="AH51" s="58">
        <v>38</v>
      </c>
      <c r="AI51" s="58">
        <v>0</v>
      </c>
      <c r="AJ51" s="58">
        <v>8</v>
      </c>
      <c r="AK51" s="58" t="s">
        <v>176</v>
      </c>
      <c r="AL51" s="58">
        <v>0</v>
      </c>
      <c r="AM51" s="58" t="s">
        <v>176</v>
      </c>
      <c r="AN51" s="58" t="s">
        <v>176</v>
      </c>
      <c r="AO51" s="58" t="s">
        <v>176</v>
      </c>
      <c r="AP51" s="58" t="s">
        <v>176</v>
      </c>
      <c r="AQ51" s="58">
        <v>311</v>
      </c>
      <c r="AR51" s="58">
        <v>197</v>
      </c>
      <c r="AS51" s="58">
        <v>0</v>
      </c>
      <c r="AT51" s="58">
        <v>57</v>
      </c>
      <c r="AU51" s="58" t="s">
        <v>176</v>
      </c>
      <c r="AV51" s="58" t="s">
        <v>176</v>
      </c>
      <c r="AW51" s="58">
        <v>0</v>
      </c>
      <c r="AX51" s="58">
        <v>26</v>
      </c>
      <c r="AY51" s="58">
        <v>24</v>
      </c>
      <c r="AZ51" s="58" t="s">
        <v>176</v>
      </c>
      <c r="BA51" s="58">
        <v>95</v>
      </c>
      <c r="BB51" s="58">
        <v>17</v>
      </c>
      <c r="BC51" s="58">
        <v>0</v>
      </c>
      <c r="BD51" s="58">
        <v>54</v>
      </c>
      <c r="BE51" s="58">
        <v>0</v>
      </c>
      <c r="BF51" s="58" t="s">
        <v>176</v>
      </c>
      <c r="BG51" s="58">
        <v>0</v>
      </c>
      <c r="BH51" s="58" t="s">
        <v>176</v>
      </c>
      <c r="BI51" s="58" t="s">
        <v>176</v>
      </c>
      <c r="BJ51" s="58">
        <v>89</v>
      </c>
      <c r="BK51" s="58">
        <v>86</v>
      </c>
      <c r="BL51" s="58">
        <v>43</v>
      </c>
      <c r="BM51" s="58">
        <v>0</v>
      </c>
      <c r="BN51" s="58">
        <v>20</v>
      </c>
      <c r="BO51" s="58" t="s">
        <v>176</v>
      </c>
      <c r="BP51" s="58">
        <v>6</v>
      </c>
      <c r="BQ51" s="58">
        <v>0</v>
      </c>
      <c r="BR51" s="58" t="s">
        <v>176</v>
      </c>
      <c r="BS51" s="58">
        <v>13</v>
      </c>
    </row>
    <row r="52" spans="1:71" x14ac:dyDescent="0.25">
      <c r="A52" s="64" t="s">
        <v>214</v>
      </c>
      <c r="B52" s="58">
        <v>560</v>
      </c>
      <c r="C52" s="58">
        <v>548</v>
      </c>
      <c r="D52" s="58">
        <v>297</v>
      </c>
      <c r="E52" s="58">
        <v>0</v>
      </c>
      <c r="F52" s="58">
        <v>149</v>
      </c>
      <c r="G52" s="58" t="s">
        <v>176</v>
      </c>
      <c r="H52" s="58">
        <v>18</v>
      </c>
      <c r="I52" s="58" t="s">
        <v>176</v>
      </c>
      <c r="J52" s="58">
        <v>26</v>
      </c>
      <c r="K52" s="58">
        <v>49</v>
      </c>
      <c r="L52" s="58">
        <v>270</v>
      </c>
      <c r="M52" s="58">
        <v>266</v>
      </c>
      <c r="N52" s="58">
        <v>150</v>
      </c>
      <c r="O52" s="58">
        <v>0</v>
      </c>
      <c r="P52" s="58">
        <v>68</v>
      </c>
      <c r="Q52" s="58">
        <v>0</v>
      </c>
      <c r="R52" s="58" t="s">
        <v>176</v>
      </c>
      <c r="S52" s="58" t="s">
        <v>176</v>
      </c>
      <c r="T52" s="58">
        <v>10</v>
      </c>
      <c r="U52" s="58">
        <v>28</v>
      </c>
      <c r="V52" s="58">
        <v>290</v>
      </c>
      <c r="W52" s="58">
        <v>282</v>
      </c>
      <c r="X52" s="58">
        <v>147</v>
      </c>
      <c r="Y52" s="58">
        <v>0</v>
      </c>
      <c r="Z52" s="58">
        <v>81</v>
      </c>
      <c r="AA52" s="58" t="s">
        <v>176</v>
      </c>
      <c r="AB52" s="58" t="s">
        <v>176</v>
      </c>
      <c r="AC52" s="58">
        <v>0</v>
      </c>
      <c r="AD52" s="58">
        <v>16</v>
      </c>
      <c r="AE52" s="58">
        <v>21</v>
      </c>
      <c r="AF52" s="58" t="s">
        <v>176</v>
      </c>
      <c r="AG52" s="58">
        <v>73</v>
      </c>
      <c r="AH52" s="58">
        <v>50</v>
      </c>
      <c r="AI52" s="58">
        <v>0</v>
      </c>
      <c r="AJ52" s="58">
        <v>9</v>
      </c>
      <c r="AK52" s="58" t="s">
        <v>176</v>
      </c>
      <c r="AL52" s="58">
        <v>0</v>
      </c>
      <c r="AM52" s="58">
        <v>0</v>
      </c>
      <c r="AN52" s="58" t="s">
        <v>176</v>
      </c>
      <c r="AO52" s="58">
        <v>9</v>
      </c>
      <c r="AP52" s="58" t="s">
        <v>176</v>
      </c>
      <c r="AQ52" s="58">
        <v>378</v>
      </c>
      <c r="AR52" s="58">
        <v>228</v>
      </c>
      <c r="AS52" s="58">
        <v>0</v>
      </c>
      <c r="AT52" s="58">
        <v>91</v>
      </c>
      <c r="AU52" s="58" t="s">
        <v>176</v>
      </c>
      <c r="AV52" s="58">
        <v>3</v>
      </c>
      <c r="AW52" s="58" t="s">
        <v>176</v>
      </c>
      <c r="AX52" s="58">
        <v>20</v>
      </c>
      <c r="AY52" s="58">
        <v>32</v>
      </c>
      <c r="AZ52" s="58" t="s">
        <v>176</v>
      </c>
      <c r="BA52" s="58">
        <v>97</v>
      </c>
      <c r="BB52" s="58">
        <v>19</v>
      </c>
      <c r="BC52" s="58">
        <v>0</v>
      </c>
      <c r="BD52" s="58">
        <v>49</v>
      </c>
      <c r="BE52" s="58" t="s">
        <v>176</v>
      </c>
      <c r="BF52" s="58">
        <v>15</v>
      </c>
      <c r="BG52" s="58">
        <v>0</v>
      </c>
      <c r="BH52" s="58" t="s">
        <v>176</v>
      </c>
      <c r="BI52" s="58">
        <v>8</v>
      </c>
      <c r="BJ52" s="58">
        <v>123</v>
      </c>
      <c r="BK52" s="58">
        <v>119</v>
      </c>
      <c r="BL52" s="58">
        <v>59</v>
      </c>
      <c r="BM52" s="58">
        <v>0</v>
      </c>
      <c r="BN52" s="58">
        <v>38</v>
      </c>
      <c r="BO52" s="58" t="s">
        <v>176</v>
      </c>
      <c r="BP52" s="58" t="s">
        <v>176</v>
      </c>
      <c r="BQ52" s="58">
        <v>0</v>
      </c>
      <c r="BR52" s="58">
        <v>3</v>
      </c>
      <c r="BS52" s="58">
        <v>14</v>
      </c>
    </row>
    <row r="53" spans="1:71" x14ac:dyDescent="0.25">
      <c r="A53" s="64" t="s">
        <v>215</v>
      </c>
      <c r="B53" s="58">
        <v>520</v>
      </c>
      <c r="C53" s="58">
        <v>504</v>
      </c>
      <c r="D53" s="58">
        <v>246</v>
      </c>
      <c r="E53" s="58" t="s">
        <v>176</v>
      </c>
      <c r="F53" s="58">
        <v>125</v>
      </c>
      <c r="G53" s="58" t="s">
        <v>176</v>
      </c>
      <c r="H53" s="58">
        <v>24</v>
      </c>
      <c r="I53" s="58" t="s">
        <v>176</v>
      </c>
      <c r="J53" s="58">
        <v>23</v>
      </c>
      <c r="K53" s="58">
        <v>73</v>
      </c>
      <c r="L53" s="58">
        <v>256</v>
      </c>
      <c r="M53" s="58">
        <v>245</v>
      </c>
      <c r="N53" s="58">
        <v>124</v>
      </c>
      <c r="O53" s="58" t="s">
        <v>176</v>
      </c>
      <c r="P53" s="58">
        <v>61</v>
      </c>
      <c r="Q53" s="58" t="s">
        <v>176</v>
      </c>
      <c r="R53" s="58">
        <v>12</v>
      </c>
      <c r="S53" s="58" t="s">
        <v>176</v>
      </c>
      <c r="T53" s="58" t="s">
        <v>176</v>
      </c>
      <c r="U53" s="58">
        <v>39</v>
      </c>
      <c r="V53" s="58">
        <v>264</v>
      </c>
      <c r="W53" s="58">
        <v>259</v>
      </c>
      <c r="X53" s="58">
        <v>122</v>
      </c>
      <c r="Y53" s="58" t="s">
        <v>176</v>
      </c>
      <c r="Z53" s="58">
        <v>64</v>
      </c>
      <c r="AA53" s="58" t="s">
        <v>176</v>
      </c>
      <c r="AB53" s="58">
        <v>12</v>
      </c>
      <c r="AC53" s="58">
        <v>0</v>
      </c>
      <c r="AD53" s="58" t="s">
        <v>176</v>
      </c>
      <c r="AE53" s="58">
        <v>34</v>
      </c>
      <c r="AF53" s="58" t="s">
        <v>176</v>
      </c>
      <c r="AG53" s="58">
        <v>69</v>
      </c>
      <c r="AH53" s="58">
        <v>35</v>
      </c>
      <c r="AI53" s="58">
        <v>0</v>
      </c>
      <c r="AJ53" s="58">
        <v>4</v>
      </c>
      <c r="AK53" s="58" t="s">
        <v>176</v>
      </c>
      <c r="AL53" s="58">
        <v>0</v>
      </c>
      <c r="AM53" s="58" t="s">
        <v>176</v>
      </c>
      <c r="AN53" s="58" t="s">
        <v>176</v>
      </c>
      <c r="AO53" s="58">
        <v>23</v>
      </c>
      <c r="AP53" s="58">
        <v>328</v>
      </c>
      <c r="AQ53" s="58">
        <v>315</v>
      </c>
      <c r="AR53" s="58">
        <v>194</v>
      </c>
      <c r="AS53" s="58" t="s">
        <v>176</v>
      </c>
      <c r="AT53" s="58">
        <v>53</v>
      </c>
      <c r="AU53" s="58">
        <v>7</v>
      </c>
      <c r="AV53" s="58" t="s">
        <v>176</v>
      </c>
      <c r="AW53" s="58">
        <v>0</v>
      </c>
      <c r="AX53" s="58">
        <v>18</v>
      </c>
      <c r="AY53" s="58">
        <v>40</v>
      </c>
      <c r="AZ53" s="58" t="s">
        <v>176</v>
      </c>
      <c r="BA53" s="58">
        <v>120</v>
      </c>
      <c r="BB53" s="58">
        <v>17</v>
      </c>
      <c r="BC53" s="58">
        <v>0</v>
      </c>
      <c r="BD53" s="58">
        <v>68</v>
      </c>
      <c r="BE53" s="58">
        <v>0</v>
      </c>
      <c r="BF53" s="58" t="s">
        <v>176</v>
      </c>
      <c r="BG53" s="58">
        <v>0</v>
      </c>
      <c r="BH53" s="58" t="s">
        <v>176</v>
      </c>
      <c r="BI53" s="58">
        <v>10</v>
      </c>
      <c r="BJ53" s="58">
        <v>107</v>
      </c>
      <c r="BK53" s="58">
        <v>103</v>
      </c>
      <c r="BL53" s="58">
        <v>48</v>
      </c>
      <c r="BM53" s="58">
        <v>0</v>
      </c>
      <c r="BN53" s="58">
        <v>21</v>
      </c>
      <c r="BO53" s="58" t="s">
        <v>176</v>
      </c>
      <c r="BP53" s="58" t="s">
        <v>176</v>
      </c>
      <c r="BQ53" s="58">
        <v>0</v>
      </c>
      <c r="BR53" s="58">
        <v>7</v>
      </c>
      <c r="BS53" s="58">
        <v>19</v>
      </c>
    </row>
    <row r="54" spans="1:71" x14ac:dyDescent="0.25">
      <c r="A54" s="64" t="s">
        <v>216</v>
      </c>
      <c r="B54" s="58" t="s">
        <v>176</v>
      </c>
      <c r="C54" s="58">
        <v>642</v>
      </c>
      <c r="D54" s="58">
        <v>315</v>
      </c>
      <c r="E54" s="58" t="s">
        <v>176</v>
      </c>
      <c r="F54" s="58">
        <v>168</v>
      </c>
      <c r="G54" s="58">
        <v>10</v>
      </c>
      <c r="H54" s="58">
        <v>19</v>
      </c>
      <c r="I54" s="58" t="s">
        <v>176</v>
      </c>
      <c r="J54" s="58">
        <v>23</v>
      </c>
      <c r="K54" s="58">
        <v>89</v>
      </c>
      <c r="L54" s="58" t="s">
        <v>176</v>
      </c>
      <c r="M54" s="58">
        <v>322</v>
      </c>
      <c r="N54" s="58">
        <v>158</v>
      </c>
      <c r="O54" s="58" t="s">
        <v>176</v>
      </c>
      <c r="P54" s="58">
        <v>83</v>
      </c>
      <c r="Q54" s="58">
        <v>4</v>
      </c>
      <c r="R54" s="58">
        <v>12</v>
      </c>
      <c r="S54" s="58" t="s">
        <v>176</v>
      </c>
      <c r="T54" s="58">
        <v>13</v>
      </c>
      <c r="U54" s="58">
        <v>41</v>
      </c>
      <c r="V54" s="58" t="s">
        <v>176</v>
      </c>
      <c r="W54" s="58">
        <v>320</v>
      </c>
      <c r="X54" s="58">
        <v>157</v>
      </c>
      <c r="Y54" s="58" t="s">
        <v>176</v>
      </c>
      <c r="Z54" s="58">
        <v>85</v>
      </c>
      <c r="AA54" s="58">
        <v>6</v>
      </c>
      <c r="AB54" s="58">
        <v>7</v>
      </c>
      <c r="AC54" s="58" t="s">
        <v>176</v>
      </c>
      <c r="AD54" s="58">
        <v>10</v>
      </c>
      <c r="AE54" s="58">
        <v>48</v>
      </c>
      <c r="AF54" s="58" t="s">
        <v>176</v>
      </c>
      <c r="AG54" s="58">
        <v>114</v>
      </c>
      <c r="AH54" s="58">
        <v>76</v>
      </c>
      <c r="AI54" s="58">
        <v>0</v>
      </c>
      <c r="AJ54" s="58">
        <v>6</v>
      </c>
      <c r="AK54" s="58" t="s">
        <v>176</v>
      </c>
      <c r="AL54" s="58">
        <v>0</v>
      </c>
      <c r="AM54" s="58" t="s">
        <v>176</v>
      </c>
      <c r="AN54" s="58" t="s">
        <v>176</v>
      </c>
      <c r="AO54" s="58">
        <v>24</v>
      </c>
      <c r="AP54" s="58" t="s">
        <v>176</v>
      </c>
      <c r="AQ54" s="58">
        <v>385</v>
      </c>
      <c r="AR54" s="58">
        <v>222</v>
      </c>
      <c r="AS54" s="58" t="s">
        <v>176</v>
      </c>
      <c r="AT54" s="58">
        <v>66</v>
      </c>
      <c r="AU54" s="58">
        <v>5</v>
      </c>
      <c r="AV54" s="58" t="s">
        <v>176</v>
      </c>
      <c r="AW54" s="58" t="s">
        <v>176</v>
      </c>
      <c r="AX54" s="58">
        <v>18</v>
      </c>
      <c r="AY54" s="58">
        <v>58</v>
      </c>
      <c r="AZ54" s="58" t="s">
        <v>176</v>
      </c>
      <c r="BA54" s="58">
        <v>143</v>
      </c>
      <c r="BB54" s="58">
        <v>17</v>
      </c>
      <c r="BC54" s="58" t="s">
        <v>176</v>
      </c>
      <c r="BD54" s="58">
        <v>96</v>
      </c>
      <c r="BE54" s="58" t="s">
        <v>176</v>
      </c>
      <c r="BF54" s="58" t="s">
        <v>176</v>
      </c>
      <c r="BG54" s="58">
        <v>0</v>
      </c>
      <c r="BH54" s="58" t="s">
        <v>176</v>
      </c>
      <c r="BI54" s="58">
        <v>7</v>
      </c>
      <c r="BJ54" s="58">
        <v>127</v>
      </c>
      <c r="BK54" s="58">
        <v>127</v>
      </c>
      <c r="BL54" s="58">
        <v>44</v>
      </c>
      <c r="BM54" s="58">
        <v>6</v>
      </c>
      <c r="BN54" s="58">
        <v>32</v>
      </c>
      <c r="BO54" s="58" t="s">
        <v>176</v>
      </c>
      <c r="BP54" s="58" t="s">
        <v>176</v>
      </c>
      <c r="BQ54" s="58">
        <v>0</v>
      </c>
      <c r="BR54" s="58">
        <v>4</v>
      </c>
      <c r="BS54" s="58">
        <v>35</v>
      </c>
    </row>
    <row r="55" spans="1:71" x14ac:dyDescent="0.25">
      <c r="A55" s="64" t="s">
        <v>217</v>
      </c>
      <c r="B55" s="58">
        <v>690</v>
      </c>
      <c r="C55" s="58">
        <v>680</v>
      </c>
      <c r="D55" s="58">
        <v>328</v>
      </c>
      <c r="E55" s="58">
        <v>31</v>
      </c>
      <c r="F55" s="58">
        <v>140</v>
      </c>
      <c r="G55" s="58">
        <v>13</v>
      </c>
      <c r="H55" s="58">
        <v>17</v>
      </c>
      <c r="I55" s="58">
        <v>58</v>
      </c>
      <c r="J55" s="58">
        <v>32</v>
      </c>
      <c r="K55" s="58">
        <v>61</v>
      </c>
      <c r="L55" s="58">
        <v>315</v>
      </c>
      <c r="M55" s="58">
        <v>309</v>
      </c>
      <c r="N55" s="58">
        <v>148</v>
      </c>
      <c r="O55" s="58">
        <v>16</v>
      </c>
      <c r="P55" s="58">
        <v>57</v>
      </c>
      <c r="Q55" s="58" t="s">
        <v>176</v>
      </c>
      <c r="R55" s="58">
        <v>6</v>
      </c>
      <c r="S55" s="58" t="s">
        <v>176</v>
      </c>
      <c r="T55" s="58">
        <v>14</v>
      </c>
      <c r="U55" s="58">
        <v>36</v>
      </c>
      <c r="V55" s="58">
        <v>375</v>
      </c>
      <c r="W55" s="58">
        <v>371</v>
      </c>
      <c r="X55" s="58">
        <v>180</v>
      </c>
      <c r="Y55" s="58">
        <v>15</v>
      </c>
      <c r="Z55" s="58">
        <v>83</v>
      </c>
      <c r="AA55" s="58" t="s">
        <v>176</v>
      </c>
      <c r="AB55" s="58">
        <v>11</v>
      </c>
      <c r="AC55" s="58" t="s">
        <v>176</v>
      </c>
      <c r="AD55" s="58">
        <v>18</v>
      </c>
      <c r="AE55" s="58">
        <v>25</v>
      </c>
      <c r="AF55" s="58" t="s">
        <v>176</v>
      </c>
      <c r="AG55" s="58">
        <v>161</v>
      </c>
      <c r="AH55" s="58">
        <v>61</v>
      </c>
      <c r="AI55" s="58">
        <v>0</v>
      </c>
      <c r="AJ55" s="58">
        <v>7</v>
      </c>
      <c r="AK55" s="58" t="s">
        <v>176</v>
      </c>
      <c r="AL55" s="58">
        <v>0</v>
      </c>
      <c r="AM55" s="58" t="s">
        <v>176</v>
      </c>
      <c r="AN55" s="58" t="s">
        <v>176</v>
      </c>
      <c r="AO55" s="58">
        <v>22</v>
      </c>
      <c r="AP55" s="58" t="s">
        <v>176</v>
      </c>
      <c r="AQ55" s="58">
        <v>406</v>
      </c>
      <c r="AR55" s="58">
        <v>234</v>
      </c>
      <c r="AS55" s="58" t="s">
        <v>176</v>
      </c>
      <c r="AT55" s="58">
        <v>76</v>
      </c>
      <c r="AU55" s="58">
        <v>7</v>
      </c>
      <c r="AV55" s="58">
        <v>4</v>
      </c>
      <c r="AW55" s="58" t="s">
        <v>176</v>
      </c>
      <c r="AX55" s="58">
        <v>16</v>
      </c>
      <c r="AY55" s="58">
        <v>33</v>
      </c>
      <c r="AZ55" s="58" t="s">
        <v>176</v>
      </c>
      <c r="BA55" s="58">
        <v>113</v>
      </c>
      <c r="BB55" s="58">
        <v>33</v>
      </c>
      <c r="BC55" s="58" t="s">
        <v>176</v>
      </c>
      <c r="BD55" s="58">
        <v>57</v>
      </c>
      <c r="BE55" s="58" t="s">
        <v>176</v>
      </c>
      <c r="BF55" s="58">
        <v>13</v>
      </c>
      <c r="BG55" s="58">
        <v>0</v>
      </c>
      <c r="BH55" s="58" t="s">
        <v>176</v>
      </c>
      <c r="BI55" s="58">
        <v>6</v>
      </c>
      <c r="BJ55" s="58">
        <v>103</v>
      </c>
      <c r="BK55" s="58">
        <v>103</v>
      </c>
      <c r="BL55" s="58">
        <v>47</v>
      </c>
      <c r="BM55" s="58" t="s">
        <v>176</v>
      </c>
      <c r="BN55" s="58">
        <v>23</v>
      </c>
      <c r="BO55" s="58">
        <v>4</v>
      </c>
      <c r="BP55" s="58" t="s">
        <v>176</v>
      </c>
      <c r="BQ55" s="58" t="s">
        <v>176</v>
      </c>
      <c r="BR55" s="58">
        <v>5</v>
      </c>
      <c r="BS55" s="58">
        <v>19</v>
      </c>
    </row>
    <row r="56" spans="1:71" x14ac:dyDescent="0.25">
      <c r="A56" s="64" t="s">
        <v>218</v>
      </c>
      <c r="B56" s="58">
        <v>477</v>
      </c>
      <c r="C56" s="58">
        <v>467</v>
      </c>
      <c r="D56" s="58">
        <v>223</v>
      </c>
      <c r="E56" s="58">
        <v>24</v>
      </c>
      <c r="F56" s="58">
        <v>105</v>
      </c>
      <c r="G56" s="58">
        <v>14</v>
      </c>
      <c r="H56" s="58">
        <v>18</v>
      </c>
      <c r="I56" s="58">
        <v>0</v>
      </c>
      <c r="J56" s="58">
        <v>20</v>
      </c>
      <c r="K56" s="58">
        <v>63</v>
      </c>
      <c r="L56" s="58">
        <v>238</v>
      </c>
      <c r="M56" s="58">
        <v>235</v>
      </c>
      <c r="N56" s="58">
        <v>105</v>
      </c>
      <c r="O56" s="58">
        <v>12</v>
      </c>
      <c r="P56" s="58">
        <v>55</v>
      </c>
      <c r="Q56" s="58">
        <v>7</v>
      </c>
      <c r="R56" s="58">
        <v>9</v>
      </c>
      <c r="S56" s="58">
        <v>0</v>
      </c>
      <c r="T56" s="58">
        <v>11</v>
      </c>
      <c r="U56" s="58">
        <v>36</v>
      </c>
      <c r="V56" s="58">
        <v>239</v>
      </c>
      <c r="W56" s="58">
        <v>232</v>
      </c>
      <c r="X56" s="58">
        <v>118</v>
      </c>
      <c r="Y56" s="58">
        <v>12</v>
      </c>
      <c r="Z56" s="58">
        <v>50</v>
      </c>
      <c r="AA56" s="58">
        <v>7</v>
      </c>
      <c r="AB56" s="58">
        <v>9</v>
      </c>
      <c r="AC56" s="58">
        <v>0</v>
      </c>
      <c r="AD56" s="58">
        <v>9</v>
      </c>
      <c r="AE56" s="58">
        <v>27</v>
      </c>
      <c r="AF56" s="58" t="s">
        <v>176</v>
      </c>
      <c r="AG56" s="58">
        <v>85</v>
      </c>
      <c r="AH56" s="58">
        <v>45</v>
      </c>
      <c r="AI56" s="58" t="s">
        <v>176</v>
      </c>
      <c r="AJ56" s="58" t="s">
        <v>176</v>
      </c>
      <c r="AK56" s="58" t="s">
        <v>176</v>
      </c>
      <c r="AL56" s="58">
        <v>0</v>
      </c>
      <c r="AM56" s="58">
        <v>0</v>
      </c>
      <c r="AN56" s="58" t="s">
        <v>176</v>
      </c>
      <c r="AO56" s="58">
        <v>26</v>
      </c>
      <c r="AP56" s="58" t="s">
        <v>176</v>
      </c>
      <c r="AQ56" s="58">
        <v>291</v>
      </c>
      <c r="AR56" s="58">
        <v>161</v>
      </c>
      <c r="AS56" s="58" t="s">
        <v>176</v>
      </c>
      <c r="AT56" s="58">
        <v>57</v>
      </c>
      <c r="AU56" s="58">
        <v>9</v>
      </c>
      <c r="AV56" s="58" t="s">
        <v>176</v>
      </c>
      <c r="AW56" s="58">
        <v>0</v>
      </c>
      <c r="AX56" s="58">
        <v>15</v>
      </c>
      <c r="AY56" s="58">
        <v>27</v>
      </c>
      <c r="AZ56" s="58">
        <v>91</v>
      </c>
      <c r="BA56" s="58">
        <v>91</v>
      </c>
      <c r="BB56" s="58">
        <v>17</v>
      </c>
      <c r="BC56" s="58">
        <v>0</v>
      </c>
      <c r="BD56" s="58" t="s">
        <v>176</v>
      </c>
      <c r="BE56" s="58" t="s">
        <v>176</v>
      </c>
      <c r="BF56" s="58" t="s">
        <v>176</v>
      </c>
      <c r="BG56" s="58">
        <v>0</v>
      </c>
      <c r="BH56" s="58" t="s">
        <v>176</v>
      </c>
      <c r="BI56" s="58">
        <v>10</v>
      </c>
      <c r="BJ56" s="58">
        <v>100</v>
      </c>
      <c r="BK56" s="58">
        <v>96</v>
      </c>
      <c r="BL56" s="58">
        <v>32</v>
      </c>
      <c r="BM56" s="58">
        <v>4</v>
      </c>
      <c r="BN56" s="58">
        <v>34</v>
      </c>
      <c r="BO56" s="58" t="s">
        <v>176</v>
      </c>
      <c r="BP56" s="58" t="s">
        <v>176</v>
      </c>
      <c r="BQ56" s="58">
        <v>0</v>
      </c>
      <c r="BR56" s="58" t="s">
        <v>176</v>
      </c>
      <c r="BS56" s="58">
        <v>21</v>
      </c>
    </row>
    <row r="57" spans="1:71" x14ac:dyDescent="0.25">
      <c r="A57" s="64" t="s">
        <v>219</v>
      </c>
      <c r="B57" s="58" t="s">
        <v>176</v>
      </c>
      <c r="C57" s="58">
        <v>417</v>
      </c>
      <c r="D57" s="58">
        <v>234</v>
      </c>
      <c r="E57" s="58">
        <v>19</v>
      </c>
      <c r="F57" s="58">
        <v>83</v>
      </c>
      <c r="G57" s="58" t="s">
        <v>176</v>
      </c>
      <c r="H57" s="58" t="s">
        <v>176</v>
      </c>
      <c r="I57" s="58">
        <v>0</v>
      </c>
      <c r="J57" s="58">
        <v>16</v>
      </c>
      <c r="K57" s="58">
        <v>49</v>
      </c>
      <c r="L57" s="58">
        <v>227</v>
      </c>
      <c r="M57" s="58">
        <v>224</v>
      </c>
      <c r="N57" s="58">
        <v>115</v>
      </c>
      <c r="O57" s="58">
        <v>11</v>
      </c>
      <c r="P57" s="58">
        <v>48</v>
      </c>
      <c r="Q57" s="58" t="s">
        <v>176</v>
      </c>
      <c r="R57" s="58" t="s">
        <v>176</v>
      </c>
      <c r="S57" s="58">
        <v>0</v>
      </c>
      <c r="T57" s="58">
        <v>7</v>
      </c>
      <c r="U57" s="58">
        <v>35</v>
      </c>
      <c r="V57" s="58" t="s">
        <v>176</v>
      </c>
      <c r="W57" s="58">
        <v>193</v>
      </c>
      <c r="X57" s="58">
        <v>119</v>
      </c>
      <c r="Y57" s="58">
        <v>8</v>
      </c>
      <c r="Z57" s="58">
        <v>35</v>
      </c>
      <c r="AA57" s="58">
        <v>3</v>
      </c>
      <c r="AB57" s="58">
        <v>5</v>
      </c>
      <c r="AC57" s="58">
        <v>0</v>
      </c>
      <c r="AD57" s="58">
        <v>9</v>
      </c>
      <c r="AE57" s="58">
        <v>14</v>
      </c>
      <c r="AF57" s="58" t="s">
        <v>176</v>
      </c>
      <c r="AG57" s="58">
        <v>60</v>
      </c>
      <c r="AH57" s="58">
        <v>35</v>
      </c>
      <c r="AI57" s="58" t="s">
        <v>176</v>
      </c>
      <c r="AJ57" s="58" t="s">
        <v>176</v>
      </c>
      <c r="AK57" s="58">
        <v>3</v>
      </c>
      <c r="AL57" s="58">
        <v>0</v>
      </c>
      <c r="AM57" s="58">
        <v>0</v>
      </c>
      <c r="AN57" s="58" t="s">
        <v>176</v>
      </c>
      <c r="AO57" s="58">
        <v>17</v>
      </c>
      <c r="AP57" s="58" t="s">
        <v>176</v>
      </c>
      <c r="AQ57" s="58">
        <v>289</v>
      </c>
      <c r="AR57" s="58">
        <v>183</v>
      </c>
      <c r="AS57" s="58">
        <v>14</v>
      </c>
      <c r="AT57" s="58">
        <v>48</v>
      </c>
      <c r="AU57" s="58" t="s">
        <v>176</v>
      </c>
      <c r="AV57" s="58" t="s">
        <v>176</v>
      </c>
      <c r="AW57" s="58">
        <v>0</v>
      </c>
      <c r="AX57" s="58">
        <v>12</v>
      </c>
      <c r="AY57" s="58">
        <v>28</v>
      </c>
      <c r="AZ57" s="58" t="s">
        <v>176</v>
      </c>
      <c r="BA57" s="58">
        <v>68</v>
      </c>
      <c r="BB57" s="58">
        <v>16</v>
      </c>
      <c r="BC57" s="58" t="s">
        <v>176</v>
      </c>
      <c r="BD57" s="58" t="s">
        <v>176</v>
      </c>
      <c r="BE57" s="58" t="s">
        <v>176</v>
      </c>
      <c r="BF57" s="58" t="s">
        <v>176</v>
      </c>
      <c r="BG57" s="58">
        <v>0</v>
      </c>
      <c r="BH57" s="58" t="s">
        <v>176</v>
      </c>
      <c r="BI57" s="58">
        <v>4</v>
      </c>
      <c r="BJ57" s="58">
        <v>87</v>
      </c>
      <c r="BK57" s="58">
        <v>84</v>
      </c>
      <c r="BL57" s="58">
        <v>41</v>
      </c>
      <c r="BM57" s="58" t="s">
        <v>176</v>
      </c>
      <c r="BN57" s="58">
        <v>19</v>
      </c>
      <c r="BO57" s="58" t="s">
        <v>176</v>
      </c>
      <c r="BP57" s="58">
        <v>3</v>
      </c>
      <c r="BQ57" s="58">
        <v>0</v>
      </c>
      <c r="BR57" s="58" t="s">
        <v>176</v>
      </c>
      <c r="BS57" s="58">
        <v>15</v>
      </c>
    </row>
    <row r="58" spans="1:71" x14ac:dyDescent="0.25">
      <c r="A58" s="64" t="s">
        <v>220</v>
      </c>
      <c r="B58" s="58">
        <v>508</v>
      </c>
      <c r="C58" s="58">
        <v>503</v>
      </c>
      <c r="D58" s="58">
        <v>247</v>
      </c>
      <c r="E58" s="58">
        <v>40</v>
      </c>
      <c r="F58" s="58">
        <v>134</v>
      </c>
      <c r="G58" s="58">
        <v>9</v>
      </c>
      <c r="H58" s="58" t="s">
        <v>176</v>
      </c>
      <c r="I58" s="58" t="s">
        <v>176</v>
      </c>
      <c r="J58" s="58">
        <v>15</v>
      </c>
      <c r="K58" s="58">
        <v>48</v>
      </c>
      <c r="L58" s="58" t="s">
        <v>176</v>
      </c>
      <c r="M58" s="58">
        <v>269</v>
      </c>
      <c r="N58" s="58">
        <v>134</v>
      </c>
      <c r="O58" s="58">
        <v>20</v>
      </c>
      <c r="P58" s="58">
        <v>65</v>
      </c>
      <c r="Q58" s="58" t="s">
        <v>176</v>
      </c>
      <c r="R58" s="58">
        <v>5</v>
      </c>
      <c r="S58" s="58" t="s">
        <v>176</v>
      </c>
      <c r="T58" s="58">
        <v>8</v>
      </c>
      <c r="U58" s="58">
        <v>33</v>
      </c>
      <c r="V58" s="58" t="s">
        <v>176</v>
      </c>
      <c r="W58" s="58">
        <v>234</v>
      </c>
      <c r="X58" s="58">
        <v>113</v>
      </c>
      <c r="Y58" s="58">
        <v>20</v>
      </c>
      <c r="Z58" s="58">
        <v>69</v>
      </c>
      <c r="AA58" s="58" t="s">
        <v>176</v>
      </c>
      <c r="AB58" s="58" t="s">
        <v>176</v>
      </c>
      <c r="AC58" s="58">
        <v>0</v>
      </c>
      <c r="AD58" s="58">
        <v>7</v>
      </c>
      <c r="AE58" s="58">
        <v>15</v>
      </c>
      <c r="AF58" s="58" t="s">
        <v>176</v>
      </c>
      <c r="AG58" s="58">
        <v>57</v>
      </c>
      <c r="AH58" s="58">
        <v>35</v>
      </c>
      <c r="AI58" s="58" t="s">
        <v>176</v>
      </c>
      <c r="AJ58" s="58" t="s">
        <v>176</v>
      </c>
      <c r="AK58" s="58" t="s">
        <v>176</v>
      </c>
      <c r="AL58" s="58">
        <v>0</v>
      </c>
      <c r="AM58" s="58" t="s">
        <v>176</v>
      </c>
      <c r="AN58" s="58" t="s">
        <v>176</v>
      </c>
      <c r="AO58" s="58">
        <v>15</v>
      </c>
      <c r="AP58" s="58" t="s">
        <v>176</v>
      </c>
      <c r="AQ58" s="58">
        <v>355</v>
      </c>
      <c r="AR58" s="58">
        <v>197</v>
      </c>
      <c r="AS58" s="58">
        <v>35</v>
      </c>
      <c r="AT58" s="58">
        <v>73</v>
      </c>
      <c r="AU58" s="58" t="s">
        <v>176</v>
      </c>
      <c r="AV58" s="58">
        <v>0</v>
      </c>
      <c r="AW58" s="58" t="s">
        <v>176</v>
      </c>
      <c r="AX58" s="58">
        <v>12</v>
      </c>
      <c r="AY58" s="58">
        <v>29</v>
      </c>
      <c r="AZ58" s="58" t="s">
        <v>176</v>
      </c>
      <c r="BA58" s="58">
        <v>91</v>
      </c>
      <c r="BB58" s="58">
        <v>15</v>
      </c>
      <c r="BC58" s="58" t="s">
        <v>176</v>
      </c>
      <c r="BD58" s="58" t="s">
        <v>176</v>
      </c>
      <c r="BE58" s="58">
        <v>0</v>
      </c>
      <c r="BF58" s="58" t="s">
        <v>176</v>
      </c>
      <c r="BG58" s="58">
        <v>0</v>
      </c>
      <c r="BH58" s="58" t="s">
        <v>176</v>
      </c>
      <c r="BI58" s="58">
        <v>4</v>
      </c>
      <c r="BJ58" s="58">
        <v>90</v>
      </c>
      <c r="BK58" s="58">
        <v>90</v>
      </c>
      <c r="BL58" s="58">
        <v>30</v>
      </c>
      <c r="BM58" s="58">
        <v>9</v>
      </c>
      <c r="BN58" s="58">
        <v>31</v>
      </c>
      <c r="BO58" s="58" t="s">
        <v>176</v>
      </c>
      <c r="BP58" s="58" t="s">
        <v>176</v>
      </c>
      <c r="BQ58" s="58">
        <v>0</v>
      </c>
      <c r="BR58" s="58" t="s">
        <v>176</v>
      </c>
      <c r="BS58" s="58">
        <v>15</v>
      </c>
    </row>
    <row r="59" spans="1:71" x14ac:dyDescent="0.25">
      <c r="A59" s="64" t="s">
        <v>221</v>
      </c>
      <c r="B59" s="58" t="s">
        <v>176</v>
      </c>
      <c r="C59" s="58">
        <v>457</v>
      </c>
      <c r="D59" s="58">
        <v>247</v>
      </c>
      <c r="E59" s="58">
        <v>25</v>
      </c>
      <c r="F59" s="58">
        <v>89</v>
      </c>
      <c r="G59" s="58" t="s">
        <v>176</v>
      </c>
      <c r="H59" s="58">
        <v>11</v>
      </c>
      <c r="I59" s="58" t="s">
        <v>176</v>
      </c>
      <c r="J59" s="58">
        <v>21</v>
      </c>
      <c r="K59" s="58">
        <v>53</v>
      </c>
      <c r="L59" s="58" t="s">
        <v>176</v>
      </c>
      <c r="M59" s="58">
        <v>247</v>
      </c>
      <c r="N59" s="58">
        <v>138</v>
      </c>
      <c r="O59" s="58">
        <v>16</v>
      </c>
      <c r="P59" s="58">
        <v>44</v>
      </c>
      <c r="Q59" s="58" t="s">
        <v>176</v>
      </c>
      <c r="R59" s="58" t="s">
        <v>176</v>
      </c>
      <c r="S59" s="58" t="s">
        <v>176</v>
      </c>
      <c r="T59" s="58">
        <v>9</v>
      </c>
      <c r="U59" s="58">
        <v>30</v>
      </c>
      <c r="V59" s="58" t="s">
        <v>176</v>
      </c>
      <c r="W59" s="58">
        <v>210</v>
      </c>
      <c r="X59" s="58">
        <v>109</v>
      </c>
      <c r="Y59" s="58">
        <v>9</v>
      </c>
      <c r="Z59" s="58">
        <v>45</v>
      </c>
      <c r="AA59" s="58" t="s">
        <v>176</v>
      </c>
      <c r="AB59" s="58" t="s">
        <v>176</v>
      </c>
      <c r="AC59" s="58">
        <v>0</v>
      </c>
      <c r="AD59" s="58">
        <v>12</v>
      </c>
      <c r="AE59" s="58">
        <v>23</v>
      </c>
      <c r="AF59" s="58" t="s">
        <v>176</v>
      </c>
      <c r="AG59" s="58">
        <v>65</v>
      </c>
      <c r="AH59" s="58">
        <v>43</v>
      </c>
      <c r="AI59" s="58">
        <v>0</v>
      </c>
      <c r="AJ59" s="58">
        <v>5</v>
      </c>
      <c r="AK59" s="58" t="s">
        <v>176</v>
      </c>
      <c r="AL59" s="58">
        <v>0</v>
      </c>
      <c r="AM59" s="58" t="s">
        <v>176</v>
      </c>
      <c r="AN59" s="58" t="s">
        <v>176</v>
      </c>
      <c r="AO59" s="58">
        <v>12</v>
      </c>
      <c r="AP59" s="58" t="s">
        <v>176</v>
      </c>
      <c r="AQ59" s="58">
        <v>319</v>
      </c>
      <c r="AR59" s="58">
        <v>188</v>
      </c>
      <c r="AS59" s="58" t="s">
        <v>176</v>
      </c>
      <c r="AT59" s="58">
        <v>53</v>
      </c>
      <c r="AU59" s="58" t="s">
        <v>176</v>
      </c>
      <c r="AV59" s="58" t="s">
        <v>176</v>
      </c>
      <c r="AW59" s="58">
        <v>0</v>
      </c>
      <c r="AX59" s="58">
        <v>15</v>
      </c>
      <c r="AY59" s="58">
        <v>32</v>
      </c>
      <c r="AZ59" s="58">
        <v>73</v>
      </c>
      <c r="BA59" s="58">
        <v>73</v>
      </c>
      <c r="BB59" s="58">
        <v>16</v>
      </c>
      <c r="BC59" s="58" t="s">
        <v>176</v>
      </c>
      <c r="BD59" s="58">
        <v>31</v>
      </c>
      <c r="BE59" s="58">
        <v>0</v>
      </c>
      <c r="BF59" s="58" t="s">
        <v>176</v>
      </c>
      <c r="BG59" s="58">
        <v>0</v>
      </c>
      <c r="BH59" s="58" t="s">
        <v>176</v>
      </c>
      <c r="BI59" s="58">
        <v>9</v>
      </c>
      <c r="BJ59" s="58">
        <v>106</v>
      </c>
      <c r="BK59" s="58">
        <v>106</v>
      </c>
      <c r="BL59" s="58">
        <v>49</v>
      </c>
      <c r="BM59" s="58" t="s">
        <v>176</v>
      </c>
      <c r="BN59" s="58">
        <v>25</v>
      </c>
      <c r="BO59" s="58" t="s">
        <v>176</v>
      </c>
      <c r="BP59" s="58">
        <v>3</v>
      </c>
      <c r="BQ59" s="58">
        <v>0</v>
      </c>
      <c r="BR59" s="58">
        <v>5</v>
      </c>
      <c r="BS59" s="58">
        <v>19</v>
      </c>
    </row>
    <row r="60" spans="1:71" x14ac:dyDescent="0.25">
      <c r="A60" s="64" t="s">
        <v>222</v>
      </c>
      <c r="B60" s="58">
        <v>596</v>
      </c>
      <c r="C60" s="58">
        <v>586</v>
      </c>
      <c r="D60" s="58">
        <v>330</v>
      </c>
      <c r="E60" s="58">
        <v>39</v>
      </c>
      <c r="F60" s="58">
        <v>127</v>
      </c>
      <c r="G60" s="58" t="s">
        <v>176</v>
      </c>
      <c r="H60" s="58">
        <v>12</v>
      </c>
      <c r="I60" s="58" t="s">
        <v>176</v>
      </c>
      <c r="J60" s="58">
        <v>12</v>
      </c>
      <c r="K60" s="58">
        <v>59</v>
      </c>
      <c r="L60" s="58">
        <v>360</v>
      </c>
      <c r="M60" s="58">
        <v>354</v>
      </c>
      <c r="N60" s="58">
        <v>210</v>
      </c>
      <c r="O60" s="58">
        <v>22</v>
      </c>
      <c r="P60" s="58">
        <v>65</v>
      </c>
      <c r="Q60" s="58" t="s">
        <v>176</v>
      </c>
      <c r="R60" s="58" t="s">
        <v>176</v>
      </c>
      <c r="S60" s="58" t="s">
        <v>176</v>
      </c>
      <c r="T60" s="58">
        <v>5</v>
      </c>
      <c r="U60" s="58">
        <v>40</v>
      </c>
      <c r="V60" s="58">
        <v>236</v>
      </c>
      <c r="W60" s="58">
        <v>232</v>
      </c>
      <c r="X60" s="58">
        <v>120</v>
      </c>
      <c r="Y60" s="58">
        <v>17</v>
      </c>
      <c r="Z60" s="58">
        <v>62</v>
      </c>
      <c r="AA60" s="58" t="s">
        <v>176</v>
      </c>
      <c r="AB60" s="58" t="s">
        <v>176</v>
      </c>
      <c r="AC60" s="58">
        <v>0</v>
      </c>
      <c r="AD60" s="58">
        <v>7</v>
      </c>
      <c r="AE60" s="58">
        <v>19</v>
      </c>
      <c r="AF60" s="58" t="s">
        <v>176</v>
      </c>
      <c r="AG60" s="58">
        <v>98</v>
      </c>
      <c r="AH60" s="58">
        <v>56</v>
      </c>
      <c r="AI60" s="58" t="s">
        <v>176</v>
      </c>
      <c r="AJ60" s="58">
        <v>5</v>
      </c>
      <c r="AK60" s="58" t="s">
        <v>176</v>
      </c>
      <c r="AL60" s="58">
        <v>0</v>
      </c>
      <c r="AM60" s="58" t="s">
        <v>176</v>
      </c>
      <c r="AN60" s="58">
        <v>6</v>
      </c>
      <c r="AO60" s="58">
        <v>27</v>
      </c>
      <c r="AP60" s="58" t="s">
        <v>176</v>
      </c>
      <c r="AQ60" s="58">
        <v>401</v>
      </c>
      <c r="AR60" s="58">
        <v>245</v>
      </c>
      <c r="AS60" s="58">
        <v>35</v>
      </c>
      <c r="AT60" s="58">
        <v>84</v>
      </c>
      <c r="AU60" s="58" t="s">
        <v>176</v>
      </c>
      <c r="AV60" s="58" t="s">
        <v>176</v>
      </c>
      <c r="AW60" s="58">
        <v>0</v>
      </c>
      <c r="AX60" s="58" t="s">
        <v>176</v>
      </c>
      <c r="AY60" s="58">
        <v>26</v>
      </c>
      <c r="AZ60" s="58">
        <v>87</v>
      </c>
      <c r="BA60" s="58">
        <v>87</v>
      </c>
      <c r="BB60" s="58">
        <v>29</v>
      </c>
      <c r="BC60" s="58" t="s">
        <v>176</v>
      </c>
      <c r="BD60" s="58">
        <v>38</v>
      </c>
      <c r="BE60" s="58">
        <v>0</v>
      </c>
      <c r="BF60" s="58" t="s">
        <v>176</v>
      </c>
      <c r="BG60" s="58">
        <v>0</v>
      </c>
      <c r="BH60" s="58" t="s">
        <v>176</v>
      </c>
      <c r="BI60" s="58">
        <v>6</v>
      </c>
      <c r="BJ60" s="58" t="s">
        <v>176</v>
      </c>
      <c r="BK60" s="58">
        <v>123</v>
      </c>
      <c r="BL60" s="58">
        <v>67</v>
      </c>
      <c r="BM60" s="58" t="s">
        <v>176</v>
      </c>
      <c r="BN60" s="58">
        <v>31</v>
      </c>
      <c r="BO60" s="58">
        <v>0</v>
      </c>
      <c r="BP60" s="58" t="s">
        <v>176</v>
      </c>
      <c r="BQ60" s="58">
        <v>0</v>
      </c>
      <c r="BR60" s="58" t="s">
        <v>176</v>
      </c>
      <c r="BS60" s="58">
        <v>16</v>
      </c>
    </row>
    <row r="61" spans="1:71" x14ac:dyDescent="0.25">
      <c r="A61" s="64" t="s">
        <v>223</v>
      </c>
      <c r="B61" s="58">
        <v>859</v>
      </c>
      <c r="C61" s="58">
        <v>845</v>
      </c>
      <c r="D61" s="58">
        <v>482</v>
      </c>
      <c r="E61" s="58">
        <v>46</v>
      </c>
      <c r="F61" s="58">
        <v>181</v>
      </c>
      <c r="G61" s="58">
        <v>16</v>
      </c>
      <c r="H61" s="58" t="s">
        <v>176</v>
      </c>
      <c r="I61" s="58" t="s">
        <v>176</v>
      </c>
      <c r="J61" s="58">
        <v>21</v>
      </c>
      <c r="K61" s="58">
        <v>84</v>
      </c>
      <c r="L61" s="58">
        <v>519</v>
      </c>
      <c r="M61" s="58">
        <v>509</v>
      </c>
      <c r="N61" s="58">
        <v>306</v>
      </c>
      <c r="O61" s="58">
        <v>30</v>
      </c>
      <c r="P61" s="58">
        <v>95</v>
      </c>
      <c r="Q61" s="58">
        <v>3</v>
      </c>
      <c r="R61" s="58">
        <v>4</v>
      </c>
      <c r="S61" s="58">
        <v>0</v>
      </c>
      <c r="T61" s="58">
        <v>8</v>
      </c>
      <c r="U61" s="58">
        <v>63</v>
      </c>
      <c r="V61" s="58">
        <v>340</v>
      </c>
      <c r="W61" s="58">
        <v>336</v>
      </c>
      <c r="X61" s="58">
        <v>176</v>
      </c>
      <c r="Y61" s="58">
        <v>16</v>
      </c>
      <c r="Z61" s="58">
        <v>86</v>
      </c>
      <c r="AA61" s="58">
        <v>13</v>
      </c>
      <c r="AB61" s="58" t="s">
        <v>176</v>
      </c>
      <c r="AC61" s="58" t="s">
        <v>176</v>
      </c>
      <c r="AD61" s="58">
        <v>13</v>
      </c>
      <c r="AE61" s="58">
        <v>21</v>
      </c>
      <c r="AF61" s="58" t="s">
        <v>176</v>
      </c>
      <c r="AG61" s="58">
        <v>153</v>
      </c>
      <c r="AH61" s="58">
        <v>88</v>
      </c>
      <c r="AI61" s="58" t="s">
        <v>176</v>
      </c>
      <c r="AJ61" s="58">
        <v>8</v>
      </c>
      <c r="AK61" s="58" t="s">
        <v>176</v>
      </c>
      <c r="AL61" s="58">
        <v>0</v>
      </c>
      <c r="AM61" s="58" t="s">
        <v>176</v>
      </c>
      <c r="AN61" s="58" t="s">
        <v>176</v>
      </c>
      <c r="AO61" s="58">
        <v>47</v>
      </c>
      <c r="AP61" s="58" t="s">
        <v>176</v>
      </c>
      <c r="AQ61" s="58">
        <v>566</v>
      </c>
      <c r="AR61" s="58">
        <v>345</v>
      </c>
      <c r="AS61" s="58" t="s">
        <v>176</v>
      </c>
      <c r="AT61" s="58">
        <v>119</v>
      </c>
      <c r="AU61" s="58" t="s">
        <v>176</v>
      </c>
      <c r="AV61" s="58">
        <v>0</v>
      </c>
      <c r="AW61" s="58">
        <v>0</v>
      </c>
      <c r="AX61" s="58">
        <v>15</v>
      </c>
      <c r="AY61" s="58">
        <v>31</v>
      </c>
      <c r="AZ61" s="58">
        <v>126</v>
      </c>
      <c r="BA61" s="58">
        <v>126</v>
      </c>
      <c r="BB61" s="58">
        <v>49</v>
      </c>
      <c r="BC61" s="58">
        <v>0</v>
      </c>
      <c r="BD61" s="58">
        <v>54</v>
      </c>
      <c r="BE61" s="58" t="s">
        <v>176</v>
      </c>
      <c r="BF61" s="58" t="s">
        <v>176</v>
      </c>
      <c r="BG61" s="58">
        <v>0</v>
      </c>
      <c r="BH61" s="58" t="s">
        <v>176</v>
      </c>
      <c r="BI61" s="58">
        <v>6</v>
      </c>
      <c r="BJ61" s="58">
        <v>203</v>
      </c>
      <c r="BK61" s="58">
        <v>200</v>
      </c>
      <c r="BL61" s="58">
        <v>121</v>
      </c>
      <c r="BM61" s="58">
        <v>6</v>
      </c>
      <c r="BN61" s="58">
        <v>47</v>
      </c>
      <c r="BO61" s="58" t="s">
        <v>176</v>
      </c>
      <c r="BP61" s="58">
        <v>4</v>
      </c>
      <c r="BQ61" s="58">
        <v>0</v>
      </c>
      <c r="BR61" s="58" t="s">
        <v>176</v>
      </c>
      <c r="BS61" s="58">
        <v>17</v>
      </c>
    </row>
    <row r="62" spans="1:71" x14ac:dyDescent="0.25">
      <c r="A62" s="64" t="s">
        <v>224</v>
      </c>
      <c r="B62" s="58">
        <v>687</v>
      </c>
      <c r="C62" s="58">
        <v>674</v>
      </c>
      <c r="D62" s="58">
        <v>377</v>
      </c>
      <c r="E62" s="58">
        <v>43</v>
      </c>
      <c r="F62" s="58">
        <v>129</v>
      </c>
      <c r="G62" s="58" t="s">
        <v>176</v>
      </c>
      <c r="H62" s="58">
        <v>16</v>
      </c>
      <c r="I62" s="58" t="s">
        <v>176</v>
      </c>
      <c r="J62" s="58">
        <v>17</v>
      </c>
      <c r="K62" s="58">
        <v>81</v>
      </c>
      <c r="L62" s="58">
        <v>401</v>
      </c>
      <c r="M62" s="58">
        <v>394</v>
      </c>
      <c r="N62" s="58">
        <v>234</v>
      </c>
      <c r="O62" s="58">
        <v>26</v>
      </c>
      <c r="P62" s="58">
        <v>60</v>
      </c>
      <c r="Q62" s="58">
        <v>4</v>
      </c>
      <c r="R62" s="58" t="s">
        <v>176</v>
      </c>
      <c r="S62" s="58" t="s">
        <v>176</v>
      </c>
      <c r="T62" s="58">
        <v>8</v>
      </c>
      <c r="U62" s="58">
        <v>59</v>
      </c>
      <c r="V62" s="58">
        <v>286</v>
      </c>
      <c r="W62" s="58">
        <v>280</v>
      </c>
      <c r="X62" s="58">
        <v>143</v>
      </c>
      <c r="Y62" s="58">
        <v>17</v>
      </c>
      <c r="Z62" s="58">
        <v>69</v>
      </c>
      <c r="AA62" s="58" t="s">
        <v>176</v>
      </c>
      <c r="AB62" s="58" t="s">
        <v>176</v>
      </c>
      <c r="AC62" s="58">
        <v>0</v>
      </c>
      <c r="AD62" s="58">
        <v>9</v>
      </c>
      <c r="AE62" s="58">
        <v>22</v>
      </c>
      <c r="AF62" s="58">
        <v>124</v>
      </c>
      <c r="AG62" s="58">
        <v>120</v>
      </c>
      <c r="AH62" s="58">
        <v>63</v>
      </c>
      <c r="AI62" s="58" t="s">
        <v>176</v>
      </c>
      <c r="AJ62" s="58">
        <v>10</v>
      </c>
      <c r="AK62" s="58" t="s">
        <v>176</v>
      </c>
      <c r="AL62" s="58">
        <v>0</v>
      </c>
      <c r="AM62" s="58">
        <v>0</v>
      </c>
      <c r="AN62" s="58" t="s">
        <v>176</v>
      </c>
      <c r="AO62" s="58">
        <v>39</v>
      </c>
      <c r="AP62" s="58">
        <v>463</v>
      </c>
      <c r="AQ62" s="58">
        <v>454</v>
      </c>
      <c r="AR62" s="58">
        <v>276</v>
      </c>
      <c r="AS62" s="58">
        <v>36</v>
      </c>
      <c r="AT62" s="58">
        <v>85</v>
      </c>
      <c r="AU62" s="58">
        <v>7</v>
      </c>
      <c r="AV62" s="58" t="s">
        <v>176</v>
      </c>
      <c r="AW62" s="58" t="s">
        <v>176</v>
      </c>
      <c r="AX62" s="58">
        <v>12</v>
      </c>
      <c r="AY62" s="58">
        <v>35</v>
      </c>
      <c r="AZ62" s="58">
        <v>100</v>
      </c>
      <c r="BA62" s="58">
        <v>100</v>
      </c>
      <c r="BB62" s="58">
        <v>38</v>
      </c>
      <c r="BC62" s="58" t="s">
        <v>176</v>
      </c>
      <c r="BD62" s="58">
        <v>34</v>
      </c>
      <c r="BE62" s="58">
        <v>0</v>
      </c>
      <c r="BF62" s="58" t="s">
        <v>176</v>
      </c>
      <c r="BG62" s="58">
        <v>0</v>
      </c>
      <c r="BH62" s="58" t="s">
        <v>176</v>
      </c>
      <c r="BI62" s="58">
        <v>7</v>
      </c>
      <c r="BJ62" s="58">
        <v>143</v>
      </c>
      <c r="BK62" s="58">
        <v>140</v>
      </c>
      <c r="BL62" s="58">
        <v>87</v>
      </c>
      <c r="BM62" s="58">
        <v>8</v>
      </c>
      <c r="BN62" s="58">
        <v>23</v>
      </c>
      <c r="BO62" s="58" t="s">
        <v>176</v>
      </c>
      <c r="BP62" s="58" t="s">
        <v>176</v>
      </c>
      <c r="BQ62" s="58">
        <v>0</v>
      </c>
      <c r="BR62" s="58" t="s">
        <v>176</v>
      </c>
      <c r="BS62" s="58">
        <v>17</v>
      </c>
    </row>
    <row r="63" spans="1:71" x14ac:dyDescent="0.25">
      <c r="A63" s="64" t="s">
        <v>225</v>
      </c>
      <c r="B63" s="58">
        <v>610</v>
      </c>
      <c r="C63" s="58">
        <v>604</v>
      </c>
      <c r="D63" s="58">
        <v>329</v>
      </c>
      <c r="E63" s="58">
        <v>41</v>
      </c>
      <c r="F63" s="58">
        <v>130</v>
      </c>
      <c r="G63" s="58">
        <v>12</v>
      </c>
      <c r="H63" s="58">
        <v>15</v>
      </c>
      <c r="I63" s="58">
        <v>0</v>
      </c>
      <c r="J63" s="58">
        <v>18</v>
      </c>
      <c r="K63" s="58">
        <v>59</v>
      </c>
      <c r="L63" s="58" t="s">
        <v>176</v>
      </c>
      <c r="M63" s="58">
        <v>337</v>
      </c>
      <c r="N63" s="58">
        <v>191</v>
      </c>
      <c r="O63" s="58">
        <v>21</v>
      </c>
      <c r="P63" s="58">
        <v>68</v>
      </c>
      <c r="Q63" s="58">
        <v>3</v>
      </c>
      <c r="R63" s="58">
        <v>7</v>
      </c>
      <c r="S63" s="58">
        <v>0</v>
      </c>
      <c r="T63" s="58">
        <v>9</v>
      </c>
      <c r="U63" s="58">
        <v>38</v>
      </c>
      <c r="V63" s="58" t="s">
        <v>176</v>
      </c>
      <c r="W63" s="58">
        <v>267</v>
      </c>
      <c r="X63" s="58">
        <v>138</v>
      </c>
      <c r="Y63" s="58">
        <v>20</v>
      </c>
      <c r="Z63" s="58">
        <v>62</v>
      </c>
      <c r="AA63" s="58">
        <v>9</v>
      </c>
      <c r="AB63" s="58">
        <v>8</v>
      </c>
      <c r="AC63" s="58">
        <v>0</v>
      </c>
      <c r="AD63" s="58">
        <v>9</v>
      </c>
      <c r="AE63" s="58">
        <v>21</v>
      </c>
      <c r="AF63" s="58" t="s">
        <v>176</v>
      </c>
      <c r="AG63" s="58">
        <v>86</v>
      </c>
      <c r="AH63" s="58">
        <v>48</v>
      </c>
      <c r="AI63" s="58" t="s">
        <v>176</v>
      </c>
      <c r="AJ63" s="58">
        <v>11</v>
      </c>
      <c r="AK63" s="58" t="s">
        <v>176</v>
      </c>
      <c r="AL63" s="58">
        <v>0</v>
      </c>
      <c r="AM63" s="58">
        <v>0</v>
      </c>
      <c r="AN63" s="58" t="s">
        <v>176</v>
      </c>
      <c r="AO63" s="58">
        <v>20</v>
      </c>
      <c r="AP63" s="58" t="s">
        <v>176</v>
      </c>
      <c r="AQ63" s="58">
        <v>446</v>
      </c>
      <c r="AR63" s="58">
        <v>268</v>
      </c>
      <c r="AS63" s="58">
        <v>34</v>
      </c>
      <c r="AT63" s="58">
        <v>89</v>
      </c>
      <c r="AU63" s="58">
        <v>6</v>
      </c>
      <c r="AV63" s="58" t="s">
        <v>176</v>
      </c>
      <c r="AW63" s="58">
        <v>0</v>
      </c>
      <c r="AX63" s="58" t="s">
        <v>176</v>
      </c>
      <c r="AY63" s="58">
        <v>31</v>
      </c>
      <c r="AZ63" s="58">
        <v>72</v>
      </c>
      <c r="BA63" s="58">
        <v>72</v>
      </c>
      <c r="BB63" s="58">
        <v>13</v>
      </c>
      <c r="BC63" s="58" t="s">
        <v>176</v>
      </c>
      <c r="BD63" s="58">
        <v>30</v>
      </c>
      <c r="BE63" s="58" t="s">
        <v>176</v>
      </c>
      <c r="BF63" s="58" t="s">
        <v>176</v>
      </c>
      <c r="BG63" s="58">
        <v>0</v>
      </c>
      <c r="BH63" s="58" t="s">
        <v>176</v>
      </c>
      <c r="BI63" s="58">
        <v>8</v>
      </c>
      <c r="BJ63" s="58" t="s">
        <v>176</v>
      </c>
      <c r="BK63" s="58">
        <v>149</v>
      </c>
      <c r="BL63" s="58">
        <v>78</v>
      </c>
      <c r="BM63" s="58">
        <v>6</v>
      </c>
      <c r="BN63" s="58">
        <v>38</v>
      </c>
      <c r="BO63" s="58" t="s">
        <v>176</v>
      </c>
      <c r="BP63" s="58">
        <v>6</v>
      </c>
      <c r="BQ63" s="58">
        <v>0</v>
      </c>
      <c r="BR63" s="58" t="s">
        <v>176</v>
      </c>
      <c r="BS63" s="58">
        <v>17</v>
      </c>
    </row>
    <row r="64" spans="1:71" x14ac:dyDescent="0.25">
      <c r="A64" s="64" t="s">
        <v>226</v>
      </c>
      <c r="B64" s="58">
        <v>627</v>
      </c>
      <c r="C64" s="58">
        <v>622</v>
      </c>
      <c r="D64" s="58">
        <v>294</v>
      </c>
      <c r="E64" s="58">
        <v>61</v>
      </c>
      <c r="F64" s="58">
        <v>156</v>
      </c>
      <c r="G64" s="58" t="s">
        <v>176</v>
      </c>
      <c r="H64" s="58">
        <v>16</v>
      </c>
      <c r="I64" s="58" t="s">
        <v>176</v>
      </c>
      <c r="J64" s="58">
        <v>18</v>
      </c>
      <c r="K64" s="58">
        <v>65</v>
      </c>
      <c r="L64" s="58">
        <v>335</v>
      </c>
      <c r="M64" s="58">
        <v>335</v>
      </c>
      <c r="N64" s="58">
        <v>160</v>
      </c>
      <c r="O64" s="58">
        <v>37</v>
      </c>
      <c r="P64" s="58">
        <v>78</v>
      </c>
      <c r="Q64" s="58">
        <v>4</v>
      </c>
      <c r="R64" s="58">
        <v>6</v>
      </c>
      <c r="S64" s="58">
        <v>0</v>
      </c>
      <c r="T64" s="58">
        <v>5</v>
      </c>
      <c r="U64" s="58">
        <v>45</v>
      </c>
      <c r="V64" s="58">
        <v>292</v>
      </c>
      <c r="W64" s="58">
        <v>287</v>
      </c>
      <c r="X64" s="58">
        <v>134</v>
      </c>
      <c r="Y64" s="58">
        <v>24</v>
      </c>
      <c r="Z64" s="58">
        <v>78</v>
      </c>
      <c r="AA64" s="58" t="s">
        <v>176</v>
      </c>
      <c r="AB64" s="58">
        <v>10</v>
      </c>
      <c r="AC64" s="58" t="s">
        <v>176</v>
      </c>
      <c r="AD64" s="58">
        <v>13</v>
      </c>
      <c r="AE64" s="58">
        <v>20</v>
      </c>
      <c r="AF64" s="58">
        <v>84</v>
      </c>
      <c r="AG64" s="58">
        <v>84</v>
      </c>
      <c r="AH64" s="58">
        <v>43</v>
      </c>
      <c r="AI64" s="58" t="s">
        <v>176</v>
      </c>
      <c r="AJ64" s="58" t="s">
        <v>176</v>
      </c>
      <c r="AK64" s="58" t="s">
        <v>176</v>
      </c>
      <c r="AL64" s="58">
        <v>0</v>
      </c>
      <c r="AM64" s="58">
        <v>0</v>
      </c>
      <c r="AN64" s="58">
        <v>5</v>
      </c>
      <c r="AO64" s="58">
        <v>24</v>
      </c>
      <c r="AP64" s="58" t="s">
        <v>176</v>
      </c>
      <c r="AQ64" s="58">
        <v>446</v>
      </c>
      <c r="AR64" s="58">
        <v>238</v>
      </c>
      <c r="AS64" s="58">
        <v>51</v>
      </c>
      <c r="AT64" s="58">
        <v>102</v>
      </c>
      <c r="AU64" s="58" t="s">
        <v>176</v>
      </c>
      <c r="AV64" s="58">
        <v>0</v>
      </c>
      <c r="AW64" s="58" t="s">
        <v>176</v>
      </c>
      <c r="AX64" s="58">
        <v>8</v>
      </c>
      <c r="AY64" s="58">
        <v>36</v>
      </c>
      <c r="AZ64" s="58" t="s">
        <v>176</v>
      </c>
      <c r="BA64" s="58">
        <v>92</v>
      </c>
      <c r="BB64" s="58">
        <v>13</v>
      </c>
      <c r="BC64" s="58" t="s">
        <v>176</v>
      </c>
      <c r="BD64" s="58" t="s">
        <v>176</v>
      </c>
      <c r="BE64" s="58">
        <v>0</v>
      </c>
      <c r="BF64" s="58">
        <v>16</v>
      </c>
      <c r="BG64" s="58">
        <v>0</v>
      </c>
      <c r="BH64" s="58">
        <v>5</v>
      </c>
      <c r="BI64" s="58">
        <v>5</v>
      </c>
      <c r="BJ64" s="58">
        <v>126</v>
      </c>
      <c r="BK64" s="58">
        <v>123</v>
      </c>
      <c r="BL64" s="58">
        <v>56</v>
      </c>
      <c r="BM64" s="58">
        <v>12</v>
      </c>
      <c r="BN64" s="58">
        <v>34</v>
      </c>
      <c r="BO64" s="58">
        <v>4</v>
      </c>
      <c r="BP64" s="58">
        <v>3</v>
      </c>
      <c r="BQ64" s="58">
        <v>0</v>
      </c>
      <c r="BR64" s="58">
        <v>4</v>
      </c>
      <c r="BS64" s="58">
        <v>10</v>
      </c>
    </row>
    <row r="65" spans="1:71" x14ac:dyDescent="0.25">
      <c r="A65" s="64" t="s">
        <v>227</v>
      </c>
      <c r="B65" s="58">
        <v>582</v>
      </c>
      <c r="C65" s="58">
        <v>572</v>
      </c>
      <c r="D65" s="58">
        <v>276</v>
      </c>
      <c r="E65" s="58">
        <v>43</v>
      </c>
      <c r="F65" s="58">
        <v>108</v>
      </c>
      <c r="G65" s="58">
        <v>12</v>
      </c>
      <c r="H65" s="58">
        <v>13</v>
      </c>
      <c r="I65" s="58">
        <v>3</v>
      </c>
      <c r="J65" s="58">
        <v>27</v>
      </c>
      <c r="K65" s="58">
        <v>90</v>
      </c>
      <c r="L65" s="58">
        <v>315</v>
      </c>
      <c r="M65" s="58">
        <v>310</v>
      </c>
      <c r="N65" s="58">
        <v>155</v>
      </c>
      <c r="O65" s="58">
        <v>32</v>
      </c>
      <c r="P65" s="58">
        <v>56</v>
      </c>
      <c r="Q65" s="58">
        <v>3</v>
      </c>
      <c r="R65" s="58" t="s">
        <v>176</v>
      </c>
      <c r="S65" s="58" t="s">
        <v>176</v>
      </c>
      <c r="T65" s="58">
        <v>8</v>
      </c>
      <c r="U65" s="58">
        <v>53</v>
      </c>
      <c r="V65" s="58">
        <v>267</v>
      </c>
      <c r="W65" s="58">
        <v>262</v>
      </c>
      <c r="X65" s="58">
        <v>121</v>
      </c>
      <c r="Y65" s="58">
        <v>11</v>
      </c>
      <c r="Z65" s="58">
        <v>52</v>
      </c>
      <c r="AA65" s="58">
        <v>9</v>
      </c>
      <c r="AB65" s="58" t="s">
        <v>176</v>
      </c>
      <c r="AC65" s="58" t="s">
        <v>176</v>
      </c>
      <c r="AD65" s="58">
        <v>19</v>
      </c>
      <c r="AE65" s="58">
        <v>37</v>
      </c>
      <c r="AF65" s="58">
        <v>93</v>
      </c>
      <c r="AG65" s="58">
        <v>90</v>
      </c>
      <c r="AH65" s="58">
        <v>47</v>
      </c>
      <c r="AI65" s="58" t="s">
        <v>176</v>
      </c>
      <c r="AJ65" s="58">
        <v>4</v>
      </c>
      <c r="AK65" s="58" t="s">
        <v>176</v>
      </c>
      <c r="AL65" s="58">
        <v>0</v>
      </c>
      <c r="AM65" s="58" t="s">
        <v>176</v>
      </c>
      <c r="AN65" s="58" t="s">
        <v>176</v>
      </c>
      <c r="AO65" s="58">
        <v>25</v>
      </c>
      <c r="AP65" s="58">
        <v>405</v>
      </c>
      <c r="AQ65" s="58">
        <v>398</v>
      </c>
      <c r="AR65" s="58">
        <v>202</v>
      </c>
      <c r="AS65" s="58">
        <v>36</v>
      </c>
      <c r="AT65" s="58">
        <v>75</v>
      </c>
      <c r="AU65" s="58" t="s">
        <v>176</v>
      </c>
      <c r="AV65" s="58" t="s">
        <v>176</v>
      </c>
      <c r="AW65" s="58" t="s">
        <v>176</v>
      </c>
      <c r="AX65" s="58">
        <v>14</v>
      </c>
      <c r="AY65" s="58">
        <v>56</v>
      </c>
      <c r="AZ65" s="58">
        <v>84</v>
      </c>
      <c r="BA65" s="58">
        <v>84</v>
      </c>
      <c r="BB65" s="58">
        <v>27</v>
      </c>
      <c r="BC65" s="58" t="s">
        <v>176</v>
      </c>
      <c r="BD65" s="58">
        <v>29</v>
      </c>
      <c r="BE65" s="58">
        <v>0</v>
      </c>
      <c r="BF65" s="58" t="s">
        <v>176</v>
      </c>
      <c r="BG65" s="58">
        <v>0</v>
      </c>
      <c r="BH65" s="58" t="s">
        <v>176</v>
      </c>
      <c r="BI65" s="58">
        <v>9</v>
      </c>
      <c r="BJ65" s="58" t="s">
        <v>176</v>
      </c>
      <c r="BK65" s="58">
        <v>120</v>
      </c>
      <c r="BL65" s="58">
        <v>42</v>
      </c>
      <c r="BM65" s="58">
        <v>7</v>
      </c>
      <c r="BN65" s="58">
        <v>25</v>
      </c>
      <c r="BO65" s="58" t="s">
        <v>176</v>
      </c>
      <c r="BP65" s="58" t="s">
        <v>176</v>
      </c>
      <c r="BQ65" s="58">
        <v>0</v>
      </c>
      <c r="BR65" s="58">
        <v>4</v>
      </c>
      <c r="BS65" s="58">
        <v>36</v>
      </c>
    </row>
    <row r="66" spans="1:71" x14ac:dyDescent="0.25">
      <c r="A66" s="64" t="s">
        <v>228</v>
      </c>
      <c r="B66" s="58">
        <v>818</v>
      </c>
      <c r="C66" s="58">
        <v>806</v>
      </c>
      <c r="D66" s="58">
        <v>447</v>
      </c>
      <c r="E66" s="58">
        <v>53</v>
      </c>
      <c r="F66" s="58">
        <v>134</v>
      </c>
      <c r="G66" s="58">
        <v>12</v>
      </c>
      <c r="H66" s="58">
        <v>12</v>
      </c>
      <c r="I66" s="58">
        <v>13</v>
      </c>
      <c r="J66" s="58">
        <v>25</v>
      </c>
      <c r="K66" s="58">
        <v>110</v>
      </c>
      <c r="L66" s="58">
        <v>414</v>
      </c>
      <c r="M66" s="58">
        <v>408</v>
      </c>
      <c r="N66" s="58">
        <v>213</v>
      </c>
      <c r="O66" s="58">
        <v>27</v>
      </c>
      <c r="P66" s="58">
        <v>64</v>
      </c>
      <c r="Q66" s="58">
        <v>4</v>
      </c>
      <c r="R66" s="58">
        <v>6</v>
      </c>
      <c r="S66" s="58">
        <v>9</v>
      </c>
      <c r="T66" s="58">
        <v>15</v>
      </c>
      <c r="U66" s="58">
        <v>70</v>
      </c>
      <c r="V66" s="58">
        <v>404</v>
      </c>
      <c r="W66" s="58">
        <v>398</v>
      </c>
      <c r="X66" s="58">
        <v>234</v>
      </c>
      <c r="Y66" s="58">
        <v>26</v>
      </c>
      <c r="Z66" s="58">
        <v>70</v>
      </c>
      <c r="AA66" s="58">
        <v>8</v>
      </c>
      <c r="AB66" s="58">
        <v>6</v>
      </c>
      <c r="AC66" s="58">
        <v>4</v>
      </c>
      <c r="AD66" s="58">
        <v>10</v>
      </c>
      <c r="AE66" s="58">
        <v>40</v>
      </c>
      <c r="AF66" s="58" t="s">
        <v>176</v>
      </c>
      <c r="AG66" s="58">
        <v>181</v>
      </c>
      <c r="AH66" s="58">
        <v>117</v>
      </c>
      <c r="AI66" s="58">
        <v>4</v>
      </c>
      <c r="AJ66" s="58" t="s">
        <v>176</v>
      </c>
      <c r="AK66" s="58" t="s">
        <v>176</v>
      </c>
      <c r="AL66" s="58">
        <v>0</v>
      </c>
      <c r="AM66" s="58">
        <v>10</v>
      </c>
      <c r="AN66" s="58">
        <v>6</v>
      </c>
      <c r="AO66" s="58">
        <v>39</v>
      </c>
      <c r="AP66" s="58" t="s">
        <v>176</v>
      </c>
      <c r="AQ66" s="58">
        <v>539</v>
      </c>
      <c r="AR66" s="58">
        <v>310</v>
      </c>
      <c r="AS66" s="58">
        <v>45</v>
      </c>
      <c r="AT66" s="58">
        <v>95</v>
      </c>
      <c r="AU66" s="58">
        <v>9</v>
      </c>
      <c r="AV66" s="58">
        <v>4</v>
      </c>
      <c r="AW66" s="58">
        <v>3</v>
      </c>
      <c r="AX66" s="58">
        <v>15</v>
      </c>
      <c r="AY66" s="58">
        <v>58</v>
      </c>
      <c r="AZ66" s="58">
        <v>86</v>
      </c>
      <c r="BA66" s="58">
        <v>86</v>
      </c>
      <c r="BB66" s="58">
        <v>20</v>
      </c>
      <c r="BC66" s="58">
        <v>4</v>
      </c>
      <c r="BD66" s="58" t="s">
        <v>176</v>
      </c>
      <c r="BE66" s="58" t="s">
        <v>176</v>
      </c>
      <c r="BF66" s="58">
        <v>8</v>
      </c>
      <c r="BG66" s="58">
        <v>0</v>
      </c>
      <c r="BH66" s="58">
        <v>4</v>
      </c>
      <c r="BI66" s="58">
        <v>13</v>
      </c>
      <c r="BJ66" s="58">
        <v>166</v>
      </c>
      <c r="BK66" s="58">
        <v>163</v>
      </c>
      <c r="BL66" s="58">
        <v>63</v>
      </c>
      <c r="BM66" s="58">
        <v>9</v>
      </c>
      <c r="BN66" s="58">
        <v>39</v>
      </c>
      <c r="BO66" s="58">
        <v>3</v>
      </c>
      <c r="BP66" s="58">
        <v>4</v>
      </c>
      <c r="BQ66" s="58" t="s">
        <v>176</v>
      </c>
      <c r="BR66" s="58" t="s">
        <v>176</v>
      </c>
      <c r="BS66" s="58">
        <v>42</v>
      </c>
    </row>
    <row r="67" spans="1:71" x14ac:dyDescent="0.25">
      <c r="A67" s="64" t="s">
        <v>229</v>
      </c>
      <c r="B67" s="58">
        <v>834</v>
      </c>
      <c r="C67" s="58">
        <v>828</v>
      </c>
      <c r="D67" s="58">
        <v>377</v>
      </c>
      <c r="E67" s="58">
        <v>87</v>
      </c>
      <c r="F67" s="58">
        <v>143</v>
      </c>
      <c r="G67" s="58">
        <v>8</v>
      </c>
      <c r="H67" s="58">
        <v>18</v>
      </c>
      <c r="I67" s="58">
        <v>67</v>
      </c>
      <c r="J67" s="58">
        <v>32</v>
      </c>
      <c r="K67" s="58">
        <v>96</v>
      </c>
      <c r="L67" s="58" t="s">
        <v>176</v>
      </c>
      <c r="M67" s="58">
        <v>453</v>
      </c>
      <c r="N67" s="58">
        <v>197</v>
      </c>
      <c r="O67" s="58">
        <v>50</v>
      </c>
      <c r="P67" s="58">
        <v>70</v>
      </c>
      <c r="Q67" s="58" t="s">
        <v>176</v>
      </c>
      <c r="R67" s="58" t="s">
        <v>176</v>
      </c>
      <c r="S67" s="58">
        <v>45</v>
      </c>
      <c r="T67" s="58">
        <v>16</v>
      </c>
      <c r="U67" s="58">
        <v>65</v>
      </c>
      <c r="V67" s="58" t="s">
        <v>176</v>
      </c>
      <c r="W67" s="58">
        <v>375</v>
      </c>
      <c r="X67" s="58">
        <v>180</v>
      </c>
      <c r="Y67" s="58">
        <v>37</v>
      </c>
      <c r="Z67" s="58">
        <v>73</v>
      </c>
      <c r="AA67" s="58" t="s">
        <v>176</v>
      </c>
      <c r="AB67" s="58" t="s">
        <v>176</v>
      </c>
      <c r="AC67" s="58">
        <v>22</v>
      </c>
      <c r="AD67" s="58">
        <v>16</v>
      </c>
      <c r="AE67" s="58">
        <v>31</v>
      </c>
      <c r="AF67" s="58">
        <v>199</v>
      </c>
      <c r="AG67" s="58">
        <v>199</v>
      </c>
      <c r="AH67" s="58">
        <v>76</v>
      </c>
      <c r="AI67" s="58" t="s">
        <v>176</v>
      </c>
      <c r="AJ67" s="58">
        <v>8</v>
      </c>
      <c r="AK67" s="58" t="s">
        <v>176</v>
      </c>
      <c r="AL67" s="58">
        <v>0</v>
      </c>
      <c r="AM67" s="58">
        <v>57</v>
      </c>
      <c r="AN67" s="58" t="s">
        <v>176</v>
      </c>
      <c r="AO67" s="58">
        <v>44</v>
      </c>
      <c r="AP67" s="58">
        <v>541</v>
      </c>
      <c r="AQ67" s="58">
        <v>535</v>
      </c>
      <c r="AR67" s="58">
        <v>275</v>
      </c>
      <c r="AS67" s="58">
        <v>83</v>
      </c>
      <c r="AT67" s="58">
        <v>93</v>
      </c>
      <c r="AU67" s="58" t="s">
        <v>176</v>
      </c>
      <c r="AV67" s="58" t="s">
        <v>176</v>
      </c>
      <c r="AW67" s="58">
        <v>10</v>
      </c>
      <c r="AX67" s="58">
        <v>21</v>
      </c>
      <c r="AY67" s="58">
        <v>43</v>
      </c>
      <c r="AZ67" s="58">
        <v>94</v>
      </c>
      <c r="BA67" s="58">
        <v>94</v>
      </c>
      <c r="BB67" s="58">
        <v>26</v>
      </c>
      <c r="BC67" s="58" t="s">
        <v>176</v>
      </c>
      <c r="BD67" s="58">
        <v>42</v>
      </c>
      <c r="BE67" s="58">
        <v>0</v>
      </c>
      <c r="BF67" s="58" t="s">
        <v>176</v>
      </c>
      <c r="BG67" s="58">
        <v>0</v>
      </c>
      <c r="BH67" s="58" t="s">
        <v>176</v>
      </c>
      <c r="BI67" s="58">
        <v>9</v>
      </c>
      <c r="BJ67" s="58">
        <v>148</v>
      </c>
      <c r="BK67" s="58">
        <v>145</v>
      </c>
      <c r="BL67" s="58">
        <v>65</v>
      </c>
      <c r="BM67" s="58">
        <v>9</v>
      </c>
      <c r="BN67" s="58">
        <v>38</v>
      </c>
      <c r="BO67" s="58" t="s">
        <v>176</v>
      </c>
      <c r="BP67" s="58" t="s">
        <v>176</v>
      </c>
      <c r="BQ67" s="58" t="s">
        <v>176</v>
      </c>
      <c r="BR67" s="58">
        <v>3</v>
      </c>
      <c r="BS67" s="58">
        <v>25</v>
      </c>
    </row>
    <row r="68" spans="1:71" x14ac:dyDescent="0.25">
      <c r="A68" s="64" t="s">
        <v>230</v>
      </c>
      <c r="B68" s="58" t="s">
        <v>176</v>
      </c>
      <c r="C68" s="58">
        <v>593</v>
      </c>
      <c r="D68" s="58">
        <v>288</v>
      </c>
      <c r="E68" s="58">
        <v>57</v>
      </c>
      <c r="F68" s="58">
        <v>124</v>
      </c>
      <c r="G68" s="58" t="s">
        <v>176</v>
      </c>
      <c r="H68" s="58">
        <v>14</v>
      </c>
      <c r="I68" s="58" t="s">
        <v>176</v>
      </c>
      <c r="J68" s="58">
        <v>20</v>
      </c>
      <c r="K68" s="58">
        <v>75</v>
      </c>
      <c r="L68" s="58">
        <v>330</v>
      </c>
      <c r="M68" s="58">
        <v>330</v>
      </c>
      <c r="N68" s="58">
        <v>154</v>
      </c>
      <c r="O68" s="58">
        <v>39</v>
      </c>
      <c r="P68" s="58">
        <v>57</v>
      </c>
      <c r="Q68" s="58">
        <v>7</v>
      </c>
      <c r="R68" s="58">
        <v>7</v>
      </c>
      <c r="S68" s="58">
        <v>0</v>
      </c>
      <c r="T68" s="58">
        <v>11</v>
      </c>
      <c r="U68" s="58">
        <v>55</v>
      </c>
      <c r="V68" s="58" t="s">
        <v>176</v>
      </c>
      <c r="W68" s="58">
        <v>263</v>
      </c>
      <c r="X68" s="58">
        <v>134</v>
      </c>
      <c r="Y68" s="58">
        <v>18</v>
      </c>
      <c r="Z68" s="58">
        <v>67</v>
      </c>
      <c r="AA68" s="58" t="s">
        <v>176</v>
      </c>
      <c r="AB68" s="58">
        <v>7</v>
      </c>
      <c r="AC68" s="58" t="s">
        <v>176</v>
      </c>
      <c r="AD68" s="58">
        <v>9</v>
      </c>
      <c r="AE68" s="58">
        <v>20</v>
      </c>
      <c r="AF68" s="58">
        <v>104</v>
      </c>
      <c r="AG68" s="58">
        <v>104</v>
      </c>
      <c r="AH68" s="58">
        <v>52</v>
      </c>
      <c r="AI68" s="58" t="s">
        <v>176</v>
      </c>
      <c r="AJ68" s="58" t="s">
        <v>176</v>
      </c>
      <c r="AK68" s="58">
        <v>6</v>
      </c>
      <c r="AL68" s="58">
        <v>0</v>
      </c>
      <c r="AM68" s="58" t="s">
        <v>176</v>
      </c>
      <c r="AN68" s="58">
        <v>4</v>
      </c>
      <c r="AO68" s="58">
        <v>31</v>
      </c>
      <c r="AP68" s="58" t="s">
        <v>176</v>
      </c>
      <c r="AQ68" s="58">
        <v>411</v>
      </c>
      <c r="AR68" s="58">
        <v>221</v>
      </c>
      <c r="AS68" s="58">
        <v>48</v>
      </c>
      <c r="AT68" s="58">
        <v>86</v>
      </c>
      <c r="AU68" s="58" t="s">
        <v>176</v>
      </c>
      <c r="AV68" s="58">
        <v>3</v>
      </c>
      <c r="AW68" s="58" t="s">
        <v>176</v>
      </c>
      <c r="AX68" s="58">
        <v>10</v>
      </c>
      <c r="AY68" s="58">
        <v>37</v>
      </c>
      <c r="AZ68" s="58">
        <v>78</v>
      </c>
      <c r="BA68" s="58">
        <v>78</v>
      </c>
      <c r="BB68" s="58">
        <v>15</v>
      </c>
      <c r="BC68" s="58" t="s">
        <v>176</v>
      </c>
      <c r="BD68" s="58" t="s">
        <v>176</v>
      </c>
      <c r="BE68" s="58" t="s">
        <v>176</v>
      </c>
      <c r="BF68" s="58">
        <v>11</v>
      </c>
      <c r="BG68" s="58">
        <v>0</v>
      </c>
      <c r="BH68" s="58">
        <v>6</v>
      </c>
      <c r="BI68" s="58">
        <v>7</v>
      </c>
      <c r="BJ68" s="58">
        <v>120</v>
      </c>
      <c r="BK68" s="58">
        <v>120</v>
      </c>
      <c r="BL68" s="58">
        <v>57</v>
      </c>
      <c r="BM68" s="58">
        <v>7</v>
      </c>
      <c r="BN68" s="58">
        <v>31</v>
      </c>
      <c r="BO68" s="58" t="s">
        <v>176</v>
      </c>
      <c r="BP68" s="58" t="s">
        <v>176</v>
      </c>
      <c r="BQ68" s="58">
        <v>0</v>
      </c>
      <c r="BR68" s="58">
        <v>3</v>
      </c>
      <c r="BS68" s="58">
        <v>18</v>
      </c>
    </row>
    <row r="69" spans="1:71" x14ac:dyDescent="0.25">
      <c r="A69" s="64" t="s">
        <v>231</v>
      </c>
      <c r="B69" s="58">
        <v>593</v>
      </c>
      <c r="C69" s="58">
        <v>593</v>
      </c>
      <c r="D69" s="58">
        <v>276</v>
      </c>
      <c r="E69" s="58">
        <v>56</v>
      </c>
      <c r="F69" s="58">
        <v>134</v>
      </c>
      <c r="G69" s="58">
        <v>11</v>
      </c>
      <c r="H69" s="58">
        <v>25</v>
      </c>
      <c r="I69" s="58">
        <v>0</v>
      </c>
      <c r="J69" s="58">
        <v>20</v>
      </c>
      <c r="K69" s="58">
        <v>71</v>
      </c>
      <c r="L69" s="58">
        <v>314</v>
      </c>
      <c r="M69" s="58">
        <v>314</v>
      </c>
      <c r="N69" s="58">
        <v>138</v>
      </c>
      <c r="O69" s="58">
        <v>39</v>
      </c>
      <c r="P69" s="58">
        <v>67</v>
      </c>
      <c r="Q69" s="58">
        <v>3</v>
      </c>
      <c r="R69" s="58">
        <v>13</v>
      </c>
      <c r="S69" s="58">
        <v>0</v>
      </c>
      <c r="T69" s="58">
        <v>12</v>
      </c>
      <c r="U69" s="58">
        <v>42</v>
      </c>
      <c r="V69" s="58">
        <v>279</v>
      </c>
      <c r="W69" s="58">
        <v>279</v>
      </c>
      <c r="X69" s="58">
        <v>138</v>
      </c>
      <c r="Y69" s="58">
        <v>17</v>
      </c>
      <c r="Z69" s="58">
        <v>67</v>
      </c>
      <c r="AA69" s="58">
        <v>8</v>
      </c>
      <c r="AB69" s="58">
        <v>12</v>
      </c>
      <c r="AC69" s="58">
        <v>0</v>
      </c>
      <c r="AD69" s="58">
        <v>8</v>
      </c>
      <c r="AE69" s="58">
        <v>29</v>
      </c>
      <c r="AF69" s="58">
        <v>86</v>
      </c>
      <c r="AG69" s="58">
        <v>86</v>
      </c>
      <c r="AH69" s="58">
        <v>49</v>
      </c>
      <c r="AI69" s="58" t="s">
        <v>176</v>
      </c>
      <c r="AJ69" s="58">
        <v>8</v>
      </c>
      <c r="AK69" s="58" t="s">
        <v>176</v>
      </c>
      <c r="AL69" s="58">
        <v>0</v>
      </c>
      <c r="AM69" s="58">
        <v>0</v>
      </c>
      <c r="AN69" s="58" t="s">
        <v>176</v>
      </c>
      <c r="AO69" s="58">
        <v>23</v>
      </c>
      <c r="AP69" s="58">
        <v>407</v>
      </c>
      <c r="AQ69" s="58">
        <v>407</v>
      </c>
      <c r="AR69" s="58">
        <v>206</v>
      </c>
      <c r="AS69" s="58">
        <v>50</v>
      </c>
      <c r="AT69" s="58">
        <v>87</v>
      </c>
      <c r="AU69" s="58">
        <v>8</v>
      </c>
      <c r="AV69" s="58">
        <v>3</v>
      </c>
      <c r="AW69" s="58">
        <v>0</v>
      </c>
      <c r="AX69" s="58">
        <v>15</v>
      </c>
      <c r="AY69" s="58">
        <v>38</v>
      </c>
      <c r="AZ69" s="58">
        <v>100</v>
      </c>
      <c r="BA69" s="58">
        <v>100</v>
      </c>
      <c r="BB69" s="58">
        <v>21</v>
      </c>
      <c r="BC69" s="58" t="s">
        <v>176</v>
      </c>
      <c r="BD69" s="58">
        <v>39</v>
      </c>
      <c r="BE69" s="58" t="s">
        <v>176</v>
      </c>
      <c r="BF69" s="58">
        <v>22</v>
      </c>
      <c r="BG69" s="58">
        <v>0</v>
      </c>
      <c r="BH69" s="58" t="s">
        <v>176</v>
      </c>
      <c r="BI69" s="58">
        <v>10</v>
      </c>
      <c r="BJ69" s="58">
        <v>109</v>
      </c>
      <c r="BK69" s="58">
        <v>109</v>
      </c>
      <c r="BL69" s="58">
        <v>48</v>
      </c>
      <c r="BM69" s="58">
        <v>9</v>
      </c>
      <c r="BN69" s="58">
        <v>29</v>
      </c>
      <c r="BO69" s="58" t="s">
        <v>176</v>
      </c>
      <c r="BP69" s="58" t="s">
        <v>176</v>
      </c>
      <c r="BQ69" s="58">
        <v>0</v>
      </c>
      <c r="BR69" s="58">
        <v>3</v>
      </c>
      <c r="BS69" s="58">
        <v>15</v>
      </c>
    </row>
    <row r="70" spans="1:71" x14ac:dyDescent="0.25">
      <c r="A70" s="64" t="s">
        <v>232</v>
      </c>
      <c r="B70" s="58" t="s">
        <v>176</v>
      </c>
      <c r="C70" s="58">
        <v>732</v>
      </c>
      <c r="D70" s="58">
        <v>314</v>
      </c>
      <c r="E70" s="58">
        <v>79</v>
      </c>
      <c r="F70" s="58">
        <v>199</v>
      </c>
      <c r="G70" s="58">
        <v>18</v>
      </c>
      <c r="H70" s="58">
        <v>21</v>
      </c>
      <c r="I70" s="58">
        <v>0</v>
      </c>
      <c r="J70" s="58">
        <v>9</v>
      </c>
      <c r="K70" s="58">
        <v>92</v>
      </c>
      <c r="L70" s="58">
        <v>402</v>
      </c>
      <c r="M70" s="58">
        <v>402</v>
      </c>
      <c r="N70" s="58">
        <v>171</v>
      </c>
      <c r="O70" s="58">
        <v>47</v>
      </c>
      <c r="P70" s="58">
        <v>96</v>
      </c>
      <c r="Q70" s="58" t="s">
        <v>176</v>
      </c>
      <c r="R70" s="58">
        <v>10</v>
      </c>
      <c r="S70" s="58">
        <v>0</v>
      </c>
      <c r="T70" s="58" t="s">
        <v>176</v>
      </c>
      <c r="U70" s="58">
        <v>73</v>
      </c>
      <c r="V70" s="58" t="s">
        <v>176</v>
      </c>
      <c r="W70" s="58">
        <v>330</v>
      </c>
      <c r="X70" s="58">
        <v>143</v>
      </c>
      <c r="Y70" s="58">
        <v>32</v>
      </c>
      <c r="Z70" s="58">
        <v>103</v>
      </c>
      <c r="AA70" s="58" t="s">
        <v>176</v>
      </c>
      <c r="AB70" s="58">
        <v>11</v>
      </c>
      <c r="AC70" s="58">
        <v>0</v>
      </c>
      <c r="AD70" s="58" t="s">
        <v>176</v>
      </c>
      <c r="AE70" s="58">
        <v>19</v>
      </c>
      <c r="AF70" s="58">
        <v>76</v>
      </c>
      <c r="AG70" s="58">
        <v>76</v>
      </c>
      <c r="AH70" s="58">
        <v>34</v>
      </c>
      <c r="AI70" s="58" t="s">
        <v>176</v>
      </c>
      <c r="AJ70" s="58">
        <v>6</v>
      </c>
      <c r="AK70" s="58" t="s">
        <v>176</v>
      </c>
      <c r="AL70" s="58">
        <v>0</v>
      </c>
      <c r="AM70" s="58">
        <v>0</v>
      </c>
      <c r="AN70" s="58" t="s">
        <v>176</v>
      </c>
      <c r="AO70" s="58">
        <v>30</v>
      </c>
      <c r="AP70" s="58" t="s">
        <v>176</v>
      </c>
      <c r="AQ70" s="58">
        <v>555</v>
      </c>
      <c r="AR70" s="58">
        <v>266</v>
      </c>
      <c r="AS70" s="58">
        <v>69</v>
      </c>
      <c r="AT70" s="58">
        <v>143</v>
      </c>
      <c r="AU70" s="58" t="s">
        <v>176</v>
      </c>
      <c r="AV70" s="58" t="s">
        <v>176</v>
      </c>
      <c r="AW70" s="58">
        <v>0</v>
      </c>
      <c r="AX70" s="58" t="s">
        <v>176</v>
      </c>
      <c r="AY70" s="58">
        <v>52</v>
      </c>
      <c r="AZ70" s="58">
        <v>101</v>
      </c>
      <c r="BA70" s="58">
        <v>101</v>
      </c>
      <c r="BB70" s="58">
        <v>14</v>
      </c>
      <c r="BC70" s="58" t="s">
        <v>176</v>
      </c>
      <c r="BD70" s="58">
        <v>50</v>
      </c>
      <c r="BE70" s="58">
        <v>0</v>
      </c>
      <c r="BF70" s="58" t="s">
        <v>176</v>
      </c>
      <c r="BG70" s="58">
        <v>0</v>
      </c>
      <c r="BH70" s="58" t="s">
        <v>176</v>
      </c>
      <c r="BI70" s="58">
        <v>10</v>
      </c>
      <c r="BJ70" s="58" t="s">
        <v>176</v>
      </c>
      <c r="BK70" s="58">
        <v>154</v>
      </c>
      <c r="BL70" s="58">
        <v>42</v>
      </c>
      <c r="BM70" s="58">
        <v>11</v>
      </c>
      <c r="BN70" s="58">
        <v>63</v>
      </c>
      <c r="BO70" s="58">
        <v>5</v>
      </c>
      <c r="BP70" s="58" t="s">
        <v>176</v>
      </c>
      <c r="BQ70" s="58">
        <v>0</v>
      </c>
      <c r="BR70" s="58" t="s">
        <v>176</v>
      </c>
      <c r="BS70" s="58">
        <v>27</v>
      </c>
    </row>
    <row r="71" spans="1:71" x14ac:dyDescent="0.25">
      <c r="A71" s="64" t="s">
        <v>233</v>
      </c>
      <c r="B71" s="58" t="s">
        <v>176</v>
      </c>
      <c r="C71" s="58">
        <v>697</v>
      </c>
      <c r="D71" s="58">
        <v>344</v>
      </c>
      <c r="E71" s="58">
        <v>77</v>
      </c>
      <c r="F71" s="58">
        <v>156</v>
      </c>
      <c r="G71" s="58">
        <v>14</v>
      </c>
      <c r="H71" s="58">
        <v>15</v>
      </c>
      <c r="I71" s="58">
        <v>3</v>
      </c>
      <c r="J71" s="58">
        <v>17</v>
      </c>
      <c r="K71" s="58">
        <v>71</v>
      </c>
      <c r="L71" s="58">
        <v>414</v>
      </c>
      <c r="M71" s="58">
        <v>414</v>
      </c>
      <c r="N71" s="58">
        <v>208</v>
      </c>
      <c r="O71" s="58">
        <v>53</v>
      </c>
      <c r="P71" s="58">
        <v>94</v>
      </c>
      <c r="Q71" s="58" t="s">
        <v>176</v>
      </c>
      <c r="R71" s="58" t="s">
        <v>176</v>
      </c>
      <c r="S71" s="58" t="s">
        <v>176</v>
      </c>
      <c r="T71" s="58" t="s">
        <v>176</v>
      </c>
      <c r="U71" s="58">
        <v>39</v>
      </c>
      <c r="V71" s="58" t="s">
        <v>176</v>
      </c>
      <c r="W71" s="58">
        <v>283</v>
      </c>
      <c r="X71" s="58">
        <v>136</v>
      </c>
      <c r="Y71" s="58">
        <v>24</v>
      </c>
      <c r="Z71" s="58">
        <v>62</v>
      </c>
      <c r="AA71" s="58" t="s">
        <v>176</v>
      </c>
      <c r="AB71" s="58" t="s">
        <v>176</v>
      </c>
      <c r="AC71" s="58" t="s">
        <v>176</v>
      </c>
      <c r="AD71" s="58" t="s">
        <v>176</v>
      </c>
      <c r="AE71" s="58">
        <v>32</v>
      </c>
      <c r="AF71" s="58">
        <v>91</v>
      </c>
      <c r="AG71" s="58">
        <v>91</v>
      </c>
      <c r="AH71" s="58">
        <v>42</v>
      </c>
      <c r="AI71" s="58">
        <v>3</v>
      </c>
      <c r="AJ71" s="58">
        <v>8</v>
      </c>
      <c r="AK71" s="58" t="s">
        <v>176</v>
      </c>
      <c r="AL71" s="58">
        <v>0</v>
      </c>
      <c r="AM71" s="58" t="s">
        <v>176</v>
      </c>
      <c r="AN71" s="58" t="s">
        <v>176</v>
      </c>
      <c r="AO71" s="58" t="s">
        <v>176</v>
      </c>
      <c r="AP71" s="58" t="s">
        <v>176</v>
      </c>
      <c r="AQ71" s="58">
        <v>524</v>
      </c>
      <c r="AR71" s="58">
        <v>281</v>
      </c>
      <c r="AS71" s="58">
        <v>68</v>
      </c>
      <c r="AT71" s="58">
        <v>116</v>
      </c>
      <c r="AU71" s="58">
        <v>11</v>
      </c>
      <c r="AV71" s="58">
        <v>0</v>
      </c>
      <c r="AW71" s="58" t="s">
        <v>176</v>
      </c>
      <c r="AX71" s="58" t="s">
        <v>176</v>
      </c>
      <c r="AY71" s="58">
        <v>38</v>
      </c>
      <c r="AZ71" s="58">
        <v>82</v>
      </c>
      <c r="BA71" s="58">
        <v>82</v>
      </c>
      <c r="BB71" s="58">
        <v>21</v>
      </c>
      <c r="BC71" s="58">
        <v>6</v>
      </c>
      <c r="BD71" s="58">
        <v>32</v>
      </c>
      <c r="BE71" s="58" t="s">
        <v>176</v>
      </c>
      <c r="BF71" s="58">
        <v>15</v>
      </c>
      <c r="BG71" s="58">
        <v>0</v>
      </c>
      <c r="BH71" s="58">
        <v>5</v>
      </c>
      <c r="BI71" s="58" t="s">
        <v>176</v>
      </c>
      <c r="BJ71" s="58">
        <v>129</v>
      </c>
      <c r="BK71" s="58">
        <v>129</v>
      </c>
      <c r="BL71" s="58">
        <v>57</v>
      </c>
      <c r="BM71" s="58">
        <v>12</v>
      </c>
      <c r="BN71" s="58">
        <v>35</v>
      </c>
      <c r="BO71" s="58" t="s">
        <v>176</v>
      </c>
      <c r="BP71" s="58" t="s">
        <v>176</v>
      </c>
      <c r="BQ71" s="58">
        <v>0</v>
      </c>
      <c r="BR71" s="58">
        <v>3</v>
      </c>
      <c r="BS71" s="58">
        <v>17</v>
      </c>
    </row>
    <row r="72" spans="1:71" x14ac:dyDescent="0.25">
      <c r="A72" s="64" t="s">
        <v>234</v>
      </c>
      <c r="B72" s="58">
        <v>797</v>
      </c>
      <c r="C72" s="58">
        <v>793</v>
      </c>
      <c r="D72" s="58">
        <v>457</v>
      </c>
      <c r="E72" s="58">
        <v>61</v>
      </c>
      <c r="F72" s="58">
        <v>163</v>
      </c>
      <c r="G72" s="58">
        <v>3</v>
      </c>
      <c r="H72" s="58">
        <v>16</v>
      </c>
      <c r="I72" s="58">
        <v>4</v>
      </c>
      <c r="J72" s="58">
        <v>28</v>
      </c>
      <c r="K72" s="58">
        <v>61</v>
      </c>
      <c r="L72" s="58" t="s">
        <v>176</v>
      </c>
      <c r="M72" s="58">
        <v>453</v>
      </c>
      <c r="N72" s="58">
        <v>277</v>
      </c>
      <c r="O72" s="58">
        <v>36</v>
      </c>
      <c r="P72" s="58">
        <v>77</v>
      </c>
      <c r="Q72" s="58" t="s">
        <v>176</v>
      </c>
      <c r="R72" s="58">
        <v>7</v>
      </c>
      <c r="S72" s="58" t="s">
        <v>176</v>
      </c>
      <c r="T72" s="58">
        <v>11</v>
      </c>
      <c r="U72" s="58">
        <v>42</v>
      </c>
      <c r="V72" s="58" t="s">
        <v>176</v>
      </c>
      <c r="W72" s="58">
        <v>340</v>
      </c>
      <c r="X72" s="58">
        <v>180</v>
      </c>
      <c r="Y72" s="58">
        <v>25</v>
      </c>
      <c r="Z72" s="58">
        <v>86</v>
      </c>
      <c r="AA72" s="58" t="s">
        <v>176</v>
      </c>
      <c r="AB72" s="58">
        <v>9</v>
      </c>
      <c r="AC72" s="58" t="s">
        <v>176</v>
      </c>
      <c r="AD72" s="58">
        <v>17</v>
      </c>
      <c r="AE72" s="58">
        <v>19</v>
      </c>
      <c r="AF72" s="58">
        <v>115</v>
      </c>
      <c r="AG72" s="58">
        <v>115</v>
      </c>
      <c r="AH72" s="58">
        <v>70</v>
      </c>
      <c r="AI72" s="58" t="s">
        <v>176</v>
      </c>
      <c r="AJ72" s="58">
        <v>7</v>
      </c>
      <c r="AK72" s="58">
        <v>0</v>
      </c>
      <c r="AL72" s="58">
        <v>0</v>
      </c>
      <c r="AM72" s="58" t="s">
        <v>176</v>
      </c>
      <c r="AN72" s="58">
        <v>5</v>
      </c>
      <c r="AO72" s="58">
        <v>28</v>
      </c>
      <c r="AP72" s="58" t="s">
        <v>176</v>
      </c>
      <c r="AQ72" s="58">
        <v>564</v>
      </c>
      <c r="AR72" s="58">
        <v>352</v>
      </c>
      <c r="AS72" s="58">
        <v>53</v>
      </c>
      <c r="AT72" s="58">
        <v>110</v>
      </c>
      <c r="AU72" s="58">
        <v>3</v>
      </c>
      <c r="AV72" s="58" t="s">
        <v>176</v>
      </c>
      <c r="AW72" s="58" t="s">
        <v>176</v>
      </c>
      <c r="AX72" s="58">
        <v>16</v>
      </c>
      <c r="AY72" s="58">
        <v>26</v>
      </c>
      <c r="AZ72" s="58" t="s">
        <v>176</v>
      </c>
      <c r="BA72" s="58">
        <v>114</v>
      </c>
      <c r="BB72" s="58">
        <v>35</v>
      </c>
      <c r="BC72" s="58" t="s">
        <v>176</v>
      </c>
      <c r="BD72" s="58">
        <v>46</v>
      </c>
      <c r="BE72" s="58">
        <v>0</v>
      </c>
      <c r="BF72" s="58" t="s">
        <v>176</v>
      </c>
      <c r="BG72" s="58">
        <v>0</v>
      </c>
      <c r="BH72" s="58">
        <v>7</v>
      </c>
      <c r="BI72" s="58">
        <v>7</v>
      </c>
      <c r="BJ72" s="58" t="s">
        <v>176</v>
      </c>
      <c r="BK72" s="58">
        <v>165</v>
      </c>
      <c r="BL72" s="58">
        <v>88</v>
      </c>
      <c r="BM72" s="58">
        <v>11</v>
      </c>
      <c r="BN72" s="58">
        <v>46</v>
      </c>
      <c r="BO72" s="58">
        <v>0</v>
      </c>
      <c r="BP72" s="58" t="s">
        <v>176</v>
      </c>
      <c r="BQ72" s="58" t="s">
        <v>176</v>
      </c>
      <c r="BR72" s="58" t="s">
        <v>176</v>
      </c>
      <c r="BS72" s="58">
        <v>15</v>
      </c>
    </row>
    <row r="73" spans="1:71" x14ac:dyDescent="0.25">
      <c r="A73" s="64" t="s">
        <v>235</v>
      </c>
      <c r="B73" s="58">
        <v>1000</v>
      </c>
      <c r="C73" s="58">
        <v>995</v>
      </c>
      <c r="D73" s="58">
        <v>619</v>
      </c>
      <c r="E73" s="58">
        <v>77</v>
      </c>
      <c r="F73" s="58">
        <v>148</v>
      </c>
      <c r="G73" s="58">
        <v>8</v>
      </c>
      <c r="H73" s="58">
        <v>18</v>
      </c>
      <c r="I73" s="58">
        <v>4</v>
      </c>
      <c r="J73" s="58">
        <v>32</v>
      </c>
      <c r="K73" s="58">
        <v>89</v>
      </c>
      <c r="L73" s="58" t="s">
        <v>176</v>
      </c>
      <c r="M73" s="58">
        <v>624</v>
      </c>
      <c r="N73" s="58">
        <v>418</v>
      </c>
      <c r="O73" s="58">
        <v>47</v>
      </c>
      <c r="P73" s="58">
        <v>72</v>
      </c>
      <c r="Q73" s="58" t="s">
        <v>176</v>
      </c>
      <c r="R73" s="58">
        <v>7</v>
      </c>
      <c r="S73" s="58" t="s">
        <v>176</v>
      </c>
      <c r="T73" s="58">
        <v>19</v>
      </c>
      <c r="U73" s="58">
        <v>57</v>
      </c>
      <c r="V73" s="58" t="s">
        <v>176</v>
      </c>
      <c r="W73" s="58">
        <v>371</v>
      </c>
      <c r="X73" s="58">
        <v>201</v>
      </c>
      <c r="Y73" s="58">
        <v>30</v>
      </c>
      <c r="Z73" s="58">
        <v>76</v>
      </c>
      <c r="AA73" s="58" t="s">
        <v>176</v>
      </c>
      <c r="AB73" s="58">
        <v>11</v>
      </c>
      <c r="AC73" s="58" t="s">
        <v>176</v>
      </c>
      <c r="AD73" s="58">
        <v>13</v>
      </c>
      <c r="AE73" s="58">
        <v>32</v>
      </c>
      <c r="AF73" s="58">
        <v>155</v>
      </c>
      <c r="AG73" s="58">
        <v>155</v>
      </c>
      <c r="AH73" s="58">
        <v>96</v>
      </c>
      <c r="AI73" s="58">
        <v>3</v>
      </c>
      <c r="AJ73" s="58">
        <v>9</v>
      </c>
      <c r="AK73" s="58" t="s">
        <v>176</v>
      </c>
      <c r="AL73" s="58">
        <v>0</v>
      </c>
      <c r="AM73" s="58" t="s">
        <v>176</v>
      </c>
      <c r="AN73" s="58" t="s">
        <v>176</v>
      </c>
      <c r="AO73" s="58">
        <v>39</v>
      </c>
      <c r="AP73" s="58">
        <v>707</v>
      </c>
      <c r="AQ73" s="58">
        <v>702</v>
      </c>
      <c r="AR73" s="58">
        <v>463</v>
      </c>
      <c r="AS73" s="58">
        <v>69</v>
      </c>
      <c r="AT73" s="58">
        <v>98</v>
      </c>
      <c r="AU73" s="58">
        <v>3</v>
      </c>
      <c r="AV73" s="58" t="s">
        <v>176</v>
      </c>
      <c r="AW73" s="58" t="s">
        <v>176</v>
      </c>
      <c r="AX73" s="58">
        <v>25</v>
      </c>
      <c r="AY73" s="58">
        <v>41</v>
      </c>
      <c r="AZ73" s="58">
        <v>138</v>
      </c>
      <c r="BA73" s="58">
        <v>138</v>
      </c>
      <c r="BB73" s="58">
        <v>60</v>
      </c>
      <c r="BC73" s="58">
        <v>5</v>
      </c>
      <c r="BD73" s="58">
        <v>41</v>
      </c>
      <c r="BE73" s="58" t="s">
        <v>176</v>
      </c>
      <c r="BF73" s="58" t="s">
        <v>176</v>
      </c>
      <c r="BG73" s="58">
        <v>0</v>
      </c>
      <c r="BH73" s="58" t="s">
        <v>176</v>
      </c>
      <c r="BI73" s="58">
        <v>9</v>
      </c>
      <c r="BJ73" s="58" t="s">
        <v>176</v>
      </c>
      <c r="BK73" s="58">
        <v>202</v>
      </c>
      <c r="BL73" s="58">
        <v>149</v>
      </c>
      <c r="BM73" s="58" t="s">
        <v>176</v>
      </c>
      <c r="BN73" s="58">
        <v>21</v>
      </c>
      <c r="BO73" s="58">
        <v>0</v>
      </c>
      <c r="BP73" s="58">
        <v>5</v>
      </c>
      <c r="BQ73" s="58" t="s">
        <v>176</v>
      </c>
      <c r="BR73" s="58" t="s">
        <v>176</v>
      </c>
      <c r="BS73" s="58">
        <v>21</v>
      </c>
    </row>
    <row r="74" spans="1:71" x14ac:dyDescent="0.25">
      <c r="A74" s="64" t="s">
        <v>236</v>
      </c>
      <c r="B74" s="58" t="s">
        <v>176</v>
      </c>
      <c r="C74" s="58">
        <v>759</v>
      </c>
      <c r="D74" s="58">
        <v>448</v>
      </c>
      <c r="E74" s="58">
        <v>71</v>
      </c>
      <c r="F74" s="58">
        <v>121</v>
      </c>
      <c r="G74" s="58" t="s">
        <v>176</v>
      </c>
      <c r="H74" s="58">
        <v>16</v>
      </c>
      <c r="I74" s="58" t="s">
        <v>176</v>
      </c>
      <c r="J74" s="58">
        <v>31</v>
      </c>
      <c r="K74" s="58">
        <v>63</v>
      </c>
      <c r="L74" s="58">
        <v>433</v>
      </c>
      <c r="M74" s="58">
        <v>433</v>
      </c>
      <c r="N74" s="58">
        <v>254</v>
      </c>
      <c r="O74" s="58">
        <v>38</v>
      </c>
      <c r="P74" s="58">
        <v>69</v>
      </c>
      <c r="Q74" s="58" t="s">
        <v>176</v>
      </c>
      <c r="R74" s="58" t="s">
        <v>176</v>
      </c>
      <c r="S74" s="58" t="s">
        <v>176</v>
      </c>
      <c r="T74" s="58">
        <v>14</v>
      </c>
      <c r="U74" s="58">
        <v>46</v>
      </c>
      <c r="V74" s="58" t="s">
        <v>176</v>
      </c>
      <c r="W74" s="58">
        <v>326</v>
      </c>
      <c r="X74" s="58">
        <v>194</v>
      </c>
      <c r="Y74" s="58">
        <v>33</v>
      </c>
      <c r="Z74" s="58">
        <v>52</v>
      </c>
      <c r="AA74" s="58" t="s">
        <v>176</v>
      </c>
      <c r="AB74" s="58" t="s">
        <v>176</v>
      </c>
      <c r="AC74" s="58">
        <v>0</v>
      </c>
      <c r="AD74" s="58">
        <v>17</v>
      </c>
      <c r="AE74" s="58">
        <v>17</v>
      </c>
      <c r="AF74" s="58">
        <v>117</v>
      </c>
      <c r="AG74" s="58">
        <v>117</v>
      </c>
      <c r="AH74" s="58">
        <v>74</v>
      </c>
      <c r="AI74" s="58">
        <v>6</v>
      </c>
      <c r="AJ74" s="58" t="s">
        <v>176</v>
      </c>
      <c r="AK74" s="58" t="s">
        <v>176</v>
      </c>
      <c r="AL74" s="58">
        <v>0</v>
      </c>
      <c r="AM74" s="58">
        <v>0</v>
      </c>
      <c r="AN74" s="58" t="s">
        <v>176</v>
      </c>
      <c r="AO74" s="58">
        <v>29</v>
      </c>
      <c r="AP74" s="58" t="s">
        <v>176</v>
      </c>
      <c r="AQ74" s="58">
        <v>550</v>
      </c>
      <c r="AR74" s="58">
        <v>352</v>
      </c>
      <c r="AS74" s="58">
        <v>56</v>
      </c>
      <c r="AT74" s="58">
        <v>83</v>
      </c>
      <c r="AU74" s="58" t="s">
        <v>176</v>
      </c>
      <c r="AV74" s="58" t="s">
        <v>176</v>
      </c>
      <c r="AW74" s="58" t="s">
        <v>176</v>
      </c>
      <c r="AX74" s="58">
        <v>21</v>
      </c>
      <c r="AY74" s="58">
        <v>29</v>
      </c>
      <c r="AZ74" s="58">
        <v>92</v>
      </c>
      <c r="BA74" s="58">
        <v>92</v>
      </c>
      <c r="BB74" s="58">
        <v>22</v>
      </c>
      <c r="BC74" s="58">
        <v>9</v>
      </c>
      <c r="BD74" s="58" t="s">
        <v>176</v>
      </c>
      <c r="BE74" s="58" t="s">
        <v>176</v>
      </c>
      <c r="BF74" s="58" t="s">
        <v>176</v>
      </c>
      <c r="BG74" s="58">
        <v>0</v>
      </c>
      <c r="BH74" s="58" t="s">
        <v>176</v>
      </c>
      <c r="BI74" s="58">
        <v>5</v>
      </c>
      <c r="BJ74" s="58" t="s">
        <v>176</v>
      </c>
      <c r="BK74" s="58">
        <v>166</v>
      </c>
      <c r="BL74" s="58">
        <v>96</v>
      </c>
      <c r="BM74" s="58">
        <v>8</v>
      </c>
      <c r="BN74" s="58">
        <v>34</v>
      </c>
      <c r="BO74" s="58" t="s">
        <v>176</v>
      </c>
      <c r="BP74" s="58">
        <v>4</v>
      </c>
      <c r="BQ74" s="58" t="s">
        <v>176</v>
      </c>
      <c r="BR74" s="58" t="s">
        <v>176</v>
      </c>
      <c r="BS74" s="58">
        <v>20</v>
      </c>
    </row>
    <row r="75" spans="1:71" x14ac:dyDescent="0.25">
      <c r="A75" s="64" t="s">
        <v>237</v>
      </c>
      <c r="B75" s="58">
        <v>733</v>
      </c>
      <c r="C75" s="58">
        <v>725</v>
      </c>
      <c r="D75" s="58">
        <v>401</v>
      </c>
      <c r="E75" s="58">
        <v>65</v>
      </c>
      <c r="F75" s="58">
        <v>130</v>
      </c>
      <c r="G75" s="58">
        <v>15</v>
      </c>
      <c r="H75" s="58">
        <v>7</v>
      </c>
      <c r="I75" s="58">
        <v>0</v>
      </c>
      <c r="J75" s="58">
        <v>35</v>
      </c>
      <c r="K75" s="58">
        <v>72</v>
      </c>
      <c r="L75" s="58">
        <v>428</v>
      </c>
      <c r="M75" s="58">
        <v>424</v>
      </c>
      <c r="N75" s="58">
        <v>243</v>
      </c>
      <c r="O75" s="58">
        <v>41</v>
      </c>
      <c r="P75" s="58">
        <v>67</v>
      </c>
      <c r="Q75" s="58" t="s">
        <v>176</v>
      </c>
      <c r="R75" s="58" t="s">
        <v>176</v>
      </c>
      <c r="S75" s="58">
        <v>0</v>
      </c>
      <c r="T75" s="58">
        <v>17</v>
      </c>
      <c r="U75" s="58">
        <v>49</v>
      </c>
      <c r="V75" s="58">
        <v>305</v>
      </c>
      <c r="W75" s="58">
        <v>301</v>
      </c>
      <c r="X75" s="58">
        <v>158</v>
      </c>
      <c r="Y75" s="58">
        <v>24</v>
      </c>
      <c r="Z75" s="58">
        <v>63</v>
      </c>
      <c r="AA75" s="58" t="s">
        <v>176</v>
      </c>
      <c r="AB75" s="58" t="s">
        <v>176</v>
      </c>
      <c r="AC75" s="58">
        <v>0</v>
      </c>
      <c r="AD75" s="58">
        <v>18</v>
      </c>
      <c r="AE75" s="58">
        <v>23</v>
      </c>
      <c r="AF75" s="58" t="s">
        <v>176</v>
      </c>
      <c r="AG75" s="58">
        <v>102</v>
      </c>
      <c r="AH75" s="58">
        <v>63</v>
      </c>
      <c r="AI75" s="58" t="s">
        <v>176</v>
      </c>
      <c r="AJ75" s="58">
        <v>10</v>
      </c>
      <c r="AK75" s="58" t="s">
        <v>176</v>
      </c>
      <c r="AL75" s="58">
        <v>0</v>
      </c>
      <c r="AM75" s="58">
        <v>0</v>
      </c>
      <c r="AN75" s="58" t="s">
        <v>176</v>
      </c>
      <c r="AO75" s="58">
        <v>23</v>
      </c>
      <c r="AP75" s="58" t="s">
        <v>176</v>
      </c>
      <c r="AQ75" s="58">
        <v>536</v>
      </c>
      <c r="AR75" s="58">
        <v>304</v>
      </c>
      <c r="AS75" s="58">
        <v>58</v>
      </c>
      <c r="AT75" s="58">
        <v>90</v>
      </c>
      <c r="AU75" s="58">
        <v>11</v>
      </c>
      <c r="AV75" s="58">
        <v>0</v>
      </c>
      <c r="AW75" s="58">
        <v>0</v>
      </c>
      <c r="AX75" s="58">
        <v>30</v>
      </c>
      <c r="AY75" s="58">
        <v>43</v>
      </c>
      <c r="AZ75" s="58">
        <v>87</v>
      </c>
      <c r="BA75" s="58">
        <v>87</v>
      </c>
      <c r="BB75" s="58">
        <v>34</v>
      </c>
      <c r="BC75" s="58" t="s">
        <v>176</v>
      </c>
      <c r="BD75" s="58">
        <v>30</v>
      </c>
      <c r="BE75" s="58" t="s">
        <v>176</v>
      </c>
      <c r="BF75" s="58">
        <v>7</v>
      </c>
      <c r="BG75" s="58">
        <v>0</v>
      </c>
      <c r="BH75" s="58" t="s">
        <v>176</v>
      </c>
      <c r="BI75" s="58">
        <v>6</v>
      </c>
      <c r="BJ75" s="58" t="s">
        <v>176</v>
      </c>
      <c r="BK75" s="58">
        <v>138</v>
      </c>
      <c r="BL75" s="58">
        <v>67</v>
      </c>
      <c r="BM75" s="58">
        <v>5</v>
      </c>
      <c r="BN75" s="58">
        <v>33</v>
      </c>
      <c r="BO75" s="58">
        <v>7</v>
      </c>
      <c r="BP75" s="58" t="s">
        <v>176</v>
      </c>
      <c r="BQ75" s="58">
        <v>0</v>
      </c>
      <c r="BR75" s="58" t="s">
        <v>176</v>
      </c>
      <c r="BS75" s="58">
        <v>22</v>
      </c>
    </row>
    <row r="76" spans="1:71" x14ac:dyDescent="0.25">
      <c r="A76" s="64" t="s">
        <v>238</v>
      </c>
      <c r="B76" s="58">
        <v>698</v>
      </c>
      <c r="C76" s="58">
        <v>691</v>
      </c>
      <c r="D76" s="58">
        <v>332</v>
      </c>
      <c r="E76" s="58">
        <v>77</v>
      </c>
      <c r="F76" s="58">
        <v>158</v>
      </c>
      <c r="G76" s="58">
        <v>9</v>
      </c>
      <c r="H76" s="58">
        <v>16</v>
      </c>
      <c r="I76" s="58">
        <v>0</v>
      </c>
      <c r="J76" s="58">
        <v>35</v>
      </c>
      <c r="K76" s="58">
        <v>64</v>
      </c>
      <c r="L76" s="58" t="s">
        <v>176</v>
      </c>
      <c r="M76" s="58">
        <v>389</v>
      </c>
      <c r="N76" s="58">
        <v>197</v>
      </c>
      <c r="O76" s="58">
        <v>42</v>
      </c>
      <c r="P76" s="58">
        <v>84</v>
      </c>
      <c r="Q76" s="58" t="s">
        <v>176</v>
      </c>
      <c r="R76" s="58" t="s">
        <v>176</v>
      </c>
      <c r="S76" s="58">
        <v>0</v>
      </c>
      <c r="T76" s="58">
        <v>18</v>
      </c>
      <c r="U76" s="58">
        <v>37</v>
      </c>
      <c r="V76" s="58" t="s">
        <v>176</v>
      </c>
      <c r="W76" s="58">
        <v>302</v>
      </c>
      <c r="X76" s="58">
        <v>135</v>
      </c>
      <c r="Y76" s="58">
        <v>35</v>
      </c>
      <c r="Z76" s="58">
        <v>74</v>
      </c>
      <c r="AA76" s="58" t="s">
        <v>176</v>
      </c>
      <c r="AB76" s="58" t="s">
        <v>176</v>
      </c>
      <c r="AC76" s="58">
        <v>0</v>
      </c>
      <c r="AD76" s="58">
        <v>17</v>
      </c>
      <c r="AE76" s="58">
        <v>27</v>
      </c>
      <c r="AF76" s="58">
        <v>80</v>
      </c>
      <c r="AG76" s="58">
        <v>77</v>
      </c>
      <c r="AH76" s="58">
        <v>40</v>
      </c>
      <c r="AI76" s="58">
        <v>3</v>
      </c>
      <c r="AJ76" s="58">
        <v>7</v>
      </c>
      <c r="AK76" s="58">
        <v>0</v>
      </c>
      <c r="AL76" s="58">
        <v>0</v>
      </c>
      <c r="AM76" s="58">
        <v>0</v>
      </c>
      <c r="AN76" s="58" t="s">
        <v>176</v>
      </c>
      <c r="AO76" s="58" t="s">
        <v>176</v>
      </c>
      <c r="AP76" s="58">
        <v>516</v>
      </c>
      <c r="AQ76" s="58">
        <v>512</v>
      </c>
      <c r="AR76" s="58">
        <v>265</v>
      </c>
      <c r="AS76" s="58">
        <v>69</v>
      </c>
      <c r="AT76" s="58">
        <v>106</v>
      </c>
      <c r="AU76" s="58" t="s">
        <v>176</v>
      </c>
      <c r="AV76" s="58" t="s">
        <v>176</v>
      </c>
      <c r="AW76" s="58">
        <v>0</v>
      </c>
      <c r="AX76" s="58">
        <v>27</v>
      </c>
      <c r="AY76" s="58">
        <v>36</v>
      </c>
      <c r="AZ76" s="58">
        <v>102</v>
      </c>
      <c r="BA76" s="58">
        <v>102</v>
      </c>
      <c r="BB76" s="58">
        <v>27</v>
      </c>
      <c r="BC76" s="58">
        <v>5</v>
      </c>
      <c r="BD76" s="58">
        <v>45</v>
      </c>
      <c r="BE76" s="58" t="s">
        <v>176</v>
      </c>
      <c r="BF76" s="58" t="s">
        <v>176</v>
      </c>
      <c r="BG76" s="58">
        <v>0</v>
      </c>
      <c r="BH76" s="58" t="s">
        <v>176</v>
      </c>
      <c r="BI76" s="58" t="s">
        <v>176</v>
      </c>
      <c r="BJ76" s="58">
        <v>135</v>
      </c>
      <c r="BK76" s="58">
        <v>135</v>
      </c>
      <c r="BL76" s="58">
        <v>61</v>
      </c>
      <c r="BM76" s="58">
        <v>11</v>
      </c>
      <c r="BN76" s="58">
        <v>37</v>
      </c>
      <c r="BO76" s="58" t="s">
        <v>176</v>
      </c>
      <c r="BP76" s="58" t="s">
        <v>176</v>
      </c>
      <c r="BQ76" s="58">
        <v>0</v>
      </c>
      <c r="BR76" s="58">
        <v>4</v>
      </c>
      <c r="BS76" s="58">
        <v>18</v>
      </c>
    </row>
    <row r="77" spans="1:71" x14ac:dyDescent="0.25">
      <c r="A77" s="64" t="s">
        <v>239</v>
      </c>
      <c r="B77" s="58">
        <v>647</v>
      </c>
      <c r="C77" s="58">
        <v>643</v>
      </c>
      <c r="D77" s="58">
        <v>301</v>
      </c>
      <c r="E77" s="58">
        <v>71</v>
      </c>
      <c r="F77" s="58">
        <v>123</v>
      </c>
      <c r="G77" s="58">
        <v>13</v>
      </c>
      <c r="H77" s="58">
        <v>13</v>
      </c>
      <c r="I77" s="58">
        <v>0</v>
      </c>
      <c r="J77" s="58">
        <v>25</v>
      </c>
      <c r="K77" s="58">
        <v>97</v>
      </c>
      <c r="L77" s="58">
        <v>356</v>
      </c>
      <c r="M77" s="58">
        <v>352</v>
      </c>
      <c r="N77" s="58">
        <v>174</v>
      </c>
      <c r="O77" s="58">
        <v>35</v>
      </c>
      <c r="P77" s="58">
        <v>54</v>
      </c>
      <c r="Q77" s="58">
        <v>5</v>
      </c>
      <c r="R77" s="58">
        <v>8</v>
      </c>
      <c r="S77" s="58">
        <v>0</v>
      </c>
      <c r="T77" s="58">
        <v>9</v>
      </c>
      <c r="U77" s="58">
        <v>67</v>
      </c>
      <c r="V77" s="58">
        <v>291</v>
      </c>
      <c r="W77" s="58">
        <v>291</v>
      </c>
      <c r="X77" s="58">
        <v>127</v>
      </c>
      <c r="Y77" s="58">
        <v>36</v>
      </c>
      <c r="Z77" s="58">
        <v>69</v>
      </c>
      <c r="AA77" s="58">
        <v>8</v>
      </c>
      <c r="AB77" s="58">
        <v>5</v>
      </c>
      <c r="AC77" s="58">
        <v>0</v>
      </c>
      <c r="AD77" s="58">
        <v>16</v>
      </c>
      <c r="AE77" s="58">
        <v>30</v>
      </c>
      <c r="AF77" s="58">
        <v>115</v>
      </c>
      <c r="AG77" s="58">
        <v>115</v>
      </c>
      <c r="AH77" s="58">
        <v>53</v>
      </c>
      <c r="AI77" s="58" t="s">
        <v>176</v>
      </c>
      <c r="AJ77" s="58">
        <v>9</v>
      </c>
      <c r="AK77" s="58" t="s">
        <v>176</v>
      </c>
      <c r="AL77" s="58">
        <v>0</v>
      </c>
      <c r="AM77" s="58">
        <v>0</v>
      </c>
      <c r="AN77" s="58" t="s">
        <v>176</v>
      </c>
      <c r="AO77" s="58">
        <v>44</v>
      </c>
      <c r="AP77" s="58">
        <v>438</v>
      </c>
      <c r="AQ77" s="58">
        <v>434</v>
      </c>
      <c r="AR77" s="58">
        <v>221</v>
      </c>
      <c r="AS77" s="58">
        <v>58</v>
      </c>
      <c r="AT77" s="58">
        <v>81</v>
      </c>
      <c r="AU77" s="58">
        <v>9</v>
      </c>
      <c r="AV77" s="58">
        <v>4</v>
      </c>
      <c r="AW77" s="58">
        <v>0</v>
      </c>
      <c r="AX77" s="58">
        <v>16</v>
      </c>
      <c r="AY77" s="58">
        <v>45</v>
      </c>
      <c r="AZ77" s="58">
        <v>94</v>
      </c>
      <c r="BA77" s="58">
        <v>94</v>
      </c>
      <c r="BB77" s="58">
        <v>27</v>
      </c>
      <c r="BC77" s="58" t="s">
        <v>176</v>
      </c>
      <c r="BD77" s="58">
        <v>33</v>
      </c>
      <c r="BE77" s="58" t="s">
        <v>176</v>
      </c>
      <c r="BF77" s="58">
        <v>9</v>
      </c>
      <c r="BG77" s="58">
        <v>0</v>
      </c>
      <c r="BH77" s="58" t="s">
        <v>176</v>
      </c>
      <c r="BI77" s="58">
        <v>8</v>
      </c>
      <c r="BJ77" s="58" t="s">
        <v>176</v>
      </c>
      <c r="BK77" s="58">
        <v>128</v>
      </c>
      <c r="BL77" s="58">
        <v>58</v>
      </c>
      <c r="BM77" s="58" t="s">
        <v>176</v>
      </c>
      <c r="BN77" s="58">
        <v>30</v>
      </c>
      <c r="BO77" s="58">
        <v>4</v>
      </c>
      <c r="BP77" s="58" t="s">
        <v>176</v>
      </c>
      <c r="BQ77" s="58">
        <v>0</v>
      </c>
      <c r="BR77" s="58" t="s">
        <v>176</v>
      </c>
      <c r="BS77" s="58">
        <v>29</v>
      </c>
    </row>
    <row r="78" spans="1:71" x14ac:dyDescent="0.25">
      <c r="A78" s="64" t="s">
        <v>240</v>
      </c>
      <c r="B78" s="58">
        <v>873</v>
      </c>
      <c r="C78" s="58">
        <v>866</v>
      </c>
      <c r="D78" s="58">
        <v>472</v>
      </c>
      <c r="E78" s="58">
        <v>51</v>
      </c>
      <c r="F78" s="58">
        <v>132</v>
      </c>
      <c r="G78" s="58">
        <v>9</v>
      </c>
      <c r="H78" s="58">
        <v>16</v>
      </c>
      <c r="I78" s="58">
        <v>51</v>
      </c>
      <c r="J78" s="58">
        <v>27</v>
      </c>
      <c r="K78" s="58">
        <v>108</v>
      </c>
      <c r="L78" s="58" t="s">
        <v>176</v>
      </c>
      <c r="M78" s="58">
        <v>462</v>
      </c>
      <c r="N78" s="58">
        <v>246</v>
      </c>
      <c r="O78" s="58">
        <v>28</v>
      </c>
      <c r="P78" s="58">
        <v>73</v>
      </c>
      <c r="Q78" s="58">
        <v>4</v>
      </c>
      <c r="R78" s="58">
        <v>7</v>
      </c>
      <c r="S78" s="58">
        <v>31</v>
      </c>
      <c r="T78" s="58">
        <v>12</v>
      </c>
      <c r="U78" s="58">
        <v>61</v>
      </c>
      <c r="V78" s="58" t="s">
        <v>176</v>
      </c>
      <c r="W78" s="58">
        <v>404</v>
      </c>
      <c r="X78" s="58">
        <v>226</v>
      </c>
      <c r="Y78" s="58">
        <v>23</v>
      </c>
      <c r="Z78" s="58">
        <v>59</v>
      </c>
      <c r="AA78" s="58">
        <v>5</v>
      </c>
      <c r="AB78" s="58">
        <v>9</v>
      </c>
      <c r="AC78" s="58">
        <v>20</v>
      </c>
      <c r="AD78" s="58">
        <v>15</v>
      </c>
      <c r="AE78" s="58">
        <v>47</v>
      </c>
      <c r="AF78" s="58">
        <v>181</v>
      </c>
      <c r="AG78" s="58">
        <v>181</v>
      </c>
      <c r="AH78" s="58">
        <v>99</v>
      </c>
      <c r="AI78" s="58" t="s">
        <v>176</v>
      </c>
      <c r="AJ78" s="58">
        <v>6</v>
      </c>
      <c r="AK78" s="58" t="s">
        <v>176</v>
      </c>
      <c r="AL78" s="58">
        <v>0</v>
      </c>
      <c r="AM78" s="58">
        <v>42</v>
      </c>
      <c r="AN78" s="58">
        <v>5</v>
      </c>
      <c r="AO78" s="58">
        <v>24</v>
      </c>
      <c r="AP78" s="58">
        <v>592</v>
      </c>
      <c r="AQ78" s="58">
        <v>585</v>
      </c>
      <c r="AR78" s="58">
        <v>338</v>
      </c>
      <c r="AS78" s="58">
        <v>44</v>
      </c>
      <c r="AT78" s="58">
        <v>92</v>
      </c>
      <c r="AU78" s="58">
        <v>5</v>
      </c>
      <c r="AV78" s="58">
        <v>3</v>
      </c>
      <c r="AW78" s="58">
        <v>9</v>
      </c>
      <c r="AX78" s="58">
        <v>17</v>
      </c>
      <c r="AY78" s="58">
        <v>77</v>
      </c>
      <c r="AZ78" s="58">
        <v>100</v>
      </c>
      <c r="BA78" s="58">
        <v>100</v>
      </c>
      <c r="BB78" s="58">
        <v>35</v>
      </c>
      <c r="BC78" s="58" t="s">
        <v>176</v>
      </c>
      <c r="BD78" s="58">
        <v>34</v>
      </c>
      <c r="BE78" s="58" t="s">
        <v>176</v>
      </c>
      <c r="BF78" s="58">
        <v>13</v>
      </c>
      <c r="BG78" s="58">
        <v>0</v>
      </c>
      <c r="BH78" s="58">
        <v>5</v>
      </c>
      <c r="BI78" s="58">
        <v>7</v>
      </c>
      <c r="BJ78" s="58" t="s">
        <v>176</v>
      </c>
      <c r="BK78" s="58">
        <v>184</v>
      </c>
      <c r="BL78" s="58">
        <v>85</v>
      </c>
      <c r="BM78" s="58">
        <v>9</v>
      </c>
      <c r="BN78" s="58">
        <v>36</v>
      </c>
      <c r="BO78" s="58">
        <v>3</v>
      </c>
      <c r="BP78" s="58" t="s">
        <v>176</v>
      </c>
      <c r="BQ78" s="58" t="s">
        <v>176</v>
      </c>
      <c r="BR78" s="58" t="s">
        <v>176</v>
      </c>
      <c r="BS78" s="58">
        <v>45</v>
      </c>
    </row>
    <row r="79" spans="1:71" x14ac:dyDescent="0.25">
      <c r="A79" s="64" t="s">
        <v>241</v>
      </c>
      <c r="B79" s="58">
        <v>650</v>
      </c>
      <c r="C79" s="58">
        <v>647</v>
      </c>
      <c r="D79" s="58">
        <v>302</v>
      </c>
      <c r="E79" s="58">
        <v>63</v>
      </c>
      <c r="F79" s="58">
        <v>142</v>
      </c>
      <c r="G79" s="58">
        <v>15</v>
      </c>
      <c r="H79" s="58">
        <v>16</v>
      </c>
      <c r="I79" s="58">
        <v>26</v>
      </c>
      <c r="J79" s="58">
        <v>16</v>
      </c>
      <c r="K79" s="58">
        <v>67</v>
      </c>
      <c r="L79" s="58">
        <v>324</v>
      </c>
      <c r="M79" s="58">
        <v>324</v>
      </c>
      <c r="N79" s="58">
        <v>144</v>
      </c>
      <c r="O79" s="58">
        <v>40</v>
      </c>
      <c r="P79" s="58">
        <v>63</v>
      </c>
      <c r="Q79" s="58" t="s">
        <v>176</v>
      </c>
      <c r="R79" s="58" t="s">
        <v>176</v>
      </c>
      <c r="S79" s="58">
        <v>15</v>
      </c>
      <c r="T79" s="58" t="s">
        <v>176</v>
      </c>
      <c r="U79" s="58">
        <v>44</v>
      </c>
      <c r="V79" s="58">
        <v>326</v>
      </c>
      <c r="W79" s="58">
        <v>323</v>
      </c>
      <c r="X79" s="58">
        <v>158</v>
      </c>
      <c r="Y79" s="58">
        <v>23</v>
      </c>
      <c r="Z79" s="58">
        <v>79</v>
      </c>
      <c r="AA79" s="58" t="s">
        <v>176</v>
      </c>
      <c r="AB79" s="58" t="s">
        <v>176</v>
      </c>
      <c r="AC79" s="58">
        <v>11</v>
      </c>
      <c r="AD79" s="58" t="s">
        <v>176</v>
      </c>
      <c r="AE79" s="58">
        <v>23</v>
      </c>
      <c r="AF79" s="58">
        <v>119</v>
      </c>
      <c r="AG79" s="58">
        <v>119</v>
      </c>
      <c r="AH79" s="58">
        <v>56</v>
      </c>
      <c r="AI79" s="58" t="s">
        <v>176</v>
      </c>
      <c r="AJ79" s="58">
        <v>9</v>
      </c>
      <c r="AK79" s="58" t="s">
        <v>176</v>
      </c>
      <c r="AL79" s="58">
        <v>0</v>
      </c>
      <c r="AM79" s="58" t="s">
        <v>176</v>
      </c>
      <c r="AN79" s="58">
        <v>0</v>
      </c>
      <c r="AO79" s="58">
        <v>28</v>
      </c>
      <c r="AP79" s="58">
        <v>451</v>
      </c>
      <c r="AQ79" s="58">
        <v>448</v>
      </c>
      <c r="AR79" s="58">
        <v>233</v>
      </c>
      <c r="AS79" s="58">
        <v>58</v>
      </c>
      <c r="AT79" s="58">
        <v>96</v>
      </c>
      <c r="AU79" s="58">
        <v>10</v>
      </c>
      <c r="AV79" s="58" t="s">
        <v>176</v>
      </c>
      <c r="AW79" s="58" t="s">
        <v>176</v>
      </c>
      <c r="AX79" s="58">
        <v>13</v>
      </c>
      <c r="AY79" s="58">
        <v>31</v>
      </c>
      <c r="AZ79" s="58">
        <v>80</v>
      </c>
      <c r="BA79" s="58">
        <v>80</v>
      </c>
      <c r="BB79" s="58">
        <v>13</v>
      </c>
      <c r="BC79" s="58" t="s">
        <v>176</v>
      </c>
      <c r="BD79" s="58">
        <v>37</v>
      </c>
      <c r="BE79" s="58" t="s">
        <v>176</v>
      </c>
      <c r="BF79" s="58" t="s">
        <v>176</v>
      </c>
      <c r="BG79" s="58">
        <v>0</v>
      </c>
      <c r="BH79" s="58">
        <v>3</v>
      </c>
      <c r="BI79" s="58">
        <v>8</v>
      </c>
      <c r="BJ79" s="58" t="s">
        <v>176</v>
      </c>
      <c r="BK79" s="58">
        <v>119</v>
      </c>
      <c r="BL79" s="58">
        <v>57</v>
      </c>
      <c r="BM79" s="58">
        <v>9</v>
      </c>
      <c r="BN79" s="58">
        <v>34</v>
      </c>
      <c r="BO79" s="58" t="s">
        <v>176</v>
      </c>
      <c r="BP79" s="58">
        <v>3</v>
      </c>
      <c r="BQ79" s="58">
        <v>0</v>
      </c>
      <c r="BR79" s="58" t="s">
        <v>176</v>
      </c>
      <c r="BS79" s="58">
        <v>13</v>
      </c>
    </row>
    <row r="80" spans="1:71" x14ac:dyDescent="0.25">
      <c r="A80" s="64" t="s">
        <v>242</v>
      </c>
      <c r="B80" s="58">
        <v>645</v>
      </c>
      <c r="C80" s="58">
        <v>638</v>
      </c>
      <c r="D80" s="58">
        <v>352</v>
      </c>
      <c r="E80" s="58">
        <v>55</v>
      </c>
      <c r="F80" s="58">
        <v>122</v>
      </c>
      <c r="G80" s="58">
        <v>10</v>
      </c>
      <c r="H80" s="58">
        <v>9</v>
      </c>
      <c r="I80" s="58">
        <v>4</v>
      </c>
      <c r="J80" s="58">
        <v>18</v>
      </c>
      <c r="K80" s="58">
        <v>68</v>
      </c>
      <c r="L80" s="58">
        <v>345</v>
      </c>
      <c r="M80" s="58">
        <v>342</v>
      </c>
      <c r="N80" s="58">
        <v>185</v>
      </c>
      <c r="O80" s="58">
        <v>29</v>
      </c>
      <c r="P80" s="58">
        <v>66</v>
      </c>
      <c r="Q80" s="58" t="s">
        <v>176</v>
      </c>
      <c r="R80" s="58" t="s">
        <v>176</v>
      </c>
      <c r="S80" s="58" t="s">
        <v>176</v>
      </c>
      <c r="T80" s="58">
        <v>8</v>
      </c>
      <c r="U80" s="58">
        <v>45</v>
      </c>
      <c r="V80" s="58">
        <v>300</v>
      </c>
      <c r="W80" s="58">
        <v>296</v>
      </c>
      <c r="X80" s="58">
        <v>167</v>
      </c>
      <c r="Y80" s="58">
        <v>26</v>
      </c>
      <c r="Z80" s="58">
        <v>56</v>
      </c>
      <c r="AA80" s="58" t="s">
        <v>176</v>
      </c>
      <c r="AB80" s="58" t="s">
        <v>176</v>
      </c>
      <c r="AC80" s="58" t="s">
        <v>176</v>
      </c>
      <c r="AD80" s="58">
        <v>10</v>
      </c>
      <c r="AE80" s="58">
        <v>23</v>
      </c>
      <c r="AF80" s="58">
        <v>101</v>
      </c>
      <c r="AG80" s="58">
        <v>101</v>
      </c>
      <c r="AH80" s="58">
        <v>60</v>
      </c>
      <c r="AI80" s="58">
        <v>3</v>
      </c>
      <c r="AJ80" s="58">
        <v>9</v>
      </c>
      <c r="AK80" s="58">
        <v>0</v>
      </c>
      <c r="AL80" s="58">
        <v>0</v>
      </c>
      <c r="AM80" s="58" t="s">
        <v>176</v>
      </c>
      <c r="AN80" s="58" t="s">
        <v>176</v>
      </c>
      <c r="AO80" s="58">
        <v>24</v>
      </c>
      <c r="AP80" s="58">
        <v>452</v>
      </c>
      <c r="AQ80" s="58">
        <v>445</v>
      </c>
      <c r="AR80" s="58">
        <v>262</v>
      </c>
      <c r="AS80" s="58">
        <v>48</v>
      </c>
      <c r="AT80" s="58">
        <v>79</v>
      </c>
      <c r="AU80" s="58">
        <v>10</v>
      </c>
      <c r="AV80" s="58" t="s">
        <v>176</v>
      </c>
      <c r="AW80" s="58" t="s">
        <v>176</v>
      </c>
      <c r="AX80" s="58">
        <v>11</v>
      </c>
      <c r="AY80" s="58">
        <v>32</v>
      </c>
      <c r="AZ80" s="58">
        <v>92</v>
      </c>
      <c r="BA80" s="58">
        <v>92</v>
      </c>
      <c r="BB80" s="58">
        <v>30</v>
      </c>
      <c r="BC80" s="58">
        <v>4</v>
      </c>
      <c r="BD80" s="58">
        <v>34</v>
      </c>
      <c r="BE80" s="58">
        <v>0</v>
      </c>
      <c r="BF80" s="58" t="s">
        <v>176</v>
      </c>
      <c r="BG80" s="58">
        <v>0</v>
      </c>
      <c r="BH80" s="58" t="s">
        <v>176</v>
      </c>
      <c r="BI80" s="58">
        <v>12</v>
      </c>
      <c r="BJ80" s="58" t="s">
        <v>176</v>
      </c>
      <c r="BK80" s="58">
        <v>120</v>
      </c>
      <c r="BL80" s="58">
        <v>56</v>
      </c>
      <c r="BM80" s="58">
        <v>6</v>
      </c>
      <c r="BN80" s="58">
        <v>32</v>
      </c>
      <c r="BO80" s="58">
        <v>4</v>
      </c>
      <c r="BP80" s="58" t="s">
        <v>176</v>
      </c>
      <c r="BQ80" s="58" t="s">
        <v>176</v>
      </c>
      <c r="BR80" s="58">
        <v>0</v>
      </c>
      <c r="BS80" s="58">
        <v>18</v>
      </c>
    </row>
    <row r="81" spans="1:71" x14ac:dyDescent="0.25">
      <c r="A81" s="64" t="s">
        <v>243</v>
      </c>
      <c r="B81" s="58">
        <v>588</v>
      </c>
      <c r="C81" s="58">
        <v>575</v>
      </c>
      <c r="D81" s="58">
        <v>274</v>
      </c>
      <c r="E81" s="58">
        <v>70</v>
      </c>
      <c r="F81" s="58">
        <v>115</v>
      </c>
      <c r="G81" s="58" t="s">
        <v>176</v>
      </c>
      <c r="H81" s="58">
        <v>18</v>
      </c>
      <c r="I81" s="58" t="s">
        <v>176</v>
      </c>
      <c r="J81" s="58">
        <v>19</v>
      </c>
      <c r="K81" s="58">
        <v>62</v>
      </c>
      <c r="L81" s="58">
        <v>324</v>
      </c>
      <c r="M81" s="58">
        <v>316</v>
      </c>
      <c r="N81" s="58">
        <v>150</v>
      </c>
      <c r="O81" s="58">
        <v>37</v>
      </c>
      <c r="P81" s="58">
        <v>62</v>
      </c>
      <c r="Q81" s="58" t="s">
        <v>176</v>
      </c>
      <c r="R81" s="58">
        <v>10</v>
      </c>
      <c r="S81" s="58" t="s">
        <v>176</v>
      </c>
      <c r="T81" s="58">
        <v>9</v>
      </c>
      <c r="U81" s="58">
        <v>41</v>
      </c>
      <c r="V81" s="58">
        <v>264</v>
      </c>
      <c r="W81" s="58">
        <v>259</v>
      </c>
      <c r="X81" s="58">
        <v>124</v>
      </c>
      <c r="Y81" s="58">
        <v>33</v>
      </c>
      <c r="Z81" s="58">
        <v>53</v>
      </c>
      <c r="AA81" s="58">
        <v>10</v>
      </c>
      <c r="AB81" s="58">
        <v>8</v>
      </c>
      <c r="AC81" s="58">
        <v>0</v>
      </c>
      <c r="AD81" s="58">
        <v>10</v>
      </c>
      <c r="AE81" s="58">
        <v>21</v>
      </c>
      <c r="AF81" s="58" t="s">
        <v>176</v>
      </c>
      <c r="AG81" s="58">
        <v>78</v>
      </c>
      <c r="AH81" s="58">
        <v>46</v>
      </c>
      <c r="AI81" s="58" t="s">
        <v>176</v>
      </c>
      <c r="AJ81" s="58" t="s">
        <v>176</v>
      </c>
      <c r="AK81" s="58" t="s">
        <v>176</v>
      </c>
      <c r="AL81" s="58">
        <v>0</v>
      </c>
      <c r="AM81" s="58">
        <v>0</v>
      </c>
      <c r="AN81" s="58">
        <v>0</v>
      </c>
      <c r="AO81" s="58">
        <v>26</v>
      </c>
      <c r="AP81" s="58" t="s">
        <v>176</v>
      </c>
      <c r="AQ81" s="58">
        <v>416</v>
      </c>
      <c r="AR81" s="58">
        <v>216</v>
      </c>
      <c r="AS81" s="58">
        <v>61</v>
      </c>
      <c r="AT81" s="58">
        <v>80</v>
      </c>
      <c r="AU81" s="58">
        <v>11</v>
      </c>
      <c r="AV81" s="58" t="s">
        <v>176</v>
      </c>
      <c r="AW81" s="58" t="s">
        <v>176</v>
      </c>
      <c r="AX81" s="58">
        <v>14</v>
      </c>
      <c r="AY81" s="58">
        <v>30</v>
      </c>
      <c r="AZ81" s="58">
        <v>81</v>
      </c>
      <c r="BA81" s="58">
        <v>81</v>
      </c>
      <c r="BB81" s="58">
        <v>12</v>
      </c>
      <c r="BC81" s="58" t="s">
        <v>176</v>
      </c>
      <c r="BD81" s="58" t="s">
        <v>176</v>
      </c>
      <c r="BE81" s="58" t="s">
        <v>176</v>
      </c>
      <c r="BF81" s="58" t="s">
        <v>176</v>
      </c>
      <c r="BG81" s="58">
        <v>0</v>
      </c>
      <c r="BH81" s="58">
        <v>5</v>
      </c>
      <c r="BI81" s="58">
        <v>6</v>
      </c>
      <c r="BJ81" s="58">
        <v>104</v>
      </c>
      <c r="BK81" s="58">
        <v>101</v>
      </c>
      <c r="BL81" s="58">
        <v>41</v>
      </c>
      <c r="BM81" s="58">
        <v>8</v>
      </c>
      <c r="BN81" s="58">
        <v>28</v>
      </c>
      <c r="BO81" s="58">
        <v>6</v>
      </c>
      <c r="BP81" s="58" t="s">
        <v>176</v>
      </c>
      <c r="BQ81" s="58">
        <v>0</v>
      </c>
      <c r="BR81" s="58" t="s">
        <v>176</v>
      </c>
      <c r="BS81" s="58">
        <v>14</v>
      </c>
    </row>
    <row r="82" spans="1:71" x14ac:dyDescent="0.25">
      <c r="A82" s="64" t="s">
        <v>244</v>
      </c>
      <c r="B82" s="58">
        <v>647</v>
      </c>
      <c r="C82" s="58">
        <v>641</v>
      </c>
      <c r="D82" s="58">
        <v>325</v>
      </c>
      <c r="E82" s="58">
        <v>69</v>
      </c>
      <c r="F82" s="58">
        <v>145</v>
      </c>
      <c r="G82" s="58" t="s">
        <v>176</v>
      </c>
      <c r="H82" s="58">
        <v>15</v>
      </c>
      <c r="I82" s="58" t="s">
        <v>176</v>
      </c>
      <c r="J82" s="58">
        <v>18</v>
      </c>
      <c r="K82" s="58">
        <v>60</v>
      </c>
      <c r="L82" s="58" t="s">
        <v>176</v>
      </c>
      <c r="M82" s="58">
        <v>334</v>
      </c>
      <c r="N82" s="58">
        <v>171</v>
      </c>
      <c r="O82" s="58">
        <v>41</v>
      </c>
      <c r="P82" s="58">
        <v>69</v>
      </c>
      <c r="Q82" s="58">
        <v>0</v>
      </c>
      <c r="R82" s="58" t="s">
        <v>176</v>
      </c>
      <c r="S82" s="58" t="s">
        <v>176</v>
      </c>
      <c r="T82" s="58">
        <v>9</v>
      </c>
      <c r="U82" s="58">
        <v>36</v>
      </c>
      <c r="V82" s="58" t="s">
        <v>176</v>
      </c>
      <c r="W82" s="58">
        <v>307</v>
      </c>
      <c r="X82" s="58">
        <v>154</v>
      </c>
      <c r="Y82" s="58">
        <v>28</v>
      </c>
      <c r="Z82" s="58">
        <v>76</v>
      </c>
      <c r="AA82" s="58" t="s">
        <v>176</v>
      </c>
      <c r="AB82" s="58" t="s">
        <v>176</v>
      </c>
      <c r="AC82" s="58" t="s">
        <v>176</v>
      </c>
      <c r="AD82" s="58">
        <v>9</v>
      </c>
      <c r="AE82" s="58">
        <v>24</v>
      </c>
      <c r="AF82" s="58">
        <v>82</v>
      </c>
      <c r="AG82" s="58">
        <v>82</v>
      </c>
      <c r="AH82" s="58">
        <v>41</v>
      </c>
      <c r="AI82" s="58" t="s">
        <v>176</v>
      </c>
      <c r="AJ82" s="58">
        <v>6</v>
      </c>
      <c r="AK82" s="58" t="s">
        <v>176</v>
      </c>
      <c r="AL82" s="58">
        <v>0</v>
      </c>
      <c r="AM82" s="58" t="s">
        <v>176</v>
      </c>
      <c r="AN82" s="58" t="s">
        <v>176</v>
      </c>
      <c r="AO82" s="58">
        <v>29</v>
      </c>
      <c r="AP82" s="58">
        <v>458</v>
      </c>
      <c r="AQ82" s="58">
        <v>452</v>
      </c>
      <c r="AR82" s="58">
        <v>255</v>
      </c>
      <c r="AS82" s="58">
        <v>57</v>
      </c>
      <c r="AT82" s="58">
        <v>96</v>
      </c>
      <c r="AU82" s="58" t="s">
        <v>176</v>
      </c>
      <c r="AV82" s="58">
        <v>4</v>
      </c>
      <c r="AW82" s="58" t="s">
        <v>176</v>
      </c>
      <c r="AX82" s="58">
        <v>14</v>
      </c>
      <c r="AY82" s="58">
        <v>20</v>
      </c>
      <c r="AZ82" s="58">
        <v>107</v>
      </c>
      <c r="BA82" s="58">
        <v>107</v>
      </c>
      <c r="BB82" s="58">
        <v>29</v>
      </c>
      <c r="BC82" s="58" t="s">
        <v>176</v>
      </c>
      <c r="BD82" s="58">
        <v>43</v>
      </c>
      <c r="BE82" s="58">
        <v>0</v>
      </c>
      <c r="BF82" s="58">
        <v>11</v>
      </c>
      <c r="BG82" s="58">
        <v>0</v>
      </c>
      <c r="BH82" s="58" t="s">
        <v>176</v>
      </c>
      <c r="BI82" s="58">
        <v>11</v>
      </c>
      <c r="BJ82" s="58" t="s">
        <v>176</v>
      </c>
      <c r="BK82" s="58">
        <v>109</v>
      </c>
      <c r="BL82" s="58">
        <v>58</v>
      </c>
      <c r="BM82" s="58">
        <v>5</v>
      </c>
      <c r="BN82" s="58">
        <v>25</v>
      </c>
      <c r="BO82" s="58" t="s">
        <v>176</v>
      </c>
      <c r="BP82" s="58" t="s">
        <v>176</v>
      </c>
      <c r="BQ82" s="58">
        <v>0</v>
      </c>
      <c r="BR82" s="58" t="s">
        <v>176</v>
      </c>
      <c r="BS82" s="58">
        <v>16</v>
      </c>
    </row>
    <row r="83" spans="1:71" x14ac:dyDescent="0.25">
      <c r="A83" s="64" t="s">
        <v>245</v>
      </c>
      <c r="B83" s="58">
        <v>611</v>
      </c>
      <c r="C83" s="58">
        <v>607</v>
      </c>
      <c r="D83" s="58">
        <v>363</v>
      </c>
      <c r="E83" s="58">
        <v>38</v>
      </c>
      <c r="F83" s="58">
        <v>110</v>
      </c>
      <c r="G83" s="58" t="s">
        <v>176</v>
      </c>
      <c r="H83" s="58">
        <v>20</v>
      </c>
      <c r="I83" s="58" t="s">
        <v>176</v>
      </c>
      <c r="J83" s="58">
        <v>19</v>
      </c>
      <c r="K83" s="58">
        <v>46</v>
      </c>
      <c r="L83" s="58" t="s">
        <v>176</v>
      </c>
      <c r="M83" s="58">
        <v>338</v>
      </c>
      <c r="N83" s="58">
        <v>208</v>
      </c>
      <c r="O83" s="58">
        <v>19</v>
      </c>
      <c r="P83" s="58">
        <v>59</v>
      </c>
      <c r="Q83" s="58" t="s">
        <v>176</v>
      </c>
      <c r="R83" s="58">
        <v>11</v>
      </c>
      <c r="S83" s="58">
        <v>0</v>
      </c>
      <c r="T83" s="58" t="s">
        <v>176</v>
      </c>
      <c r="U83" s="58">
        <v>30</v>
      </c>
      <c r="V83" s="58" t="s">
        <v>176</v>
      </c>
      <c r="W83" s="58">
        <v>269</v>
      </c>
      <c r="X83" s="58">
        <v>155</v>
      </c>
      <c r="Y83" s="58">
        <v>19</v>
      </c>
      <c r="Z83" s="58">
        <v>51</v>
      </c>
      <c r="AA83" s="58" t="s">
        <v>176</v>
      </c>
      <c r="AB83" s="58">
        <v>9</v>
      </c>
      <c r="AC83" s="58" t="s">
        <v>176</v>
      </c>
      <c r="AD83" s="58" t="s">
        <v>176</v>
      </c>
      <c r="AE83" s="58">
        <v>16</v>
      </c>
      <c r="AF83" s="58" t="s">
        <v>176</v>
      </c>
      <c r="AG83" s="58">
        <v>71</v>
      </c>
      <c r="AH83" s="58">
        <v>45</v>
      </c>
      <c r="AI83" s="58" t="s">
        <v>176</v>
      </c>
      <c r="AJ83" s="58">
        <v>9</v>
      </c>
      <c r="AK83" s="58" t="s">
        <v>176</v>
      </c>
      <c r="AL83" s="58">
        <v>0</v>
      </c>
      <c r="AM83" s="58">
        <v>0</v>
      </c>
      <c r="AN83" s="58">
        <v>0</v>
      </c>
      <c r="AO83" s="58">
        <v>12</v>
      </c>
      <c r="AP83" s="58" t="s">
        <v>176</v>
      </c>
      <c r="AQ83" s="58">
        <v>441</v>
      </c>
      <c r="AR83" s="58">
        <v>289</v>
      </c>
      <c r="AS83" s="58">
        <v>33</v>
      </c>
      <c r="AT83" s="58">
        <v>68</v>
      </c>
      <c r="AU83" s="58" t="s">
        <v>176</v>
      </c>
      <c r="AV83" s="58">
        <v>3</v>
      </c>
      <c r="AW83" s="58" t="s">
        <v>176</v>
      </c>
      <c r="AX83" s="58" t="s">
        <v>176</v>
      </c>
      <c r="AY83" s="58">
        <v>24</v>
      </c>
      <c r="AZ83" s="58">
        <v>95</v>
      </c>
      <c r="BA83" s="58">
        <v>95</v>
      </c>
      <c r="BB83" s="58">
        <v>29</v>
      </c>
      <c r="BC83" s="58" t="s">
        <v>176</v>
      </c>
      <c r="BD83" s="58">
        <v>33</v>
      </c>
      <c r="BE83" s="58" t="s">
        <v>176</v>
      </c>
      <c r="BF83" s="58">
        <v>17</v>
      </c>
      <c r="BG83" s="58">
        <v>0</v>
      </c>
      <c r="BH83" s="58" t="s">
        <v>176</v>
      </c>
      <c r="BI83" s="58">
        <v>10</v>
      </c>
      <c r="BJ83" s="58" t="s">
        <v>176</v>
      </c>
      <c r="BK83" s="58">
        <v>109</v>
      </c>
      <c r="BL83" s="58">
        <v>63</v>
      </c>
      <c r="BM83" s="58" t="s">
        <v>176</v>
      </c>
      <c r="BN83" s="58">
        <v>25</v>
      </c>
      <c r="BO83" s="58">
        <v>3</v>
      </c>
      <c r="BP83" s="58">
        <v>6</v>
      </c>
      <c r="BQ83" s="58">
        <v>0</v>
      </c>
      <c r="BR83" s="58">
        <v>0</v>
      </c>
      <c r="BS83" s="58" t="s">
        <v>176</v>
      </c>
    </row>
    <row r="84" spans="1:71" x14ac:dyDescent="0.25">
      <c r="A84" s="64" t="s">
        <v>246</v>
      </c>
      <c r="B84" s="58">
        <v>709</v>
      </c>
      <c r="C84" s="58">
        <v>700</v>
      </c>
      <c r="D84" s="58">
        <v>423</v>
      </c>
      <c r="E84" s="58">
        <v>46</v>
      </c>
      <c r="F84" s="58">
        <v>119</v>
      </c>
      <c r="G84" s="58">
        <v>16</v>
      </c>
      <c r="H84" s="58" t="s">
        <v>176</v>
      </c>
      <c r="I84" s="58" t="s">
        <v>176</v>
      </c>
      <c r="J84" s="58">
        <v>28</v>
      </c>
      <c r="K84" s="58">
        <v>50</v>
      </c>
      <c r="L84" s="58">
        <v>444</v>
      </c>
      <c r="M84" s="58">
        <v>441</v>
      </c>
      <c r="N84" s="58">
        <v>291</v>
      </c>
      <c r="O84" s="58">
        <v>26</v>
      </c>
      <c r="P84" s="58">
        <v>68</v>
      </c>
      <c r="Q84" s="58" t="s">
        <v>176</v>
      </c>
      <c r="R84" s="58" t="s">
        <v>176</v>
      </c>
      <c r="S84" s="58" t="s">
        <v>176</v>
      </c>
      <c r="T84" s="58">
        <v>12</v>
      </c>
      <c r="U84" s="58">
        <v>30</v>
      </c>
      <c r="V84" s="58">
        <v>265</v>
      </c>
      <c r="W84" s="58">
        <v>259</v>
      </c>
      <c r="X84" s="58">
        <v>132</v>
      </c>
      <c r="Y84" s="58">
        <v>20</v>
      </c>
      <c r="Z84" s="58">
        <v>51</v>
      </c>
      <c r="AA84" s="58" t="s">
        <v>176</v>
      </c>
      <c r="AB84" s="58" t="s">
        <v>176</v>
      </c>
      <c r="AC84" s="58" t="s">
        <v>176</v>
      </c>
      <c r="AD84" s="58">
        <v>16</v>
      </c>
      <c r="AE84" s="58">
        <v>20</v>
      </c>
      <c r="AF84" s="58">
        <v>92</v>
      </c>
      <c r="AG84" s="58">
        <v>92</v>
      </c>
      <c r="AH84" s="58">
        <v>63</v>
      </c>
      <c r="AI84" s="58" t="s">
        <v>176</v>
      </c>
      <c r="AJ84" s="58">
        <v>6</v>
      </c>
      <c r="AK84" s="58" t="s">
        <v>176</v>
      </c>
      <c r="AL84" s="58">
        <v>0</v>
      </c>
      <c r="AM84" s="58" t="s">
        <v>176</v>
      </c>
      <c r="AN84" s="58" t="s">
        <v>176</v>
      </c>
      <c r="AO84" s="58">
        <v>13</v>
      </c>
      <c r="AP84" s="58">
        <v>526</v>
      </c>
      <c r="AQ84" s="58">
        <v>517</v>
      </c>
      <c r="AR84" s="58">
        <v>326</v>
      </c>
      <c r="AS84" s="58">
        <v>39</v>
      </c>
      <c r="AT84" s="58">
        <v>86</v>
      </c>
      <c r="AU84" s="58" t="s">
        <v>176</v>
      </c>
      <c r="AV84" s="58" t="s">
        <v>176</v>
      </c>
      <c r="AW84" s="58">
        <v>0</v>
      </c>
      <c r="AX84" s="58">
        <v>18</v>
      </c>
      <c r="AY84" s="58">
        <v>30</v>
      </c>
      <c r="AZ84" s="58">
        <v>91</v>
      </c>
      <c r="BA84" s="58">
        <v>91</v>
      </c>
      <c r="BB84" s="58">
        <v>34</v>
      </c>
      <c r="BC84" s="58" t="s">
        <v>176</v>
      </c>
      <c r="BD84" s="58">
        <v>27</v>
      </c>
      <c r="BE84" s="58" t="s">
        <v>176</v>
      </c>
      <c r="BF84" s="58">
        <v>8</v>
      </c>
      <c r="BG84" s="58">
        <v>0</v>
      </c>
      <c r="BH84" s="58" t="s">
        <v>176</v>
      </c>
      <c r="BI84" s="58">
        <v>7</v>
      </c>
      <c r="BJ84" s="58">
        <v>140</v>
      </c>
      <c r="BK84" s="58">
        <v>137</v>
      </c>
      <c r="BL84" s="58">
        <v>83</v>
      </c>
      <c r="BM84" s="58">
        <v>8</v>
      </c>
      <c r="BN84" s="58">
        <v>27</v>
      </c>
      <c r="BO84" s="58">
        <v>5</v>
      </c>
      <c r="BP84" s="58" t="s">
        <v>176</v>
      </c>
      <c r="BQ84" s="58">
        <v>0</v>
      </c>
      <c r="BR84" s="58" t="s">
        <v>176</v>
      </c>
      <c r="BS84" s="58">
        <v>9</v>
      </c>
    </row>
    <row r="85" spans="1:71" x14ac:dyDescent="0.25">
      <c r="A85" s="64" t="s">
        <v>247</v>
      </c>
      <c r="B85" s="58">
        <v>721</v>
      </c>
      <c r="C85" s="58">
        <v>715</v>
      </c>
      <c r="D85" s="58">
        <v>445</v>
      </c>
      <c r="E85" s="58">
        <v>57</v>
      </c>
      <c r="F85" s="58">
        <v>117</v>
      </c>
      <c r="G85" s="58" t="s">
        <v>176</v>
      </c>
      <c r="H85" s="58">
        <v>11</v>
      </c>
      <c r="I85" s="58" t="s">
        <v>176</v>
      </c>
      <c r="J85" s="58">
        <v>11</v>
      </c>
      <c r="K85" s="58">
        <v>59</v>
      </c>
      <c r="L85" s="58" t="s">
        <v>176</v>
      </c>
      <c r="M85" s="58">
        <v>438</v>
      </c>
      <c r="N85" s="58">
        <v>288</v>
      </c>
      <c r="O85" s="58">
        <v>34</v>
      </c>
      <c r="P85" s="58">
        <v>65</v>
      </c>
      <c r="Q85" s="58">
        <v>6</v>
      </c>
      <c r="R85" s="58" t="s">
        <v>176</v>
      </c>
      <c r="S85" s="58">
        <v>0</v>
      </c>
      <c r="T85" s="58" t="s">
        <v>176</v>
      </c>
      <c r="U85" s="58">
        <v>37</v>
      </c>
      <c r="V85" s="58" t="s">
        <v>176</v>
      </c>
      <c r="W85" s="58">
        <v>277</v>
      </c>
      <c r="X85" s="58">
        <v>157</v>
      </c>
      <c r="Y85" s="58">
        <v>23</v>
      </c>
      <c r="Z85" s="58">
        <v>52</v>
      </c>
      <c r="AA85" s="58" t="s">
        <v>176</v>
      </c>
      <c r="AB85" s="58" t="s">
        <v>176</v>
      </c>
      <c r="AC85" s="58" t="s">
        <v>176</v>
      </c>
      <c r="AD85" s="58" t="s">
        <v>176</v>
      </c>
      <c r="AE85" s="58">
        <v>22</v>
      </c>
      <c r="AF85" s="58" t="s">
        <v>176</v>
      </c>
      <c r="AG85" s="58">
        <v>99</v>
      </c>
      <c r="AH85" s="58">
        <v>62</v>
      </c>
      <c r="AI85" s="58" t="s">
        <v>176</v>
      </c>
      <c r="AJ85" s="58">
        <v>8</v>
      </c>
      <c r="AK85" s="58">
        <v>0</v>
      </c>
      <c r="AL85" s="58">
        <v>0</v>
      </c>
      <c r="AM85" s="58" t="s">
        <v>176</v>
      </c>
      <c r="AN85" s="58" t="s">
        <v>176</v>
      </c>
      <c r="AO85" s="58">
        <v>24</v>
      </c>
      <c r="AP85" s="58" t="s">
        <v>176</v>
      </c>
      <c r="AQ85" s="58">
        <v>511</v>
      </c>
      <c r="AR85" s="58">
        <v>344</v>
      </c>
      <c r="AS85" s="58">
        <v>50</v>
      </c>
      <c r="AT85" s="58">
        <v>68</v>
      </c>
      <c r="AU85" s="58" t="s">
        <v>176</v>
      </c>
      <c r="AV85" s="58" t="s">
        <v>176</v>
      </c>
      <c r="AW85" s="58" t="s">
        <v>176</v>
      </c>
      <c r="AX85" s="58">
        <v>6</v>
      </c>
      <c r="AY85" s="58">
        <v>31</v>
      </c>
      <c r="AZ85" s="58" t="s">
        <v>176</v>
      </c>
      <c r="BA85" s="58">
        <v>105</v>
      </c>
      <c r="BB85" s="58">
        <v>39</v>
      </c>
      <c r="BC85" s="58" t="s">
        <v>176</v>
      </c>
      <c r="BD85" s="58">
        <v>41</v>
      </c>
      <c r="BE85" s="58" t="s">
        <v>176</v>
      </c>
      <c r="BF85" s="58" t="s">
        <v>176</v>
      </c>
      <c r="BG85" s="58">
        <v>0</v>
      </c>
      <c r="BH85" s="58" t="s">
        <v>176</v>
      </c>
      <c r="BI85" s="58">
        <v>4</v>
      </c>
      <c r="BJ85" s="58">
        <v>164</v>
      </c>
      <c r="BK85" s="58">
        <v>161</v>
      </c>
      <c r="BL85" s="58">
        <v>108</v>
      </c>
      <c r="BM85" s="58">
        <v>11</v>
      </c>
      <c r="BN85" s="58">
        <v>18</v>
      </c>
      <c r="BO85" s="58">
        <v>3</v>
      </c>
      <c r="BP85" s="58" t="s">
        <v>176</v>
      </c>
      <c r="BQ85" s="58">
        <v>0</v>
      </c>
      <c r="BR85" s="58" t="s">
        <v>176</v>
      </c>
      <c r="BS85" s="58">
        <v>18</v>
      </c>
    </row>
    <row r="86" spans="1:71" x14ac:dyDescent="0.25">
      <c r="A86" s="64" t="s">
        <v>248</v>
      </c>
      <c r="B86" s="58">
        <v>638</v>
      </c>
      <c r="C86" s="58">
        <v>631</v>
      </c>
      <c r="D86" s="58">
        <v>377</v>
      </c>
      <c r="E86" s="58">
        <v>45</v>
      </c>
      <c r="F86" s="58">
        <v>103</v>
      </c>
      <c r="G86" s="58">
        <v>11</v>
      </c>
      <c r="H86" s="58">
        <v>13</v>
      </c>
      <c r="I86" s="58">
        <v>5</v>
      </c>
      <c r="J86" s="58">
        <v>16</v>
      </c>
      <c r="K86" s="58">
        <v>61</v>
      </c>
      <c r="L86" s="58">
        <v>344</v>
      </c>
      <c r="M86" s="58">
        <v>341</v>
      </c>
      <c r="N86" s="58">
        <v>212</v>
      </c>
      <c r="O86" s="58">
        <v>30</v>
      </c>
      <c r="P86" s="58">
        <v>52</v>
      </c>
      <c r="Q86" s="58" t="s">
        <v>176</v>
      </c>
      <c r="R86" s="58">
        <v>7</v>
      </c>
      <c r="S86" s="58" t="s">
        <v>176</v>
      </c>
      <c r="T86" s="58">
        <v>6</v>
      </c>
      <c r="U86" s="58">
        <v>29</v>
      </c>
      <c r="V86" s="58">
        <v>294</v>
      </c>
      <c r="W86" s="58">
        <v>290</v>
      </c>
      <c r="X86" s="58">
        <v>165</v>
      </c>
      <c r="Y86" s="58">
        <v>15</v>
      </c>
      <c r="Z86" s="58">
        <v>51</v>
      </c>
      <c r="AA86" s="58" t="s">
        <v>176</v>
      </c>
      <c r="AB86" s="58">
        <v>6</v>
      </c>
      <c r="AC86" s="58" t="s">
        <v>176</v>
      </c>
      <c r="AD86" s="58">
        <v>10</v>
      </c>
      <c r="AE86" s="58">
        <v>32</v>
      </c>
      <c r="AF86" s="58">
        <v>83</v>
      </c>
      <c r="AG86" s="58">
        <v>83</v>
      </c>
      <c r="AH86" s="58">
        <v>59</v>
      </c>
      <c r="AI86" s="58" t="s">
        <v>176</v>
      </c>
      <c r="AJ86" s="58" t="s">
        <v>176</v>
      </c>
      <c r="AK86" s="58" t="s">
        <v>176</v>
      </c>
      <c r="AL86" s="58">
        <v>0</v>
      </c>
      <c r="AM86" s="58" t="s">
        <v>176</v>
      </c>
      <c r="AN86" s="58" t="s">
        <v>176</v>
      </c>
      <c r="AO86" s="58">
        <v>15</v>
      </c>
      <c r="AP86" s="58">
        <v>466</v>
      </c>
      <c r="AQ86" s="58">
        <v>459</v>
      </c>
      <c r="AR86" s="58">
        <v>292</v>
      </c>
      <c r="AS86" s="58">
        <v>36</v>
      </c>
      <c r="AT86" s="58">
        <v>70</v>
      </c>
      <c r="AU86" s="58" t="s">
        <v>176</v>
      </c>
      <c r="AV86" s="58" t="s">
        <v>176</v>
      </c>
      <c r="AW86" s="58" t="s">
        <v>176</v>
      </c>
      <c r="AX86" s="58">
        <v>10</v>
      </c>
      <c r="AY86" s="58">
        <v>38</v>
      </c>
      <c r="AZ86" s="58">
        <v>89</v>
      </c>
      <c r="BA86" s="58">
        <v>89</v>
      </c>
      <c r="BB86" s="58">
        <v>26</v>
      </c>
      <c r="BC86" s="58" t="s">
        <v>176</v>
      </c>
      <c r="BD86" s="58" t="s">
        <v>176</v>
      </c>
      <c r="BE86" s="58">
        <v>0</v>
      </c>
      <c r="BF86" s="58" t="s">
        <v>176</v>
      </c>
      <c r="BG86" s="58">
        <v>0</v>
      </c>
      <c r="BH86" s="58" t="s">
        <v>176</v>
      </c>
      <c r="BI86" s="58">
        <v>8</v>
      </c>
      <c r="BJ86" s="58">
        <v>137</v>
      </c>
      <c r="BK86" s="58">
        <v>134</v>
      </c>
      <c r="BL86" s="58">
        <v>74</v>
      </c>
      <c r="BM86" s="58">
        <v>11</v>
      </c>
      <c r="BN86" s="58">
        <v>25</v>
      </c>
      <c r="BO86" s="58" t="s">
        <v>176</v>
      </c>
      <c r="BP86" s="58">
        <v>0</v>
      </c>
      <c r="BQ86" s="58">
        <v>0</v>
      </c>
      <c r="BR86" s="58" t="s">
        <v>176</v>
      </c>
      <c r="BS86" s="58">
        <v>18</v>
      </c>
    </row>
    <row r="87" spans="1:71" x14ac:dyDescent="0.25">
      <c r="A87" s="64" t="s">
        <v>249</v>
      </c>
      <c r="B87" s="58">
        <v>571</v>
      </c>
      <c r="C87" s="58">
        <v>566</v>
      </c>
      <c r="D87" s="58">
        <v>290</v>
      </c>
      <c r="E87" s="58">
        <v>51</v>
      </c>
      <c r="F87" s="58">
        <v>119</v>
      </c>
      <c r="G87" s="58" t="s">
        <v>176</v>
      </c>
      <c r="H87" s="58">
        <v>16</v>
      </c>
      <c r="I87" s="58" t="s">
        <v>176</v>
      </c>
      <c r="J87" s="58">
        <v>20</v>
      </c>
      <c r="K87" s="58">
        <v>56</v>
      </c>
      <c r="L87" s="58">
        <v>287</v>
      </c>
      <c r="M87" s="58">
        <v>287</v>
      </c>
      <c r="N87" s="58">
        <v>152</v>
      </c>
      <c r="O87" s="58">
        <v>30</v>
      </c>
      <c r="P87" s="58">
        <v>56</v>
      </c>
      <c r="Q87" s="58" t="s">
        <v>176</v>
      </c>
      <c r="R87" s="58">
        <v>10</v>
      </c>
      <c r="S87" s="58" t="s">
        <v>176</v>
      </c>
      <c r="T87" s="58">
        <v>6</v>
      </c>
      <c r="U87" s="58">
        <v>29</v>
      </c>
      <c r="V87" s="58">
        <v>284</v>
      </c>
      <c r="W87" s="58">
        <v>279</v>
      </c>
      <c r="X87" s="58">
        <v>138</v>
      </c>
      <c r="Y87" s="58">
        <v>21</v>
      </c>
      <c r="Z87" s="58">
        <v>63</v>
      </c>
      <c r="AA87" s="58">
        <v>10</v>
      </c>
      <c r="AB87" s="58">
        <v>6</v>
      </c>
      <c r="AC87" s="58">
        <v>0</v>
      </c>
      <c r="AD87" s="58">
        <v>14</v>
      </c>
      <c r="AE87" s="58">
        <v>27</v>
      </c>
      <c r="AF87" s="58" t="s">
        <v>176</v>
      </c>
      <c r="AG87" s="58">
        <v>66</v>
      </c>
      <c r="AH87" s="58">
        <v>36</v>
      </c>
      <c r="AI87" s="58">
        <v>0</v>
      </c>
      <c r="AJ87" s="58">
        <v>5</v>
      </c>
      <c r="AK87" s="58" t="s">
        <v>176</v>
      </c>
      <c r="AL87" s="58">
        <v>0</v>
      </c>
      <c r="AM87" s="58" t="s">
        <v>176</v>
      </c>
      <c r="AN87" s="58" t="s">
        <v>176</v>
      </c>
      <c r="AO87" s="58">
        <v>17</v>
      </c>
      <c r="AP87" s="58" t="s">
        <v>176</v>
      </c>
      <c r="AQ87" s="58">
        <v>410</v>
      </c>
      <c r="AR87" s="58">
        <v>226</v>
      </c>
      <c r="AS87" s="58">
        <v>46</v>
      </c>
      <c r="AT87" s="58">
        <v>76</v>
      </c>
      <c r="AU87" s="58">
        <v>8</v>
      </c>
      <c r="AV87" s="58">
        <v>6</v>
      </c>
      <c r="AW87" s="58">
        <v>0</v>
      </c>
      <c r="AX87" s="58">
        <v>14</v>
      </c>
      <c r="AY87" s="58">
        <v>34</v>
      </c>
      <c r="AZ87" s="58" t="s">
        <v>176</v>
      </c>
      <c r="BA87" s="58">
        <v>90</v>
      </c>
      <c r="BB87" s="58">
        <v>28</v>
      </c>
      <c r="BC87" s="58">
        <v>5</v>
      </c>
      <c r="BD87" s="58">
        <v>38</v>
      </c>
      <c r="BE87" s="58" t="s">
        <v>176</v>
      </c>
      <c r="BF87" s="58">
        <v>10</v>
      </c>
      <c r="BG87" s="58">
        <v>0</v>
      </c>
      <c r="BH87" s="58" t="s">
        <v>176</v>
      </c>
      <c r="BI87" s="58">
        <v>5</v>
      </c>
      <c r="BJ87" s="58">
        <v>114</v>
      </c>
      <c r="BK87" s="58">
        <v>114</v>
      </c>
      <c r="BL87" s="58">
        <v>55</v>
      </c>
      <c r="BM87" s="58">
        <v>7</v>
      </c>
      <c r="BN87" s="58">
        <v>31</v>
      </c>
      <c r="BO87" s="58" t="s">
        <v>176</v>
      </c>
      <c r="BP87" s="58" t="s">
        <v>176</v>
      </c>
      <c r="BQ87" s="58">
        <v>0</v>
      </c>
      <c r="BR87" s="58">
        <v>0</v>
      </c>
      <c r="BS87" s="58">
        <v>17</v>
      </c>
    </row>
    <row r="88" spans="1:71" x14ac:dyDescent="0.25">
      <c r="A88" s="64" t="s">
        <v>250</v>
      </c>
      <c r="B88" s="58">
        <v>455</v>
      </c>
      <c r="C88" s="58">
        <v>447</v>
      </c>
      <c r="D88" s="58">
        <v>196</v>
      </c>
      <c r="E88" s="58">
        <v>46</v>
      </c>
      <c r="F88" s="58">
        <v>116</v>
      </c>
      <c r="G88" s="58" t="s">
        <v>176</v>
      </c>
      <c r="H88" s="58">
        <v>14</v>
      </c>
      <c r="I88" s="58" t="s">
        <v>176</v>
      </c>
      <c r="J88" s="58">
        <v>13</v>
      </c>
      <c r="K88" s="58">
        <v>53</v>
      </c>
      <c r="L88" s="58">
        <v>231</v>
      </c>
      <c r="M88" s="58">
        <v>228</v>
      </c>
      <c r="N88" s="58">
        <v>102</v>
      </c>
      <c r="O88" s="58">
        <v>28</v>
      </c>
      <c r="P88" s="58">
        <v>49</v>
      </c>
      <c r="Q88" s="58">
        <v>5</v>
      </c>
      <c r="R88" s="58">
        <v>8</v>
      </c>
      <c r="S88" s="58">
        <v>0</v>
      </c>
      <c r="T88" s="58">
        <v>5</v>
      </c>
      <c r="U88" s="58">
        <v>31</v>
      </c>
      <c r="V88" s="58">
        <v>224</v>
      </c>
      <c r="W88" s="58">
        <v>219</v>
      </c>
      <c r="X88" s="58">
        <v>94</v>
      </c>
      <c r="Y88" s="58">
        <v>18</v>
      </c>
      <c r="Z88" s="58">
        <v>67</v>
      </c>
      <c r="AA88" s="58" t="s">
        <v>176</v>
      </c>
      <c r="AB88" s="58">
        <v>6</v>
      </c>
      <c r="AC88" s="58" t="s">
        <v>176</v>
      </c>
      <c r="AD88" s="58">
        <v>8</v>
      </c>
      <c r="AE88" s="58">
        <v>22</v>
      </c>
      <c r="AF88" s="58">
        <v>57</v>
      </c>
      <c r="AG88" s="58">
        <v>57</v>
      </c>
      <c r="AH88" s="58">
        <v>26</v>
      </c>
      <c r="AI88" s="58" t="s">
        <v>176</v>
      </c>
      <c r="AJ88" s="58">
        <v>8</v>
      </c>
      <c r="AK88" s="58" t="s">
        <v>176</v>
      </c>
      <c r="AL88" s="58">
        <v>0</v>
      </c>
      <c r="AM88" s="58" t="s">
        <v>176</v>
      </c>
      <c r="AN88" s="58" t="s">
        <v>176</v>
      </c>
      <c r="AO88" s="58">
        <v>18</v>
      </c>
      <c r="AP88" s="58" t="s">
        <v>176</v>
      </c>
      <c r="AQ88" s="58">
        <v>299</v>
      </c>
      <c r="AR88" s="58">
        <v>157</v>
      </c>
      <c r="AS88" s="58">
        <v>39</v>
      </c>
      <c r="AT88" s="58">
        <v>64</v>
      </c>
      <c r="AU88" s="58">
        <v>5</v>
      </c>
      <c r="AV88" s="58">
        <v>3</v>
      </c>
      <c r="AW88" s="58">
        <v>0</v>
      </c>
      <c r="AX88" s="58">
        <v>9</v>
      </c>
      <c r="AY88" s="58">
        <v>22</v>
      </c>
      <c r="AZ88" s="58" t="s">
        <v>176</v>
      </c>
      <c r="BA88" s="58">
        <v>91</v>
      </c>
      <c r="BB88" s="58">
        <v>13</v>
      </c>
      <c r="BC88" s="58" t="s">
        <v>176</v>
      </c>
      <c r="BD88" s="58">
        <v>44</v>
      </c>
      <c r="BE88" s="58" t="s">
        <v>176</v>
      </c>
      <c r="BF88" s="58">
        <v>11</v>
      </c>
      <c r="BG88" s="58">
        <v>0</v>
      </c>
      <c r="BH88" s="58" t="s">
        <v>176</v>
      </c>
      <c r="BI88" s="58">
        <v>13</v>
      </c>
      <c r="BJ88" s="58">
        <v>90</v>
      </c>
      <c r="BK88" s="58">
        <v>87</v>
      </c>
      <c r="BL88" s="58">
        <v>34</v>
      </c>
      <c r="BM88" s="58" t="s">
        <v>176</v>
      </c>
      <c r="BN88" s="58">
        <v>28</v>
      </c>
      <c r="BO88" s="58" t="s">
        <v>176</v>
      </c>
      <c r="BP88" s="58" t="s">
        <v>176</v>
      </c>
      <c r="BQ88" s="58">
        <v>0</v>
      </c>
      <c r="BR88" s="58" t="s">
        <v>176</v>
      </c>
      <c r="BS88" s="58">
        <v>14</v>
      </c>
    </row>
    <row r="89" spans="1:71" x14ac:dyDescent="0.25">
      <c r="A89" s="64" t="s">
        <v>251</v>
      </c>
      <c r="B89" s="58">
        <v>543</v>
      </c>
      <c r="C89" s="58">
        <v>536</v>
      </c>
      <c r="D89" s="58">
        <v>271</v>
      </c>
      <c r="E89" s="58">
        <v>50</v>
      </c>
      <c r="F89" s="58">
        <v>97</v>
      </c>
      <c r="G89" s="58">
        <v>9</v>
      </c>
      <c r="H89" s="58">
        <v>16</v>
      </c>
      <c r="I89" s="58">
        <v>0</v>
      </c>
      <c r="J89" s="58">
        <v>22</v>
      </c>
      <c r="K89" s="58">
        <v>71</v>
      </c>
      <c r="L89" s="58" t="s">
        <v>176</v>
      </c>
      <c r="M89" s="58">
        <v>269</v>
      </c>
      <c r="N89" s="58">
        <v>144</v>
      </c>
      <c r="O89" s="58">
        <v>31</v>
      </c>
      <c r="P89" s="58">
        <v>37</v>
      </c>
      <c r="Q89" s="58">
        <v>3</v>
      </c>
      <c r="R89" s="58">
        <v>7</v>
      </c>
      <c r="S89" s="58">
        <v>0</v>
      </c>
      <c r="T89" s="58">
        <v>10</v>
      </c>
      <c r="U89" s="58">
        <v>37</v>
      </c>
      <c r="V89" s="58" t="s">
        <v>176</v>
      </c>
      <c r="W89" s="58">
        <v>267</v>
      </c>
      <c r="X89" s="58">
        <v>127</v>
      </c>
      <c r="Y89" s="58">
        <v>19</v>
      </c>
      <c r="Z89" s="58">
        <v>60</v>
      </c>
      <c r="AA89" s="58">
        <v>6</v>
      </c>
      <c r="AB89" s="58">
        <v>9</v>
      </c>
      <c r="AC89" s="58">
        <v>0</v>
      </c>
      <c r="AD89" s="58">
        <v>12</v>
      </c>
      <c r="AE89" s="58">
        <v>34</v>
      </c>
      <c r="AF89" s="58">
        <v>93</v>
      </c>
      <c r="AG89" s="58">
        <v>90</v>
      </c>
      <c r="AH89" s="58">
        <v>55</v>
      </c>
      <c r="AI89" s="58" t="s">
        <v>176</v>
      </c>
      <c r="AJ89" s="58" t="s">
        <v>176</v>
      </c>
      <c r="AK89" s="58" t="s">
        <v>176</v>
      </c>
      <c r="AL89" s="58">
        <v>0</v>
      </c>
      <c r="AM89" s="58">
        <v>0</v>
      </c>
      <c r="AN89" s="58">
        <v>6</v>
      </c>
      <c r="AO89" s="58">
        <v>24</v>
      </c>
      <c r="AP89" s="58">
        <v>358</v>
      </c>
      <c r="AQ89" s="58">
        <v>354</v>
      </c>
      <c r="AR89" s="58">
        <v>186</v>
      </c>
      <c r="AS89" s="58">
        <v>46</v>
      </c>
      <c r="AT89" s="58">
        <v>64</v>
      </c>
      <c r="AU89" s="58" t="s">
        <v>176</v>
      </c>
      <c r="AV89" s="58" t="s">
        <v>176</v>
      </c>
      <c r="AW89" s="58">
        <v>0</v>
      </c>
      <c r="AX89" s="58">
        <v>11</v>
      </c>
      <c r="AY89" s="58">
        <v>40</v>
      </c>
      <c r="AZ89" s="58">
        <v>92</v>
      </c>
      <c r="BA89" s="58">
        <v>92</v>
      </c>
      <c r="BB89" s="58">
        <v>30</v>
      </c>
      <c r="BC89" s="58" t="s">
        <v>176</v>
      </c>
      <c r="BD89" s="58" t="s">
        <v>176</v>
      </c>
      <c r="BE89" s="58" t="s">
        <v>176</v>
      </c>
      <c r="BF89" s="58" t="s">
        <v>176</v>
      </c>
      <c r="BG89" s="58">
        <v>0</v>
      </c>
      <c r="BH89" s="58">
        <v>5</v>
      </c>
      <c r="BI89" s="58">
        <v>7</v>
      </c>
      <c r="BJ89" s="58">
        <v>98</v>
      </c>
      <c r="BK89" s="58">
        <v>95</v>
      </c>
      <c r="BL89" s="58">
        <v>45</v>
      </c>
      <c r="BM89" s="58">
        <v>7</v>
      </c>
      <c r="BN89" s="58">
        <v>16</v>
      </c>
      <c r="BO89" s="58" t="s">
        <v>176</v>
      </c>
      <c r="BP89" s="58">
        <v>5</v>
      </c>
      <c r="BQ89" s="58">
        <v>0</v>
      </c>
      <c r="BR89" s="58" t="s">
        <v>176</v>
      </c>
      <c r="BS89" s="58">
        <v>18</v>
      </c>
    </row>
    <row r="90" spans="1:71" x14ac:dyDescent="0.25">
      <c r="A90" s="64" t="s">
        <v>252</v>
      </c>
      <c r="B90" s="58">
        <v>715</v>
      </c>
      <c r="C90" s="58">
        <v>706</v>
      </c>
      <c r="D90" s="58">
        <v>379</v>
      </c>
      <c r="E90" s="58">
        <v>42</v>
      </c>
      <c r="F90" s="58">
        <v>100</v>
      </c>
      <c r="G90" s="58">
        <v>13</v>
      </c>
      <c r="H90" s="58">
        <v>16</v>
      </c>
      <c r="I90" s="58">
        <v>56</v>
      </c>
      <c r="J90" s="58">
        <v>11</v>
      </c>
      <c r="K90" s="58">
        <v>89</v>
      </c>
      <c r="L90" s="58">
        <v>356</v>
      </c>
      <c r="M90" s="58">
        <v>352</v>
      </c>
      <c r="N90" s="58">
        <v>178</v>
      </c>
      <c r="O90" s="58">
        <v>23</v>
      </c>
      <c r="P90" s="58">
        <v>47</v>
      </c>
      <c r="Q90" s="58">
        <v>3</v>
      </c>
      <c r="R90" s="58">
        <v>4</v>
      </c>
      <c r="S90" s="58">
        <v>44</v>
      </c>
      <c r="T90" s="58">
        <v>8</v>
      </c>
      <c r="U90" s="58">
        <v>45</v>
      </c>
      <c r="V90" s="58">
        <v>359</v>
      </c>
      <c r="W90" s="58">
        <v>354</v>
      </c>
      <c r="X90" s="58">
        <v>201</v>
      </c>
      <c r="Y90" s="58">
        <v>19</v>
      </c>
      <c r="Z90" s="58">
        <v>53</v>
      </c>
      <c r="AA90" s="58">
        <v>10</v>
      </c>
      <c r="AB90" s="58">
        <v>12</v>
      </c>
      <c r="AC90" s="58">
        <v>12</v>
      </c>
      <c r="AD90" s="58">
        <v>3</v>
      </c>
      <c r="AE90" s="58">
        <v>44</v>
      </c>
      <c r="AF90" s="58">
        <v>158</v>
      </c>
      <c r="AG90" s="58">
        <v>158</v>
      </c>
      <c r="AH90" s="58">
        <v>73</v>
      </c>
      <c r="AI90" s="58">
        <v>0</v>
      </c>
      <c r="AJ90" s="58">
        <v>7</v>
      </c>
      <c r="AK90" s="58" t="s">
        <v>176</v>
      </c>
      <c r="AL90" s="58">
        <v>0</v>
      </c>
      <c r="AM90" s="58">
        <v>47</v>
      </c>
      <c r="AN90" s="58" t="s">
        <v>176</v>
      </c>
      <c r="AO90" s="58">
        <v>27</v>
      </c>
      <c r="AP90" s="58">
        <v>453</v>
      </c>
      <c r="AQ90" s="58">
        <v>444</v>
      </c>
      <c r="AR90" s="58">
        <v>272</v>
      </c>
      <c r="AS90" s="58">
        <v>37</v>
      </c>
      <c r="AT90" s="58">
        <v>60</v>
      </c>
      <c r="AU90" s="58">
        <v>10</v>
      </c>
      <c r="AV90" s="58" t="s">
        <v>176</v>
      </c>
      <c r="AW90" s="58">
        <v>9</v>
      </c>
      <c r="AX90" s="58" t="s">
        <v>176</v>
      </c>
      <c r="AY90" s="58">
        <v>52</v>
      </c>
      <c r="AZ90" s="58">
        <v>104</v>
      </c>
      <c r="BA90" s="58">
        <v>104</v>
      </c>
      <c r="BB90" s="58">
        <v>34</v>
      </c>
      <c r="BC90" s="58">
        <v>5</v>
      </c>
      <c r="BD90" s="58">
        <v>33</v>
      </c>
      <c r="BE90" s="58" t="s">
        <v>176</v>
      </c>
      <c r="BF90" s="58" t="s">
        <v>176</v>
      </c>
      <c r="BG90" s="58">
        <v>0</v>
      </c>
      <c r="BH90" s="58">
        <v>6</v>
      </c>
      <c r="BI90" s="58">
        <v>10</v>
      </c>
      <c r="BJ90" s="58" t="s">
        <v>176</v>
      </c>
      <c r="BK90" s="58">
        <v>136</v>
      </c>
      <c r="BL90" s="58">
        <v>63</v>
      </c>
      <c r="BM90" s="58">
        <v>9</v>
      </c>
      <c r="BN90" s="58">
        <v>23</v>
      </c>
      <c r="BO90" s="58">
        <v>3</v>
      </c>
      <c r="BP90" s="58" t="s">
        <v>176</v>
      </c>
      <c r="BQ90" s="58" t="s">
        <v>176</v>
      </c>
      <c r="BR90" s="58">
        <v>0</v>
      </c>
      <c r="BS90" s="58">
        <v>33</v>
      </c>
    </row>
    <row r="91" spans="1:71" x14ac:dyDescent="0.25">
      <c r="A91" s="64" t="s">
        <v>253</v>
      </c>
      <c r="B91" s="58">
        <v>571</v>
      </c>
      <c r="C91" s="58">
        <v>566</v>
      </c>
      <c r="D91" s="58">
        <v>274</v>
      </c>
      <c r="E91" s="58">
        <v>71</v>
      </c>
      <c r="F91" s="58">
        <v>96</v>
      </c>
      <c r="G91" s="58" t="s">
        <v>176</v>
      </c>
      <c r="H91" s="58" t="s">
        <v>176</v>
      </c>
      <c r="I91" s="58">
        <v>26</v>
      </c>
      <c r="J91" s="58">
        <v>16</v>
      </c>
      <c r="K91" s="58">
        <v>59</v>
      </c>
      <c r="L91" s="58" t="s">
        <v>176</v>
      </c>
      <c r="M91" s="58">
        <v>269</v>
      </c>
      <c r="N91" s="58">
        <v>123</v>
      </c>
      <c r="O91" s="58">
        <v>38</v>
      </c>
      <c r="P91" s="58">
        <v>38</v>
      </c>
      <c r="Q91" s="58" t="s">
        <v>176</v>
      </c>
      <c r="R91" s="58">
        <v>5</v>
      </c>
      <c r="S91" s="58">
        <v>15</v>
      </c>
      <c r="T91" s="58" t="s">
        <v>176</v>
      </c>
      <c r="U91" s="58">
        <v>34</v>
      </c>
      <c r="V91" s="58" t="s">
        <v>176</v>
      </c>
      <c r="W91" s="58">
        <v>297</v>
      </c>
      <c r="X91" s="58">
        <v>151</v>
      </c>
      <c r="Y91" s="58">
        <v>33</v>
      </c>
      <c r="Z91" s="58">
        <v>58</v>
      </c>
      <c r="AA91" s="58">
        <v>10</v>
      </c>
      <c r="AB91" s="58" t="s">
        <v>176</v>
      </c>
      <c r="AC91" s="58">
        <v>11</v>
      </c>
      <c r="AD91" s="58" t="s">
        <v>176</v>
      </c>
      <c r="AE91" s="58">
        <v>25</v>
      </c>
      <c r="AF91" s="58">
        <v>104</v>
      </c>
      <c r="AG91" s="58">
        <v>104</v>
      </c>
      <c r="AH91" s="58">
        <v>47</v>
      </c>
      <c r="AI91" s="58">
        <v>6</v>
      </c>
      <c r="AJ91" s="58">
        <v>3</v>
      </c>
      <c r="AK91" s="58">
        <v>0</v>
      </c>
      <c r="AL91" s="58">
        <v>0</v>
      </c>
      <c r="AM91" s="58" t="s">
        <v>176</v>
      </c>
      <c r="AN91" s="58" t="s">
        <v>176</v>
      </c>
      <c r="AO91" s="58">
        <v>23</v>
      </c>
      <c r="AP91" s="58" t="s">
        <v>176</v>
      </c>
      <c r="AQ91" s="58">
        <v>372</v>
      </c>
      <c r="AR91" s="58">
        <v>204</v>
      </c>
      <c r="AS91" s="58">
        <v>53</v>
      </c>
      <c r="AT91" s="58">
        <v>60</v>
      </c>
      <c r="AU91" s="58">
        <v>11</v>
      </c>
      <c r="AV91" s="58" t="s">
        <v>176</v>
      </c>
      <c r="AW91" s="58" t="s">
        <v>176</v>
      </c>
      <c r="AX91" s="58">
        <v>10</v>
      </c>
      <c r="AY91" s="58">
        <v>29</v>
      </c>
      <c r="AZ91" s="58" t="s">
        <v>176</v>
      </c>
      <c r="BA91" s="58">
        <v>90</v>
      </c>
      <c r="BB91" s="58">
        <v>23</v>
      </c>
      <c r="BC91" s="58">
        <v>12</v>
      </c>
      <c r="BD91" s="58">
        <v>33</v>
      </c>
      <c r="BE91" s="58" t="s">
        <v>176</v>
      </c>
      <c r="BF91" s="58" t="s">
        <v>176</v>
      </c>
      <c r="BG91" s="58">
        <v>0</v>
      </c>
      <c r="BH91" s="58" t="s">
        <v>176</v>
      </c>
      <c r="BI91" s="58">
        <v>7</v>
      </c>
      <c r="BJ91" s="58" t="s">
        <v>176</v>
      </c>
      <c r="BK91" s="58">
        <v>107</v>
      </c>
      <c r="BL91" s="58">
        <v>57</v>
      </c>
      <c r="BM91" s="58">
        <v>7</v>
      </c>
      <c r="BN91" s="58">
        <v>24</v>
      </c>
      <c r="BO91" s="58" t="s">
        <v>176</v>
      </c>
      <c r="BP91" s="58" t="s">
        <v>176</v>
      </c>
      <c r="BQ91" s="58" t="s">
        <v>176</v>
      </c>
      <c r="BR91" s="58" t="s">
        <v>176</v>
      </c>
      <c r="BS91" s="58">
        <v>14</v>
      </c>
    </row>
    <row r="92" spans="1:71" x14ac:dyDescent="0.25">
      <c r="A92" s="64" t="s">
        <v>254</v>
      </c>
      <c r="B92" s="58">
        <v>574</v>
      </c>
      <c r="C92" s="58">
        <v>563</v>
      </c>
      <c r="D92" s="58">
        <v>284</v>
      </c>
      <c r="E92" s="58">
        <v>75</v>
      </c>
      <c r="F92" s="58">
        <v>101</v>
      </c>
      <c r="G92" s="58">
        <v>17</v>
      </c>
      <c r="H92" s="58">
        <v>11</v>
      </c>
      <c r="I92" s="58">
        <v>8</v>
      </c>
      <c r="J92" s="58">
        <v>10</v>
      </c>
      <c r="K92" s="58">
        <v>57</v>
      </c>
      <c r="L92" s="58">
        <v>272</v>
      </c>
      <c r="M92" s="58">
        <v>268</v>
      </c>
      <c r="N92" s="58">
        <v>118</v>
      </c>
      <c r="O92" s="58">
        <v>43</v>
      </c>
      <c r="P92" s="58">
        <v>52</v>
      </c>
      <c r="Q92" s="58">
        <v>5</v>
      </c>
      <c r="R92" s="58" t="s">
        <v>176</v>
      </c>
      <c r="S92" s="58" t="s">
        <v>176</v>
      </c>
      <c r="T92" s="58" t="s">
        <v>176</v>
      </c>
      <c r="U92" s="58">
        <v>34</v>
      </c>
      <c r="V92" s="58">
        <v>302</v>
      </c>
      <c r="W92" s="58">
        <v>295</v>
      </c>
      <c r="X92" s="58">
        <v>166</v>
      </c>
      <c r="Y92" s="58">
        <v>32</v>
      </c>
      <c r="Z92" s="58">
        <v>49</v>
      </c>
      <c r="AA92" s="58">
        <v>12</v>
      </c>
      <c r="AB92" s="58" t="s">
        <v>176</v>
      </c>
      <c r="AC92" s="58" t="s">
        <v>176</v>
      </c>
      <c r="AD92" s="58" t="s">
        <v>176</v>
      </c>
      <c r="AE92" s="58">
        <v>23</v>
      </c>
      <c r="AF92" s="58">
        <v>76</v>
      </c>
      <c r="AG92" s="58">
        <v>76</v>
      </c>
      <c r="AH92" s="58">
        <v>35</v>
      </c>
      <c r="AI92" s="58">
        <v>0</v>
      </c>
      <c r="AJ92" s="58" t="s">
        <v>176</v>
      </c>
      <c r="AK92" s="58" t="s">
        <v>176</v>
      </c>
      <c r="AL92" s="58">
        <v>0</v>
      </c>
      <c r="AM92" s="58" t="s">
        <v>176</v>
      </c>
      <c r="AN92" s="58" t="s">
        <v>176</v>
      </c>
      <c r="AO92" s="58">
        <v>28</v>
      </c>
      <c r="AP92" s="58">
        <v>415</v>
      </c>
      <c r="AQ92" s="58">
        <v>407</v>
      </c>
      <c r="AR92" s="58">
        <v>229</v>
      </c>
      <c r="AS92" s="58">
        <v>63</v>
      </c>
      <c r="AT92" s="58">
        <v>72</v>
      </c>
      <c r="AU92" s="58">
        <v>11</v>
      </c>
      <c r="AV92" s="58">
        <v>0</v>
      </c>
      <c r="AW92" s="58" t="s">
        <v>176</v>
      </c>
      <c r="AX92" s="58" t="s">
        <v>176</v>
      </c>
      <c r="AY92" s="58">
        <v>22</v>
      </c>
      <c r="AZ92" s="58">
        <v>83</v>
      </c>
      <c r="BA92" s="58">
        <v>80</v>
      </c>
      <c r="BB92" s="58">
        <v>20</v>
      </c>
      <c r="BC92" s="58">
        <v>12</v>
      </c>
      <c r="BD92" s="58" t="s">
        <v>176</v>
      </c>
      <c r="BE92" s="58" t="s">
        <v>176</v>
      </c>
      <c r="BF92" s="58">
        <v>11</v>
      </c>
      <c r="BG92" s="58">
        <v>0</v>
      </c>
      <c r="BH92" s="58">
        <v>0</v>
      </c>
      <c r="BI92" s="58">
        <v>7</v>
      </c>
      <c r="BJ92" s="58">
        <v>96</v>
      </c>
      <c r="BK92" s="58">
        <v>93</v>
      </c>
      <c r="BL92" s="58">
        <v>49</v>
      </c>
      <c r="BM92" s="58">
        <v>9</v>
      </c>
      <c r="BN92" s="58">
        <v>22</v>
      </c>
      <c r="BO92" s="58">
        <v>6</v>
      </c>
      <c r="BP92" s="58" t="s">
        <v>176</v>
      </c>
      <c r="BQ92" s="58">
        <v>0</v>
      </c>
      <c r="BR92" s="58">
        <v>0</v>
      </c>
      <c r="BS92" s="58" t="s">
        <v>176</v>
      </c>
    </row>
    <row r="93" spans="1:71" x14ac:dyDescent="0.25">
      <c r="A93" s="64" t="s">
        <v>255</v>
      </c>
      <c r="B93" s="58">
        <v>418</v>
      </c>
      <c r="C93" s="58">
        <v>411</v>
      </c>
      <c r="D93" s="58">
        <v>188</v>
      </c>
      <c r="E93" s="58">
        <v>39</v>
      </c>
      <c r="F93" s="58">
        <v>88</v>
      </c>
      <c r="G93" s="58">
        <v>17</v>
      </c>
      <c r="H93" s="58">
        <v>13</v>
      </c>
      <c r="I93" s="58">
        <v>0</v>
      </c>
      <c r="J93" s="58">
        <v>14</v>
      </c>
      <c r="K93" s="58">
        <v>52</v>
      </c>
      <c r="L93" s="58" t="s">
        <v>176</v>
      </c>
      <c r="M93" s="58">
        <v>215</v>
      </c>
      <c r="N93" s="58">
        <v>98</v>
      </c>
      <c r="O93" s="58">
        <v>24</v>
      </c>
      <c r="P93" s="58">
        <v>44</v>
      </c>
      <c r="Q93" s="58">
        <v>5</v>
      </c>
      <c r="R93" s="58">
        <v>9</v>
      </c>
      <c r="S93" s="58">
        <v>0</v>
      </c>
      <c r="T93" s="58">
        <v>9</v>
      </c>
      <c r="U93" s="58">
        <v>26</v>
      </c>
      <c r="V93" s="58" t="s">
        <v>176</v>
      </c>
      <c r="W93" s="58">
        <v>196</v>
      </c>
      <c r="X93" s="58">
        <v>90</v>
      </c>
      <c r="Y93" s="58">
        <v>15</v>
      </c>
      <c r="Z93" s="58">
        <v>44</v>
      </c>
      <c r="AA93" s="58">
        <v>12</v>
      </c>
      <c r="AB93" s="58">
        <v>4</v>
      </c>
      <c r="AC93" s="58">
        <v>0</v>
      </c>
      <c r="AD93" s="58">
        <v>5</v>
      </c>
      <c r="AE93" s="58">
        <v>26</v>
      </c>
      <c r="AF93" s="58">
        <v>53</v>
      </c>
      <c r="AG93" s="58">
        <v>53</v>
      </c>
      <c r="AH93" s="58">
        <v>29</v>
      </c>
      <c r="AI93" s="58" t="s">
        <v>176</v>
      </c>
      <c r="AJ93" s="58">
        <v>6</v>
      </c>
      <c r="AK93" s="58" t="s">
        <v>176</v>
      </c>
      <c r="AL93" s="58">
        <v>0</v>
      </c>
      <c r="AM93" s="58">
        <v>0</v>
      </c>
      <c r="AN93" s="58">
        <v>0</v>
      </c>
      <c r="AO93" s="58">
        <v>15</v>
      </c>
      <c r="AP93" s="58" t="s">
        <v>176</v>
      </c>
      <c r="AQ93" s="58">
        <v>284</v>
      </c>
      <c r="AR93" s="58">
        <v>139</v>
      </c>
      <c r="AS93" s="58">
        <v>34</v>
      </c>
      <c r="AT93" s="58">
        <v>58</v>
      </c>
      <c r="AU93" s="58">
        <v>9</v>
      </c>
      <c r="AV93" s="58">
        <v>4</v>
      </c>
      <c r="AW93" s="58">
        <v>0</v>
      </c>
      <c r="AX93" s="58">
        <v>8</v>
      </c>
      <c r="AY93" s="58">
        <v>32</v>
      </c>
      <c r="AZ93" s="58" t="s">
        <v>176</v>
      </c>
      <c r="BA93" s="58">
        <v>74</v>
      </c>
      <c r="BB93" s="58">
        <v>20</v>
      </c>
      <c r="BC93" s="58" t="s">
        <v>176</v>
      </c>
      <c r="BD93" s="58">
        <v>24</v>
      </c>
      <c r="BE93" s="58" t="s">
        <v>176</v>
      </c>
      <c r="BF93" s="58">
        <v>9</v>
      </c>
      <c r="BG93" s="58">
        <v>0</v>
      </c>
      <c r="BH93" s="58">
        <v>6</v>
      </c>
      <c r="BI93" s="58">
        <v>5</v>
      </c>
      <c r="BJ93" s="58" t="s">
        <v>176</v>
      </c>
      <c r="BK93" s="58">
        <v>93</v>
      </c>
      <c r="BL93" s="58">
        <v>36</v>
      </c>
      <c r="BM93" s="58">
        <v>5</v>
      </c>
      <c r="BN93" s="58">
        <v>32</v>
      </c>
      <c r="BO93" s="58" t="s">
        <v>176</v>
      </c>
      <c r="BP93" s="58">
        <v>3</v>
      </c>
      <c r="BQ93" s="58">
        <v>0</v>
      </c>
      <c r="BR93" s="58" t="s">
        <v>176</v>
      </c>
      <c r="BS93" s="58">
        <v>14</v>
      </c>
    </row>
    <row r="94" spans="1:71" x14ac:dyDescent="0.25">
      <c r="A94" s="64" t="s">
        <v>256</v>
      </c>
      <c r="B94" s="58">
        <v>492</v>
      </c>
      <c r="C94" s="58">
        <v>486</v>
      </c>
      <c r="D94" s="58">
        <v>257</v>
      </c>
      <c r="E94" s="58">
        <v>23</v>
      </c>
      <c r="F94" s="58">
        <v>125</v>
      </c>
      <c r="G94" s="58">
        <v>15</v>
      </c>
      <c r="H94" s="58">
        <v>16</v>
      </c>
      <c r="I94" s="58" t="s">
        <v>176</v>
      </c>
      <c r="J94" s="58" t="s">
        <v>176</v>
      </c>
      <c r="K94" s="58">
        <v>33</v>
      </c>
      <c r="L94" s="58" t="s">
        <v>176</v>
      </c>
      <c r="M94" s="58">
        <v>231</v>
      </c>
      <c r="N94" s="58">
        <v>121</v>
      </c>
      <c r="O94" s="58">
        <v>14</v>
      </c>
      <c r="P94" s="58">
        <v>64</v>
      </c>
      <c r="Q94" s="58" t="s">
        <v>176</v>
      </c>
      <c r="R94" s="58" t="s">
        <v>176</v>
      </c>
      <c r="S94" s="58">
        <v>0</v>
      </c>
      <c r="T94" s="58">
        <v>8</v>
      </c>
      <c r="U94" s="58">
        <v>17</v>
      </c>
      <c r="V94" s="58" t="s">
        <v>176</v>
      </c>
      <c r="W94" s="58">
        <v>255</v>
      </c>
      <c r="X94" s="58">
        <v>136</v>
      </c>
      <c r="Y94" s="58">
        <v>9</v>
      </c>
      <c r="Z94" s="58">
        <v>61</v>
      </c>
      <c r="AA94" s="58" t="s">
        <v>176</v>
      </c>
      <c r="AB94" s="58" t="s">
        <v>176</v>
      </c>
      <c r="AC94" s="58" t="s">
        <v>176</v>
      </c>
      <c r="AD94" s="58" t="s">
        <v>176</v>
      </c>
      <c r="AE94" s="58">
        <v>16</v>
      </c>
      <c r="AF94" s="58">
        <v>53</v>
      </c>
      <c r="AG94" s="58">
        <v>53</v>
      </c>
      <c r="AH94" s="58">
        <v>34</v>
      </c>
      <c r="AI94" s="58" t="s">
        <v>176</v>
      </c>
      <c r="AJ94" s="58" t="s">
        <v>176</v>
      </c>
      <c r="AK94" s="58" t="s">
        <v>176</v>
      </c>
      <c r="AL94" s="58">
        <v>0</v>
      </c>
      <c r="AM94" s="58" t="s">
        <v>176</v>
      </c>
      <c r="AN94" s="58" t="s">
        <v>176</v>
      </c>
      <c r="AO94" s="58" t="s">
        <v>176</v>
      </c>
      <c r="AP94" s="58" t="s">
        <v>176</v>
      </c>
      <c r="AQ94" s="58">
        <v>338</v>
      </c>
      <c r="AR94" s="58">
        <v>204</v>
      </c>
      <c r="AS94" s="58">
        <v>19</v>
      </c>
      <c r="AT94" s="58">
        <v>70</v>
      </c>
      <c r="AU94" s="58">
        <v>11</v>
      </c>
      <c r="AV94" s="58" t="s">
        <v>176</v>
      </c>
      <c r="AW94" s="58" t="s">
        <v>176</v>
      </c>
      <c r="AX94" s="58">
        <v>7</v>
      </c>
      <c r="AY94" s="58">
        <v>23</v>
      </c>
      <c r="AZ94" s="58" t="s">
        <v>176</v>
      </c>
      <c r="BA94" s="58">
        <v>95</v>
      </c>
      <c r="BB94" s="58">
        <v>19</v>
      </c>
      <c r="BC94" s="58" t="s">
        <v>176</v>
      </c>
      <c r="BD94" s="58" t="s">
        <v>176</v>
      </c>
      <c r="BE94" s="58" t="s">
        <v>176</v>
      </c>
      <c r="BF94" s="58" t="s">
        <v>176</v>
      </c>
      <c r="BG94" s="58">
        <v>0</v>
      </c>
      <c r="BH94" s="58" t="s">
        <v>176</v>
      </c>
      <c r="BI94" s="58" t="s">
        <v>176</v>
      </c>
      <c r="BJ94" s="58" t="s">
        <v>176</v>
      </c>
      <c r="BK94" s="58">
        <v>85</v>
      </c>
      <c r="BL94" s="58">
        <v>34</v>
      </c>
      <c r="BM94" s="58">
        <v>6</v>
      </c>
      <c r="BN94" s="58">
        <v>24</v>
      </c>
      <c r="BO94" s="58">
        <v>5</v>
      </c>
      <c r="BP94" s="58" t="s">
        <v>176</v>
      </c>
      <c r="BQ94" s="58" t="s">
        <v>176</v>
      </c>
      <c r="BR94" s="58" t="s">
        <v>176</v>
      </c>
      <c r="BS94" s="58">
        <v>11</v>
      </c>
    </row>
    <row r="95" spans="1:71" x14ac:dyDescent="0.25">
      <c r="A95" s="64" t="s">
        <v>257</v>
      </c>
      <c r="B95" s="58">
        <v>486</v>
      </c>
      <c r="C95" s="58">
        <v>478</v>
      </c>
      <c r="D95" s="58">
        <v>269</v>
      </c>
      <c r="E95" s="58">
        <v>16</v>
      </c>
      <c r="F95" s="58">
        <v>96</v>
      </c>
      <c r="G95" s="58" t="s">
        <v>176</v>
      </c>
      <c r="H95" s="58">
        <v>16</v>
      </c>
      <c r="I95" s="58" t="s">
        <v>176</v>
      </c>
      <c r="J95" s="58">
        <v>16</v>
      </c>
      <c r="K95" s="58">
        <v>49</v>
      </c>
      <c r="L95" s="58">
        <v>269</v>
      </c>
      <c r="M95" s="58">
        <v>266</v>
      </c>
      <c r="N95" s="58">
        <v>153</v>
      </c>
      <c r="O95" s="58" t="s">
        <v>176</v>
      </c>
      <c r="P95" s="58">
        <v>47</v>
      </c>
      <c r="Q95" s="58" t="s">
        <v>176</v>
      </c>
      <c r="R95" s="58">
        <v>7</v>
      </c>
      <c r="S95" s="58" t="s">
        <v>176</v>
      </c>
      <c r="T95" s="58" t="s">
        <v>176</v>
      </c>
      <c r="U95" s="58">
        <v>32</v>
      </c>
      <c r="V95" s="58">
        <v>217</v>
      </c>
      <c r="W95" s="58">
        <v>212</v>
      </c>
      <c r="X95" s="58">
        <v>116</v>
      </c>
      <c r="Y95" s="58" t="s">
        <v>176</v>
      </c>
      <c r="Z95" s="58">
        <v>49</v>
      </c>
      <c r="AA95" s="58">
        <v>9</v>
      </c>
      <c r="AB95" s="58">
        <v>9</v>
      </c>
      <c r="AC95" s="58">
        <v>0</v>
      </c>
      <c r="AD95" s="58" t="s">
        <v>176</v>
      </c>
      <c r="AE95" s="58">
        <v>17</v>
      </c>
      <c r="AF95" s="58" t="s">
        <v>176</v>
      </c>
      <c r="AG95" s="58">
        <v>55</v>
      </c>
      <c r="AH95" s="58">
        <v>36</v>
      </c>
      <c r="AI95" s="58">
        <v>0</v>
      </c>
      <c r="AJ95" s="58" t="s">
        <v>176</v>
      </c>
      <c r="AK95" s="58">
        <v>0</v>
      </c>
      <c r="AL95" s="58">
        <v>0</v>
      </c>
      <c r="AM95" s="58">
        <v>0</v>
      </c>
      <c r="AN95" s="58" t="s">
        <v>176</v>
      </c>
      <c r="AO95" s="58">
        <v>9</v>
      </c>
      <c r="AP95" s="58" t="s">
        <v>176</v>
      </c>
      <c r="AQ95" s="58">
        <v>343</v>
      </c>
      <c r="AR95" s="58">
        <v>209</v>
      </c>
      <c r="AS95" s="58" t="s">
        <v>176</v>
      </c>
      <c r="AT95" s="58">
        <v>55</v>
      </c>
      <c r="AU95" s="58">
        <v>12</v>
      </c>
      <c r="AV95" s="58">
        <v>3</v>
      </c>
      <c r="AW95" s="58" t="s">
        <v>176</v>
      </c>
      <c r="AX95" s="58">
        <v>13</v>
      </c>
      <c r="AY95" s="58">
        <v>36</v>
      </c>
      <c r="AZ95" s="58">
        <v>80</v>
      </c>
      <c r="BA95" s="58">
        <v>80</v>
      </c>
      <c r="BB95" s="58">
        <v>24</v>
      </c>
      <c r="BC95" s="58" t="s">
        <v>176</v>
      </c>
      <c r="BD95" s="58" t="s">
        <v>176</v>
      </c>
      <c r="BE95" s="58" t="s">
        <v>176</v>
      </c>
      <c r="BF95" s="58">
        <v>13</v>
      </c>
      <c r="BG95" s="58">
        <v>0</v>
      </c>
      <c r="BH95" s="58" t="s">
        <v>176</v>
      </c>
      <c r="BI95" s="58">
        <v>4</v>
      </c>
      <c r="BJ95" s="58" t="s">
        <v>176</v>
      </c>
      <c r="BK95" s="58">
        <v>94</v>
      </c>
      <c r="BL95" s="58">
        <v>49</v>
      </c>
      <c r="BM95" s="58" t="s">
        <v>176</v>
      </c>
      <c r="BN95" s="58">
        <v>24</v>
      </c>
      <c r="BO95" s="58" t="s">
        <v>176</v>
      </c>
      <c r="BP95" s="58">
        <v>5</v>
      </c>
      <c r="BQ95" s="58" t="s">
        <v>176</v>
      </c>
      <c r="BR95" s="58">
        <v>0</v>
      </c>
      <c r="BS95" s="58">
        <v>12</v>
      </c>
    </row>
    <row r="96" spans="1:71" x14ac:dyDescent="0.25">
      <c r="A96" s="64" t="s">
        <v>258</v>
      </c>
      <c r="B96" s="58">
        <v>580</v>
      </c>
      <c r="C96" s="58">
        <v>569</v>
      </c>
      <c r="D96" s="58">
        <v>393</v>
      </c>
      <c r="E96" s="58">
        <v>12</v>
      </c>
      <c r="F96" s="58">
        <v>73</v>
      </c>
      <c r="G96" s="58">
        <v>16</v>
      </c>
      <c r="H96" s="58">
        <v>12</v>
      </c>
      <c r="I96" s="58">
        <v>0</v>
      </c>
      <c r="J96" s="58">
        <v>14</v>
      </c>
      <c r="K96" s="58">
        <v>49</v>
      </c>
      <c r="L96" s="58">
        <v>356</v>
      </c>
      <c r="M96" s="58">
        <v>350</v>
      </c>
      <c r="N96" s="58">
        <v>253</v>
      </c>
      <c r="O96" s="58" t="s">
        <v>176</v>
      </c>
      <c r="P96" s="58">
        <v>45</v>
      </c>
      <c r="Q96" s="58" t="s">
        <v>176</v>
      </c>
      <c r="R96" s="58" t="s">
        <v>176</v>
      </c>
      <c r="S96" s="58">
        <v>0</v>
      </c>
      <c r="T96" s="58">
        <v>8</v>
      </c>
      <c r="U96" s="58">
        <v>25</v>
      </c>
      <c r="V96" s="58">
        <v>224</v>
      </c>
      <c r="W96" s="58">
        <v>219</v>
      </c>
      <c r="X96" s="58">
        <v>140</v>
      </c>
      <c r="Y96" s="58" t="s">
        <v>176</v>
      </c>
      <c r="Z96" s="58">
        <v>28</v>
      </c>
      <c r="AA96" s="58" t="s">
        <v>176</v>
      </c>
      <c r="AB96" s="58" t="s">
        <v>176</v>
      </c>
      <c r="AC96" s="58">
        <v>0</v>
      </c>
      <c r="AD96" s="58">
        <v>6</v>
      </c>
      <c r="AE96" s="58">
        <v>24</v>
      </c>
      <c r="AF96" s="58" t="s">
        <v>176</v>
      </c>
      <c r="AG96" s="58">
        <v>94</v>
      </c>
      <c r="AH96" s="58">
        <v>64</v>
      </c>
      <c r="AI96" s="58">
        <v>0</v>
      </c>
      <c r="AJ96" s="58">
        <v>7</v>
      </c>
      <c r="AK96" s="58" t="s">
        <v>176</v>
      </c>
      <c r="AL96" s="58">
        <v>0</v>
      </c>
      <c r="AM96" s="58">
        <v>0</v>
      </c>
      <c r="AN96" s="58" t="s">
        <v>176</v>
      </c>
      <c r="AO96" s="58">
        <v>19</v>
      </c>
      <c r="AP96" s="58" t="s">
        <v>176</v>
      </c>
      <c r="AQ96" s="58">
        <v>389</v>
      </c>
      <c r="AR96" s="58">
        <v>287</v>
      </c>
      <c r="AS96" s="58" t="s">
        <v>176</v>
      </c>
      <c r="AT96" s="58">
        <v>45</v>
      </c>
      <c r="AU96" s="58">
        <v>9</v>
      </c>
      <c r="AV96" s="58">
        <v>3</v>
      </c>
      <c r="AW96" s="58">
        <v>0</v>
      </c>
      <c r="AX96" s="58" t="s">
        <v>176</v>
      </c>
      <c r="AY96" s="58">
        <v>25</v>
      </c>
      <c r="AZ96" s="58">
        <v>86</v>
      </c>
      <c r="BA96" s="58">
        <v>86</v>
      </c>
      <c r="BB96" s="58">
        <v>42</v>
      </c>
      <c r="BC96" s="58" t="s">
        <v>176</v>
      </c>
      <c r="BD96" s="58">
        <v>21</v>
      </c>
      <c r="BE96" s="58" t="s">
        <v>176</v>
      </c>
      <c r="BF96" s="58">
        <v>9</v>
      </c>
      <c r="BG96" s="58">
        <v>0</v>
      </c>
      <c r="BH96" s="58">
        <v>0</v>
      </c>
      <c r="BI96" s="58">
        <v>5</v>
      </c>
      <c r="BJ96" s="58" t="s">
        <v>176</v>
      </c>
      <c r="BK96" s="58">
        <v>127</v>
      </c>
      <c r="BL96" s="58">
        <v>78</v>
      </c>
      <c r="BM96" s="58">
        <v>3</v>
      </c>
      <c r="BN96" s="58">
        <v>19</v>
      </c>
      <c r="BO96" s="58">
        <v>8</v>
      </c>
      <c r="BP96" s="58" t="s">
        <v>176</v>
      </c>
      <c r="BQ96" s="58">
        <v>0</v>
      </c>
      <c r="BR96" s="58" t="s">
        <v>176</v>
      </c>
      <c r="BS96" s="58">
        <v>15</v>
      </c>
    </row>
    <row r="97" spans="1:71" x14ac:dyDescent="0.25">
      <c r="A97" s="64" t="s">
        <v>259</v>
      </c>
      <c r="B97" s="58">
        <v>651</v>
      </c>
      <c r="C97" s="58">
        <v>641</v>
      </c>
      <c r="D97" s="58">
        <v>415</v>
      </c>
      <c r="E97" s="58">
        <v>19</v>
      </c>
      <c r="F97" s="58">
        <v>102</v>
      </c>
      <c r="G97" s="58">
        <v>15</v>
      </c>
      <c r="H97" s="58" t="s">
        <v>176</v>
      </c>
      <c r="I97" s="58" t="s">
        <v>176</v>
      </c>
      <c r="J97" s="58">
        <v>16</v>
      </c>
      <c r="K97" s="58">
        <v>57</v>
      </c>
      <c r="L97" s="58">
        <v>394</v>
      </c>
      <c r="M97" s="58">
        <v>391</v>
      </c>
      <c r="N97" s="58">
        <v>270</v>
      </c>
      <c r="O97" s="58">
        <v>13</v>
      </c>
      <c r="P97" s="58">
        <v>48</v>
      </c>
      <c r="Q97" s="58">
        <v>5</v>
      </c>
      <c r="R97" s="58" t="s">
        <v>176</v>
      </c>
      <c r="S97" s="58" t="s">
        <v>176</v>
      </c>
      <c r="T97" s="58" t="s">
        <v>176</v>
      </c>
      <c r="U97" s="58">
        <v>33</v>
      </c>
      <c r="V97" s="58">
        <v>257</v>
      </c>
      <c r="W97" s="58">
        <v>250</v>
      </c>
      <c r="X97" s="58">
        <v>145</v>
      </c>
      <c r="Y97" s="58">
        <v>6</v>
      </c>
      <c r="Z97" s="58">
        <v>54</v>
      </c>
      <c r="AA97" s="58">
        <v>10</v>
      </c>
      <c r="AB97" s="58" t="s">
        <v>176</v>
      </c>
      <c r="AC97" s="58">
        <v>0</v>
      </c>
      <c r="AD97" s="58" t="s">
        <v>176</v>
      </c>
      <c r="AE97" s="58">
        <v>24</v>
      </c>
      <c r="AF97" s="58" t="s">
        <v>176</v>
      </c>
      <c r="AG97" s="58">
        <v>88</v>
      </c>
      <c r="AH97" s="58">
        <v>54</v>
      </c>
      <c r="AI97" s="58" t="s">
        <v>176</v>
      </c>
      <c r="AJ97" s="58" t="s">
        <v>176</v>
      </c>
      <c r="AK97" s="58">
        <v>0</v>
      </c>
      <c r="AL97" s="58">
        <v>0</v>
      </c>
      <c r="AM97" s="58">
        <v>4</v>
      </c>
      <c r="AN97" s="58">
        <v>3</v>
      </c>
      <c r="AO97" s="58">
        <v>23</v>
      </c>
      <c r="AP97" s="58" t="s">
        <v>176</v>
      </c>
      <c r="AQ97" s="58">
        <v>440</v>
      </c>
      <c r="AR97" s="58">
        <v>317</v>
      </c>
      <c r="AS97" s="58">
        <v>16</v>
      </c>
      <c r="AT97" s="58">
        <v>57</v>
      </c>
      <c r="AU97" s="58">
        <v>12</v>
      </c>
      <c r="AV97" s="58" t="s">
        <v>176</v>
      </c>
      <c r="AW97" s="58" t="s">
        <v>176</v>
      </c>
      <c r="AX97" s="58">
        <v>10</v>
      </c>
      <c r="AY97" s="58">
        <v>25</v>
      </c>
      <c r="AZ97" s="58" t="s">
        <v>176</v>
      </c>
      <c r="BA97" s="58">
        <v>113</v>
      </c>
      <c r="BB97" s="58">
        <v>44</v>
      </c>
      <c r="BC97" s="58" t="s">
        <v>176</v>
      </c>
      <c r="BD97" s="58" t="s">
        <v>176</v>
      </c>
      <c r="BE97" s="58">
        <v>3</v>
      </c>
      <c r="BF97" s="58" t="s">
        <v>176</v>
      </c>
      <c r="BG97" s="58">
        <v>0</v>
      </c>
      <c r="BH97" s="58">
        <v>3</v>
      </c>
      <c r="BI97" s="58">
        <v>9</v>
      </c>
      <c r="BJ97" s="58">
        <v>173</v>
      </c>
      <c r="BK97" s="58">
        <v>168</v>
      </c>
      <c r="BL97" s="58">
        <v>108</v>
      </c>
      <c r="BM97" s="58">
        <v>5</v>
      </c>
      <c r="BN97" s="58">
        <v>31</v>
      </c>
      <c r="BO97" s="58" t="s">
        <v>176</v>
      </c>
      <c r="BP97" s="58">
        <v>0</v>
      </c>
      <c r="BQ97" s="58" t="s">
        <v>176</v>
      </c>
      <c r="BR97" s="58" t="s">
        <v>176</v>
      </c>
      <c r="BS97" s="58">
        <v>19</v>
      </c>
    </row>
    <row r="98" spans="1:71" x14ac:dyDescent="0.25">
      <c r="A98" s="64" t="s">
        <v>260</v>
      </c>
      <c r="B98" s="58">
        <v>593</v>
      </c>
      <c r="C98" s="58">
        <v>587</v>
      </c>
      <c r="D98" s="58">
        <v>361</v>
      </c>
      <c r="E98" s="58">
        <v>17</v>
      </c>
      <c r="F98" s="58">
        <v>106</v>
      </c>
      <c r="G98" s="58">
        <v>18</v>
      </c>
      <c r="H98" s="58" t="s">
        <v>176</v>
      </c>
      <c r="I98" s="58" t="s">
        <v>176</v>
      </c>
      <c r="J98" s="58">
        <v>19</v>
      </c>
      <c r="K98" s="58">
        <v>56</v>
      </c>
      <c r="L98" s="58">
        <v>325</v>
      </c>
      <c r="M98" s="58">
        <v>322</v>
      </c>
      <c r="N98" s="58">
        <v>201</v>
      </c>
      <c r="O98" s="58">
        <v>9</v>
      </c>
      <c r="P98" s="58">
        <v>59</v>
      </c>
      <c r="Q98" s="58" t="s">
        <v>176</v>
      </c>
      <c r="R98" s="58" t="s">
        <v>176</v>
      </c>
      <c r="S98" s="58" t="s">
        <v>176</v>
      </c>
      <c r="T98" s="58">
        <v>8</v>
      </c>
      <c r="U98" s="58">
        <v>37</v>
      </c>
      <c r="V98" s="58">
        <v>268</v>
      </c>
      <c r="W98" s="58">
        <v>265</v>
      </c>
      <c r="X98" s="58">
        <v>160</v>
      </c>
      <c r="Y98" s="58">
        <v>8</v>
      </c>
      <c r="Z98" s="58">
        <v>47</v>
      </c>
      <c r="AA98" s="58" t="s">
        <v>176</v>
      </c>
      <c r="AB98" s="58" t="s">
        <v>176</v>
      </c>
      <c r="AC98" s="58">
        <v>0</v>
      </c>
      <c r="AD98" s="58">
        <v>11</v>
      </c>
      <c r="AE98" s="58">
        <v>19</v>
      </c>
      <c r="AF98" s="58" t="s">
        <v>176</v>
      </c>
      <c r="AG98" s="58">
        <v>71</v>
      </c>
      <c r="AH98" s="58">
        <v>41</v>
      </c>
      <c r="AI98" s="58">
        <v>0</v>
      </c>
      <c r="AJ98" s="58">
        <v>7</v>
      </c>
      <c r="AK98" s="58" t="s">
        <v>176</v>
      </c>
      <c r="AL98" s="58">
        <v>0</v>
      </c>
      <c r="AM98" s="58" t="s">
        <v>176</v>
      </c>
      <c r="AN98" s="58">
        <v>3</v>
      </c>
      <c r="AO98" s="58">
        <v>15</v>
      </c>
      <c r="AP98" s="58" t="s">
        <v>176</v>
      </c>
      <c r="AQ98" s="58">
        <v>435</v>
      </c>
      <c r="AR98" s="58">
        <v>287</v>
      </c>
      <c r="AS98" s="58" t="s">
        <v>176</v>
      </c>
      <c r="AT98" s="58">
        <v>70</v>
      </c>
      <c r="AU98" s="58">
        <v>12</v>
      </c>
      <c r="AV98" s="58" t="s">
        <v>176</v>
      </c>
      <c r="AW98" s="58">
        <v>0</v>
      </c>
      <c r="AX98" s="58">
        <v>13</v>
      </c>
      <c r="AY98" s="58">
        <v>36</v>
      </c>
      <c r="AZ98" s="58">
        <v>81</v>
      </c>
      <c r="BA98" s="58">
        <v>81</v>
      </c>
      <c r="BB98" s="58">
        <v>33</v>
      </c>
      <c r="BC98" s="58" t="s">
        <v>176</v>
      </c>
      <c r="BD98" s="58">
        <v>29</v>
      </c>
      <c r="BE98" s="58" t="s">
        <v>176</v>
      </c>
      <c r="BF98" s="58" t="s">
        <v>176</v>
      </c>
      <c r="BG98" s="58">
        <v>0</v>
      </c>
      <c r="BH98" s="58">
        <v>3</v>
      </c>
      <c r="BI98" s="58">
        <v>5</v>
      </c>
      <c r="BJ98" s="58">
        <v>160</v>
      </c>
      <c r="BK98" s="58">
        <v>160</v>
      </c>
      <c r="BL98" s="58">
        <v>85</v>
      </c>
      <c r="BM98" s="58">
        <v>4</v>
      </c>
      <c r="BN98" s="58">
        <v>32</v>
      </c>
      <c r="BO98" s="58">
        <v>7</v>
      </c>
      <c r="BP98" s="58">
        <v>6</v>
      </c>
      <c r="BQ98" s="58">
        <v>0</v>
      </c>
      <c r="BR98" s="58">
        <v>4</v>
      </c>
      <c r="BS98" s="58">
        <v>22</v>
      </c>
    </row>
    <row r="99" spans="1:71" x14ac:dyDescent="0.25">
      <c r="A99" s="64" t="s">
        <v>261</v>
      </c>
      <c r="B99" s="58">
        <v>428</v>
      </c>
      <c r="C99" s="58">
        <v>419</v>
      </c>
      <c r="D99" s="58">
        <v>232</v>
      </c>
      <c r="E99" s="58">
        <v>13</v>
      </c>
      <c r="F99" s="58">
        <v>87</v>
      </c>
      <c r="G99" s="58">
        <v>15</v>
      </c>
      <c r="H99" s="58">
        <v>7</v>
      </c>
      <c r="I99" s="58">
        <v>0</v>
      </c>
      <c r="J99" s="58">
        <v>17</v>
      </c>
      <c r="K99" s="58">
        <v>48</v>
      </c>
      <c r="L99" s="58">
        <v>209</v>
      </c>
      <c r="M99" s="58">
        <v>203</v>
      </c>
      <c r="N99" s="58">
        <v>125</v>
      </c>
      <c r="O99" s="58">
        <v>5</v>
      </c>
      <c r="P99" s="58">
        <v>36</v>
      </c>
      <c r="Q99" s="58" t="s">
        <v>176</v>
      </c>
      <c r="R99" s="58" t="s">
        <v>176</v>
      </c>
      <c r="S99" s="58">
        <v>0</v>
      </c>
      <c r="T99" s="58" t="s">
        <v>176</v>
      </c>
      <c r="U99" s="58">
        <v>23</v>
      </c>
      <c r="V99" s="58">
        <v>219</v>
      </c>
      <c r="W99" s="58">
        <v>216</v>
      </c>
      <c r="X99" s="58">
        <v>107</v>
      </c>
      <c r="Y99" s="58">
        <v>8</v>
      </c>
      <c r="Z99" s="58">
        <v>51</v>
      </c>
      <c r="AA99" s="58" t="s">
        <v>176</v>
      </c>
      <c r="AB99" s="58" t="s">
        <v>176</v>
      </c>
      <c r="AC99" s="58">
        <v>0</v>
      </c>
      <c r="AD99" s="58" t="s">
        <v>176</v>
      </c>
      <c r="AE99" s="58">
        <v>25</v>
      </c>
      <c r="AF99" s="58" t="s">
        <v>176</v>
      </c>
      <c r="AG99" s="58">
        <v>45</v>
      </c>
      <c r="AH99" s="58">
        <v>24</v>
      </c>
      <c r="AI99" s="58" t="s">
        <v>176</v>
      </c>
      <c r="AJ99" s="58">
        <v>5</v>
      </c>
      <c r="AK99" s="58">
        <v>0</v>
      </c>
      <c r="AL99" s="58">
        <v>0</v>
      </c>
      <c r="AM99" s="58">
        <v>0</v>
      </c>
      <c r="AN99" s="58" t="s">
        <v>176</v>
      </c>
      <c r="AO99" s="58" t="s">
        <v>176</v>
      </c>
      <c r="AP99" s="58" t="s">
        <v>176</v>
      </c>
      <c r="AQ99" s="58">
        <v>317</v>
      </c>
      <c r="AR99" s="58">
        <v>186</v>
      </c>
      <c r="AS99" s="58" t="s">
        <v>176</v>
      </c>
      <c r="AT99" s="58">
        <v>60</v>
      </c>
      <c r="AU99" s="58" t="s">
        <v>176</v>
      </c>
      <c r="AV99" s="58" t="s">
        <v>176</v>
      </c>
      <c r="AW99" s="58">
        <v>0</v>
      </c>
      <c r="AX99" s="58">
        <v>13</v>
      </c>
      <c r="AY99" s="58">
        <v>32</v>
      </c>
      <c r="AZ99" s="58">
        <v>57</v>
      </c>
      <c r="BA99" s="58">
        <v>57</v>
      </c>
      <c r="BB99" s="58">
        <v>22</v>
      </c>
      <c r="BC99" s="58" t="s">
        <v>176</v>
      </c>
      <c r="BD99" s="58">
        <v>22</v>
      </c>
      <c r="BE99" s="58" t="s">
        <v>176</v>
      </c>
      <c r="BF99" s="58" t="s">
        <v>176</v>
      </c>
      <c r="BG99" s="58">
        <v>0</v>
      </c>
      <c r="BH99" s="58" t="s">
        <v>176</v>
      </c>
      <c r="BI99" s="58" t="s">
        <v>176</v>
      </c>
      <c r="BJ99" s="58">
        <v>86</v>
      </c>
      <c r="BK99" s="58">
        <v>86</v>
      </c>
      <c r="BL99" s="58">
        <v>42</v>
      </c>
      <c r="BM99" s="58" t="s">
        <v>176</v>
      </c>
      <c r="BN99" s="58">
        <v>23</v>
      </c>
      <c r="BO99" s="58" t="s">
        <v>176</v>
      </c>
      <c r="BP99" s="58" t="s">
        <v>176</v>
      </c>
      <c r="BQ99" s="58">
        <v>0</v>
      </c>
      <c r="BR99" s="58">
        <v>4</v>
      </c>
      <c r="BS99" s="58">
        <v>13</v>
      </c>
    </row>
    <row r="100" spans="1:71" x14ac:dyDescent="0.25">
      <c r="A100" s="64" t="s">
        <v>262</v>
      </c>
      <c r="B100" s="58">
        <v>488</v>
      </c>
      <c r="C100" s="58">
        <v>475</v>
      </c>
      <c r="D100" s="58">
        <v>249</v>
      </c>
      <c r="E100" s="58">
        <v>13</v>
      </c>
      <c r="F100" s="58">
        <v>116</v>
      </c>
      <c r="G100" s="58" t="s">
        <v>176</v>
      </c>
      <c r="H100" s="58" t="s">
        <v>176</v>
      </c>
      <c r="I100" s="58">
        <v>0</v>
      </c>
      <c r="J100" s="58">
        <v>19</v>
      </c>
      <c r="K100" s="58">
        <v>56</v>
      </c>
      <c r="L100" s="58">
        <v>246</v>
      </c>
      <c r="M100" s="58">
        <v>238</v>
      </c>
      <c r="N100" s="58">
        <v>120</v>
      </c>
      <c r="O100" s="58">
        <v>7</v>
      </c>
      <c r="P100" s="58">
        <v>60</v>
      </c>
      <c r="Q100" s="58" t="s">
        <v>176</v>
      </c>
      <c r="R100" s="58" t="s">
        <v>176</v>
      </c>
      <c r="S100" s="58">
        <v>0</v>
      </c>
      <c r="T100" s="58">
        <v>8</v>
      </c>
      <c r="U100" s="58">
        <v>33</v>
      </c>
      <c r="V100" s="58">
        <v>242</v>
      </c>
      <c r="W100" s="58">
        <v>237</v>
      </c>
      <c r="X100" s="58">
        <v>129</v>
      </c>
      <c r="Y100" s="58">
        <v>6</v>
      </c>
      <c r="Z100" s="58">
        <v>56</v>
      </c>
      <c r="AA100" s="58">
        <v>6</v>
      </c>
      <c r="AB100" s="58">
        <v>6</v>
      </c>
      <c r="AC100" s="58">
        <v>0</v>
      </c>
      <c r="AD100" s="58">
        <v>11</v>
      </c>
      <c r="AE100" s="58">
        <v>23</v>
      </c>
      <c r="AF100" s="58" t="s">
        <v>176</v>
      </c>
      <c r="AG100" s="58">
        <v>44</v>
      </c>
      <c r="AH100" s="58">
        <v>20</v>
      </c>
      <c r="AI100" s="58" t="s">
        <v>176</v>
      </c>
      <c r="AJ100" s="58" t="s">
        <v>176</v>
      </c>
      <c r="AK100" s="58" t="s">
        <v>176</v>
      </c>
      <c r="AL100" s="58">
        <v>0</v>
      </c>
      <c r="AM100" s="58">
        <v>0</v>
      </c>
      <c r="AN100" s="58">
        <v>0</v>
      </c>
      <c r="AO100" s="58">
        <v>19</v>
      </c>
      <c r="AP100" s="58">
        <v>348</v>
      </c>
      <c r="AQ100" s="58">
        <v>339</v>
      </c>
      <c r="AR100" s="58">
        <v>197</v>
      </c>
      <c r="AS100" s="58">
        <v>10</v>
      </c>
      <c r="AT100" s="58">
        <v>74</v>
      </c>
      <c r="AU100" s="58" t="s">
        <v>176</v>
      </c>
      <c r="AV100" s="58" t="s">
        <v>176</v>
      </c>
      <c r="AW100" s="58">
        <v>0</v>
      </c>
      <c r="AX100" s="58" t="s">
        <v>176</v>
      </c>
      <c r="AY100" s="58">
        <v>32</v>
      </c>
      <c r="AZ100" s="58" t="s">
        <v>176</v>
      </c>
      <c r="BA100" s="58">
        <v>92</v>
      </c>
      <c r="BB100" s="58">
        <v>32</v>
      </c>
      <c r="BC100" s="58" t="s">
        <v>176</v>
      </c>
      <c r="BD100" s="58" t="s">
        <v>176</v>
      </c>
      <c r="BE100" s="58" t="s">
        <v>176</v>
      </c>
      <c r="BF100" s="58" t="s">
        <v>176</v>
      </c>
      <c r="BG100" s="58">
        <v>0</v>
      </c>
      <c r="BH100" s="58" t="s">
        <v>176</v>
      </c>
      <c r="BI100" s="58">
        <v>5</v>
      </c>
      <c r="BJ100" s="58">
        <v>86</v>
      </c>
      <c r="BK100" s="58">
        <v>83</v>
      </c>
      <c r="BL100" s="58">
        <v>44</v>
      </c>
      <c r="BM100" s="58">
        <v>0</v>
      </c>
      <c r="BN100" s="58">
        <v>22</v>
      </c>
      <c r="BO100" s="58" t="s">
        <v>176</v>
      </c>
      <c r="BP100" s="58">
        <v>3</v>
      </c>
      <c r="BQ100" s="58">
        <v>0</v>
      </c>
      <c r="BR100" s="58" t="s">
        <v>176</v>
      </c>
      <c r="BS100" s="58">
        <v>11</v>
      </c>
    </row>
    <row r="101" spans="1:71" x14ac:dyDescent="0.25">
      <c r="A101" s="64" t="s">
        <v>263</v>
      </c>
      <c r="B101" s="58">
        <v>539</v>
      </c>
      <c r="C101" s="58">
        <v>533</v>
      </c>
      <c r="D101" s="58">
        <v>281</v>
      </c>
      <c r="E101" s="58">
        <v>11</v>
      </c>
      <c r="F101" s="58">
        <v>110</v>
      </c>
      <c r="G101" s="58">
        <v>15</v>
      </c>
      <c r="H101" s="58">
        <v>17</v>
      </c>
      <c r="I101" s="58" t="s">
        <v>176</v>
      </c>
      <c r="J101" s="58" t="s">
        <v>176</v>
      </c>
      <c r="K101" s="58">
        <v>87</v>
      </c>
      <c r="L101" s="58" t="s">
        <v>176</v>
      </c>
      <c r="M101" s="58">
        <v>271</v>
      </c>
      <c r="N101" s="58">
        <v>147</v>
      </c>
      <c r="O101" s="58" t="s">
        <v>176</v>
      </c>
      <c r="P101" s="58">
        <v>55</v>
      </c>
      <c r="Q101" s="58">
        <v>6</v>
      </c>
      <c r="R101" s="58">
        <v>5</v>
      </c>
      <c r="S101" s="58" t="s">
        <v>176</v>
      </c>
      <c r="T101" s="58" t="s">
        <v>176</v>
      </c>
      <c r="U101" s="58">
        <v>49</v>
      </c>
      <c r="V101" s="58" t="s">
        <v>176</v>
      </c>
      <c r="W101" s="58">
        <v>262</v>
      </c>
      <c r="X101" s="58">
        <v>134</v>
      </c>
      <c r="Y101" s="58" t="s">
        <v>176</v>
      </c>
      <c r="Z101" s="58">
        <v>55</v>
      </c>
      <c r="AA101" s="58">
        <v>9</v>
      </c>
      <c r="AB101" s="58">
        <v>12</v>
      </c>
      <c r="AC101" s="58" t="s">
        <v>176</v>
      </c>
      <c r="AD101" s="58">
        <v>7</v>
      </c>
      <c r="AE101" s="58">
        <v>38</v>
      </c>
      <c r="AF101" s="58">
        <v>81</v>
      </c>
      <c r="AG101" s="58">
        <v>81</v>
      </c>
      <c r="AH101" s="58">
        <v>51</v>
      </c>
      <c r="AI101" s="58">
        <v>0</v>
      </c>
      <c r="AJ101" s="58" t="s">
        <v>176</v>
      </c>
      <c r="AK101" s="58" t="s">
        <v>176</v>
      </c>
      <c r="AL101" s="58">
        <v>0</v>
      </c>
      <c r="AM101" s="58" t="s">
        <v>176</v>
      </c>
      <c r="AN101" s="58" t="s">
        <v>176</v>
      </c>
      <c r="AO101" s="58">
        <v>24</v>
      </c>
      <c r="AP101" s="58">
        <v>382</v>
      </c>
      <c r="AQ101" s="58">
        <v>376</v>
      </c>
      <c r="AR101" s="58">
        <v>210</v>
      </c>
      <c r="AS101" s="58" t="s">
        <v>176</v>
      </c>
      <c r="AT101" s="58">
        <v>76</v>
      </c>
      <c r="AU101" s="58">
        <v>12</v>
      </c>
      <c r="AV101" s="58">
        <v>4</v>
      </c>
      <c r="AW101" s="58" t="s">
        <v>176</v>
      </c>
      <c r="AX101" s="58" t="s">
        <v>176</v>
      </c>
      <c r="AY101" s="58">
        <v>57</v>
      </c>
      <c r="AZ101" s="58">
        <v>76</v>
      </c>
      <c r="BA101" s="58">
        <v>76</v>
      </c>
      <c r="BB101" s="58">
        <v>20</v>
      </c>
      <c r="BC101" s="58" t="s">
        <v>176</v>
      </c>
      <c r="BD101" s="58" t="s">
        <v>176</v>
      </c>
      <c r="BE101" s="58" t="s">
        <v>176</v>
      </c>
      <c r="BF101" s="58">
        <v>13</v>
      </c>
      <c r="BG101" s="58">
        <v>0</v>
      </c>
      <c r="BH101" s="58" t="s">
        <v>176</v>
      </c>
      <c r="BI101" s="58">
        <v>6</v>
      </c>
      <c r="BJ101" s="58">
        <v>116</v>
      </c>
      <c r="BK101" s="58">
        <v>113</v>
      </c>
      <c r="BL101" s="58">
        <v>49</v>
      </c>
      <c r="BM101" s="58">
        <v>0</v>
      </c>
      <c r="BN101" s="58">
        <v>30</v>
      </c>
      <c r="BO101" s="58">
        <v>4</v>
      </c>
      <c r="BP101" s="58">
        <v>6</v>
      </c>
      <c r="BQ101" s="58">
        <v>0</v>
      </c>
      <c r="BR101" s="58">
        <v>0</v>
      </c>
      <c r="BS101" s="58">
        <v>24</v>
      </c>
    </row>
    <row r="102" spans="1:71" x14ac:dyDescent="0.25">
      <c r="A102" s="64" t="s">
        <v>264</v>
      </c>
      <c r="B102" s="58">
        <v>694</v>
      </c>
      <c r="C102" s="58">
        <v>689</v>
      </c>
      <c r="D102" s="58">
        <v>362</v>
      </c>
      <c r="E102" s="58">
        <v>14</v>
      </c>
      <c r="F102" s="58">
        <v>109</v>
      </c>
      <c r="G102" s="58">
        <v>14</v>
      </c>
      <c r="H102" s="58">
        <v>17</v>
      </c>
      <c r="I102" s="58">
        <v>42</v>
      </c>
      <c r="J102" s="58">
        <v>17</v>
      </c>
      <c r="K102" s="58">
        <v>114</v>
      </c>
      <c r="L102" s="58" t="s">
        <v>176</v>
      </c>
      <c r="M102" s="58">
        <v>327</v>
      </c>
      <c r="N102" s="58">
        <v>164</v>
      </c>
      <c r="O102" s="58">
        <v>7</v>
      </c>
      <c r="P102" s="58">
        <v>48</v>
      </c>
      <c r="Q102" s="58">
        <v>5</v>
      </c>
      <c r="R102" s="58">
        <v>9</v>
      </c>
      <c r="S102" s="58">
        <v>27</v>
      </c>
      <c r="T102" s="58">
        <v>10</v>
      </c>
      <c r="U102" s="58">
        <v>57</v>
      </c>
      <c r="V102" s="58" t="s">
        <v>176</v>
      </c>
      <c r="W102" s="58">
        <v>362</v>
      </c>
      <c r="X102" s="58">
        <v>198</v>
      </c>
      <c r="Y102" s="58">
        <v>7</v>
      </c>
      <c r="Z102" s="58">
        <v>61</v>
      </c>
      <c r="AA102" s="58">
        <v>9</v>
      </c>
      <c r="AB102" s="58">
        <v>8</v>
      </c>
      <c r="AC102" s="58">
        <v>15</v>
      </c>
      <c r="AD102" s="58">
        <v>7</v>
      </c>
      <c r="AE102" s="58">
        <v>57</v>
      </c>
      <c r="AF102" s="58" t="s">
        <v>176</v>
      </c>
      <c r="AG102" s="58">
        <v>143</v>
      </c>
      <c r="AH102" s="58">
        <v>67</v>
      </c>
      <c r="AI102" s="58" t="s">
        <v>176</v>
      </c>
      <c r="AJ102" s="58">
        <v>6</v>
      </c>
      <c r="AK102" s="58" t="s">
        <v>176</v>
      </c>
      <c r="AL102" s="58">
        <v>0</v>
      </c>
      <c r="AM102" s="58">
        <v>35</v>
      </c>
      <c r="AN102" s="58" t="s">
        <v>176</v>
      </c>
      <c r="AO102" s="58">
        <v>29</v>
      </c>
      <c r="AP102" s="58" t="s">
        <v>176</v>
      </c>
      <c r="AQ102" s="58">
        <v>451</v>
      </c>
      <c r="AR102" s="58">
        <v>264</v>
      </c>
      <c r="AS102" s="58" t="s">
        <v>176</v>
      </c>
      <c r="AT102" s="58">
        <v>72</v>
      </c>
      <c r="AU102" s="58">
        <v>10</v>
      </c>
      <c r="AV102" s="58" t="s">
        <v>176</v>
      </c>
      <c r="AW102" s="58">
        <v>7</v>
      </c>
      <c r="AX102" s="58">
        <v>11</v>
      </c>
      <c r="AY102" s="58">
        <v>73</v>
      </c>
      <c r="AZ102" s="58">
        <v>95</v>
      </c>
      <c r="BA102" s="58">
        <v>95</v>
      </c>
      <c r="BB102" s="58">
        <v>31</v>
      </c>
      <c r="BC102" s="58" t="s">
        <v>176</v>
      </c>
      <c r="BD102" s="58">
        <v>31</v>
      </c>
      <c r="BE102" s="58" t="s">
        <v>176</v>
      </c>
      <c r="BF102" s="58" t="s">
        <v>176</v>
      </c>
      <c r="BG102" s="58">
        <v>0</v>
      </c>
      <c r="BH102" s="58" t="s">
        <v>176</v>
      </c>
      <c r="BI102" s="58">
        <v>12</v>
      </c>
      <c r="BJ102" s="58" t="s">
        <v>176</v>
      </c>
      <c r="BK102" s="58">
        <v>151</v>
      </c>
      <c r="BL102" s="58">
        <v>63</v>
      </c>
      <c r="BM102" s="58">
        <v>4</v>
      </c>
      <c r="BN102" s="58">
        <v>32</v>
      </c>
      <c r="BO102" s="58">
        <v>4</v>
      </c>
      <c r="BP102" s="58">
        <v>5</v>
      </c>
      <c r="BQ102" s="58" t="s">
        <v>176</v>
      </c>
      <c r="BR102" s="58" t="s">
        <v>176</v>
      </c>
      <c r="BS102" s="58">
        <v>38</v>
      </c>
    </row>
    <row r="103" spans="1:71" x14ac:dyDescent="0.25">
      <c r="A103" s="64" t="s">
        <v>265</v>
      </c>
      <c r="B103" s="58">
        <v>610</v>
      </c>
      <c r="C103" s="58">
        <v>606</v>
      </c>
      <c r="D103" s="58">
        <v>352</v>
      </c>
      <c r="E103" s="58">
        <v>18</v>
      </c>
      <c r="F103" s="58">
        <v>101</v>
      </c>
      <c r="G103" s="58">
        <v>20</v>
      </c>
      <c r="H103" s="58">
        <v>8</v>
      </c>
      <c r="I103" s="58">
        <v>21</v>
      </c>
      <c r="J103" s="58">
        <v>21</v>
      </c>
      <c r="K103" s="58">
        <v>65</v>
      </c>
      <c r="L103" s="58" t="s">
        <v>176</v>
      </c>
      <c r="M103" s="58">
        <v>300</v>
      </c>
      <c r="N103" s="58">
        <v>167</v>
      </c>
      <c r="O103" s="58" t="s">
        <v>176</v>
      </c>
      <c r="P103" s="58">
        <v>55</v>
      </c>
      <c r="Q103" s="58" t="s">
        <v>176</v>
      </c>
      <c r="R103" s="58" t="s">
        <v>176</v>
      </c>
      <c r="S103" s="58">
        <v>10</v>
      </c>
      <c r="T103" s="58">
        <v>11</v>
      </c>
      <c r="U103" s="58">
        <v>40</v>
      </c>
      <c r="V103" s="58" t="s">
        <v>176</v>
      </c>
      <c r="W103" s="58">
        <v>306</v>
      </c>
      <c r="X103" s="58">
        <v>185</v>
      </c>
      <c r="Y103" s="58" t="s">
        <v>176</v>
      </c>
      <c r="Z103" s="58">
        <v>46</v>
      </c>
      <c r="AA103" s="58" t="s">
        <v>176</v>
      </c>
      <c r="AB103" s="58" t="s">
        <v>176</v>
      </c>
      <c r="AC103" s="58">
        <v>11</v>
      </c>
      <c r="AD103" s="58">
        <v>10</v>
      </c>
      <c r="AE103" s="58">
        <v>25</v>
      </c>
      <c r="AF103" s="58">
        <v>111</v>
      </c>
      <c r="AG103" s="58">
        <v>111</v>
      </c>
      <c r="AH103" s="58">
        <v>57</v>
      </c>
      <c r="AI103" s="58" t="s">
        <v>176</v>
      </c>
      <c r="AJ103" s="58">
        <v>4</v>
      </c>
      <c r="AK103" s="58" t="s">
        <v>176</v>
      </c>
      <c r="AL103" s="58">
        <v>0</v>
      </c>
      <c r="AM103" s="58" t="s">
        <v>176</v>
      </c>
      <c r="AN103" s="58" t="s">
        <v>176</v>
      </c>
      <c r="AO103" s="58">
        <v>24</v>
      </c>
      <c r="AP103" s="58" t="s">
        <v>176</v>
      </c>
      <c r="AQ103" s="58">
        <v>408</v>
      </c>
      <c r="AR103" s="58">
        <v>263</v>
      </c>
      <c r="AS103" s="58" t="s">
        <v>176</v>
      </c>
      <c r="AT103" s="58">
        <v>66</v>
      </c>
      <c r="AU103" s="58">
        <v>11</v>
      </c>
      <c r="AV103" s="58" t="s">
        <v>176</v>
      </c>
      <c r="AW103" s="58" t="s">
        <v>176</v>
      </c>
      <c r="AX103" s="58">
        <v>13</v>
      </c>
      <c r="AY103" s="58">
        <v>33</v>
      </c>
      <c r="AZ103" s="58" t="s">
        <v>176</v>
      </c>
      <c r="BA103" s="58">
        <v>87</v>
      </c>
      <c r="BB103" s="58">
        <v>32</v>
      </c>
      <c r="BC103" s="58">
        <v>0</v>
      </c>
      <c r="BD103" s="58">
        <v>31</v>
      </c>
      <c r="BE103" s="58" t="s">
        <v>176</v>
      </c>
      <c r="BF103" s="58" t="s">
        <v>176</v>
      </c>
      <c r="BG103" s="58">
        <v>0</v>
      </c>
      <c r="BH103" s="58" t="s">
        <v>176</v>
      </c>
      <c r="BI103" s="58">
        <v>8</v>
      </c>
      <c r="BJ103" s="58" t="s">
        <v>176</v>
      </c>
      <c r="BK103" s="58">
        <v>122</v>
      </c>
      <c r="BL103" s="58">
        <v>74</v>
      </c>
      <c r="BM103" s="58" t="s">
        <v>176</v>
      </c>
      <c r="BN103" s="58">
        <v>24</v>
      </c>
      <c r="BO103" s="58">
        <v>3</v>
      </c>
      <c r="BP103" s="58" t="s">
        <v>176</v>
      </c>
      <c r="BQ103" s="58">
        <v>0</v>
      </c>
      <c r="BR103" s="58">
        <v>3</v>
      </c>
      <c r="BS103" s="58">
        <v>14</v>
      </c>
    </row>
    <row r="104" spans="1:71" x14ac:dyDescent="0.25">
      <c r="A104" s="64" t="s">
        <v>266</v>
      </c>
      <c r="B104" s="58">
        <v>441</v>
      </c>
      <c r="C104" s="58">
        <v>435</v>
      </c>
      <c r="D104" s="58">
        <v>229</v>
      </c>
      <c r="E104" s="58">
        <v>6</v>
      </c>
      <c r="F104" s="58">
        <v>100</v>
      </c>
      <c r="G104" s="58">
        <v>15</v>
      </c>
      <c r="H104" s="58">
        <v>16</v>
      </c>
      <c r="I104" s="58">
        <v>4</v>
      </c>
      <c r="J104" s="58">
        <v>17</v>
      </c>
      <c r="K104" s="58">
        <v>48</v>
      </c>
      <c r="L104" s="58">
        <v>219</v>
      </c>
      <c r="M104" s="58">
        <v>219</v>
      </c>
      <c r="N104" s="58">
        <v>113</v>
      </c>
      <c r="O104" s="58" t="s">
        <v>176</v>
      </c>
      <c r="P104" s="58">
        <v>50</v>
      </c>
      <c r="Q104" s="58">
        <v>7</v>
      </c>
      <c r="R104" s="58">
        <v>9</v>
      </c>
      <c r="S104" s="58" t="s">
        <v>176</v>
      </c>
      <c r="T104" s="58">
        <v>9</v>
      </c>
      <c r="U104" s="58">
        <v>25</v>
      </c>
      <c r="V104" s="58">
        <v>222</v>
      </c>
      <c r="W104" s="58">
        <v>216</v>
      </c>
      <c r="X104" s="58">
        <v>116</v>
      </c>
      <c r="Y104" s="58" t="s">
        <v>176</v>
      </c>
      <c r="Z104" s="58">
        <v>50</v>
      </c>
      <c r="AA104" s="58">
        <v>8</v>
      </c>
      <c r="AB104" s="58">
        <v>7</v>
      </c>
      <c r="AC104" s="58" t="s">
        <v>176</v>
      </c>
      <c r="AD104" s="58">
        <v>8</v>
      </c>
      <c r="AE104" s="58">
        <v>23</v>
      </c>
      <c r="AF104" s="58" t="s">
        <v>176</v>
      </c>
      <c r="AG104" s="58">
        <v>55</v>
      </c>
      <c r="AH104" s="58">
        <v>27</v>
      </c>
      <c r="AI104" s="58">
        <v>0</v>
      </c>
      <c r="AJ104" s="58">
        <v>3</v>
      </c>
      <c r="AK104" s="58">
        <v>4</v>
      </c>
      <c r="AL104" s="58">
        <v>0</v>
      </c>
      <c r="AM104" s="58" t="s">
        <v>176</v>
      </c>
      <c r="AN104" s="58" t="s">
        <v>176</v>
      </c>
      <c r="AO104" s="58" t="s">
        <v>176</v>
      </c>
      <c r="AP104" s="58" t="s">
        <v>176</v>
      </c>
      <c r="AQ104" s="58">
        <v>309</v>
      </c>
      <c r="AR104" s="58">
        <v>179</v>
      </c>
      <c r="AS104" s="58" t="s">
        <v>176</v>
      </c>
      <c r="AT104" s="58">
        <v>68</v>
      </c>
      <c r="AU104" s="58">
        <v>8</v>
      </c>
      <c r="AV104" s="58">
        <v>4</v>
      </c>
      <c r="AW104" s="58" t="s">
        <v>176</v>
      </c>
      <c r="AX104" s="58">
        <v>14</v>
      </c>
      <c r="AY104" s="58">
        <v>30</v>
      </c>
      <c r="AZ104" s="58">
        <v>71</v>
      </c>
      <c r="BA104" s="58">
        <v>71</v>
      </c>
      <c r="BB104" s="58">
        <v>23</v>
      </c>
      <c r="BC104" s="58" t="s">
        <v>176</v>
      </c>
      <c r="BD104" s="58">
        <v>29</v>
      </c>
      <c r="BE104" s="58">
        <v>3</v>
      </c>
      <c r="BF104" s="58">
        <v>12</v>
      </c>
      <c r="BG104" s="58">
        <v>0</v>
      </c>
      <c r="BH104" s="58" t="s">
        <v>176</v>
      </c>
      <c r="BI104" s="58" t="s">
        <v>176</v>
      </c>
      <c r="BJ104" s="58" t="s">
        <v>176</v>
      </c>
      <c r="BK104" s="58">
        <v>89</v>
      </c>
      <c r="BL104" s="58">
        <v>43</v>
      </c>
      <c r="BM104" s="58" t="s">
        <v>176</v>
      </c>
      <c r="BN104" s="58">
        <v>22</v>
      </c>
      <c r="BO104" s="58">
        <v>4</v>
      </c>
      <c r="BP104" s="58" t="s">
        <v>176</v>
      </c>
      <c r="BQ104" s="58">
        <v>0</v>
      </c>
      <c r="BR104" s="58" t="s">
        <v>176</v>
      </c>
      <c r="BS104" s="58">
        <v>15</v>
      </c>
    </row>
    <row r="105" spans="1:71" x14ac:dyDescent="0.25">
      <c r="A105" s="64" t="s">
        <v>267</v>
      </c>
      <c r="B105" s="58">
        <v>396</v>
      </c>
      <c r="C105" s="58">
        <v>387</v>
      </c>
      <c r="D105" s="58">
        <v>189</v>
      </c>
      <c r="E105" s="58">
        <v>10</v>
      </c>
      <c r="F105" s="58">
        <v>92</v>
      </c>
      <c r="G105" s="58">
        <v>16</v>
      </c>
      <c r="H105" s="58">
        <v>15</v>
      </c>
      <c r="I105" s="58">
        <v>0</v>
      </c>
      <c r="J105" s="58">
        <v>18</v>
      </c>
      <c r="K105" s="58">
        <v>47</v>
      </c>
      <c r="L105" s="58">
        <v>203</v>
      </c>
      <c r="M105" s="58">
        <v>198</v>
      </c>
      <c r="N105" s="58">
        <v>98</v>
      </c>
      <c r="O105" s="58">
        <v>5</v>
      </c>
      <c r="P105" s="58">
        <v>44</v>
      </c>
      <c r="Q105" s="58">
        <v>8</v>
      </c>
      <c r="R105" s="58">
        <v>8</v>
      </c>
      <c r="S105" s="58">
        <v>0</v>
      </c>
      <c r="T105" s="58">
        <v>7</v>
      </c>
      <c r="U105" s="58">
        <v>28</v>
      </c>
      <c r="V105" s="58">
        <v>193</v>
      </c>
      <c r="W105" s="58">
        <v>189</v>
      </c>
      <c r="X105" s="58">
        <v>91</v>
      </c>
      <c r="Y105" s="58">
        <v>5</v>
      </c>
      <c r="Z105" s="58">
        <v>48</v>
      </c>
      <c r="AA105" s="58">
        <v>8</v>
      </c>
      <c r="AB105" s="58">
        <v>7</v>
      </c>
      <c r="AC105" s="58">
        <v>0</v>
      </c>
      <c r="AD105" s="58">
        <v>11</v>
      </c>
      <c r="AE105" s="58">
        <v>19</v>
      </c>
      <c r="AF105" s="58" t="s">
        <v>176</v>
      </c>
      <c r="AG105" s="58">
        <v>55</v>
      </c>
      <c r="AH105" s="58">
        <v>34</v>
      </c>
      <c r="AI105" s="58" t="s">
        <v>176</v>
      </c>
      <c r="AJ105" s="58">
        <v>4</v>
      </c>
      <c r="AK105" s="58" t="s">
        <v>176</v>
      </c>
      <c r="AL105" s="58">
        <v>0</v>
      </c>
      <c r="AM105" s="58">
        <v>0</v>
      </c>
      <c r="AN105" s="58" t="s">
        <v>176</v>
      </c>
      <c r="AO105" s="58">
        <v>13</v>
      </c>
      <c r="AP105" s="58" t="s">
        <v>176</v>
      </c>
      <c r="AQ105" s="58">
        <v>266</v>
      </c>
      <c r="AR105" s="58">
        <v>129</v>
      </c>
      <c r="AS105" s="58" t="s">
        <v>176</v>
      </c>
      <c r="AT105" s="58">
        <v>72</v>
      </c>
      <c r="AU105" s="58">
        <v>10</v>
      </c>
      <c r="AV105" s="58" t="s">
        <v>176</v>
      </c>
      <c r="AW105" s="58">
        <v>0</v>
      </c>
      <c r="AX105" s="58">
        <v>12</v>
      </c>
      <c r="AY105" s="58">
        <v>30</v>
      </c>
      <c r="AZ105" s="58">
        <v>66</v>
      </c>
      <c r="BA105" s="58">
        <v>66</v>
      </c>
      <c r="BB105" s="58">
        <v>26</v>
      </c>
      <c r="BC105" s="58" t="s">
        <v>176</v>
      </c>
      <c r="BD105" s="58">
        <v>16</v>
      </c>
      <c r="BE105" s="58" t="s">
        <v>176</v>
      </c>
      <c r="BF105" s="58" t="s">
        <v>176</v>
      </c>
      <c r="BG105" s="58">
        <v>0</v>
      </c>
      <c r="BH105" s="58" t="s">
        <v>176</v>
      </c>
      <c r="BI105" s="58">
        <v>4</v>
      </c>
      <c r="BJ105" s="58">
        <v>97</v>
      </c>
      <c r="BK105" s="58">
        <v>94</v>
      </c>
      <c r="BL105" s="58">
        <v>47</v>
      </c>
      <c r="BM105" s="58" t="s">
        <v>176</v>
      </c>
      <c r="BN105" s="58">
        <v>23</v>
      </c>
      <c r="BO105" s="58" t="s">
        <v>176</v>
      </c>
      <c r="BP105" s="58">
        <v>3</v>
      </c>
      <c r="BQ105" s="58">
        <v>0</v>
      </c>
      <c r="BR105" s="58">
        <v>0</v>
      </c>
      <c r="BS105" s="58">
        <v>17</v>
      </c>
    </row>
    <row r="106" spans="1:71" x14ac:dyDescent="0.25">
      <c r="A106" s="64" t="s">
        <v>268</v>
      </c>
      <c r="B106" s="58">
        <v>520</v>
      </c>
      <c r="C106" s="58">
        <v>511</v>
      </c>
      <c r="D106" s="58">
        <v>254</v>
      </c>
      <c r="E106" s="58">
        <v>17</v>
      </c>
      <c r="F106" s="58">
        <v>143</v>
      </c>
      <c r="G106" s="58">
        <v>15</v>
      </c>
      <c r="H106" s="58">
        <v>16</v>
      </c>
      <c r="I106" s="58">
        <v>3</v>
      </c>
      <c r="J106" s="58">
        <v>21</v>
      </c>
      <c r="K106" s="58">
        <v>42</v>
      </c>
      <c r="L106" s="58">
        <v>274</v>
      </c>
      <c r="M106" s="58">
        <v>268</v>
      </c>
      <c r="N106" s="58">
        <v>126</v>
      </c>
      <c r="O106" s="58">
        <v>8</v>
      </c>
      <c r="P106" s="58">
        <v>78</v>
      </c>
      <c r="Q106" s="58" t="s">
        <v>176</v>
      </c>
      <c r="R106" s="58">
        <v>8</v>
      </c>
      <c r="S106" s="58" t="s">
        <v>176</v>
      </c>
      <c r="T106" s="58">
        <v>13</v>
      </c>
      <c r="U106" s="58">
        <v>26</v>
      </c>
      <c r="V106" s="58">
        <v>246</v>
      </c>
      <c r="W106" s="58">
        <v>243</v>
      </c>
      <c r="X106" s="58">
        <v>128</v>
      </c>
      <c r="Y106" s="58">
        <v>9</v>
      </c>
      <c r="Z106" s="58">
        <v>65</v>
      </c>
      <c r="AA106" s="58" t="s">
        <v>176</v>
      </c>
      <c r="AB106" s="58">
        <v>8</v>
      </c>
      <c r="AC106" s="58" t="s">
        <v>176</v>
      </c>
      <c r="AD106" s="58">
        <v>8</v>
      </c>
      <c r="AE106" s="58">
        <v>16</v>
      </c>
      <c r="AF106" s="58">
        <v>44</v>
      </c>
      <c r="AG106" s="58">
        <v>44</v>
      </c>
      <c r="AH106" s="58">
        <v>24</v>
      </c>
      <c r="AI106" s="58">
        <v>0</v>
      </c>
      <c r="AJ106" s="58">
        <v>7</v>
      </c>
      <c r="AK106" s="58" t="s">
        <v>176</v>
      </c>
      <c r="AL106" s="58">
        <v>0</v>
      </c>
      <c r="AM106" s="58" t="s">
        <v>176</v>
      </c>
      <c r="AN106" s="58" t="s">
        <v>176</v>
      </c>
      <c r="AO106" s="58">
        <v>9</v>
      </c>
      <c r="AP106" s="58" t="s">
        <v>176</v>
      </c>
      <c r="AQ106" s="58">
        <v>366</v>
      </c>
      <c r="AR106" s="58">
        <v>202</v>
      </c>
      <c r="AS106" s="58">
        <v>17</v>
      </c>
      <c r="AT106" s="58">
        <v>87</v>
      </c>
      <c r="AU106" s="58">
        <v>10</v>
      </c>
      <c r="AV106" s="58">
        <v>0</v>
      </c>
      <c r="AW106" s="58" t="s">
        <v>176</v>
      </c>
      <c r="AX106" s="58" t="s">
        <v>176</v>
      </c>
      <c r="AY106" s="58">
        <v>29</v>
      </c>
      <c r="AZ106" s="58" t="s">
        <v>176</v>
      </c>
      <c r="BA106" s="58">
        <v>101</v>
      </c>
      <c r="BB106" s="58">
        <v>28</v>
      </c>
      <c r="BC106" s="58">
        <v>0</v>
      </c>
      <c r="BD106" s="58">
        <v>49</v>
      </c>
      <c r="BE106" s="58" t="s">
        <v>176</v>
      </c>
      <c r="BF106" s="58">
        <v>16</v>
      </c>
      <c r="BG106" s="58">
        <v>0</v>
      </c>
      <c r="BH106" s="58" t="s">
        <v>176</v>
      </c>
      <c r="BI106" s="58">
        <v>4</v>
      </c>
      <c r="BJ106" s="58">
        <v>112</v>
      </c>
      <c r="BK106" s="58">
        <v>109</v>
      </c>
      <c r="BL106" s="58">
        <v>54</v>
      </c>
      <c r="BM106" s="58" t="s">
        <v>176</v>
      </c>
      <c r="BN106" s="58">
        <v>27</v>
      </c>
      <c r="BO106" s="58">
        <v>5</v>
      </c>
      <c r="BP106" s="58" t="s">
        <v>176</v>
      </c>
      <c r="BQ106" s="58">
        <v>0</v>
      </c>
      <c r="BR106" s="58" t="s">
        <v>176</v>
      </c>
      <c r="BS106" s="58">
        <v>19</v>
      </c>
    </row>
    <row r="107" spans="1:71" x14ac:dyDescent="0.25">
      <c r="A107" s="64" t="s">
        <v>269</v>
      </c>
      <c r="B107" s="58">
        <v>518</v>
      </c>
      <c r="C107" s="58">
        <v>505</v>
      </c>
      <c r="D107" s="58">
        <v>298</v>
      </c>
      <c r="E107" s="58">
        <v>18</v>
      </c>
      <c r="F107" s="58">
        <v>90</v>
      </c>
      <c r="G107" s="58">
        <v>18</v>
      </c>
      <c r="H107" s="58">
        <v>14</v>
      </c>
      <c r="I107" s="58">
        <v>0</v>
      </c>
      <c r="J107" s="58">
        <v>18</v>
      </c>
      <c r="K107" s="58">
        <v>49</v>
      </c>
      <c r="L107" s="58">
        <v>281</v>
      </c>
      <c r="M107" s="58">
        <v>275</v>
      </c>
      <c r="N107" s="58">
        <v>163</v>
      </c>
      <c r="O107" s="58">
        <v>11</v>
      </c>
      <c r="P107" s="58">
        <v>50</v>
      </c>
      <c r="Q107" s="58">
        <v>3</v>
      </c>
      <c r="R107" s="58">
        <v>5</v>
      </c>
      <c r="S107" s="58">
        <v>0</v>
      </c>
      <c r="T107" s="58">
        <v>10</v>
      </c>
      <c r="U107" s="58">
        <v>33</v>
      </c>
      <c r="V107" s="58">
        <v>237</v>
      </c>
      <c r="W107" s="58">
        <v>230</v>
      </c>
      <c r="X107" s="58">
        <v>135</v>
      </c>
      <c r="Y107" s="58">
        <v>7</v>
      </c>
      <c r="Z107" s="58">
        <v>40</v>
      </c>
      <c r="AA107" s="58">
        <v>15</v>
      </c>
      <c r="AB107" s="58">
        <v>9</v>
      </c>
      <c r="AC107" s="58">
        <v>0</v>
      </c>
      <c r="AD107" s="58">
        <v>8</v>
      </c>
      <c r="AE107" s="58">
        <v>16</v>
      </c>
      <c r="AF107" s="58">
        <v>51</v>
      </c>
      <c r="AG107" s="58">
        <v>51</v>
      </c>
      <c r="AH107" s="58">
        <v>24</v>
      </c>
      <c r="AI107" s="58">
        <v>0</v>
      </c>
      <c r="AJ107" s="58">
        <v>6</v>
      </c>
      <c r="AK107" s="58" t="s">
        <v>176</v>
      </c>
      <c r="AL107" s="58">
        <v>0</v>
      </c>
      <c r="AM107" s="58">
        <v>0</v>
      </c>
      <c r="AN107" s="58" t="s">
        <v>176</v>
      </c>
      <c r="AO107" s="58" t="s">
        <v>176</v>
      </c>
      <c r="AP107" s="58" t="s">
        <v>176</v>
      </c>
      <c r="AQ107" s="58">
        <v>394</v>
      </c>
      <c r="AR107" s="58">
        <v>246</v>
      </c>
      <c r="AS107" s="58" t="s">
        <v>176</v>
      </c>
      <c r="AT107" s="58">
        <v>66</v>
      </c>
      <c r="AU107" s="58" t="s">
        <v>176</v>
      </c>
      <c r="AV107" s="58" t="s">
        <v>176</v>
      </c>
      <c r="AW107" s="58">
        <v>0</v>
      </c>
      <c r="AX107" s="58">
        <v>13</v>
      </c>
      <c r="AY107" s="58">
        <v>32</v>
      </c>
      <c r="AZ107" s="58" t="s">
        <v>176</v>
      </c>
      <c r="BA107" s="58">
        <v>60</v>
      </c>
      <c r="BB107" s="58">
        <v>28</v>
      </c>
      <c r="BC107" s="58" t="s">
        <v>176</v>
      </c>
      <c r="BD107" s="58">
        <v>18</v>
      </c>
      <c r="BE107" s="58" t="s">
        <v>176</v>
      </c>
      <c r="BF107" s="58" t="s">
        <v>176</v>
      </c>
      <c r="BG107" s="58">
        <v>0</v>
      </c>
      <c r="BH107" s="58" t="s">
        <v>176</v>
      </c>
      <c r="BI107" s="58" t="s">
        <v>176</v>
      </c>
      <c r="BJ107" s="58">
        <v>124</v>
      </c>
      <c r="BK107" s="58">
        <v>121</v>
      </c>
      <c r="BL107" s="58">
        <v>67</v>
      </c>
      <c r="BM107" s="58" t="s">
        <v>176</v>
      </c>
      <c r="BN107" s="58">
        <v>27</v>
      </c>
      <c r="BO107" s="58">
        <v>4</v>
      </c>
      <c r="BP107" s="58">
        <v>3</v>
      </c>
      <c r="BQ107" s="58">
        <v>0</v>
      </c>
      <c r="BR107" s="58" t="s">
        <v>176</v>
      </c>
      <c r="BS107" s="58">
        <v>15</v>
      </c>
    </row>
    <row r="108" spans="1:71" x14ac:dyDescent="0.25">
      <c r="A108" s="64" t="s">
        <v>270</v>
      </c>
      <c r="B108" s="58">
        <v>630</v>
      </c>
      <c r="C108" s="58">
        <v>623</v>
      </c>
      <c r="D108" s="58">
        <v>405</v>
      </c>
      <c r="E108" s="58">
        <v>13</v>
      </c>
      <c r="F108" s="58">
        <v>112</v>
      </c>
      <c r="G108" s="58">
        <v>11</v>
      </c>
      <c r="H108" s="58">
        <v>12</v>
      </c>
      <c r="I108" s="58">
        <v>5</v>
      </c>
      <c r="J108" s="58">
        <v>19</v>
      </c>
      <c r="K108" s="58">
        <v>46</v>
      </c>
      <c r="L108" s="58">
        <v>366</v>
      </c>
      <c r="M108" s="58">
        <v>362</v>
      </c>
      <c r="N108" s="58">
        <v>246</v>
      </c>
      <c r="O108" s="58">
        <v>6</v>
      </c>
      <c r="P108" s="58">
        <v>57</v>
      </c>
      <c r="Q108" s="58" t="s">
        <v>176</v>
      </c>
      <c r="R108" s="58" t="s">
        <v>176</v>
      </c>
      <c r="S108" s="58" t="s">
        <v>176</v>
      </c>
      <c r="T108" s="58">
        <v>11</v>
      </c>
      <c r="U108" s="58">
        <v>25</v>
      </c>
      <c r="V108" s="58">
        <v>264</v>
      </c>
      <c r="W108" s="58">
        <v>261</v>
      </c>
      <c r="X108" s="58">
        <v>159</v>
      </c>
      <c r="Y108" s="58">
        <v>7</v>
      </c>
      <c r="Z108" s="58">
        <v>55</v>
      </c>
      <c r="AA108" s="58" t="s">
        <v>176</v>
      </c>
      <c r="AB108" s="58" t="s">
        <v>176</v>
      </c>
      <c r="AC108" s="58" t="s">
        <v>176</v>
      </c>
      <c r="AD108" s="58">
        <v>8</v>
      </c>
      <c r="AE108" s="58">
        <v>21</v>
      </c>
      <c r="AF108" s="58" t="s">
        <v>176</v>
      </c>
      <c r="AG108" s="58">
        <v>92</v>
      </c>
      <c r="AH108" s="58">
        <v>60</v>
      </c>
      <c r="AI108" s="58">
        <v>0</v>
      </c>
      <c r="AJ108" s="58">
        <v>8</v>
      </c>
      <c r="AK108" s="58" t="s">
        <v>176</v>
      </c>
      <c r="AL108" s="58">
        <v>0</v>
      </c>
      <c r="AM108" s="58" t="s">
        <v>176</v>
      </c>
      <c r="AN108" s="58" t="s">
        <v>176</v>
      </c>
      <c r="AO108" s="58">
        <v>17</v>
      </c>
      <c r="AP108" s="58" t="s">
        <v>176</v>
      </c>
      <c r="AQ108" s="58">
        <v>448</v>
      </c>
      <c r="AR108" s="58">
        <v>307</v>
      </c>
      <c r="AS108" s="58" t="s">
        <v>176</v>
      </c>
      <c r="AT108" s="58">
        <v>80</v>
      </c>
      <c r="AU108" s="58">
        <v>6</v>
      </c>
      <c r="AV108" s="58" t="s">
        <v>176</v>
      </c>
      <c r="AW108" s="58" t="s">
        <v>176</v>
      </c>
      <c r="AX108" s="58">
        <v>13</v>
      </c>
      <c r="AY108" s="58">
        <v>25</v>
      </c>
      <c r="AZ108" s="58" t="s">
        <v>176</v>
      </c>
      <c r="BA108" s="58">
        <v>83</v>
      </c>
      <c r="BB108" s="58">
        <v>38</v>
      </c>
      <c r="BC108" s="58" t="s">
        <v>176</v>
      </c>
      <c r="BD108" s="58">
        <v>24</v>
      </c>
      <c r="BE108" s="58" t="s">
        <v>176</v>
      </c>
      <c r="BF108" s="58" t="s">
        <v>176</v>
      </c>
      <c r="BG108" s="58">
        <v>0</v>
      </c>
      <c r="BH108" s="58" t="s">
        <v>176</v>
      </c>
      <c r="BI108" s="58">
        <v>4</v>
      </c>
      <c r="BJ108" s="58" t="s">
        <v>176</v>
      </c>
      <c r="BK108" s="58">
        <v>137</v>
      </c>
      <c r="BL108" s="58">
        <v>92</v>
      </c>
      <c r="BM108" s="58">
        <v>0</v>
      </c>
      <c r="BN108" s="58">
        <v>27</v>
      </c>
      <c r="BO108" s="58" t="s">
        <v>176</v>
      </c>
      <c r="BP108" s="58" t="s">
        <v>176</v>
      </c>
      <c r="BQ108" s="58">
        <v>0</v>
      </c>
      <c r="BR108" s="58">
        <v>0</v>
      </c>
      <c r="BS108" s="58">
        <v>13</v>
      </c>
    </row>
    <row r="109" spans="1:71" x14ac:dyDescent="0.25">
      <c r="A109" s="64" t="s">
        <v>271</v>
      </c>
      <c r="B109" s="58">
        <v>681</v>
      </c>
      <c r="C109" s="58">
        <v>675</v>
      </c>
      <c r="D109" s="58">
        <v>432</v>
      </c>
      <c r="E109" s="58">
        <v>12</v>
      </c>
      <c r="F109" s="58">
        <v>136</v>
      </c>
      <c r="G109" s="58">
        <v>14</v>
      </c>
      <c r="H109" s="58">
        <v>17</v>
      </c>
      <c r="I109" s="58">
        <v>4</v>
      </c>
      <c r="J109" s="58">
        <v>19</v>
      </c>
      <c r="K109" s="58">
        <v>41</v>
      </c>
      <c r="L109" s="58">
        <v>425</v>
      </c>
      <c r="M109" s="58">
        <v>422</v>
      </c>
      <c r="N109" s="58">
        <v>282</v>
      </c>
      <c r="O109" s="58" t="s">
        <v>176</v>
      </c>
      <c r="P109" s="58">
        <v>76</v>
      </c>
      <c r="Q109" s="58" t="s">
        <v>176</v>
      </c>
      <c r="R109" s="58">
        <v>9</v>
      </c>
      <c r="S109" s="58" t="s">
        <v>176</v>
      </c>
      <c r="T109" s="58">
        <v>10</v>
      </c>
      <c r="U109" s="58">
        <v>29</v>
      </c>
      <c r="V109" s="58">
        <v>256</v>
      </c>
      <c r="W109" s="58">
        <v>253</v>
      </c>
      <c r="X109" s="58">
        <v>150</v>
      </c>
      <c r="Y109" s="58" t="s">
        <v>176</v>
      </c>
      <c r="Z109" s="58">
        <v>60</v>
      </c>
      <c r="AA109" s="58" t="s">
        <v>176</v>
      </c>
      <c r="AB109" s="58">
        <v>8</v>
      </c>
      <c r="AC109" s="58" t="s">
        <v>176</v>
      </c>
      <c r="AD109" s="58">
        <v>9</v>
      </c>
      <c r="AE109" s="58">
        <v>12</v>
      </c>
      <c r="AF109" s="58" t="s">
        <v>176</v>
      </c>
      <c r="AG109" s="58">
        <v>81</v>
      </c>
      <c r="AH109" s="58">
        <v>54</v>
      </c>
      <c r="AI109" s="58">
        <v>0</v>
      </c>
      <c r="AJ109" s="58">
        <v>8</v>
      </c>
      <c r="AK109" s="58" t="s">
        <v>176</v>
      </c>
      <c r="AL109" s="58">
        <v>0</v>
      </c>
      <c r="AM109" s="58" t="s">
        <v>176</v>
      </c>
      <c r="AN109" s="58" t="s">
        <v>176</v>
      </c>
      <c r="AO109" s="58">
        <v>12</v>
      </c>
      <c r="AP109" s="58" t="s">
        <v>176</v>
      </c>
      <c r="AQ109" s="58">
        <v>483</v>
      </c>
      <c r="AR109" s="58">
        <v>321</v>
      </c>
      <c r="AS109" s="58" t="s">
        <v>176</v>
      </c>
      <c r="AT109" s="58">
        <v>98</v>
      </c>
      <c r="AU109" s="58">
        <v>10</v>
      </c>
      <c r="AV109" s="58" t="s">
        <v>176</v>
      </c>
      <c r="AW109" s="58" t="s">
        <v>176</v>
      </c>
      <c r="AX109" s="58">
        <v>15</v>
      </c>
      <c r="AY109" s="58">
        <v>25</v>
      </c>
      <c r="AZ109" s="58">
        <v>111</v>
      </c>
      <c r="BA109" s="58">
        <v>111</v>
      </c>
      <c r="BB109" s="58">
        <v>57</v>
      </c>
      <c r="BC109" s="58" t="s">
        <v>176</v>
      </c>
      <c r="BD109" s="58">
        <v>30</v>
      </c>
      <c r="BE109" s="58" t="s">
        <v>176</v>
      </c>
      <c r="BF109" s="58" t="s">
        <v>176</v>
      </c>
      <c r="BG109" s="58">
        <v>0</v>
      </c>
      <c r="BH109" s="58" t="s">
        <v>176</v>
      </c>
      <c r="BI109" s="58">
        <v>4</v>
      </c>
      <c r="BJ109" s="58" t="s">
        <v>176</v>
      </c>
      <c r="BK109" s="58">
        <v>160</v>
      </c>
      <c r="BL109" s="58">
        <v>112</v>
      </c>
      <c r="BM109" s="58">
        <v>0</v>
      </c>
      <c r="BN109" s="58">
        <v>30</v>
      </c>
      <c r="BO109" s="58" t="s">
        <v>176</v>
      </c>
      <c r="BP109" s="58" t="s">
        <v>176</v>
      </c>
      <c r="BQ109" s="58" t="s">
        <v>176</v>
      </c>
      <c r="BR109" s="58">
        <v>0</v>
      </c>
      <c r="BS109" s="58">
        <v>13</v>
      </c>
    </row>
    <row r="110" spans="1:71" x14ac:dyDescent="0.25">
      <c r="A110" s="64" t="s">
        <v>272</v>
      </c>
      <c r="B110" s="58">
        <v>667</v>
      </c>
      <c r="C110" s="58">
        <v>661</v>
      </c>
      <c r="D110" s="58">
        <v>388</v>
      </c>
      <c r="E110" s="58">
        <v>22</v>
      </c>
      <c r="F110" s="58">
        <v>149</v>
      </c>
      <c r="G110" s="58">
        <v>15</v>
      </c>
      <c r="H110" s="58">
        <v>16</v>
      </c>
      <c r="I110" s="58">
        <v>3</v>
      </c>
      <c r="J110" s="58">
        <v>18</v>
      </c>
      <c r="K110" s="58">
        <v>50</v>
      </c>
      <c r="L110" s="58">
        <v>378</v>
      </c>
      <c r="M110" s="58">
        <v>375</v>
      </c>
      <c r="N110" s="58">
        <v>227</v>
      </c>
      <c r="O110" s="58" t="s">
        <v>176</v>
      </c>
      <c r="P110" s="58">
        <v>70</v>
      </c>
      <c r="Q110" s="58" t="s">
        <v>176</v>
      </c>
      <c r="R110" s="58">
        <v>8</v>
      </c>
      <c r="S110" s="58" t="s">
        <v>176</v>
      </c>
      <c r="T110" s="58" t="s">
        <v>176</v>
      </c>
      <c r="U110" s="58">
        <v>39</v>
      </c>
      <c r="V110" s="58">
        <v>289</v>
      </c>
      <c r="W110" s="58">
        <v>286</v>
      </c>
      <c r="X110" s="58">
        <v>161</v>
      </c>
      <c r="Y110" s="58" t="s">
        <v>176</v>
      </c>
      <c r="Z110" s="58">
        <v>79</v>
      </c>
      <c r="AA110" s="58" t="s">
        <v>176</v>
      </c>
      <c r="AB110" s="58">
        <v>8</v>
      </c>
      <c r="AC110" s="58" t="s">
        <v>176</v>
      </c>
      <c r="AD110" s="58" t="s">
        <v>176</v>
      </c>
      <c r="AE110" s="58">
        <v>11</v>
      </c>
      <c r="AF110" s="58" t="s">
        <v>176</v>
      </c>
      <c r="AG110" s="58">
        <v>71</v>
      </c>
      <c r="AH110" s="58">
        <v>48</v>
      </c>
      <c r="AI110" s="58">
        <v>0</v>
      </c>
      <c r="AJ110" s="58">
        <v>4</v>
      </c>
      <c r="AK110" s="58">
        <v>0</v>
      </c>
      <c r="AL110" s="58" t="s">
        <v>176</v>
      </c>
      <c r="AM110" s="58" t="s">
        <v>176</v>
      </c>
      <c r="AN110" s="58" t="s">
        <v>176</v>
      </c>
      <c r="AO110" s="58">
        <v>15</v>
      </c>
      <c r="AP110" s="58">
        <v>486</v>
      </c>
      <c r="AQ110" s="58">
        <v>483</v>
      </c>
      <c r="AR110" s="58">
        <v>291</v>
      </c>
      <c r="AS110" s="58" t="s">
        <v>176</v>
      </c>
      <c r="AT110" s="58">
        <v>112</v>
      </c>
      <c r="AU110" s="58">
        <v>9</v>
      </c>
      <c r="AV110" s="58" t="s">
        <v>176</v>
      </c>
      <c r="AW110" s="58" t="s">
        <v>176</v>
      </c>
      <c r="AX110" s="58">
        <v>15</v>
      </c>
      <c r="AY110" s="58">
        <v>31</v>
      </c>
      <c r="AZ110" s="58" t="s">
        <v>176</v>
      </c>
      <c r="BA110" s="58">
        <v>107</v>
      </c>
      <c r="BB110" s="58">
        <v>49</v>
      </c>
      <c r="BC110" s="58" t="s">
        <v>176</v>
      </c>
      <c r="BD110" s="58">
        <v>33</v>
      </c>
      <c r="BE110" s="58">
        <v>6</v>
      </c>
      <c r="BF110" s="58">
        <v>12</v>
      </c>
      <c r="BG110" s="58">
        <v>0</v>
      </c>
      <c r="BH110" s="58" t="s">
        <v>176</v>
      </c>
      <c r="BI110" s="58">
        <v>4</v>
      </c>
      <c r="BJ110" s="58" t="s">
        <v>176</v>
      </c>
      <c r="BK110" s="58">
        <v>169</v>
      </c>
      <c r="BL110" s="58">
        <v>112</v>
      </c>
      <c r="BM110" s="58">
        <v>4</v>
      </c>
      <c r="BN110" s="58">
        <v>32</v>
      </c>
      <c r="BO110" s="58" t="s">
        <v>176</v>
      </c>
      <c r="BP110" s="58">
        <v>3</v>
      </c>
      <c r="BQ110" s="58" t="s">
        <v>176</v>
      </c>
      <c r="BR110" s="58">
        <v>3</v>
      </c>
      <c r="BS110" s="58">
        <v>11</v>
      </c>
    </row>
    <row r="111" spans="1:71" x14ac:dyDescent="0.25">
      <c r="A111" s="64" t="s">
        <v>273</v>
      </c>
      <c r="B111" s="58">
        <v>517</v>
      </c>
      <c r="C111" s="58">
        <v>509</v>
      </c>
      <c r="D111" s="58">
        <v>281</v>
      </c>
      <c r="E111" s="58">
        <v>22</v>
      </c>
      <c r="F111" s="58">
        <v>114</v>
      </c>
      <c r="G111" s="58" t="s">
        <v>176</v>
      </c>
      <c r="H111" s="58">
        <v>9</v>
      </c>
      <c r="I111" s="58" t="s">
        <v>176</v>
      </c>
      <c r="J111" s="58">
        <v>26</v>
      </c>
      <c r="K111" s="58">
        <v>46</v>
      </c>
      <c r="L111" s="58">
        <v>297</v>
      </c>
      <c r="M111" s="58">
        <v>294</v>
      </c>
      <c r="N111" s="58">
        <v>165</v>
      </c>
      <c r="O111" s="58">
        <v>15</v>
      </c>
      <c r="P111" s="58">
        <v>62</v>
      </c>
      <c r="Q111" s="58">
        <v>6</v>
      </c>
      <c r="R111" s="58">
        <v>5</v>
      </c>
      <c r="S111" s="58">
        <v>0</v>
      </c>
      <c r="T111" s="58">
        <v>12</v>
      </c>
      <c r="U111" s="58">
        <v>29</v>
      </c>
      <c r="V111" s="58">
        <v>220</v>
      </c>
      <c r="W111" s="58">
        <v>215</v>
      </c>
      <c r="X111" s="58">
        <v>116</v>
      </c>
      <c r="Y111" s="58">
        <v>7</v>
      </c>
      <c r="Z111" s="58">
        <v>52</v>
      </c>
      <c r="AA111" s="58" t="s">
        <v>176</v>
      </c>
      <c r="AB111" s="58">
        <v>4</v>
      </c>
      <c r="AC111" s="58" t="s">
        <v>176</v>
      </c>
      <c r="AD111" s="58">
        <v>14</v>
      </c>
      <c r="AE111" s="58">
        <v>17</v>
      </c>
      <c r="AF111" s="58" t="s">
        <v>176</v>
      </c>
      <c r="AG111" s="58">
        <v>52</v>
      </c>
      <c r="AH111" s="58">
        <v>31</v>
      </c>
      <c r="AI111" s="58">
        <v>0</v>
      </c>
      <c r="AJ111" s="58">
        <v>5</v>
      </c>
      <c r="AK111" s="58">
        <v>0</v>
      </c>
      <c r="AL111" s="58">
        <v>0</v>
      </c>
      <c r="AM111" s="58">
        <v>0</v>
      </c>
      <c r="AN111" s="58" t="s">
        <v>176</v>
      </c>
      <c r="AO111" s="58" t="s">
        <v>176</v>
      </c>
      <c r="AP111" s="58" t="s">
        <v>176</v>
      </c>
      <c r="AQ111" s="58">
        <v>386</v>
      </c>
      <c r="AR111" s="58">
        <v>225</v>
      </c>
      <c r="AS111" s="58" t="s">
        <v>176</v>
      </c>
      <c r="AT111" s="58">
        <v>79</v>
      </c>
      <c r="AU111" s="58">
        <v>5</v>
      </c>
      <c r="AV111" s="58">
        <v>4</v>
      </c>
      <c r="AW111" s="58" t="s">
        <v>176</v>
      </c>
      <c r="AX111" s="58">
        <v>23</v>
      </c>
      <c r="AY111" s="58">
        <v>28</v>
      </c>
      <c r="AZ111" s="58">
        <v>71</v>
      </c>
      <c r="BA111" s="58">
        <v>71</v>
      </c>
      <c r="BB111" s="58">
        <v>25</v>
      </c>
      <c r="BC111" s="58" t="s">
        <v>176</v>
      </c>
      <c r="BD111" s="58">
        <v>30</v>
      </c>
      <c r="BE111" s="58" t="s">
        <v>176</v>
      </c>
      <c r="BF111" s="58">
        <v>5</v>
      </c>
      <c r="BG111" s="58">
        <v>0</v>
      </c>
      <c r="BH111" s="58" t="s">
        <v>176</v>
      </c>
      <c r="BI111" s="58" t="s">
        <v>176</v>
      </c>
      <c r="BJ111" s="58" t="s">
        <v>176</v>
      </c>
      <c r="BK111" s="58">
        <v>114</v>
      </c>
      <c r="BL111" s="58">
        <v>73</v>
      </c>
      <c r="BM111" s="58" t="s">
        <v>176</v>
      </c>
      <c r="BN111" s="58">
        <v>18</v>
      </c>
      <c r="BO111" s="58">
        <v>0</v>
      </c>
      <c r="BP111" s="58">
        <v>3</v>
      </c>
      <c r="BQ111" s="58" t="s">
        <v>176</v>
      </c>
      <c r="BR111" s="58">
        <v>8</v>
      </c>
      <c r="BS111" s="58">
        <v>8</v>
      </c>
    </row>
    <row r="112" spans="1:71" x14ac:dyDescent="0.25">
      <c r="A112" s="64" t="s">
        <v>274</v>
      </c>
      <c r="B112" s="58">
        <v>491</v>
      </c>
      <c r="C112" s="58">
        <v>480</v>
      </c>
      <c r="D112" s="58">
        <v>255</v>
      </c>
      <c r="E112" s="58">
        <v>15</v>
      </c>
      <c r="F112" s="58">
        <v>117</v>
      </c>
      <c r="G112" s="58">
        <v>15</v>
      </c>
      <c r="H112" s="58" t="s">
        <v>176</v>
      </c>
      <c r="I112" s="58" t="s">
        <v>176</v>
      </c>
      <c r="J112" s="58">
        <v>21</v>
      </c>
      <c r="K112" s="58">
        <v>52</v>
      </c>
      <c r="L112" s="58" t="s">
        <v>176</v>
      </c>
      <c r="M112" s="58">
        <v>257</v>
      </c>
      <c r="N112" s="58">
        <v>141</v>
      </c>
      <c r="O112" s="58" t="s">
        <v>176</v>
      </c>
      <c r="P112" s="58">
        <v>59</v>
      </c>
      <c r="Q112" s="58">
        <v>8</v>
      </c>
      <c r="R112" s="58" t="s">
        <v>176</v>
      </c>
      <c r="S112" s="58">
        <v>0</v>
      </c>
      <c r="T112" s="58">
        <v>8</v>
      </c>
      <c r="U112" s="58">
        <v>29</v>
      </c>
      <c r="V112" s="58" t="s">
        <v>176</v>
      </c>
      <c r="W112" s="58">
        <v>223</v>
      </c>
      <c r="X112" s="58">
        <v>114</v>
      </c>
      <c r="Y112" s="58" t="s">
        <v>176</v>
      </c>
      <c r="Z112" s="58">
        <v>58</v>
      </c>
      <c r="AA112" s="58">
        <v>7</v>
      </c>
      <c r="AB112" s="58">
        <v>0</v>
      </c>
      <c r="AC112" s="58" t="s">
        <v>176</v>
      </c>
      <c r="AD112" s="58">
        <v>13</v>
      </c>
      <c r="AE112" s="58">
        <v>23</v>
      </c>
      <c r="AF112" s="58" t="s">
        <v>176</v>
      </c>
      <c r="AG112" s="58">
        <v>45</v>
      </c>
      <c r="AH112" s="58">
        <v>22</v>
      </c>
      <c r="AI112" s="58">
        <v>0</v>
      </c>
      <c r="AJ112" s="58" t="s">
        <v>176</v>
      </c>
      <c r="AK112" s="58" t="s">
        <v>176</v>
      </c>
      <c r="AL112" s="58">
        <v>0</v>
      </c>
      <c r="AM112" s="58">
        <v>0</v>
      </c>
      <c r="AN112" s="58">
        <v>0</v>
      </c>
      <c r="AO112" s="58">
        <v>18</v>
      </c>
      <c r="AP112" s="58" t="s">
        <v>176</v>
      </c>
      <c r="AQ112" s="58">
        <v>346</v>
      </c>
      <c r="AR112" s="58">
        <v>212</v>
      </c>
      <c r="AS112" s="58">
        <v>15</v>
      </c>
      <c r="AT112" s="58">
        <v>64</v>
      </c>
      <c r="AU112" s="58" t="s">
        <v>176</v>
      </c>
      <c r="AV112" s="58">
        <v>0</v>
      </c>
      <c r="AW112" s="58" t="s">
        <v>176</v>
      </c>
      <c r="AX112" s="58">
        <v>18</v>
      </c>
      <c r="AY112" s="58">
        <v>28</v>
      </c>
      <c r="AZ112" s="58">
        <v>89</v>
      </c>
      <c r="BA112" s="58">
        <v>89</v>
      </c>
      <c r="BB112" s="58">
        <v>21</v>
      </c>
      <c r="BC112" s="58">
        <v>0</v>
      </c>
      <c r="BD112" s="58" t="s">
        <v>176</v>
      </c>
      <c r="BE112" s="58" t="s">
        <v>176</v>
      </c>
      <c r="BF112" s="58" t="s">
        <v>176</v>
      </c>
      <c r="BG112" s="58">
        <v>0</v>
      </c>
      <c r="BH112" s="58">
        <v>3</v>
      </c>
      <c r="BI112" s="58">
        <v>6</v>
      </c>
      <c r="BJ112" s="58">
        <v>108</v>
      </c>
      <c r="BK112" s="58">
        <v>102</v>
      </c>
      <c r="BL112" s="58">
        <v>59</v>
      </c>
      <c r="BM112" s="58">
        <v>3</v>
      </c>
      <c r="BN112" s="58">
        <v>26</v>
      </c>
      <c r="BO112" s="58" t="s">
        <v>176</v>
      </c>
      <c r="BP112" s="58">
        <v>0</v>
      </c>
      <c r="BQ112" s="58" t="s">
        <v>176</v>
      </c>
      <c r="BR112" s="58">
        <v>0</v>
      </c>
      <c r="BS112" s="58">
        <v>11</v>
      </c>
    </row>
    <row r="113" spans="1:71" x14ac:dyDescent="0.25">
      <c r="A113" s="64" t="s">
        <v>275</v>
      </c>
      <c r="B113" s="58">
        <v>565</v>
      </c>
      <c r="C113" s="58">
        <v>556</v>
      </c>
      <c r="D113" s="58">
        <v>256</v>
      </c>
      <c r="E113" s="58">
        <v>20</v>
      </c>
      <c r="F113" s="58">
        <v>141</v>
      </c>
      <c r="G113" s="58">
        <v>15</v>
      </c>
      <c r="H113" s="58">
        <v>15</v>
      </c>
      <c r="I113" s="58">
        <v>3</v>
      </c>
      <c r="J113" s="58">
        <v>34</v>
      </c>
      <c r="K113" s="58">
        <v>72</v>
      </c>
      <c r="L113" s="58">
        <v>304</v>
      </c>
      <c r="M113" s="58">
        <v>301</v>
      </c>
      <c r="N113" s="58">
        <v>134</v>
      </c>
      <c r="O113" s="58">
        <v>13</v>
      </c>
      <c r="P113" s="58">
        <v>69</v>
      </c>
      <c r="Q113" s="58">
        <v>5</v>
      </c>
      <c r="R113" s="58">
        <v>11</v>
      </c>
      <c r="S113" s="58">
        <v>0</v>
      </c>
      <c r="T113" s="58">
        <v>23</v>
      </c>
      <c r="U113" s="58">
        <v>46</v>
      </c>
      <c r="V113" s="58">
        <v>261</v>
      </c>
      <c r="W113" s="58">
        <v>255</v>
      </c>
      <c r="X113" s="58">
        <v>122</v>
      </c>
      <c r="Y113" s="58">
        <v>7</v>
      </c>
      <c r="Z113" s="58">
        <v>72</v>
      </c>
      <c r="AA113" s="58">
        <v>10</v>
      </c>
      <c r="AB113" s="58">
        <v>4</v>
      </c>
      <c r="AC113" s="58">
        <v>3</v>
      </c>
      <c r="AD113" s="58">
        <v>11</v>
      </c>
      <c r="AE113" s="58">
        <v>26</v>
      </c>
      <c r="AF113" s="58">
        <v>55</v>
      </c>
      <c r="AG113" s="58">
        <v>55</v>
      </c>
      <c r="AH113" s="58">
        <v>28</v>
      </c>
      <c r="AI113" s="58">
        <v>0</v>
      </c>
      <c r="AJ113" s="58" t="s">
        <v>176</v>
      </c>
      <c r="AK113" s="58">
        <v>0</v>
      </c>
      <c r="AL113" s="58">
        <v>0</v>
      </c>
      <c r="AM113" s="58" t="s">
        <v>176</v>
      </c>
      <c r="AN113" s="58" t="s">
        <v>176</v>
      </c>
      <c r="AO113" s="58">
        <v>17</v>
      </c>
      <c r="AP113" s="58" t="s">
        <v>176</v>
      </c>
      <c r="AQ113" s="58">
        <v>410</v>
      </c>
      <c r="AR113" s="58">
        <v>207</v>
      </c>
      <c r="AS113" s="58">
        <v>17</v>
      </c>
      <c r="AT113" s="58">
        <v>101</v>
      </c>
      <c r="AU113" s="58" t="s">
        <v>176</v>
      </c>
      <c r="AV113" s="58" t="s">
        <v>176</v>
      </c>
      <c r="AW113" s="58" t="s">
        <v>176</v>
      </c>
      <c r="AX113" s="58">
        <v>21</v>
      </c>
      <c r="AY113" s="58">
        <v>48</v>
      </c>
      <c r="AZ113" s="58" t="s">
        <v>176</v>
      </c>
      <c r="BA113" s="58">
        <v>91</v>
      </c>
      <c r="BB113" s="58">
        <v>21</v>
      </c>
      <c r="BC113" s="58">
        <v>3</v>
      </c>
      <c r="BD113" s="58" t="s">
        <v>176</v>
      </c>
      <c r="BE113" s="58" t="s">
        <v>176</v>
      </c>
      <c r="BF113" s="58" t="s">
        <v>176</v>
      </c>
      <c r="BG113" s="58">
        <v>0</v>
      </c>
      <c r="BH113" s="58" t="s">
        <v>176</v>
      </c>
      <c r="BI113" s="58">
        <v>7</v>
      </c>
      <c r="BJ113" s="58">
        <v>119</v>
      </c>
      <c r="BK113" s="58">
        <v>116</v>
      </c>
      <c r="BL113" s="58">
        <v>48</v>
      </c>
      <c r="BM113" s="58" t="s">
        <v>176</v>
      </c>
      <c r="BN113" s="58">
        <v>37</v>
      </c>
      <c r="BO113" s="58" t="s">
        <v>176</v>
      </c>
      <c r="BP113" s="58">
        <v>4</v>
      </c>
      <c r="BQ113" s="58" t="s">
        <v>176</v>
      </c>
      <c r="BR113" s="58" t="s">
        <v>176</v>
      </c>
      <c r="BS113" s="58">
        <v>20</v>
      </c>
    </row>
    <row r="114" spans="1:71" x14ac:dyDescent="0.25">
      <c r="A114" s="64" t="s">
        <v>276</v>
      </c>
      <c r="B114" s="58">
        <v>672</v>
      </c>
      <c r="C114" s="58">
        <v>665</v>
      </c>
      <c r="D114" s="58">
        <v>365</v>
      </c>
      <c r="E114" s="58">
        <v>16</v>
      </c>
      <c r="F114" s="58">
        <v>89</v>
      </c>
      <c r="G114" s="58" t="s">
        <v>176</v>
      </c>
      <c r="H114" s="58" t="s">
        <v>176</v>
      </c>
      <c r="I114" s="58">
        <v>47</v>
      </c>
      <c r="J114" s="58">
        <v>29</v>
      </c>
      <c r="K114" s="58">
        <v>101</v>
      </c>
      <c r="L114" s="58" t="s">
        <v>176</v>
      </c>
      <c r="M114" s="58">
        <v>349</v>
      </c>
      <c r="N114" s="58">
        <v>178</v>
      </c>
      <c r="O114" s="58">
        <v>8</v>
      </c>
      <c r="P114" s="58">
        <v>51</v>
      </c>
      <c r="Q114" s="58" t="s">
        <v>176</v>
      </c>
      <c r="R114" s="58" t="s">
        <v>176</v>
      </c>
      <c r="S114" s="58">
        <v>31</v>
      </c>
      <c r="T114" s="58">
        <v>17</v>
      </c>
      <c r="U114" s="58">
        <v>58</v>
      </c>
      <c r="V114" s="58" t="s">
        <v>176</v>
      </c>
      <c r="W114" s="58">
        <v>316</v>
      </c>
      <c r="X114" s="58">
        <v>187</v>
      </c>
      <c r="Y114" s="58">
        <v>8</v>
      </c>
      <c r="Z114" s="58">
        <v>38</v>
      </c>
      <c r="AA114" s="58" t="s">
        <v>176</v>
      </c>
      <c r="AB114" s="58" t="s">
        <v>176</v>
      </c>
      <c r="AC114" s="58">
        <v>16</v>
      </c>
      <c r="AD114" s="58">
        <v>12</v>
      </c>
      <c r="AE114" s="58">
        <v>43</v>
      </c>
      <c r="AF114" s="58">
        <v>153</v>
      </c>
      <c r="AG114" s="58">
        <v>153</v>
      </c>
      <c r="AH114" s="58">
        <v>73</v>
      </c>
      <c r="AI114" s="58" t="s">
        <v>176</v>
      </c>
      <c r="AJ114" s="58">
        <v>5</v>
      </c>
      <c r="AK114" s="58" t="s">
        <v>176</v>
      </c>
      <c r="AL114" s="58" t="s">
        <v>176</v>
      </c>
      <c r="AM114" s="58">
        <v>39</v>
      </c>
      <c r="AN114" s="58">
        <v>4</v>
      </c>
      <c r="AO114" s="58">
        <v>27</v>
      </c>
      <c r="AP114" s="58" t="s">
        <v>176</v>
      </c>
      <c r="AQ114" s="58">
        <v>440</v>
      </c>
      <c r="AR114" s="58">
        <v>263</v>
      </c>
      <c r="AS114" s="58">
        <v>13</v>
      </c>
      <c r="AT114" s="58">
        <v>68</v>
      </c>
      <c r="AU114" s="58">
        <v>6</v>
      </c>
      <c r="AV114" s="58">
        <v>0</v>
      </c>
      <c r="AW114" s="58">
        <v>8</v>
      </c>
      <c r="AX114" s="58">
        <v>20</v>
      </c>
      <c r="AY114" s="58">
        <v>62</v>
      </c>
      <c r="AZ114" s="58" t="s">
        <v>176</v>
      </c>
      <c r="BA114" s="58">
        <v>72</v>
      </c>
      <c r="BB114" s="58">
        <v>29</v>
      </c>
      <c r="BC114" s="58" t="s">
        <v>176</v>
      </c>
      <c r="BD114" s="58">
        <v>16</v>
      </c>
      <c r="BE114" s="58" t="s">
        <v>176</v>
      </c>
      <c r="BF114" s="58" t="s">
        <v>176</v>
      </c>
      <c r="BG114" s="58">
        <v>0</v>
      </c>
      <c r="BH114" s="58">
        <v>5</v>
      </c>
      <c r="BI114" s="58">
        <v>12</v>
      </c>
      <c r="BJ114" s="58">
        <v>164</v>
      </c>
      <c r="BK114" s="58">
        <v>160</v>
      </c>
      <c r="BL114" s="58">
        <v>73</v>
      </c>
      <c r="BM114" s="58">
        <v>3</v>
      </c>
      <c r="BN114" s="58">
        <v>27</v>
      </c>
      <c r="BO114" s="58">
        <v>3</v>
      </c>
      <c r="BP114" s="58" t="s">
        <v>176</v>
      </c>
      <c r="BQ114" s="58">
        <v>7</v>
      </c>
      <c r="BR114" s="58" t="s">
        <v>176</v>
      </c>
      <c r="BS114" s="58">
        <v>43</v>
      </c>
    </row>
    <row r="115" spans="1:71" x14ac:dyDescent="0.25">
      <c r="A115" s="64" t="s">
        <v>277</v>
      </c>
      <c r="B115" s="58" t="s">
        <v>176</v>
      </c>
      <c r="C115" s="58">
        <v>717</v>
      </c>
      <c r="D115" s="58">
        <v>392</v>
      </c>
      <c r="E115" s="58">
        <v>39</v>
      </c>
      <c r="F115" s="58">
        <v>138</v>
      </c>
      <c r="G115" s="58">
        <v>19</v>
      </c>
      <c r="H115" s="58">
        <v>9</v>
      </c>
      <c r="I115" s="58">
        <v>39</v>
      </c>
      <c r="J115" s="58">
        <v>31</v>
      </c>
      <c r="K115" s="58">
        <v>50</v>
      </c>
      <c r="L115" s="58" t="s">
        <v>176</v>
      </c>
      <c r="M115" s="58">
        <v>379</v>
      </c>
      <c r="N115" s="58">
        <v>194</v>
      </c>
      <c r="O115" s="58">
        <v>29</v>
      </c>
      <c r="P115" s="58">
        <v>69</v>
      </c>
      <c r="Q115" s="58">
        <v>12</v>
      </c>
      <c r="R115" s="58">
        <v>5</v>
      </c>
      <c r="S115" s="58">
        <v>25</v>
      </c>
      <c r="T115" s="58">
        <v>17</v>
      </c>
      <c r="U115" s="58">
        <v>28</v>
      </c>
      <c r="V115" s="58" t="s">
        <v>176</v>
      </c>
      <c r="W115" s="58">
        <v>338</v>
      </c>
      <c r="X115" s="58">
        <v>198</v>
      </c>
      <c r="Y115" s="58">
        <v>10</v>
      </c>
      <c r="Z115" s="58">
        <v>69</v>
      </c>
      <c r="AA115" s="58">
        <v>7</v>
      </c>
      <c r="AB115" s="58">
        <v>4</v>
      </c>
      <c r="AC115" s="58">
        <v>14</v>
      </c>
      <c r="AD115" s="58">
        <v>14</v>
      </c>
      <c r="AE115" s="58">
        <v>22</v>
      </c>
      <c r="AF115" s="58">
        <v>113</v>
      </c>
      <c r="AG115" s="58">
        <v>113</v>
      </c>
      <c r="AH115" s="58">
        <v>56</v>
      </c>
      <c r="AI115" s="58">
        <v>0</v>
      </c>
      <c r="AJ115" s="58">
        <v>10</v>
      </c>
      <c r="AK115" s="58" t="s">
        <v>176</v>
      </c>
      <c r="AL115" s="58">
        <v>0</v>
      </c>
      <c r="AM115" s="58">
        <v>31</v>
      </c>
      <c r="AN115" s="58" t="s">
        <v>176</v>
      </c>
      <c r="AO115" s="58">
        <v>11</v>
      </c>
      <c r="AP115" s="58" t="s">
        <v>176</v>
      </c>
      <c r="AQ115" s="58">
        <v>522</v>
      </c>
      <c r="AR115" s="58">
        <v>300</v>
      </c>
      <c r="AS115" s="58">
        <v>32</v>
      </c>
      <c r="AT115" s="58">
        <v>104</v>
      </c>
      <c r="AU115" s="58">
        <v>14</v>
      </c>
      <c r="AV115" s="58">
        <v>4</v>
      </c>
      <c r="AW115" s="58">
        <v>8</v>
      </c>
      <c r="AX115" s="58">
        <v>26</v>
      </c>
      <c r="AY115" s="58">
        <v>34</v>
      </c>
      <c r="AZ115" s="58">
        <v>82</v>
      </c>
      <c r="BA115" s="58">
        <v>82</v>
      </c>
      <c r="BB115" s="58">
        <v>36</v>
      </c>
      <c r="BC115" s="58">
        <v>7</v>
      </c>
      <c r="BD115" s="58">
        <v>24</v>
      </c>
      <c r="BE115" s="58" t="s">
        <v>176</v>
      </c>
      <c r="BF115" s="58">
        <v>5</v>
      </c>
      <c r="BG115" s="58">
        <v>0</v>
      </c>
      <c r="BH115" s="58" t="s">
        <v>176</v>
      </c>
      <c r="BI115" s="58">
        <v>5</v>
      </c>
      <c r="BJ115" s="58" t="s">
        <v>176</v>
      </c>
      <c r="BK115" s="58">
        <v>147</v>
      </c>
      <c r="BL115" s="58">
        <v>73</v>
      </c>
      <c r="BM115" s="58" t="s">
        <v>176</v>
      </c>
      <c r="BN115" s="58">
        <v>37</v>
      </c>
      <c r="BO115" s="58">
        <v>3</v>
      </c>
      <c r="BP115" s="58" t="s">
        <v>176</v>
      </c>
      <c r="BQ115" s="58" t="s">
        <v>176</v>
      </c>
      <c r="BR115" s="58">
        <v>5</v>
      </c>
      <c r="BS115" s="58">
        <v>24</v>
      </c>
    </row>
    <row r="116" spans="1:71" x14ac:dyDescent="0.25">
      <c r="A116" s="64" t="s">
        <v>278</v>
      </c>
      <c r="B116" s="58" t="s">
        <v>176</v>
      </c>
      <c r="C116" s="58">
        <v>442</v>
      </c>
      <c r="D116" s="58">
        <v>226</v>
      </c>
      <c r="E116" s="58">
        <v>21</v>
      </c>
      <c r="F116" s="58">
        <v>94</v>
      </c>
      <c r="G116" s="58" t="s">
        <v>176</v>
      </c>
      <c r="H116" s="58">
        <v>12</v>
      </c>
      <c r="I116" s="58" t="s">
        <v>176</v>
      </c>
      <c r="J116" s="58">
        <v>22</v>
      </c>
      <c r="K116" s="58">
        <v>53</v>
      </c>
      <c r="L116" s="58">
        <v>231</v>
      </c>
      <c r="M116" s="58">
        <v>228</v>
      </c>
      <c r="N116" s="58">
        <v>125</v>
      </c>
      <c r="O116" s="58">
        <v>9</v>
      </c>
      <c r="P116" s="58">
        <v>42</v>
      </c>
      <c r="Q116" s="58" t="s">
        <v>176</v>
      </c>
      <c r="R116" s="58" t="s">
        <v>176</v>
      </c>
      <c r="S116" s="58" t="s">
        <v>176</v>
      </c>
      <c r="T116" s="58">
        <v>11</v>
      </c>
      <c r="U116" s="58">
        <v>32</v>
      </c>
      <c r="V116" s="58" t="s">
        <v>176</v>
      </c>
      <c r="W116" s="58">
        <v>214</v>
      </c>
      <c r="X116" s="58">
        <v>101</v>
      </c>
      <c r="Y116" s="58">
        <v>12</v>
      </c>
      <c r="Z116" s="58">
        <v>52</v>
      </c>
      <c r="AA116" s="58">
        <v>9</v>
      </c>
      <c r="AB116" s="58" t="s">
        <v>176</v>
      </c>
      <c r="AC116" s="58" t="s">
        <v>176</v>
      </c>
      <c r="AD116" s="58">
        <v>11</v>
      </c>
      <c r="AE116" s="58">
        <v>21</v>
      </c>
      <c r="AF116" s="58" t="s">
        <v>176</v>
      </c>
      <c r="AG116" s="58">
        <v>64</v>
      </c>
      <c r="AH116" s="58">
        <v>36</v>
      </c>
      <c r="AI116" s="58">
        <v>0</v>
      </c>
      <c r="AJ116" s="58">
        <v>6</v>
      </c>
      <c r="AK116" s="58" t="s">
        <v>176</v>
      </c>
      <c r="AL116" s="58">
        <v>0</v>
      </c>
      <c r="AM116" s="58" t="s">
        <v>176</v>
      </c>
      <c r="AN116" s="58" t="s">
        <v>176</v>
      </c>
      <c r="AO116" s="58">
        <v>16</v>
      </c>
      <c r="AP116" s="58" t="s">
        <v>176</v>
      </c>
      <c r="AQ116" s="58">
        <v>313</v>
      </c>
      <c r="AR116" s="58">
        <v>174</v>
      </c>
      <c r="AS116" s="58" t="s">
        <v>176</v>
      </c>
      <c r="AT116" s="58">
        <v>68</v>
      </c>
      <c r="AU116" s="58">
        <v>8</v>
      </c>
      <c r="AV116" s="58" t="s">
        <v>176</v>
      </c>
      <c r="AW116" s="58" t="s">
        <v>176</v>
      </c>
      <c r="AX116" s="58">
        <v>14</v>
      </c>
      <c r="AY116" s="58">
        <v>27</v>
      </c>
      <c r="AZ116" s="58">
        <v>65</v>
      </c>
      <c r="BA116" s="58">
        <v>65</v>
      </c>
      <c r="BB116" s="58">
        <v>16</v>
      </c>
      <c r="BC116" s="58" t="s">
        <v>176</v>
      </c>
      <c r="BD116" s="58">
        <v>20</v>
      </c>
      <c r="BE116" s="58" t="s">
        <v>176</v>
      </c>
      <c r="BF116" s="58" t="s">
        <v>176</v>
      </c>
      <c r="BG116" s="58">
        <v>0</v>
      </c>
      <c r="BH116" s="58" t="s">
        <v>176</v>
      </c>
      <c r="BI116" s="58">
        <v>10</v>
      </c>
      <c r="BJ116" s="58">
        <v>106</v>
      </c>
      <c r="BK116" s="58">
        <v>103</v>
      </c>
      <c r="BL116" s="58">
        <v>50</v>
      </c>
      <c r="BM116" s="58">
        <v>8</v>
      </c>
      <c r="BN116" s="58">
        <v>27</v>
      </c>
      <c r="BO116" s="58" t="s">
        <v>176</v>
      </c>
      <c r="BP116" s="58" t="s">
        <v>176</v>
      </c>
      <c r="BQ116" s="58">
        <v>0</v>
      </c>
      <c r="BR116" s="58" t="s">
        <v>176</v>
      </c>
      <c r="BS116" s="58">
        <v>13</v>
      </c>
    </row>
    <row r="117" spans="1:71" x14ac:dyDescent="0.25">
      <c r="A117" s="64" t="s">
        <v>279</v>
      </c>
      <c r="B117" s="58" t="s">
        <v>176</v>
      </c>
      <c r="C117" s="58">
        <v>428</v>
      </c>
      <c r="D117" s="58">
        <v>235</v>
      </c>
      <c r="E117" s="58">
        <v>11</v>
      </c>
      <c r="F117" s="58">
        <v>98</v>
      </c>
      <c r="G117" s="58">
        <v>12</v>
      </c>
      <c r="H117" s="58">
        <v>9</v>
      </c>
      <c r="I117" s="58">
        <v>4</v>
      </c>
      <c r="J117" s="58">
        <v>9</v>
      </c>
      <c r="K117" s="58">
        <v>50</v>
      </c>
      <c r="L117" s="58" t="s">
        <v>176</v>
      </c>
      <c r="M117" s="58">
        <v>227</v>
      </c>
      <c r="N117" s="58">
        <v>119</v>
      </c>
      <c r="O117" s="58">
        <v>6</v>
      </c>
      <c r="P117" s="58">
        <v>53</v>
      </c>
      <c r="Q117" s="58" t="s">
        <v>176</v>
      </c>
      <c r="R117" s="58" t="s">
        <v>176</v>
      </c>
      <c r="S117" s="58">
        <v>4</v>
      </c>
      <c r="T117" s="58" t="s">
        <v>176</v>
      </c>
      <c r="U117" s="58">
        <v>35</v>
      </c>
      <c r="V117" s="58" t="s">
        <v>176</v>
      </c>
      <c r="W117" s="58">
        <v>201</v>
      </c>
      <c r="X117" s="58">
        <v>116</v>
      </c>
      <c r="Y117" s="58">
        <v>5</v>
      </c>
      <c r="Z117" s="58">
        <v>45</v>
      </c>
      <c r="AA117" s="58" t="s">
        <v>176</v>
      </c>
      <c r="AB117" s="58" t="s">
        <v>176</v>
      </c>
      <c r="AC117" s="58">
        <v>0</v>
      </c>
      <c r="AD117" s="58" t="s">
        <v>176</v>
      </c>
      <c r="AE117" s="58">
        <v>15</v>
      </c>
      <c r="AF117" s="58" t="s">
        <v>176</v>
      </c>
      <c r="AG117" s="58">
        <v>53</v>
      </c>
      <c r="AH117" s="58">
        <v>33</v>
      </c>
      <c r="AI117" s="58" t="s">
        <v>176</v>
      </c>
      <c r="AJ117" s="58" t="s">
        <v>176</v>
      </c>
      <c r="AK117" s="58" t="s">
        <v>176</v>
      </c>
      <c r="AL117" s="58">
        <v>0</v>
      </c>
      <c r="AM117" s="58" t="s">
        <v>176</v>
      </c>
      <c r="AN117" s="58">
        <v>0</v>
      </c>
      <c r="AO117" s="58">
        <v>14</v>
      </c>
      <c r="AP117" s="58" t="s">
        <v>176</v>
      </c>
      <c r="AQ117" s="58">
        <v>303</v>
      </c>
      <c r="AR117" s="58">
        <v>180</v>
      </c>
      <c r="AS117" s="58" t="s">
        <v>176</v>
      </c>
      <c r="AT117" s="58">
        <v>65</v>
      </c>
      <c r="AU117" s="58">
        <v>8</v>
      </c>
      <c r="AV117" s="58">
        <v>0</v>
      </c>
      <c r="AW117" s="58" t="s">
        <v>176</v>
      </c>
      <c r="AX117" s="58" t="s">
        <v>176</v>
      </c>
      <c r="AY117" s="58">
        <v>33</v>
      </c>
      <c r="AZ117" s="58" t="s">
        <v>176</v>
      </c>
      <c r="BA117" s="58">
        <v>72</v>
      </c>
      <c r="BB117" s="58">
        <v>22</v>
      </c>
      <c r="BC117" s="58" t="s">
        <v>176</v>
      </c>
      <c r="BD117" s="58" t="s">
        <v>176</v>
      </c>
      <c r="BE117" s="58" t="s">
        <v>176</v>
      </c>
      <c r="BF117" s="58">
        <v>9</v>
      </c>
      <c r="BG117" s="58">
        <v>0</v>
      </c>
      <c r="BH117" s="58" t="s">
        <v>176</v>
      </c>
      <c r="BI117" s="58">
        <v>3</v>
      </c>
      <c r="BJ117" s="58">
        <v>114</v>
      </c>
      <c r="BK117" s="58">
        <v>114</v>
      </c>
      <c r="BL117" s="58">
        <v>65</v>
      </c>
      <c r="BM117" s="58" t="s">
        <v>176</v>
      </c>
      <c r="BN117" s="58">
        <v>27</v>
      </c>
      <c r="BO117" s="58">
        <v>5</v>
      </c>
      <c r="BP117" s="58" t="s">
        <v>176</v>
      </c>
      <c r="BQ117" s="58">
        <v>0</v>
      </c>
      <c r="BR117" s="58">
        <v>3</v>
      </c>
      <c r="BS117" s="58">
        <v>9</v>
      </c>
    </row>
    <row r="118" spans="1:71" x14ac:dyDescent="0.25">
      <c r="A118" s="64" t="s">
        <v>280</v>
      </c>
      <c r="B118" s="58">
        <v>564</v>
      </c>
      <c r="C118" s="58">
        <v>559</v>
      </c>
      <c r="D118" s="58">
        <v>275</v>
      </c>
      <c r="E118" s="58">
        <v>20</v>
      </c>
      <c r="F118" s="58">
        <v>179</v>
      </c>
      <c r="G118" s="58">
        <v>12</v>
      </c>
      <c r="H118" s="58" t="s">
        <v>176</v>
      </c>
      <c r="I118" s="58" t="s">
        <v>176</v>
      </c>
      <c r="J118" s="58">
        <v>16</v>
      </c>
      <c r="K118" s="58">
        <v>47</v>
      </c>
      <c r="L118" s="58" t="s">
        <v>176</v>
      </c>
      <c r="M118" s="58">
        <v>320</v>
      </c>
      <c r="N118" s="58">
        <v>154</v>
      </c>
      <c r="O118" s="58">
        <v>11</v>
      </c>
      <c r="P118" s="58">
        <v>99</v>
      </c>
      <c r="Q118" s="58">
        <v>7</v>
      </c>
      <c r="R118" s="58" t="s">
        <v>176</v>
      </c>
      <c r="S118" s="58" t="s">
        <v>176</v>
      </c>
      <c r="T118" s="58" t="s">
        <v>176</v>
      </c>
      <c r="U118" s="58">
        <v>33</v>
      </c>
      <c r="V118" s="58" t="s">
        <v>176</v>
      </c>
      <c r="W118" s="58">
        <v>239</v>
      </c>
      <c r="X118" s="58">
        <v>121</v>
      </c>
      <c r="Y118" s="58">
        <v>9</v>
      </c>
      <c r="Z118" s="58">
        <v>80</v>
      </c>
      <c r="AA118" s="58">
        <v>5</v>
      </c>
      <c r="AB118" s="58" t="s">
        <v>176</v>
      </c>
      <c r="AC118" s="58">
        <v>0</v>
      </c>
      <c r="AD118" s="58" t="s">
        <v>176</v>
      </c>
      <c r="AE118" s="58">
        <v>14</v>
      </c>
      <c r="AF118" s="58">
        <v>55</v>
      </c>
      <c r="AG118" s="58">
        <v>55</v>
      </c>
      <c r="AH118" s="58">
        <v>29</v>
      </c>
      <c r="AI118" s="58" t="s">
        <v>176</v>
      </c>
      <c r="AJ118" s="58">
        <v>7</v>
      </c>
      <c r="AK118" s="58" t="s">
        <v>176</v>
      </c>
      <c r="AL118" s="58">
        <v>0</v>
      </c>
      <c r="AM118" s="58">
        <v>0</v>
      </c>
      <c r="AN118" s="58">
        <v>0</v>
      </c>
      <c r="AO118" s="58" t="s">
        <v>176</v>
      </c>
      <c r="AP118" s="58">
        <v>406</v>
      </c>
      <c r="AQ118" s="58">
        <v>401</v>
      </c>
      <c r="AR118" s="58">
        <v>220</v>
      </c>
      <c r="AS118" s="58">
        <v>12</v>
      </c>
      <c r="AT118" s="58">
        <v>119</v>
      </c>
      <c r="AU118" s="58" t="s">
        <v>176</v>
      </c>
      <c r="AV118" s="58">
        <v>0</v>
      </c>
      <c r="AW118" s="58" t="s">
        <v>176</v>
      </c>
      <c r="AX118" s="58">
        <v>12</v>
      </c>
      <c r="AY118" s="58">
        <v>27</v>
      </c>
      <c r="AZ118" s="58">
        <v>103</v>
      </c>
      <c r="BA118" s="58">
        <v>103</v>
      </c>
      <c r="BB118" s="58">
        <v>26</v>
      </c>
      <c r="BC118" s="58" t="s">
        <v>176</v>
      </c>
      <c r="BD118" s="58">
        <v>53</v>
      </c>
      <c r="BE118" s="58" t="s">
        <v>176</v>
      </c>
      <c r="BF118" s="58" t="s">
        <v>176</v>
      </c>
      <c r="BG118" s="58">
        <v>0</v>
      </c>
      <c r="BH118" s="58">
        <v>4</v>
      </c>
      <c r="BI118" s="58" t="s">
        <v>176</v>
      </c>
      <c r="BJ118" s="58" t="s">
        <v>176</v>
      </c>
      <c r="BK118" s="58">
        <v>125</v>
      </c>
      <c r="BL118" s="58">
        <v>59</v>
      </c>
      <c r="BM118" s="58" t="s">
        <v>176</v>
      </c>
      <c r="BN118" s="58">
        <v>47</v>
      </c>
      <c r="BO118" s="58" t="s">
        <v>176</v>
      </c>
      <c r="BP118" s="58">
        <v>3</v>
      </c>
      <c r="BQ118" s="58">
        <v>0</v>
      </c>
      <c r="BR118" s="58">
        <v>0</v>
      </c>
      <c r="BS118" s="58">
        <v>12</v>
      </c>
    </row>
    <row r="119" spans="1:71" x14ac:dyDescent="0.25">
      <c r="A119" s="64" t="s">
        <v>281</v>
      </c>
      <c r="B119" s="58">
        <v>520</v>
      </c>
      <c r="C119" s="58">
        <v>512</v>
      </c>
      <c r="D119" s="58">
        <v>285</v>
      </c>
      <c r="E119" s="58">
        <v>32</v>
      </c>
      <c r="F119" s="58">
        <v>109</v>
      </c>
      <c r="G119" s="58">
        <v>7</v>
      </c>
      <c r="H119" s="58">
        <v>10</v>
      </c>
      <c r="I119" s="58">
        <v>0</v>
      </c>
      <c r="J119" s="58">
        <v>16</v>
      </c>
      <c r="K119" s="58">
        <v>53</v>
      </c>
      <c r="L119" s="58">
        <v>303</v>
      </c>
      <c r="M119" s="58">
        <v>298</v>
      </c>
      <c r="N119" s="58">
        <v>165</v>
      </c>
      <c r="O119" s="58">
        <v>18</v>
      </c>
      <c r="P119" s="58">
        <v>66</v>
      </c>
      <c r="Q119" s="58" t="s">
        <v>176</v>
      </c>
      <c r="R119" s="58" t="s">
        <v>176</v>
      </c>
      <c r="S119" s="58">
        <v>0</v>
      </c>
      <c r="T119" s="58" t="s">
        <v>176</v>
      </c>
      <c r="U119" s="58">
        <v>29</v>
      </c>
      <c r="V119" s="58">
        <v>217</v>
      </c>
      <c r="W119" s="58">
        <v>214</v>
      </c>
      <c r="X119" s="58">
        <v>120</v>
      </c>
      <c r="Y119" s="58">
        <v>14</v>
      </c>
      <c r="Z119" s="58">
        <v>43</v>
      </c>
      <c r="AA119" s="58" t="s">
        <v>176</v>
      </c>
      <c r="AB119" s="58" t="s">
        <v>176</v>
      </c>
      <c r="AC119" s="58">
        <v>0</v>
      </c>
      <c r="AD119" s="58" t="s">
        <v>176</v>
      </c>
      <c r="AE119" s="58">
        <v>24</v>
      </c>
      <c r="AF119" s="58" t="s">
        <v>176</v>
      </c>
      <c r="AG119" s="58">
        <v>65</v>
      </c>
      <c r="AH119" s="58">
        <v>32</v>
      </c>
      <c r="AI119" s="58" t="s">
        <v>176</v>
      </c>
      <c r="AJ119" s="58">
        <v>7</v>
      </c>
      <c r="AK119" s="58" t="s">
        <v>176</v>
      </c>
      <c r="AL119" s="58">
        <v>0</v>
      </c>
      <c r="AM119" s="58">
        <v>0</v>
      </c>
      <c r="AN119" s="58" t="s">
        <v>176</v>
      </c>
      <c r="AO119" s="58" t="s">
        <v>176</v>
      </c>
      <c r="AP119" s="58" t="s">
        <v>176</v>
      </c>
      <c r="AQ119" s="58">
        <v>370</v>
      </c>
      <c r="AR119" s="58">
        <v>226</v>
      </c>
      <c r="AS119" s="58">
        <v>27</v>
      </c>
      <c r="AT119" s="58">
        <v>70</v>
      </c>
      <c r="AU119" s="58" t="s">
        <v>176</v>
      </c>
      <c r="AV119" s="58" t="s">
        <v>176</v>
      </c>
      <c r="AW119" s="58">
        <v>0</v>
      </c>
      <c r="AX119" s="58">
        <v>11</v>
      </c>
      <c r="AY119" s="58">
        <v>28</v>
      </c>
      <c r="AZ119" s="58">
        <v>77</v>
      </c>
      <c r="BA119" s="58">
        <v>77</v>
      </c>
      <c r="BB119" s="58">
        <v>27</v>
      </c>
      <c r="BC119" s="58" t="s">
        <v>176</v>
      </c>
      <c r="BD119" s="58">
        <v>32</v>
      </c>
      <c r="BE119" s="58" t="s">
        <v>176</v>
      </c>
      <c r="BF119" s="58" t="s">
        <v>176</v>
      </c>
      <c r="BG119" s="58">
        <v>0</v>
      </c>
      <c r="BH119" s="58" t="s">
        <v>176</v>
      </c>
      <c r="BI119" s="58" t="s">
        <v>176</v>
      </c>
      <c r="BJ119" s="58" t="s">
        <v>176</v>
      </c>
      <c r="BK119" s="58">
        <v>146</v>
      </c>
      <c r="BL119" s="58">
        <v>83</v>
      </c>
      <c r="BM119" s="58">
        <v>5</v>
      </c>
      <c r="BN119" s="58">
        <v>38</v>
      </c>
      <c r="BO119" s="58" t="s">
        <v>176</v>
      </c>
      <c r="BP119" s="58" t="s">
        <v>176</v>
      </c>
      <c r="BQ119" s="58">
        <v>0</v>
      </c>
      <c r="BR119" s="58">
        <v>0</v>
      </c>
      <c r="BS119" s="58">
        <v>15</v>
      </c>
    </row>
    <row r="120" spans="1:71" x14ac:dyDescent="0.25">
      <c r="A120" s="64" t="s">
        <v>282</v>
      </c>
      <c r="B120" s="58">
        <v>695</v>
      </c>
      <c r="C120" s="58">
        <v>691</v>
      </c>
      <c r="D120" s="58">
        <v>430</v>
      </c>
      <c r="E120" s="58">
        <v>22</v>
      </c>
      <c r="F120" s="58">
        <v>125</v>
      </c>
      <c r="G120" s="58">
        <v>15</v>
      </c>
      <c r="H120" s="58" t="s">
        <v>176</v>
      </c>
      <c r="I120" s="58" t="s">
        <v>176</v>
      </c>
      <c r="J120" s="58">
        <v>30</v>
      </c>
      <c r="K120" s="58">
        <v>60</v>
      </c>
      <c r="L120" s="58">
        <v>447</v>
      </c>
      <c r="M120" s="58">
        <v>447</v>
      </c>
      <c r="N120" s="58">
        <v>291</v>
      </c>
      <c r="O120" s="58">
        <v>13</v>
      </c>
      <c r="P120" s="58">
        <v>71</v>
      </c>
      <c r="Q120" s="58" t="s">
        <v>176</v>
      </c>
      <c r="R120" s="58" t="s">
        <v>176</v>
      </c>
      <c r="S120" s="58">
        <v>0</v>
      </c>
      <c r="T120" s="58">
        <v>22</v>
      </c>
      <c r="U120" s="58">
        <v>37</v>
      </c>
      <c r="V120" s="58">
        <v>248</v>
      </c>
      <c r="W120" s="58">
        <v>244</v>
      </c>
      <c r="X120" s="58">
        <v>139</v>
      </c>
      <c r="Y120" s="58">
        <v>9</v>
      </c>
      <c r="Z120" s="58">
        <v>54</v>
      </c>
      <c r="AA120" s="58" t="s">
        <v>176</v>
      </c>
      <c r="AB120" s="58">
        <v>5</v>
      </c>
      <c r="AC120" s="58" t="s">
        <v>176</v>
      </c>
      <c r="AD120" s="58">
        <v>8</v>
      </c>
      <c r="AE120" s="58">
        <v>23</v>
      </c>
      <c r="AF120" s="58">
        <v>101</v>
      </c>
      <c r="AG120" s="58">
        <v>101</v>
      </c>
      <c r="AH120" s="58">
        <v>54</v>
      </c>
      <c r="AI120" s="58" t="s">
        <v>176</v>
      </c>
      <c r="AJ120" s="58">
        <v>7</v>
      </c>
      <c r="AK120" s="58" t="s">
        <v>176</v>
      </c>
      <c r="AL120" s="58">
        <v>0</v>
      </c>
      <c r="AM120" s="58" t="s">
        <v>176</v>
      </c>
      <c r="AN120" s="58" t="s">
        <v>176</v>
      </c>
      <c r="AO120" s="58">
        <v>35</v>
      </c>
      <c r="AP120" s="58">
        <v>492</v>
      </c>
      <c r="AQ120" s="58">
        <v>488</v>
      </c>
      <c r="AR120" s="58">
        <v>324</v>
      </c>
      <c r="AS120" s="58" t="s">
        <v>176</v>
      </c>
      <c r="AT120" s="58">
        <v>86</v>
      </c>
      <c r="AU120" s="58">
        <v>11</v>
      </c>
      <c r="AV120" s="58" t="s">
        <v>176</v>
      </c>
      <c r="AW120" s="58">
        <v>0</v>
      </c>
      <c r="AX120" s="58">
        <v>22</v>
      </c>
      <c r="AY120" s="58">
        <v>22</v>
      </c>
      <c r="AZ120" s="58">
        <v>102</v>
      </c>
      <c r="BA120" s="58">
        <v>102</v>
      </c>
      <c r="BB120" s="58">
        <v>52</v>
      </c>
      <c r="BC120" s="58" t="s">
        <v>176</v>
      </c>
      <c r="BD120" s="58">
        <v>32</v>
      </c>
      <c r="BE120" s="58" t="s">
        <v>176</v>
      </c>
      <c r="BF120" s="58">
        <v>5</v>
      </c>
      <c r="BG120" s="58">
        <v>0</v>
      </c>
      <c r="BH120" s="58" t="s">
        <v>176</v>
      </c>
      <c r="BI120" s="58">
        <v>3</v>
      </c>
      <c r="BJ120" s="58">
        <v>192</v>
      </c>
      <c r="BK120" s="58">
        <v>192</v>
      </c>
      <c r="BL120" s="58">
        <v>128</v>
      </c>
      <c r="BM120" s="58">
        <v>5</v>
      </c>
      <c r="BN120" s="58">
        <v>38</v>
      </c>
      <c r="BO120" s="58">
        <v>3</v>
      </c>
      <c r="BP120" s="58">
        <v>0</v>
      </c>
      <c r="BQ120" s="58" t="s">
        <v>176</v>
      </c>
      <c r="BR120" s="58" t="s">
        <v>176</v>
      </c>
      <c r="BS120" s="58">
        <v>15</v>
      </c>
    </row>
    <row r="121" spans="1:71" x14ac:dyDescent="0.25">
      <c r="A121" s="64" t="s">
        <v>283</v>
      </c>
      <c r="B121" s="58">
        <v>664</v>
      </c>
      <c r="C121" s="58">
        <v>657</v>
      </c>
      <c r="D121" s="58">
        <v>396</v>
      </c>
      <c r="E121" s="58">
        <v>20</v>
      </c>
      <c r="F121" s="58">
        <v>126</v>
      </c>
      <c r="G121" s="58">
        <v>15</v>
      </c>
      <c r="H121" s="58">
        <v>10</v>
      </c>
      <c r="I121" s="58">
        <v>7</v>
      </c>
      <c r="J121" s="58">
        <v>20</v>
      </c>
      <c r="K121" s="58">
        <v>63</v>
      </c>
      <c r="L121" s="58">
        <v>373</v>
      </c>
      <c r="M121" s="58">
        <v>369</v>
      </c>
      <c r="N121" s="58">
        <v>233</v>
      </c>
      <c r="O121" s="58">
        <v>10</v>
      </c>
      <c r="P121" s="58">
        <v>62</v>
      </c>
      <c r="Q121" s="58">
        <v>3</v>
      </c>
      <c r="R121" s="58">
        <v>4</v>
      </c>
      <c r="S121" s="58">
        <v>3</v>
      </c>
      <c r="T121" s="58">
        <v>15</v>
      </c>
      <c r="U121" s="58">
        <v>39</v>
      </c>
      <c r="V121" s="58">
        <v>291</v>
      </c>
      <c r="W121" s="58">
        <v>288</v>
      </c>
      <c r="X121" s="58">
        <v>163</v>
      </c>
      <c r="Y121" s="58">
        <v>10</v>
      </c>
      <c r="Z121" s="58">
        <v>64</v>
      </c>
      <c r="AA121" s="58">
        <v>12</v>
      </c>
      <c r="AB121" s="58">
        <v>6</v>
      </c>
      <c r="AC121" s="58">
        <v>4</v>
      </c>
      <c r="AD121" s="58">
        <v>5</v>
      </c>
      <c r="AE121" s="58">
        <v>24</v>
      </c>
      <c r="AF121" s="58" t="s">
        <v>176</v>
      </c>
      <c r="AG121" s="58">
        <v>90</v>
      </c>
      <c r="AH121" s="58">
        <v>49</v>
      </c>
      <c r="AI121" s="58">
        <v>0</v>
      </c>
      <c r="AJ121" s="58">
        <v>5</v>
      </c>
      <c r="AK121" s="58" t="s">
        <v>176</v>
      </c>
      <c r="AL121" s="58">
        <v>0</v>
      </c>
      <c r="AM121" s="58" t="s">
        <v>176</v>
      </c>
      <c r="AN121" s="58" t="s">
        <v>176</v>
      </c>
      <c r="AO121" s="58">
        <v>28</v>
      </c>
      <c r="AP121" s="58" t="s">
        <v>176</v>
      </c>
      <c r="AQ121" s="58">
        <v>468</v>
      </c>
      <c r="AR121" s="58">
        <v>306</v>
      </c>
      <c r="AS121" s="58" t="s">
        <v>176</v>
      </c>
      <c r="AT121" s="58">
        <v>87</v>
      </c>
      <c r="AU121" s="58">
        <v>11</v>
      </c>
      <c r="AV121" s="58" t="s">
        <v>176</v>
      </c>
      <c r="AW121" s="58" t="s">
        <v>176</v>
      </c>
      <c r="AX121" s="58">
        <v>14</v>
      </c>
      <c r="AY121" s="58">
        <v>27</v>
      </c>
      <c r="AZ121" s="58">
        <v>99</v>
      </c>
      <c r="BA121" s="58">
        <v>99</v>
      </c>
      <c r="BB121" s="58">
        <v>41</v>
      </c>
      <c r="BC121" s="58" t="s">
        <v>176</v>
      </c>
      <c r="BD121" s="58">
        <v>34</v>
      </c>
      <c r="BE121" s="58" t="s">
        <v>176</v>
      </c>
      <c r="BF121" s="58" t="s">
        <v>176</v>
      </c>
      <c r="BG121" s="58">
        <v>0</v>
      </c>
      <c r="BH121" s="58" t="s">
        <v>176</v>
      </c>
      <c r="BI121" s="58">
        <v>8</v>
      </c>
      <c r="BJ121" s="58">
        <v>202</v>
      </c>
      <c r="BK121" s="58">
        <v>199</v>
      </c>
      <c r="BL121" s="58">
        <v>119</v>
      </c>
      <c r="BM121" s="58">
        <v>5</v>
      </c>
      <c r="BN121" s="58">
        <v>40</v>
      </c>
      <c r="BO121" s="58">
        <v>4</v>
      </c>
      <c r="BP121" s="58" t="s">
        <v>176</v>
      </c>
      <c r="BQ121" s="58" t="s">
        <v>176</v>
      </c>
      <c r="BR121" s="58" t="s">
        <v>176</v>
      </c>
      <c r="BS121" s="58">
        <v>27</v>
      </c>
    </row>
    <row r="122" spans="1:71" x14ac:dyDescent="0.25">
      <c r="A122" s="64" t="s">
        <v>284</v>
      </c>
      <c r="B122" s="58">
        <v>602</v>
      </c>
      <c r="C122" s="58">
        <v>597</v>
      </c>
      <c r="D122" s="58">
        <v>326</v>
      </c>
      <c r="E122" s="58">
        <v>14</v>
      </c>
      <c r="F122" s="58">
        <v>154</v>
      </c>
      <c r="G122" s="58" t="s">
        <v>176</v>
      </c>
      <c r="H122" s="58">
        <v>11</v>
      </c>
      <c r="I122" s="58" t="s">
        <v>176</v>
      </c>
      <c r="J122" s="58">
        <v>18</v>
      </c>
      <c r="K122" s="58">
        <v>61</v>
      </c>
      <c r="L122" s="58" t="s">
        <v>176</v>
      </c>
      <c r="M122" s="58">
        <v>329</v>
      </c>
      <c r="N122" s="58">
        <v>186</v>
      </c>
      <c r="O122" s="58" t="s">
        <v>176</v>
      </c>
      <c r="P122" s="58">
        <v>75</v>
      </c>
      <c r="Q122" s="58" t="s">
        <v>176</v>
      </c>
      <c r="R122" s="58">
        <v>3</v>
      </c>
      <c r="S122" s="58" t="s">
        <v>176</v>
      </c>
      <c r="T122" s="58">
        <v>12</v>
      </c>
      <c r="U122" s="58">
        <v>39</v>
      </c>
      <c r="V122" s="58" t="s">
        <v>176</v>
      </c>
      <c r="W122" s="58">
        <v>268</v>
      </c>
      <c r="X122" s="58">
        <v>140</v>
      </c>
      <c r="Y122" s="58" t="s">
        <v>176</v>
      </c>
      <c r="Z122" s="58">
        <v>79</v>
      </c>
      <c r="AA122" s="58" t="s">
        <v>176</v>
      </c>
      <c r="AB122" s="58">
        <v>8</v>
      </c>
      <c r="AC122" s="58">
        <v>0</v>
      </c>
      <c r="AD122" s="58">
        <v>6</v>
      </c>
      <c r="AE122" s="58">
        <v>22</v>
      </c>
      <c r="AF122" s="58">
        <v>92</v>
      </c>
      <c r="AG122" s="58">
        <v>92</v>
      </c>
      <c r="AH122" s="58">
        <v>51</v>
      </c>
      <c r="AI122" s="58" t="s">
        <v>176</v>
      </c>
      <c r="AJ122" s="58" t="s">
        <v>176</v>
      </c>
      <c r="AK122" s="58">
        <v>0</v>
      </c>
      <c r="AL122" s="58">
        <v>0</v>
      </c>
      <c r="AM122" s="58">
        <v>0</v>
      </c>
      <c r="AN122" s="58" t="s">
        <v>176</v>
      </c>
      <c r="AO122" s="58">
        <v>31</v>
      </c>
      <c r="AP122" s="58">
        <v>405</v>
      </c>
      <c r="AQ122" s="58">
        <v>400</v>
      </c>
      <c r="AR122" s="58">
        <v>228</v>
      </c>
      <c r="AS122" s="58" t="s">
        <v>176</v>
      </c>
      <c r="AT122" s="58">
        <v>112</v>
      </c>
      <c r="AU122" s="58">
        <v>8</v>
      </c>
      <c r="AV122" s="58">
        <v>3</v>
      </c>
      <c r="AW122" s="58" t="s">
        <v>176</v>
      </c>
      <c r="AX122" s="58">
        <v>10</v>
      </c>
      <c r="AY122" s="58">
        <v>26</v>
      </c>
      <c r="AZ122" s="58">
        <v>105</v>
      </c>
      <c r="BA122" s="58">
        <v>105</v>
      </c>
      <c r="BB122" s="58">
        <v>47</v>
      </c>
      <c r="BC122" s="58" t="s">
        <v>176</v>
      </c>
      <c r="BD122" s="58" t="s">
        <v>176</v>
      </c>
      <c r="BE122" s="58" t="s">
        <v>176</v>
      </c>
      <c r="BF122" s="58">
        <v>8</v>
      </c>
      <c r="BG122" s="58" t="s">
        <v>176</v>
      </c>
      <c r="BH122" s="58" t="s">
        <v>176</v>
      </c>
      <c r="BI122" s="58">
        <v>4</v>
      </c>
      <c r="BJ122" s="58">
        <v>157</v>
      </c>
      <c r="BK122" s="58">
        <v>154</v>
      </c>
      <c r="BL122" s="58">
        <v>77</v>
      </c>
      <c r="BM122" s="58" t="s">
        <v>176</v>
      </c>
      <c r="BN122" s="58">
        <v>45</v>
      </c>
      <c r="BO122" s="58" t="s">
        <v>176</v>
      </c>
      <c r="BP122" s="58">
        <v>0</v>
      </c>
      <c r="BQ122" s="58">
        <v>0</v>
      </c>
      <c r="BR122" s="58">
        <v>4</v>
      </c>
      <c r="BS122" s="58">
        <v>23</v>
      </c>
    </row>
    <row r="123" spans="1:71" x14ac:dyDescent="0.25">
      <c r="A123" s="64" t="s">
        <v>285</v>
      </c>
      <c r="B123" s="58">
        <v>502</v>
      </c>
      <c r="C123" s="58">
        <v>495</v>
      </c>
      <c r="D123" s="58">
        <v>269</v>
      </c>
      <c r="E123" s="58">
        <v>15</v>
      </c>
      <c r="F123" s="58">
        <v>107</v>
      </c>
      <c r="G123" s="58">
        <v>19</v>
      </c>
      <c r="H123" s="58">
        <v>9</v>
      </c>
      <c r="I123" s="58">
        <v>0</v>
      </c>
      <c r="J123" s="58">
        <v>20</v>
      </c>
      <c r="K123" s="58">
        <v>56</v>
      </c>
      <c r="L123" s="58">
        <v>256</v>
      </c>
      <c r="M123" s="58">
        <v>252</v>
      </c>
      <c r="N123" s="58">
        <v>136</v>
      </c>
      <c r="O123" s="58" t="s">
        <v>176</v>
      </c>
      <c r="P123" s="58">
        <v>55</v>
      </c>
      <c r="Q123" s="58" t="s">
        <v>176</v>
      </c>
      <c r="R123" s="58" t="s">
        <v>176</v>
      </c>
      <c r="S123" s="58">
        <v>0</v>
      </c>
      <c r="T123" s="58">
        <v>11</v>
      </c>
      <c r="U123" s="58">
        <v>38</v>
      </c>
      <c r="V123" s="58">
        <v>246</v>
      </c>
      <c r="W123" s="58">
        <v>243</v>
      </c>
      <c r="X123" s="58">
        <v>133</v>
      </c>
      <c r="Y123" s="58" t="s">
        <v>176</v>
      </c>
      <c r="Z123" s="58">
        <v>52</v>
      </c>
      <c r="AA123" s="58" t="s">
        <v>176</v>
      </c>
      <c r="AB123" s="58" t="s">
        <v>176</v>
      </c>
      <c r="AC123" s="58">
        <v>0</v>
      </c>
      <c r="AD123" s="58">
        <v>9</v>
      </c>
      <c r="AE123" s="58">
        <v>18</v>
      </c>
      <c r="AF123" s="58">
        <v>59</v>
      </c>
      <c r="AG123" s="58">
        <v>59</v>
      </c>
      <c r="AH123" s="58">
        <v>34</v>
      </c>
      <c r="AI123" s="58">
        <v>0</v>
      </c>
      <c r="AJ123" s="58" t="s">
        <v>176</v>
      </c>
      <c r="AK123" s="58" t="s">
        <v>176</v>
      </c>
      <c r="AL123" s="58" t="s">
        <v>176</v>
      </c>
      <c r="AM123" s="58">
        <v>0</v>
      </c>
      <c r="AN123" s="58">
        <v>5</v>
      </c>
      <c r="AO123" s="58">
        <v>16</v>
      </c>
      <c r="AP123" s="58">
        <v>385</v>
      </c>
      <c r="AQ123" s="58">
        <v>378</v>
      </c>
      <c r="AR123" s="58">
        <v>218</v>
      </c>
      <c r="AS123" s="58" t="s">
        <v>176</v>
      </c>
      <c r="AT123" s="58">
        <v>88</v>
      </c>
      <c r="AU123" s="58">
        <v>14</v>
      </c>
      <c r="AV123" s="58" t="s">
        <v>176</v>
      </c>
      <c r="AW123" s="58">
        <v>0</v>
      </c>
      <c r="AX123" s="58">
        <v>12</v>
      </c>
      <c r="AY123" s="58">
        <v>33</v>
      </c>
      <c r="AZ123" s="58">
        <v>58</v>
      </c>
      <c r="BA123" s="58">
        <v>58</v>
      </c>
      <c r="BB123" s="58">
        <v>17</v>
      </c>
      <c r="BC123" s="58" t="s">
        <v>176</v>
      </c>
      <c r="BD123" s="58" t="s">
        <v>176</v>
      </c>
      <c r="BE123" s="58" t="s">
        <v>176</v>
      </c>
      <c r="BF123" s="58">
        <v>6</v>
      </c>
      <c r="BG123" s="58">
        <v>0</v>
      </c>
      <c r="BH123" s="58">
        <v>3</v>
      </c>
      <c r="BI123" s="58">
        <v>7</v>
      </c>
      <c r="BJ123" s="58">
        <v>135</v>
      </c>
      <c r="BK123" s="58">
        <v>131</v>
      </c>
      <c r="BL123" s="58">
        <v>70</v>
      </c>
      <c r="BM123" s="58" t="s">
        <v>176</v>
      </c>
      <c r="BN123" s="58">
        <v>35</v>
      </c>
      <c r="BO123" s="58">
        <v>4</v>
      </c>
      <c r="BP123" s="58" t="s">
        <v>176</v>
      </c>
      <c r="BQ123" s="58">
        <v>0</v>
      </c>
      <c r="BR123" s="58">
        <v>3</v>
      </c>
      <c r="BS123" s="58">
        <v>16</v>
      </c>
    </row>
    <row r="124" spans="1:71" x14ac:dyDescent="0.25">
      <c r="A124" s="64" t="s">
        <v>286</v>
      </c>
      <c r="B124" s="58">
        <v>607</v>
      </c>
      <c r="C124" s="58">
        <v>595</v>
      </c>
      <c r="D124" s="58">
        <v>310</v>
      </c>
      <c r="E124" s="58">
        <v>23</v>
      </c>
      <c r="F124" s="58">
        <v>168</v>
      </c>
      <c r="G124" s="58">
        <v>13</v>
      </c>
      <c r="H124" s="58">
        <v>14</v>
      </c>
      <c r="I124" s="58">
        <v>0</v>
      </c>
      <c r="J124" s="58">
        <v>19</v>
      </c>
      <c r="K124" s="58">
        <v>48</v>
      </c>
      <c r="L124" s="58">
        <v>325</v>
      </c>
      <c r="M124" s="58">
        <v>319</v>
      </c>
      <c r="N124" s="58">
        <v>165</v>
      </c>
      <c r="O124" s="58">
        <v>15</v>
      </c>
      <c r="P124" s="58">
        <v>92</v>
      </c>
      <c r="Q124" s="58">
        <v>3</v>
      </c>
      <c r="R124" s="58">
        <v>9</v>
      </c>
      <c r="S124" s="58">
        <v>0</v>
      </c>
      <c r="T124" s="58">
        <v>8</v>
      </c>
      <c r="U124" s="58">
        <v>27</v>
      </c>
      <c r="V124" s="58">
        <v>282</v>
      </c>
      <c r="W124" s="58">
        <v>276</v>
      </c>
      <c r="X124" s="58">
        <v>145</v>
      </c>
      <c r="Y124" s="58">
        <v>8</v>
      </c>
      <c r="Z124" s="58">
        <v>76</v>
      </c>
      <c r="AA124" s="58">
        <v>10</v>
      </c>
      <c r="AB124" s="58">
        <v>5</v>
      </c>
      <c r="AC124" s="58">
        <v>0</v>
      </c>
      <c r="AD124" s="58">
        <v>11</v>
      </c>
      <c r="AE124" s="58">
        <v>21</v>
      </c>
      <c r="AF124" s="58">
        <v>67</v>
      </c>
      <c r="AG124" s="58">
        <v>67</v>
      </c>
      <c r="AH124" s="58">
        <v>38</v>
      </c>
      <c r="AI124" s="58" t="s">
        <v>176</v>
      </c>
      <c r="AJ124" s="58" t="s">
        <v>176</v>
      </c>
      <c r="AK124" s="58">
        <v>0</v>
      </c>
      <c r="AL124" s="58">
        <v>0</v>
      </c>
      <c r="AM124" s="58">
        <v>0</v>
      </c>
      <c r="AN124" s="58">
        <v>6</v>
      </c>
      <c r="AO124" s="58">
        <v>19</v>
      </c>
      <c r="AP124" s="58">
        <v>446</v>
      </c>
      <c r="AQ124" s="58">
        <v>434</v>
      </c>
      <c r="AR124" s="58">
        <v>240</v>
      </c>
      <c r="AS124" s="58" t="s">
        <v>176</v>
      </c>
      <c r="AT124" s="58">
        <v>123</v>
      </c>
      <c r="AU124" s="58">
        <v>10</v>
      </c>
      <c r="AV124" s="58" t="s">
        <v>176</v>
      </c>
      <c r="AW124" s="58">
        <v>0</v>
      </c>
      <c r="AX124" s="58">
        <v>13</v>
      </c>
      <c r="AY124" s="58">
        <v>24</v>
      </c>
      <c r="AZ124" s="58">
        <v>94</v>
      </c>
      <c r="BA124" s="58">
        <v>94</v>
      </c>
      <c r="BB124" s="58">
        <v>32</v>
      </c>
      <c r="BC124" s="58" t="s">
        <v>176</v>
      </c>
      <c r="BD124" s="58" t="s">
        <v>176</v>
      </c>
      <c r="BE124" s="58">
        <v>3</v>
      </c>
      <c r="BF124" s="58" t="s">
        <v>176</v>
      </c>
      <c r="BG124" s="58">
        <v>0</v>
      </c>
      <c r="BH124" s="58">
        <v>0</v>
      </c>
      <c r="BI124" s="58">
        <v>5</v>
      </c>
      <c r="BJ124" s="58">
        <v>147</v>
      </c>
      <c r="BK124" s="58">
        <v>142</v>
      </c>
      <c r="BL124" s="58">
        <v>72</v>
      </c>
      <c r="BM124" s="58">
        <v>7</v>
      </c>
      <c r="BN124" s="58">
        <v>39</v>
      </c>
      <c r="BO124" s="58">
        <v>4</v>
      </c>
      <c r="BP124" s="58" t="s">
        <v>176</v>
      </c>
      <c r="BQ124" s="58">
        <v>0</v>
      </c>
      <c r="BR124" s="58" t="s">
        <v>176</v>
      </c>
      <c r="BS124" s="58">
        <v>16</v>
      </c>
    </row>
    <row r="125" spans="1:71" x14ac:dyDescent="0.25">
      <c r="A125" s="64" t="s">
        <v>287</v>
      </c>
      <c r="B125" s="58">
        <v>507</v>
      </c>
      <c r="C125" s="58">
        <v>498</v>
      </c>
      <c r="D125" s="58">
        <v>265</v>
      </c>
      <c r="E125" s="58">
        <v>17</v>
      </c>
      <c r="F125" s="58">
        <v>95</v>
      </c>
      <c r="G125" s="58">
        <v>7</v>
      </c>
      <c r="H125" s="58">
        <v>13</v>
      </c>
      <c r="I125" s="58">
        <v>0</v>
      </c>
      <c r="J125" s="58">
        <v>19</v>
      </c>
      <c r="K125" s="58">
        <v>82</v>
      </c>
      <c r="L125" s="58">
        <v>274</v>
      </c>
      <c r="M125" s="58">
        <v>269</v>
      </c>
      <c r="N125" s="58">
        <v>135</v>
      </c>
      <c r="O125" s="58">
        <v>11</v>
      </c>
      <c r="P125" s="58">
        <v>47</v>
      </c>
      <c r="Q125" s="58" t="s">
        <v>176</v>
      </c>
      <c r="R125" s="58" t="s">
        <v>176</v>
      </c>
      <c r="S125" s="58">
        <v>0</v>
      </c>
      <c r="T125" s="58">
        <v>10</v>
      </c>
      <c r="U125" s="58">
        <v>53</v>
      </c>
      <c r="V125" s="58">
        <v>233</v>
      </c>
      <c r="W125" s="58">
        <v>229</v>
      </c>
      <c r="X125" s="58">
        <v>130</v>
      </c>
      <c r="Y125" s="58">
        <v>6</v>
      </c>
      <c r="Z125" s="58">
        <v>48</v>
      </c>
      <c r="AA125" s="58" t="s">
        <v>176</v>
      </c>
      <c r="AB125" s="58" t="s">
        <v>176</v>
      </c>
      <c r="AC125" s="58">
        <v>0</v>
      </c>
      <c r="AD125" s="58">
        <v>9</v>
      </c>
      <c r="AE125" s="58">
        <v>29</v>
      </c>
      <c r="AF125" s="58">
        <v>103</v>
      </c>
      <c r="AG125" s="58">
        <v>103</v>
      </c>
      <c r="AH125" s="58">
        <v>55</v>
      </c>
      <c r="AI125" s="58" t="s">
        <v>176</v>
      </c>
      <c r="AJ125" s="58">
        <v>7</v>
      </c>
      <c r="AK125" s="58" t="s">
        <v>176</v>
      </c>
      <c r="AL125" s="58">
        <v>0</v>
      </c>
      <c r="AM125" s="58">
        <v>0</v>
      </c>
      <c r="AN125" s="58" t="s">
        <v>176</v>
      </c>
      <c r="AO125" s="58">
        <v>36</v>
      </c>
      <c r="AP125" s="58" t="s">
        <v>176</v>
      </c>
      <c r="AQ125" s="58">
        <v>318</v>
      </c>
      <c r="AR125" s="58">
        <v>181</v>
      </c>
      <c r="AS125" s="58" t="s">
        <v>176</v>
      </c>
      <c r="AT125" s="58">
        <v>63</v>
      </c>
      <c r="AU125" s="58">
        <v>4</v>
      </c>
      <c r="AV125" s="58" t="s">
        <v>176</v>
      </c>
      <c r="AW125" s="58">
        <v>0</v>
      </c>
      <c r="AX125" s="58">
        <v>14</v>
      </c>
      <c r="AY125" s="58">
        <v>40</v>
      </c>
      <c r="AZ125" s="58" t="s">
        <v>176</v>
      </c>
      <c r="BA125" s="58">
        <v>77</v>
      </c>
      <c r="BB125" s="58">
        <v>29</v>
      </c>
      <c r="BC125" s="58">
        <v>0</v>
      </c>
      <c r="BD125" s="58">
        <v>25</v>
      </c>
      <c r="BE125" s="58" t="s">
        <v>176</v>
      </c>
      <c r="BF125" s="58" t="s">
        <v>176</v>
      </c>
      <c r="BG125" s="58">
        <v>0</v>
      </c>
      <c r="BH125" s="58" t="s">
        <v>176</v>
      </c>
      <c r="BI125" s="58">
        <v>6</v>
      </c>
      <c r="BJ125" s="58" t="s">
        <v>176</v>
      </c>
      <c r="BK125" s="58">
        <v>136</v>
      </c>
      <c r="BL125" s="58">
        <v>73</v>
      </c>
      <c r="BM125" s="58" t="s">
        <v>176</v>
      </c>
      <c r="BN125" s="58" t="s">
        <v>176</v>
      </c>
      <c r="BO125" s="58" t="s">
        <v>176</v>
      </c>
      <c r="BP125" s="58" t="s">
        <v>176</v>
      </c>
      <c r="BQ125" s="58">
        <v>0</v>
      </c>
      <c r="BR125" s="58">
        <v>4</v>
      </c>
      <c r="BS125" s="58">
        <v>27</v>
      </c>
    </row>
    <row r="126" spans="1:71" x14ac:dyDescent="0.25">
      <c r="A126" s="64" t="s">
        <v>288</v>
      </c>
      <c r="B126" s="58">
        <v>658</v>
      </c>
      <c r="C126" s="58">
        <v>652</v>
      </c>
      <c r="D126" s="58">
        <v>352</v>
      </c>
      <c r="E126" s="58">
        <v>23</v>
      </c>
      <c r="F126" s="58">
        <v>120</v>
      </c>
      <c r="G126" s="58" t="s">
        <v>176</v>
      </c>
      <c r="H126" s="58">
        <v>13</v>
      </c>
      <c r="I126" s="58" t="s">
        <v>176</v>
      </c>
      <c r="J126" s="58">
        <v>19</v>
      </c>
      <c r="K126" s="58">
        <v>108</v>
      </c>
      <c r="L126" s="58" t="s">
        <v>176</v>
      </c>
      <c r="M126" s="58">
        <v>344</v>
      </c>
      <c r="N126" s="58">
        <v>184</v>
      </c>
      <c r="O126" s="58">
        <v>16</v>
      </c>
      <c r="P126" s="58">
        <v>58</v>
      </c>
      <c r="Q126" s="58" t="s">
        <v>176</v>
      </c>
      <c r="R126" s="58" t="s">
        <v>176</v>
      </c>
      <c r="S126" s="58" t="s">
        <v>176</v>
      </c>
      <c r="T126" s="58">
        <v>12</v>
      </c>
      <c r="U126" s="58">
        <v>58</v>
      </c>
      <c r="V126" s="58" t="s">
        <v>176</v>
      </c>
      <c r="W126" s="58">
        <v>308</v>
      </c>
      <c r="X126" s="58">
        <v>168</v>
      </c>
      <c r="Y126" s="58">
        <v>7</v>
      </c>
      <c r="Z126" s="58">
        <v>62</v>
      </c>
      <c r="AA126" s="58" t="s">
        <v>176</v>
      </c>
      <c r="AB126" s="58" t="s">
        <v>176</v>
      </c>
      <c r="AC126" s="58" t="s">
        <v>176</v>
      </c>
      <c r="AD126" s="58">
        <v>7</v>
      </c>
      <c r="AE126" s="58">
        <v>50</v>
      </c>
      <c r="AF126" s="58" t="s">
        <v>176</v>
      </c>
      <c r="AG126" s="58">
        <v>102</v>
      </c>
      <c r="AH126" s="58">
        <v>65</v>
      </c>
      <c r="AI126" s="58" t="s">
        <v>176</v>
      </c>
      <c r="AJ126" s="58">
        <v>3</v>
      </c>
      <c r="AK126" s="58">
        <v>0</v>
      </c>
      <c r="AL126" s="58">
        <v>0</v>
      </c>
      <c r="AM126" s="58" t="s">
        <v>176</v>
      </c>
      <c r="AN126" s="58" t="s">
        <v>176</v>
      </c>
      <c r="AO126" s="58">
        <v>27</v>
      </c>
      <c r="AP126" s="58" t="s">
        <v>176</v>
      </c>
      <c r="AQ126" s="58">
        <v>473</v>
      </c>
      <c r="AR126" s="58">
        <v>263</v>
      </c>
      <c r="AS126" s="58" t="s">
        <v>176</v>
      </c>
      <c r="AT126" s="58">
        <v>89</v>
      </c>
      <c r="AU126" s="58" t="s">
        <v>176</v>
      </c>
      <c r="AV126" s="58" t="s">
        <v>176</v>
      </c>
      <c r="AW126" s="58" t="s">
        <v>176</v>
      </c>
      <c r="AX126" s="58">
        <v>14</v>
      </c>
      <c r="AY126" s="58">
        <v>72</v>
      </c>
      <c r="AZ126" s="58" t="s">
        <v>176</v>
      </c>
      <c r="BA126" s="58">
        <v>77</v>
      </c>
      <c r="BB126" s="58">
        <v>24</v>
      </c>
      <c r="BC126" s="58" t="s">
        <v>176</v>
      </c>
      <c r="BD126" s="58">
        <v>28</v>
      </c>
      <c r="BE126" s="58" t="s">
        <v>176</v>
      </c>
      <c r="BF126" s="58" t="s">
        <v>176</v>
      </c>
      <c r="BG126" s="58">
        <v>0</v>
      </c>
      <c r="BH126" s="58" t="s">
        <v>176</v>
      </c>
      <c r="BI126" s="58">
        <v>9</v>
      </c>
      <c r="BJ126" s="58" t="s">
        <v>176</v>
      </c>
      <c r="BK126" s="58">
        <v>153</v>
      </c>
      <c r="BL126" s="58">
        <v>78</v>
      </c>
      <c r="BM126" s="58" t="s">
        <v>176</v>
      </c>
      <c r="BN126" s="58" t="s">
        <v>176</v>
      </c>
      <c r="BO126" s="58" t="s">
        <v>176</v>
      </c>
      <c r="BP126" s="58" t="s">
        <v>176</v>
      </c>
      <c r="BQ126" s="58" t="s">
        <v>176</v>
      </c>
      <c r="BR126" s="58" t="s">
        <v>176</v>
      </c>
      <c r="BS126" s="58">
        <v>45</v>
      </c>
    </row>
    <row r="127" spans="1:71" x14ac:dyDescent="0.25">
      <c r="A127" s="64" t="s">
        <v>289</v>
      </c>
      <c r="B127" s="58">
        <v>762</v>
      </c>
      <c r="C127" s="58">
        <v>757</v>
      </c>
      <c r="D127" s="58">
        <v>404</v>
      </c>
      <c r="E127" s="58">
        <v>20</v>
      </c>
      <c r="F127" s="58">
        <v>147</v>
      </c>
      <c r="G127" s="58">
        <v>13</v>
      </c>
      <c r="H127" s="58">
        <v>20</v>
      </c>
      <c r="I127" s="58">
        <v>69</v>
      </c>
      <c r="J127" s="58">
        <v>32</v>
      </c>
      <c r="K127" s="58">
        <v>52</v>
      </c>
      <c r="L127" s="58" t="s">
        <v>176</v>
      </c>
      <c r="M127" s="58">
        <v>375</v>
      </c>
      <c r="N127" s="58">
        <v>198</v>
      </c>
      <c r="O127" s="58">
        <v>9</v>
      </c>
      <c r="P127" s="58">
        <v>62</v>
      </c>
      <c r="Q127" s="58">
        <v>5</v>
      </c>
      <c r="R127" s="58">
        <v>12</v>
      </c>
      <c r="S127" s="58">
        <v>35</v>
      </c>
      <c r="T127" s="58">
        <v>21</v>
      </c>
      <c r="U127" s="58">
        <v>33</v>
      </c>
      <c r="V127" s="58" t="s">
        <v>176</v>
      </c>
      <c r="W127" s="58">
        <v>382</v>
      </c>
      <c r="X127" s="58">
        <v>206</v>
      </c>
      <c r="Y127" s="58">
        <v>11</v>
      </c>
      <c r="Z127" s="58">
        <v>85</v>
      </c>
      <c r="AA127" s="58">
        <v>8</v>
      </c>
      <c r="AB127" s="58">
        <v>8</v>
      </c>
      <c r="AC127" s="58">
        <v>34</v>
      </c>
      <c r="AD127" s="58">
        <v>11</v>
      </c>
      <c r="AE127" s="58">
        <v>19</v>
      </c>
      <c r="AF127" s="58">
        <v>145</v>
      </c>
      <c r="AG127" s="58">
        <v>145</v>
      </c>
      <c r="AH127" s="58">
        <v>66</v>
      </c>
      <c r="AI127" s="58" t="s">
        <v>176</v>
      </c>
      <c r="AJ127" s="58">
        <v>4</v>
      </c>
      <c r="AK127" s="58" t="s">
        <v>176</v>
      </c>
      <c r="AL127" s="58">
        <v>0</v>
      </c>
      <c r="AM127" s="58">
        <v>44</v>
      </c>
      <c r="AN127" s="58">
        <v>6</v>
      </c>
      <c r="AO127" s="58">
        <v>22</v>
      </c>
      <c r="AP127" s="58">
        <v>502</v>
      </c>
      <c r="AQ127" s="58">
        <v>497</v>
      </c>
      <c r="AR127" s="58">
        <v>298</v>
      </c>
      <c r="AS127" s="58">
        <v>13</v>
      </c>
      <c r="AT127" s="58">
        <v>103</v>
      </c>
      <c r="AU127" s="58">
        <v>8</v>
      </c>
      <c r="AV127" s="58">
        <v>4</v>
      </c>
      <c r="AW127" s="58">
        <v>25</v>
      </c>
      <c r="AX127" s="58">
        <v>22</v>
      </c>
      <c r="AY127" s="58">
        <v>24</v>
      </c>
      <c r="AZ127" s="58">
        <v>115</v>
      </c>
      <c r="BA127" s="58">
        <v>115</v>
      </c>
      <c r="BB127" s="58">
        <v>40</v>
      </c>
      <c r="BC127" s="58" t="s">
        <v>176</v>
      </c>
      <c r="BD127" s="58">
        <v>40</v>
      </c>
      <c r="BE127" s="58" t="s">
        <v>176</v>
      </c>
      <c r="BF127" s="58">
        <v>16</v>
      </c>
      <c r="BG127" s="58">
        <v>0</v>
      </c>
      <c r="BH127" s="58">
        <v>4</v>
      </c>
      <c r="BI127" s="58">
        <v>6</v>
      </c>
      <c r="BJ127" s="58" t="s">
        <v>176</v>
      </c>
      <c r="BK127" s="58">
        <v>150</v>
      </c>
      <c r="BL127" s="58">
        <v>82</v>
      </c>
      <c r="BM127" s="58" t="s">
        <v>176</v>
      </c>
      <c r="BN127" s="58">
        <v>37</v>
      </c>
      <c r="BO127" s="58" t="s">
        <v>176</v>
      </c>
      <c r="BP127" s="58" t="s">
        <v>176</v>
      </c>
      <c r="BQ127" s="58" t="s">
        <v>176</v>
      </c>
      <c r="BR127" s="58" t="s">
        <v>176</v>
      </c>
      <c r="BS127" s="58">
        <v>18</v>
      </c>
    </row>
    <row r="128" spans="1:71" x14ac:dyDescent="0.25">
      <c r="A128" s="64" t="s">
        <v>290</v>
      </c>
      <c r="B128" s="58">
        <v>534</v>
      </c>
      <c r="C128" s="58">
        <v>521</v>
      </c>
      <c r="D128" s="58">
        <v>293</v>
      </c>
      <c r="E128" s="58">
        <v>20</v>
      </c>
      <c r="F128" s="58">
        <v>101</v>
      </c>
      <c r="G128" s="58">
        <v>20</v>
      </c>
      <c r="H128" s="58" t="s">
        <v>176</v>
      </c>
      <c r="I128" s="58" t="s">
        <v>176</v>
      </c>
      <c r="J128" s="58">
        <v>27</v>
      </c>
      <c r="K128" s="58">
        <v>48</v>
      </c>
      <c r="L128" s="58">
        <v>279</v>
      </c>
      <c r="M128" s="58">
        <v>270</v>
      </c>
      <c r="N128" s="58">
        <v>145</v>
      </c>
      <c r="O128" s="58">
        <v>14</v>
      </c>
      <c r="P128" s="58">
        <v>61</v>
      </c>
      <c r="Q128" s="58" t="s">
        <v>176</v>
      </c>
      <c r="R128" s="58">
        <v>6</v>
      </c>
      <c r="S128" s="58" t="s">
        <v>176</v>
      </c>
      <c r="T128" s="58">
        <v>14</v>
      </c>
      <c r="U128" s="58">
        <v>24</v>
      </c>
      <c r="V128" s="58">
        <v>254</v>
      </c>
      <c r="W128" s="58">
        <v>250</v>
      </c>
      <c r="X128" s="58">
        <v>147</v>
      </c>
      <c r="Y128" s="58">
        <v>6</v>
      </c>
      <c r="Z128" s="58">
        <v>40</v>
      </c>
      <c r="AA128" s="58" t="s">
        <v>176</v>
      </c>
      <c r="AB128" s="58" t="s">
        <v>176</v>
      </c>
      <c r="AC128" s="58">
        <v>0</v>
      </c>
      <c r="AD128" s="58">
        <v>13</v>
      </c>
      <c r="AE128" s="58">
        <v>24</v>
      </c>
      <c r="AF128" s="58" t="s">
        <v>176</v>
      </c>
      <c r="AG128" s="58">
        <v>67</v>
      </c>
      <c r="AH128" s="58">
        <v>43</v>
      </c>
      <c r="AI128" s="58">
        <v>0</v>
      </c>
      <c r="AJ128" s="58">
        <v>3</v>
      </c>
      <c r="AK128" s="58" t="s">
        <v>176</v>
      </c>
      <c r="AL128" s="58">
        <v>0</v>
      </c>
      <c r="AM128" s="58">
        <v>0</v>
      </c>
      <c r="AN128" s="58" t="s">
        <v>176</v>
      </c>
      <c r="AO128" s="58">
        <v>18</v>
      </c>
      <c r="AP128" s="58">
        <v>377</v>
      </c>
      <c r="AQ128" s="58">
        <v>367</v>
      </c>
      <c r="AR128" s="58">
        <v>217</v>
      </c>
      <c r="AS128" s="58" t="s">
        <v>176</v>
      </c>
      <c r="AT128" s="58">
        <v>73</v>
      </c>
      <c r="AU128" s="58" t="s">
        <v>176</v>
      </c>
      <c r="AV128" s="58" t="s">
        <v>176</v>
      </c>
      <c r="AW128" s="58" t="s">
        <v>176</v>
      </c>
      <c r="AX128" s="58">
        <v>18</v>
      </c>
      <c r="AY128" s="58">
        <v>21</v>
      </c>
      <c r="AZ128" s="58" t="s">
        <v>176</v>
      </c>
      <c r="BA128" s="58">
        <v>87</v>
      </c>
      <c r="BB128" s="58">
        <v>33</v>
      </c>
      <c r="BC128" s="58" t="s">
        <v>176</v>
      </c>
      <c r="BD128" s="58">
        <v>25</v>
      </c>
      <c r="BE128" s="58" t="s">
        <v>176</v>
      </c>
      <c r="BF128" s="58" t="s">
        <v>176</v>
      </c>
      <c r="BG128" s="58">
        <v>0</v>
      </c>
      <c r="BH128" s="58" t="s">
        <v>176</v>
      </c>
      <c r="BI128" s="58">
        <v>9</v>
      </c>
      <c r="BJ128" s="58">
        <v>133</v>
      </c>
      <c r="BK128" s="58">
        <v>127</v>
      </c>
      <c r="BL128" s="58">
        <v>70</v>
      </c>
      <c r="BM128" s="58">
        <v>4</v>
      </c>
      <c r="BN128" s="58">
        <v>34</v>
      </c>
      <c r="BO128" s="58" t="s">
        <v>176</v>
      </c>
      <c r="BP128" s="58" t="s">
        <v>176</v>
      </c>
      <c r="BQ128" s="58">
        <v>0</v>
      </c>
      <c r="BR128" s="58" t="s">
        <v>176</v>
      </c>
      <c r="BS128" s="58">
        <v>15</v>
      </c>
    </row>
    <row r="129" spans="1:71" x14ac:dyDescent="0.25">
      <c r="A129" s="64" t="s">
        <v>291</v>
      </c>
      <c r="B129" s="58">
        <v>487</v>
      </c>
      <c r="C129" s="58">
        <v>477</v>
      </c>
      <c r="D129" s="58">
        <v>249</v>
      </c>
      <c r="E129" s="58">
        <v>17</v>
      </c>
      <c r="F129" s="58">
        <v>96</v>
      </c>
      <c r="G129" s="58" t="s">
        <v>176</v>
      </c>
      <c r="H129" s="58">
        <v>21</v>
      </c>
      <c r="I129" s="58" t="s">
        <v>176</v>
      </c>
      <c r="J129" s="58">
        <v>33</v>
      </c>
      <c r="K129" s="58">
        <v>47</v>
      </c>
      <c r="L129" s="58">
        <v>260</v>
      </c>
      <c r="M129" s="58">
        <v>253</v>
      </c>
      <c r="N129" s="58">
        <v>120</v>
      </c>
      <c r="O129" s="58" t="s">
        <v>176</v>
      </c>
      <c r="P129" s="58">
        <v>57</v>
      </c>
      <c r="Q129" s="58" t="s">
        <v>176</v>
      </c>
      <c r="R129" s="58">
        <v>12</v>
      </c>
      <c r="S129" s="58">
        <v>0</v>
      </c>
      <c r="T129" s="58">
        <v>17</v>
      </c>
      <c r="U129" s="58">
        <v>29</v>
      </c>
      <c r="V129" s="58">
        <v>227</v>
      </c>
      <c r="W129" s="58">
        <v>224</v>
      </c>
      <c r="X129" s="58">
        <v>129</v>
      </c>
      <c r="Y129" s="58" t="s">
        <v>176</v>
      </c>
      <c r="Z129" s="58">
        <v>39</v>
      </c>
      <c r="AA129" s="58">
        <v>10</v>
      </c>
      <c r="AB129" s="58">
        <v>9</v>
      </c>
      <c r="AC129" s="58" t="s">
        <v>176</v>
      </c>
      <c r="AD129" s="58">
        <v>16</v>
      </c>
      <c r="AE129" s="58">
        <v>18</v>
      </c>
      <c r="AF129" s="58" t="s">
        <v>176</v>
      </c>
      <c r="AG129" s="58">
        <v>63</v>
      </c>
      <c r="AH129" s="58">
        <v>33</v>
      </c>
      <c r="AI129" s="58">
        <v>0</v>
      </c>
      <c r="AJ129" s="58">
        <v>9</v>
      </c>
      <c r="AK129" s="58">
        <v>0</v>
      </c>
      <c r="AL129" s="58">
        <v>0</v>
      </c>
      <c r="AM129" s="58" t="s">
        <v>176</v>
      </c>
      <c r="AN129" s="58" t="s">
        <v>176</v>
      </c>
      <c r="AO129" s="58">
        <v>16</v>
      </c>
      <c r="AP129" s="58" t="s">
        <v>176</v>
      </c>
      <c r="AQ129" s="58">
        <v>326</v>
      </c>
      <c r="AR129" s="58">
        <v>192</v>
      </c>
      <c r="AS129" s="58">
        <v>12</v>
      </c>
      <c r="AT129" s="58">
        <v>57</v>
      </c>
      <c r="AU129" s="58" t="s">
        <v>176</v>
      </c>
      <c r="AV129" s="58" t="s">
        <v>176</v>
      </c>
      <c r="AW129" s="58">
        <v>0</v>
      </c>
      <c r="AX129" s="58">
        <v>25</v>
      </c>
      <c r="AY129" s="58">
        <v>24</v>
      </c>
      <c r="AZ129" s="58">
        <v>88</v>
      </c>
      <c r="BA129" s="58">
        <v>88</v>
      </c>
      <c r="BB129" s="58">
        <v>24</v>
      </c>
      <c r="BC129" s="58">
        <v>5</v>
      </c>
      <c r="BD129" s="58">
        <v>30</v>
      </c>
      <c r="BE129" s="58" t="s">
        <v>176</v>
      </c>
      <c r="BF129" s="58" t="s">
        <v>176</v>
      </c>
      <c r="BG129" s="58">
        <v>0</v>
      </c>
      <c r="BH129" s="58" t="s">
        <v>176</v>
      </c>
      <c r="BI129" s="58">
        <v>7</v>
      </c>
      <c r="BJ129" s="58">
        <v>130</v>
      </c>
      <c r="BK129" s="58">
        <v>127</v>
      </c>
      <c r="BL129" s="58">
        <v>69</v>
      </c>
      <c r="BM129" s="58">
        <v>3</v>
      </c>
      <c r="BN129" s="58">
        <v>31</v>
      </c>
      <c r="BO129" s="58" t="s">
        <v>176</v>
      </c>
      <c r="BP129" s="58">
        <v>4</v>
      </c>
      <c r="BQ129" s="58">
        <v>0</v>
      </c>
      <c r="BR129" s="58" t="s">
        <v>176</v>
      </c>
      <c r="BS129" s="58">
        <v>16</v>
      </c>
    </row>
    <row r="130" spans="1:71" x14ac:dyDescent="0.25">
      <c r="A130" s="64" t="s">
        <v>292</v>
      </c>
      <c r="B130" s="58">
        <v>584</v>
      </c>
      <c r="C130" s="58">
        <v>579</v>
      </c>
      <c r="D130" s="58">
        <v>262</v>
      </c>
      <c r="E130" s="58">
        <v>28</v>
      </c>
      <c r="F130" s="58">
        <v>160</v>
      </c>
      <c r="G130" s="58" t="s">
        <v>176</v>
      </c>
      <c r="H130" s="58">
        <v>18</v>
      </c>
      <c r="I130" s="58" t="s">
        <v>176</v>
      </c>
      <c r="J130" s="58">
        <v>32</v>
      </c>
      <c r="K130" s="58">
        <v>62</v>
      </c>
      <c r="L130" s="58" t="s">
        <v>176</v>
      </c>
      <c r="M130" s="58">
        <v>308</v>
      </c>
      <c r="N130" s="58">
        <v>129</v>
      </c>
      <c r="O130" s="58">
        <v>15</v>
      </c>
      <c r="P130" s="58">
        <v>96</v>
      </c>
      <c r="Q130" s="58" t="s">
        <v>176</v>
      </c>
      <c r="R130" s="58" t="s">
        <v>176</v>
      </c>
      <c r="S130" s="58">
        <v>0</v>
      </c>
      <c r="T130" s="58">
        <v>16</v>
      </c>
      <c r="U130" s="58">
        <v>44</v>
      </c>
      <c r="V130" s="58" t="s">
        <v>176</v>
      </c>
      <c r="W130" s="58">
        <v>271</v>
      </c>
      <c r="X130" s="58">
        <v>133</v>
      </c>
      <c r="Y130" s="58">
        <v>13</v>
      </c>
      <c r="Z130" s="58">
        <v>64</v>
      </c>
      <c r="AA130" s="58" t="s">
        <v>176</v>
      </c>
      <c r="AB130" s="58" t="s">
        <v>176</v>
      </c>
      <c r="AC130" s="58" t="s">
        <v>176</v>
      </c>
      <c r="AD130" s="58">
        <v>16</v>
      </c>
      <c r="AE130" s="58">
        <v>18</v>
      </c>
      <c r="AF130" s="58" t="s">
        <v>176</v>
      </c>
      <c r="AG130" s="58">
        <v>71</v>
      </c>
      <c r="AH130" s="58">
        <v>27</v>
      </c>
      <c r="AI130" s="58" t="s">
        <v>176</v>
      </c>
      <c r="AJ130" s="58">
        <v>6</v>
      </c>
      <c r="AK130" s="58" t="s">
        <v>176</v>
      </c>
      <c r="AL130" s="58">
        <v>0</v>
      </c>
      <c r="AM130" s="58">
        <v>0</v>
      </c>
      <c r="AN130" s="58" t="s">
        <v>176</v>
      </c>
      <c r="AO130" s="58">
        <v>33</v>
      </c>
      <c r="AP130" s="58" t="s">
        <v>176</v>
      </c>
      <c r="AQ130" s="58">
        <v>411</v>
      </c>
      <c r="AR130" s="58">
        <v>214</v>
      </c>
      <c r="AS130" s="58">
        <v>21</v>
      </c>
      <c r="AT130" s="58">
        <v>114</v>
      </c>
      <c r="AU130" s="58">
        <v>11</v>
      </c>
      <c r="AV130" s="58" t="s">
        <v>176</v>
      </c>
      <c r="AW130" s="58" t="s">
        <v>176</v>
      </c>
      <c r="AX130" s="58">
        <v>25</v>
      </c>
      <c r="AY130" s="58">
        <v>22</v>
      </c>
      <c r="AZ130" s="58">
        <v>97</v>
      </c>
      <c r="BA130" s="58">
        <v>97</v>
      </c>
      <c r="BB130" s="58">
        <v>21</v>
      </c>
      <c r="BC130" s="58" t="s">
        <v>176</v>
      </c>
      <c r="BD130" s="58">
        <v>40</v>
      </c>
      <c r="BE130" s="58" t="s">
        <v>176</v>
      </c>
      <c r="BF130" s="58" t="s">
        <v>176</v>
      </c>
      <c r="BG130" s="58">
        <v>0</v>
      </c>
      <c r="BH130" s="58" t="s">
        <v>176</v>
      </c>
      <c r="BI130" s="58">
        <v>7</v>
      </c>
      <c r="BJ130" s="58" t="s">
        <v>176</v>
      </c>
      <c r="BK130" s="58">
        <v>131</v>
      </c>
      <c r="BL130" s="58">
        <v>52</v>
      </c>
      <c r="BM130" s="58" t="s">
        <v>176</v>
      </c>
      <c r="BN130" s="58">
        <v>46</v>
      </c>
      <c r="BO130" s="58">
        <v>3</v>
      </c>
      <c r="BP130" s="58">
        <v>4</v>
      </c>
      <c r="BQ130" s="58">
        <v>0</v>
      </c>
      <c r="BR130" s="58" t="s">
        <v>176</v>
      </c>
      <c r="BS130" s="58">
        <v>21</v>
      </c>
    </row>
    <row r="131" spans="1:71" x14ac:dyDescent="0.25">
      <c r="A131" s="64" t="s">
        <v>293</v>
      </c>
      <c r="B131" s="58">
        <v>586</v>
      </c>
      <c r="C131" s="58">
        <v>580</v>
      </c>
      <c r="D131" s="58">
        <v>325</v>
      </c>
      <c r="E131" s="58">
        <v>22</v>
      </c>
      <c r="F131" s="58">
        <v>98</v>
      </c>
      <c r="G131" s="58">
        <v>20</v>
      </c>
      <c r="H131" s="58">
        <v>14</v>
      </c>
      <c r="I131" s="58">
        <v>0</v>
      </c>
      <c r="J131" s="58">
        <v>42</v>
      </c>
      <c r="K131" s="58">
        <v>59</v>
      </c>
      <c r="L131" s="58">
        <v>337</v>
      </c>
      <c r="M131" s="58">
        <v>334</v>
      </c>
      <c r="N131" s="58">
        <v>187</v>
      </c>
      <c r="O131" s="58">
        <v>12</v>
      </c>
      <c r="P131" s="58">
        <v>52</v>
      </c>
      <c r="Q131" s="58">
        <v>7</v>
      </c>
      <c r="R131" s="58">
        <v>7</v>
      </c>
      <c r="S131" s="58">
        <v>0</v>
      </c>
      <c r="T131" s="58">
        <v>25</v>
      </c>
      <c r="U131" s="58">
        <v>44</v>
      </c>
      <c r="V131" s="58">
        <v>249</v>
      </c>
      <c r="W131" s="58">
        <v>246</v>
      </c>
      <c r="X131" s="58">
        <v>138</v>
      </c>
      <c r="Y131" s="58">
        <v>10</v>
      </c>
      <c r="Z131" s="58">
        <v>46</v>
      </c>
      <c r="AA131" s="58">
        <v>13</v>
      </c>
      <c r="AB131" s="58">
        <v>7</v>
      </c>
      <c r="AC131" s="58">
        <v>0</v>
      </c>
      <c r="AD131" s="58">
        <v>17</v>
      </c>
      <c r="AE131" s="58">
        <v>15</v>
      </c>
      <c r="AF131" s="58" t="s">
        <v>176</v>
      </c>
      <c r="AG131" s="58">
        <v>77</v>
      </c>
      <c r="AH131" s="58">
        <v>33</v>
      </c>
      <c r="AI131" s="58" t="s">
        <v>176</v>
      </c>
      <c r="AJ131" s="58">
        <v>8</v>
      </c>
      <c r="AK131" s="58" t="s">
        <v>176</v>
      </c>
      <c r="AL131" s="58" t="s">
        <v>176</v>
      </c>
      <c r="AM131" s="58">
        <v>0</v>
      </c>
      <c r="AN131" s="58">
        <v>6</v>
      </c>
      <c r="AO131" s="58" t="s">
        <v>176</v>
      </c>
      <c r="AP131" s="58" t="s">
        <v>176</v>
      </c>
      <c r="AQ131" s="58">
        <v>434</v>
      </c>
      <c r="AR131" s="58">
        <v>267</v>
      </c>
      <c r="AS131" s="58" t="s">
        <v>176</v>
      </c>
      <c r="AT131" s="58">
        <v>68</v>
      </c>
      <c r="AU131" s="58">
        <v>17</v>
      </c>
      <c r="AV131" s="58" t="s">
        <v>176</v>
      </c>
      <c r="AW131" s="58">
        <v>0</v>
      </c>
      <c r="AX131" s="58">
        <v>30</v>
      </c>
      <c r="AY131" s="58">
        <v>30</v>
      </c>
      <c r="AZ131" s="58">
        <v>69</v>
      </c>
      <c r="BA131" s="58">
        <v>69</v>
      </c>
      <c r="BB131" s="58">
        <v>25</v>
      </c>
      <c r="BC131" s="58" t="s">
        <v>176</v>
      </c>
      <c r="BD131" s="58">
        <v>22</v>
      </c>
      <c r="BE131" s="58" t="s">
        <v>176</v>
      </c>
      <c r="BF131" s="58">
        <v>11</v>
      </c>
      <c r="BG131" s="58">
        <v>0</v>
      </c>
      <c r="BH131" s="58">
        <v>6</v>
      </c>
      <c r="BI131" s="58" t="s">
        <v>176</v>
      </c>
      <c r="BJ131" s="58" t="s">
        <v>176</v>
      </c>
      <c r="BK131" s="58">
        <v>145</v>
      </c>
      <c r="BL131" s="58">
        <v>85</v>
      </c>
      <c r="BM131" s="58" t="s">
        <v>176</v>
      </c>
      <c r="BN131" s="58">
        <v>38</v>
      </c>
      <c r="BO131" s="58" t="s">
        <v>176</v>
      </c>
      <c r="BP131" s="58" t="s">
        <v>176</v>
      </c>
      <c r="BQ131" s="58">
        <v>0</v>
      </c>
      <c r="BR131" s="58">
        <v>4</v>
      </c>
      <c r="BS131" s="58">
        <v>13</v>
      </c>
    </row>
    <row r="132" spans="1:71" x14ac:dyDescent="0.25">
      <c r="A132" s="64" t="s">
        <v>294</v>
      </c>
      <c r="B132" s="58">
        <v>732</v>
      </c>
      <c r="C132" s="58">
        <v>724</v>
      </c>
      <c r="D132" s="58">
        <v>440</v>
      </c>
      <c r="E132" s="58">
        <v>20</v>
      </c>
      <c r="F132" s="58">
        <v>142</v>
      </c>
      <c r="G132" s="58">
        <v>16</v>
      </c>
      <c r="H132" s="58" t="s">
        <v>176</v>
      </c>
      <c r="I132" s="58" t="s">
        <v>176</v>
      </c>
      <c r="J132" s="58">
        <v>35</v>
      </c>
      <c r="K132" s="58">
        <v>57</v>
      </c>
      <c r="L132" s="58">
        <v>458</v>
      </c>
      <c r="M132" s="58">
        <v>453</v>
      </c>
      <c r="N132" s="58">
        <v>269</v>
      </c>
      <c r="O132" s="58">
        <v>13</v>
      </c>
      <c r="P132" s="58">
        <v>94</v>
      </c>
      <c r="Q132" s="58" t="s">
        <v>176</v>
      </c>
      <c r="R132" s="58" t="s">
        <v>176</v>
      </c>
      <c r="S132" s="58" t="s">
        <v>176</v>
      </c>
      <c r="T132" s="58">
        <v>24</v>
      </c>
      <c r="U132" s="58">
        <v>41</v>
      </c>
      <c r="V132" s="58">
        <v>274</v>
      </c>
      <c r="W132" s="58">
        <v>271</v>
      </c>
      <c r="X132" s="58">
        <v>171</v>
      </c>
      <c r="Y132" s="58">
        <v>7</v>
      </c>
      <c r="Z132" s="58">
        <v>48</v>
      </c>
      <c r="AA132" s="58" t="s">
        <v>176</v>
      </c>
      <c r="AB132" s="58" t="s">
        <v>176</v>
      </c>
      <c r="AC132" s="58" t="s">
        <v>176</v>
      </c>
      <c r="AD132" s="58">
        <v>11</v>
      </c>
      <c r="AE132" s="58">
        <v>16</v>
      </c>
      <c r="AF132" s="58" t="s">
        <v>176</v>
      </c>
      <c r="AG132" s="58">
        <v>95</v>
      </c>
      <c r="AH132" s="58">
        <v>52</v>
      </c>
      <c r="AI132" s="58" t="s">
        <v>176</v>
      </c>
      <c r="AJ132" s="58">
        <v>9</v>
      </c>
      <c r="AK132" s="58" t="s">
        <v>176</v>
      </c>
      <c r="AL132" s="58">
        <v>0</v>
      </c>
      <c r="AM132" s="58" t="s">
        <v>176</v>
      </c>
      <c r="AN132" s="58" t="s">
        <v>176</v>
      </c>
      <c r="AO132" s="58" t="s">
        <v>176</v>
      </c>
      <c r="AP132" s="58">
        <v>536</v>
      </c>
      <c r="AQ132" s="58">
        <v>531</v>
      </c>
      <c r="AR132" s="58">
        <v>338</v>
      </c>
      <c r="AS132" s="58">
        <v>17</v>
      </c>
      <c r="AT132" s="58">
        <v>104</v>
      </c>
      <c r="AU132" s="58" t="s">
        <v>176</v>
      </c>
      <c r="AV132" s="58" t="s">
        <v>176</v>
      </c>
      <c r="AW132" s="58">
        <v>0</v>
      </c>
      <c r="AX132" s="58">
        <v>31</v>
      </c>
      <c r="AY132" s="58">
        <v>28</v>
      </c>
      <c r="AZ132" s="58" t="s">
        <v>176</v>
      </c>
      <c r="BA132" s="58">
        <v>98</v>
      </c>
      <c r="BB132" s="58">
        <v>50</v>
      </c>
      <c r="BC132" s="58" t="s">
        <v>176</v>
      </c>
      <c r="BD132" s="58">
        <v>29</v>
      </c>
      <c r="BE132" s="58" t="s">
        <v>176</v>
      </c>
      <c r="BF132" s="58" t="s">
        <v>176</v>
      </c>
      <c r="BG132" s="58">
        <v>0</v>
      </c>
      <c r="BH132" s="58" t="s">
        <v>176</v>
      </c>
      <c r="BI132" s="58" t="s">
        <v>176</v>
      </c>
      <c r="BJ132" s="58">
        <v>204</v>
      </c>
      <c r="BK132" s="58">
        <v>201</v>
      </c>
      <c r="BL132" s="58">
        <v>134</v>
      </c>
      <c r="BM132" s="58" t="s">
        <v>176</v>
      </c>
      <c r="BN132" s="58">
        <v>41</v>
      </c>
      <c r="BO132" s="58">
        <v>4</v>
      </c>
      <c r="BP132" s="58" t="s">
        <v>176</v>
      </c>
      <c r="BQ132" s="58">
        <v>0</v>
      </c>
      <c r="BR132" s="58">
        <v>3</v>
      </c>
      <c r="BS132" s="58">
        <v>16</v>
      </c>
    </row>
    <row r="133" spans="1:71" x14ac:dyDescent="0.25">
      <c r="A133" s="64" t="s">
        <v>295</v>
      </c>
      <c r="B133" s="58">
        <v>775</v>
      </c>
      <c r="C133" s="58">
        <v>767</v>
      </c>
      <c r="D133" s="58">
        <v>480</v>
      </c>
      <c r="E133" s="58">
        <v>20</v>
      </c>
      <c r="F133" s="58">
        <v>127</v>
      </c>
      <c r="G133" s="58">
        <v>23</v>
      </c>
      <c r="H133" s="58" t="s">
        <v>176</v>
      </c>
      <c r="I133" s="58" t="s">
        <v>176</v>
      </c>
      <c r="J133" s="58">
        <v>40</v>
      </c>
      <c r="K133" s="58">
        <v>64</v>
      </c>
      <c r="L133" s="58" t="s">
        <v>176</v>
      </c>
      <c r="M133" s="58">
        <v>479</v>
      </c>
      <c r="N133" s="58">
        <v>317</v>
      </c>
      <c r="O133" s="58">
        <v>13</v>
      </c>
      <c r="P133" s="58">
        <v>70</v>
      </c>
      <c r="Q133" s="58">
        <v>7</v>
      </c>
      <c r="R133" s="58" t="s">
        <v>176</v>
      </c>
      <c r="S133" s="58" t="s">
        <v>176</v>
      </c>
      <c r="T133" s="58">
        <v>27</v>
      </c>
      <c r="U133" s="58">
        <v>38</v>
      </c>
      <c r="V133" s="58" t="s">
        <v>176</v>
      </c>
      <c r="W133" s="58">
        <v>288</v>
      </c>
      <c r="X133" s="58">
        <v>163</v>
      </c>
      <c r="Y133" s="58">
        <v>7</v>
      </c>
      <c r="Z133" s="58">
        <v>57</v>
      </c>
      <c r="AA133" s="58">
        <v>16</v>
      </c>
      <c r="AB133" s="58">
        <v>6</v>
      </c>
      <c r="AC133" s="58">
        <v>0</v>
      </c>
      <c r="AD133" s="58">
        <v>13</v>
      </c>
      <c r="AE133" s="58">
        <v>26</v>
      </c>
      <c r="AF133" s="58" t="s">
        <v>176</v>
      </c>
      <c r="AG133" s="58">
        <v>85</v>
      </c>
      <c r="AH133" s="58">
        <v>56</v>
      </c>
      <c r="AI133" s="58" t="s">
        <v>176</v>
      </c>
      <c r="AJ133" s="58">
        <v>5</v>
      </c>
      <c r="AK133" s="58" t="s">
        <v>176</v>
      </c>
      <c r="AL133" s="58">
        <v>0</v>
      </c>
      <c r="AM133" s="58" t="s">
        <v>176</v>
      </c>
      <c r="AN133" s="58">
        <v>5</v>
      </c>
      <c r="AO133" s="58">
        <v>14</v>
      </c>
      <c r="AP133" s="58">
        <v>580</v>
      </c>
      <c r="AQ133" s="58">
        <v>575</v>
      </c>
      <c r="AR133" s="58">
        <v>366</v>
      </c>
      <c r="AS133" s="58" t="s">
        <v>176</v>
      </c>
      <c r="AT133" s="58">
        <v>92</v>
      </c>
      <c r="AU133" s="58">
        <v>19</v>
      </c>
      <c r="AV133" s="58" t="s">
        <v>176</v>
      </c>
      <c r="AW133" s="58">
        <v>0</v>
      </c>
      <c r="AX133" s="58">
        <v>31</v>
      </c>
      <c r="AY133" s="58">
        <v>46</v>
      </c>
      <c r="AZ133" s="58" t="s">
        <v>176</v>
      </c>
      <c r="BA133" s="58">
        <v>107</v>
      </c>
      <c r="BB133" s="58">
        <v>58</v>
      </c>
      <c r="BC133" s="58" t="s">
        <v>176</v>
      </c>
      <c r="BD133" s="58">
        <v>30</v>
      </c>
      <c r="BE133" s="58" t="s">
        <v>176</v>
      </c>
      <c r="BF133" s="58">
        <v>7</v>
      </c>
      <c r="BG133" s="58">
        <v>0</v>
      </c>
      <c r="BH133" s="58">
        <v>4</v>
      </c>
      <c r="BI133" s="58">
        <v>4</v>
      </c>
      <c r="BJ133" s="58" t="s">
        <v>176</v>
      </c>
      <c r="BK133" s="58">
        <v>228</v>
      </c>
      <c r="BL133" s="58">
        <v>161</v>
      </c>
      <c r="BM133" s="58" t="s">
        <v>176</v>
      </c>
      <c r="BN133" s="58">
        <v>29</v>
      </c>
      <c r="BO133" s="58">
        <v>5</v>
      </c>
      <c r="BP133" s="58">
        <v>5</v>
      </c>
      <c r="BQ133" s="58" t="s">
        <v>176</v>
      </c>
      <c r="BR133" s="58">
        <v>5</v>
      </c>
      <c r="BS133" s="58">
        <v>17</v>
      </c>
    </row>
    <row r="134" spans="1:71" x14ac:dyDescent="0.25">
      <c r="A134" s="64" t="s">
        <v>296</v>
      </c>
      <c r="B134" s="58">
        <v>660</v>
      </c>
      <c r="C134" s="58">
        <v>652</v>
      </c>
      <c r="D134" s="58">
        <v>378</v>
      </c>
      <c r="E134" s="58">
        <v>26</v>
      </c>
      <c r="F134" s="58">
        <v>129</v>
      </c>
      <c r="G134" s="58" t="s">
        <v>176</v>
      </c>
      <c r="H134" s="58" t="s">
        <v>176</v>
      </c>
      <c r="I134" s="58">
        <v>0</v>
      </c>
      <c r="J134" s="58">
        <v>35</v>
      </c>
      <c r="K134" s="58">
        <v>69</v>
      </c>
      <c r="L134" s="58">
        <v>387</v>
      </c>
      <c r="M134" s="58">
        <v>384</v>
      </c>
      <c r="N134" s="58">
        <v>224</v>
      </c>
      <c r="O134" s="58" t="s">
        <v>176</v>
      </c>
      <c r="P134" s="58">
        <v>72</v>
      </c>
      <c r="Q134" s="58" t="s">
        <v>176</v>
      </c>
      <c r="R134" s="58">
        <v>0</v>
      </c>
      <c r="S134" s="58">
        <v>0</v>
      </c>
      <c r="T134" s="58">
        <v>27</v>
      </c>
      <c r="U134" s="58">
        <v>47</v>
      </c>
      <c r="V134" s="58">
        <v>273</v>
      </c>
      <c r="W134" s="58">
        <v>268</v>
      </c>
      <c r="X134" s="58">
        <v>154</v>
      </c>
      <c r="Y134" s="58" t="s">
        <v>176</v>
      </c>
      <c r="Z134" s="58">
        <v>57</v>
      </c>
      <c r="AA134" s="58" t="s">
        <v>176</v>
      </c>
      <c r="AB134" s="58" t="s">
        <v>176</v>
      </c>
      <c r="AC134" s="58">
        <v>0</v>
      </c>
      <c r="AD134" s="58">
        <v>8</v>
      </c>
      <c r="AE134" s="58">
        <v>22</v>
      </c>
      <c r="AF134" s="58" t="s">
        <v>176</v>
      </c>
      <c r="AG134" s="58">
        <v>71</v>
      </c>
      <c r="AH134" s="58">
        <v>44</v>
      </c>
      <c r="AI134" s="58">
        <v>0</v>
      </c>
      <c r="AJ134" s="58">
        <v>9</v>
      </c>
      <c r="AK134" s="58" t="s">
        <v>176</v>
      </c>
      <c r="AL134" s="58">
        <v>0</v>
      </c>
      <c r="AM134" s="58">
        <v>0</v>
      </c>
      <c r="AN134" s="58" t="s">
        <v>176</v>
      </c>
      <c r="AO134" s="58">
        <v>15</v>
      </c>
      <c r="AP134" s="58" t="s">
        <v>176</v>
      </c>
      <c r="AQ134" s="58">
        <v>498</v>
      </c>
      <c r="AR134" s="58">
        <v>297</v>
      </c>
      <c r="AS134" s="58" t="s">
        <v>176</v>
      </c>
      <c r="AT134" s="58">
        <v>91</v>
      </c>
      <c r="AU134" s="58" t="s">
        <v>176</v>
      </c>
      <c r="AV134" s="58" t="s">
        <v>176</v>
      </c>
      <c r="AW134" s="58">
        <v>0</v>
      </c>
      <c r="AX134" s="58">
        <v>28</v>
      </c>
      <c r="AY134" s="58">
        <v>49</v>
      </c>
      <c r="AZ134" s="58" t="s">
        <v>176</v>
      </c>
      <c r="BA134" s="58">
        <v>83</v>
      </c>
      <c r="BB134" s="58">
        <v>37</v>
      </c>
      <c r="BC134" s="58" t="s">
        <v>176</v>
      </c>
      <c r="BD134" s="58">
        <v>29</v>
      </c>
      <c r="BE134" s="58">
        <v>0</v>
      </c>
      <c r="BF134" s="58" t="s">
        <v>176</v>
      </c>
      <c r="BG134" s="58">
        <v>0</v>
      </c>
      <c r="BH134" s="58" t="s">
        <v>176</v>
      </c>
      <c r="BI134" s="58">
        <v>5</v>
      </c>
      <c r="BJ134" s="58">
        <v>174</v>
      </c>
      <c r="BK134" s="58">
        <v>171</v>
      </c>
      <c r="BL134" s="58">
        <v>102</v>
      </c>
      <c r="BM134" s="58">
        <v>7</v>
      </c>
      <c r="BN134" s="58">
        <v>37</v>
      </c>
      <c r="BO134" s="58" t="s">
        <v>176</v>
      </c>
      <c r="BP134" s="58" t="s">
        <v>176</v>
      </c>
      <c r="BQ134" s="58">
        <v>0</v>
      </c>
      <c r="BR134" s="58" t="s">
        <v>176</v>
      </c>
      <c r="BS134" s="58">
        <v>21</v>
      </c>
    </row>
    <row r="135" spans="1:71" x14ac:dyDescent="0.25">
      <c r="A135" s="64" t="s">
        <v>297</v>
      </c>
      <c r="B135" s="58">
        <v>645</v>
      </c>
      <c r="C135" s="58">
        <v>630</v>
      </c>
      <c r="D135" s="58">
        <v>351</v>
      </c>
      <c r="E135" s="58">
        <v>17</v>
      </c>
      <c r="F135" s="58">
        <v>104</v>
      </c>
      <c r="G135" s="58">
        <v>19</v>
      </c>
      <c r="H135" s="58">
        <v>15</v>
      </c>
      <c r="I135" s="58">
        <v>0</v>
      </c>
      <c r="J135" s="58">
        <v>45</v>
      </c>
      <c r="K135" s="58">
        <v>79</v>
      </c>
      <c r="L135" s="58">
        <v>340</v>
      </c>
      <c r="M135" s="58">
        <v>333</v>
      </c>
      <c r="N135" s="58">
        <v>186</v>
      </c>
      <c r="O135" s="58" t="s">
        <v>176</v>
      </c>
      <c r="P135" s="58">
        <v>48</v>
      </c>
      <c r="Q135" s="58" t="s">
        <v>176</v>
      </c>
      <c r="R135" s="58" t="s">
        <v>176</v>
      </c>
      <c r="S135" s="58">
        <v>0</v>
      </c>
      <c r="T135" s="58">
        <v>27</v>
      </c>
      <c r="U135" s="58">
        <v>50</v>
      </c>
      <c r="V135" s="58">
        <v>305</v>
      </c>
      <c r="W135" s="58">
        <v>297</v>
      </c>
      <c r="X135" s="58">
        <v>165</v>
      </c>
      <c r="Y135" s="58" t="s">
        <v>176</v>
      </c>
      <c r="Z135" s="58">
        <v>56</v>
      </c>
      <c r="AA135" s="58" t="s">
        <v>176</v>
      </c>
      <c r="AB135" s="58" t="s">
        <v>176</v>
      </c>
      <c r="AC135" s="58">
        <v>0</v>
      </c>
      <c r="AD135" s="58">
        <v>18</v>
      </c>
      <c r="AE135" s="58">
        <v>29</v>
      </c>
      <c r="AF135" s="58" t="s">
        <v>176</v>
      </c>
      <c r="AG135" s="58">
        <v>72</v>
      </c>
      <c r="AH135" s="58">
        <v>40</v>
      </c>
      <c r="AI135" s="58">
        <v>0</v>
      </c>
      <c r="AJ135" s="58" t="s">
        <v>176</v>
      </c>
      <c r="AK135" s="58" t="s">
        <v>176</v>
      </c>
      <c r="AL135" s="58">
        <v>0</v>
      </c>
      <c r="AM135" s="58">
        <v>0</v>
      </c>
      <c r="AN135" s="58" t="s">
        <v>176</v>
      </c>
      <c r="AO135" s="58">
        <v>22</v>
      </c>
      <c r="AP135" s="58" t="s">
        <v>176</v>
      </c>
      <c r="AQ135" s="58">
        <v>462</v>
      </c>
      <c r="AR135" s="58">
        <v>273</v>
      </c>
      <c r="AS135" s="58" t="s">
        <v>176</v>
      </c>
      <c r="AT135" s="58">
        <v>72</v>
      </c>
      <c r="AU135" s="58" t="s">
        <v>176</v>
      </c>
      <c r="AV135" s="58">
        <v>0</v>
      </c>
      <c r="AW135" s="58">
        <v>0</v>
      </c>
      <c r="AX135" s="58">
        <v>36</v>
      </c>
      <c r="AY135" s="58">
        <v>49</v>
      </c>
      <c r="AZ135" s="58">
        <v>96</v>
      </c>
      <c r="BA135" s="58">
        <v>96</v>
      </c>
      <c r="BB135" s="58">
        <v>38</v>
      </c>
      <c r="BC135" s="58" t="s">
        <v>176</v>
      </c>
      <c r="BD135" s="58" t="s">
        <v>176</v>
      </c>
      <c r="BE135" s="58" t="s">
        <v>176</v>
      </c>
      <c r="BF135" s="58">
        <v>15</v>
      </c>
      <c r="BG135" s="58">
        <v>0</v>
      </c>
      <c r="BH135" s="58" t="s">
        <v>176</v>
      </c>
      <c r="BI135" s="58">
        <v>8</v>
      </c>
      <c r="BJ135" s="58">
        <v>161</v>
      </c>
      <c r="BK135" s="58">
        <v>161</v>
      </c>
      <c r="BL135" s="58">
        <v>84</v>
      </c>
      <c r="BM135" s="58" t="s">
        <v>176</v>
      </c>
      <c r="BN135" s="58">
        <v>29</v>
      </c>
      <c r="BO135" s="58">
        <v>3</v>
      </c>
      <c r="BP135" s="58" t="s">
        <v>176</v>
      </c>
      <c r="BQ135" s="58">
        <v>0</v>
      </c>
      <c r="BR135" s="58">
        <v>4</v>
      </c>
      <c r="BS135" s="58">
        <v>36</v>
      </c>
    </row>
    <row r="136" spans="1:71" x14ac:dyDescent="0.25">
      <c r="A136" s="64" t="s">
        <v>298</v>
      </c>
      <c r="B136" s="58">
        <v>544</v>
      </c>
      <c r="C136" s="58">
        <v>539</v>
      </c>
      <c r="D136" s="58">
        <v>285</v>
      </c>
      <c r="E136" s="58">
        <v>19</v>
      </c>
      <c r="F136" s="58">
        <v>128</v>
      </c>
      <c r="G136" s="58">
        <v>10</v>
      </c>
      <c r="H136" s="58">
        <v>15</v>
      </c>
      <c r="I136" s="58">
        <v>0</v>
      </c>
      <c r="J136" s="58">
        <v>40</v>
      </c>
      <c r="K136" s="58">
        <v>42</v>
      </c>
      <c r="L136" s="58" t="s">
        <v>176</v>
      </c>
      <c r="M136" s="58">
        <v>309</v>
      </c>
      <c r="N136" s="58">
        <v>155</v>
      </c>
      <c r="O136" s="58">
        <v>12</v>
      </c>
      <c r="P136" s="58">
        <v>73</v>
      </c>
      <c r="Q136" s="58">
        <v>4</v>
      </c>
      <c r="R136" s="58">
        <v>6</v>
      </c>
      <c r="S136" s="58">
        <v>0</v>
      </c>
      <c r="T136" s="58">
        <v>32</v>
      </c>
      <c r="U136" s="58">
        <v>27</v>
      </c>
      <c r="V136" s="58" t="s">
        <v>176</v>
      </c>
      <c r="W136" s="58">
        <v>230</v>
      </c>
      <c r="X136" s="58">
        <v>130</v>
      </c>
      <c r="Y136" s="58">
        <v>7</v>
      </c>
      <c r="Z136" s="58">
        <v>55</v>
      </c>
      <c r="AA136" s="58">
        <v>6</v>
      </c>
      <c r="AB136" s="58">
        <v>9</v>
      </c>
      <c r="AC136" s="58">
        <v>0</v>
      </c>
      <c r="AD136" s="58">
        <v>8</v>
      </c>
      <c r="AE136" s="58">
        <v>15</v>
      </c>
      <c r="AF136" s="58">
        <v>60</v>
      </c>
      <c r="AG136" s="58">
        <v>60</v>
      </c>
      <c r="AH136" s="58">
        <v>41</v>
      </c>
      <c r="AI136" s="58">
        <v>0</v>
      </c>
      <c r="AJ136" s="58" t="s">
        <v>176</v>
      </c>
      <c r="AK136" s="58">
        <v>0</v>
      </c>
      <c r="AL136" s="58">
        <v>0</v>
      </c>
      <c r="AM136" s="58">
        <v>0</v>
      </c>
      <c r="AN136" s="58" t="s">
        <v>176</v>
      </c>
      <c r="AO136" s="58">
        <v>15</v>
      </c>
      <c r="AP136" s="58" t="s">
        <v>176</v>
      </c>
      <c r="AQ136" s="58">
        <v>395</v>
      </c>
      <c r="AR136" s="58">
        <v>219</v>
      </c>
      <c r="AS136" s="58" t="s">
        <v>176</v>
      </c>
      <c r="AT136" s="58">
        <v>97</v>
      </c>
      <c r="AU136" s="58" t="s">
        <v>176</v>
      </c>
      <c r="AV136" s="58" t="s">
        <v>176</v>
      </c>
      <c r="AW136" s="58">
        <v>0</v>
      </c>
      <c r="AX136" s="58">
        <v>30</v>
      </c>
      <c r="AY136" s="58">
        <v>23</v>
      </c>
      <c r="AZ136" s="58" t="s">
        <v>176</v>
      </c>
      <c r="BA136" s="58">
        <v>84</v>
      </c>
      <c r="BB136" s="58">
        <v>25</v>
      </c>
      <c r="BC136" s="58" t="s">
        <v>176</v>
      </c>
      <c r="BD136" s="58" t="s">
        <v>176</v>
      </c>
      <c r="BE136" s="58" t="s">
        <v>176</v>
      </c>
      <c r="BF136" s="58" t="s">
        <v>176</v>
      </c>
      <c r="BG136" s="58">
        <v>0</v>
      </c>
      <c r="BH136" s="58" t="s">
        <v>176</v>
      </c>
      <c r="BI136" s="58">
        <v>4</v>
      </c>
      <c r="BJ136" s="58">
        <v>116</v>
      </c>
      <c r="BK136" s="58">
        <v>116</v>
      </c>
      <c r="BL136" s="58">
        <v>56</v>
      </c>
      <c r="BM136" s="58" t="s">
        <v>176</v>
      </c>
      <c r="BN136" s="58">
        <v>30</v>
      </c>
      <c r="BO136" s="58" t="s">
        <v>176</v>
      </c>
      <c r="BP136" s="58" t="s">
        <v>176</v>
      </c>
      <c r="BQ136" s="58">
        <v>0</v>
      </c>
      <c r="BR136" s="58">
        <v>4</v>
      </c>
      <c r="BS136" s="58">
        <v>21</v>
      </c>
    </row>
    <row r="137" spans="1:71" x14ac:dyDescent="0.25">
      <c r="A137" s="64" t="s">
        <v>299</v>
      </c>
      <c r="B137" s="58">
        <v>610</v>
      </c>
      <c r="C137" s="58">
        <v>598</v>
      </c>
      <c r="D137" s="58">
        <v>289</v>
      </c>
      <c r="E137" s="58">
        <v>28</v>
      </c>
      <c r="F137" s="58">
        <v>119</v>
      </c>
      <c r="G137" s="58" t="s">
        <v>176</v>
      </c>
      <c r="H137" s="58">
        <v>21</v>
      </c>
      <c r="I137" s="58" t="s">
        <v>176</v>
      </c>
      <c r="J137" s="58">
        <v>30</v>
      </c>
      <c r="K137" s="58">
        <v>100</v>
      </c>
      <c r="L137" s="58">
        <v>332</v>
      </c>
      <c r="M137" s="58">
        <v>327</v>
      </c>
      <c r="N137" s="58">
        <v>151</v>
      </c>
      <c r="O137" s="58">
        <v>18</v>
      </c>
      <c r="P137" s="58">
        <v>64</v>
      </c>
      <c r="Q137" s="58" t="s">
        <v>176</v>
      </c>
      <c r="R137" s="58">
        <v>11</v>
      </c>
      <c r="S137" s="58" t="s">
        <v>176</v>
      </c>
      <c r="T137" s="58">
        <v>18</v>
      </c>
      <c r="U137" s="58">
        <v>62</v>
      </c>
      <c r="V137" s="58">
        <v>278</v>
      </c>
      <c r="W137" s="58">
        <v>271</v>
      </c>
      <c r="X137" s="58">
        <v>138</v>
      </c>
      <c r="Y137" s="58">
        <v>10</v>
      </c>
      <c r="Z137" s="58">
        <v>55</v>
      </c>
      <c r="AA137" s="58" t="s">
        <v>176</v>
      </c>
      <c r="AB137" s="58">
        <v>10</v>
      </c>
      <c r="AC137" s="58" t="s">
        <v>176</v>
      </c>
      <c r="AD137" s="58">
        <v>12</v>
      </c>
      <c r="AE137" s="58">
        <v>38</v>
      </c>
      <c r="AF137" s="58" t="s">
        <v>176</v>
      </c>
      <c r="AG137" s="58">
        <v>99</v>
      </c>
      <c r="AH137" s="58">
        <v>47</v>
      </c>
      <c r="AI137" s="58" t="s">
        <v>176</v>
      </c>
      <c r="AJ137" s="58">
        <v>8</v>
      </c>
      <c r="AK137" s="58">
        <v>0</v>
      </c>
      <c r="AL137" s="58">
        <v>0</v>
      </c>
      <c r="AM137" s="58" t="s">
        <v>176</v>
      </c>
      <c r="AN137" s="58">
        <v>0</v>
      </c>
      <c r="AO137" s="58" t="s">
        <v>176</v>
      </c>
      <c r="AP137" s="58">
        <v>429</v>
      </c>
      <c r="AQ137" s="58">
        <v>420</v>
      </c>
      <c r="AR137" s="58">
        <v>218</v>
      </c>
      <c r="AS137" s="58">
        <v>25</v>
      </c>
      <c r="AT137" s="58">
        <v>85</v>
      </c>
      <c r="AU137" s="58" t="s">
        <v>176</v>
      </c>
      <c r="AV137" s="58" t="s">
        <v>176</v>
      </c>
      <c r="AW137" s="58">
        <v>0</v>
      </c>
      <c r="AX137" s="58">
        <v>26</v>
      </c>
      <c r="AY137" s="58">
        <v>58</v>
      </c>
      <c r="AZ137" s="58" t="s">
        <v>176</v>
      </c>
      <c r="BA137" s="58">
        <v>79</v>
      </c>
      <c r="BB137" s="58">
        <v>24</v>
      </c>
      <c r="BC137" s="58" t="s">
        <v>176</v>
      </c>
      <c r="BD137" s="58">
        <v>26</v>
      </c>
      <c r="BE137" s="58" t="s">
        <v>176</v>
      </c>
      <c r="BF137" s="58" t="s">
        <v>176</v>
      </c>
      <c r="BG137" s="58">
        <v>0</v>
      </c>
      <c r="BH137" s="58">
        <v>4</v>
      </c>
      <c r="BI137" s="58" t="s">
        <v>176</v>
      </c>
      <c r="BJ137" s="58">
        <v>162</v>
      </c>
      <c r="BK137" s="58">
        <v>159</v>
      </c>
      <c r="BL137" s="58">
        <v>60</v>
      </c>
      <c r="BM137" s="58" t="s">
        <v>176</v>
      </c>
      <c r="BN137" s="58">
        <v>40</v>
      </c>
      <c r="BO137" s="58" t="s">
        <v>176</v>
      </c>
      <c r="BP137" s="58">
        <v>5</v>
      </c>
      <c r="BQ137" s="58">
        <v>0</v>
      </c>
      <c r="BR137" s="58">
        <v>3</v>
      </c>
      <c r="BS137" s="58">
        <v>48</v>
      </c>
    </row>
    <row r="138" spans="1:71" x14ac:dyDescent="0.25">
      <c r="A138" s="64" t="s">
        <v>300</v>
      </c>
      <c r="B138" s="58" t="s">
        <v>176</v>
      </c>
      <c r="C138" s="58">
        <v>717</v>
      </c>
      <c r="D138" s="58">
        <v>408</v>
      </c>
      <c r="E138" s="58">
        <v>23</v>
      </c>
      <c r="F138" s="58">
        <v>104</v>
      </c>
      <c r="G138" s="58">
        <v>15</v>
      </c>
      <c r="H138" s="58">
        <v>17</v>
      </c>
      <c r="I138" s="58">
        <v>11</v>
      </c>
      <c r="J138" s="58">
        <v>39</v>
      </c>
      <c r="K138" s="58">
        <v>100</v>
      </c>
      <c r="L138" s="58">
        <v>366</v>
      </c>
      <c r="M138" s="58">
        <v>366</v>
      </c>
      <c r="N138" s="58">
        <v>193</v>
      </c>
      <c r="O138" s="58">
        <v>15</v>
      </c>
      <c r="P138" s="58">
        <v>52</v>
      </c>
      <c r="Q138" s="58" t="s">
        <v>176</v>
      </c>
      <c r="R138" s="58" t="s">
        <v>176</v>
      </c>
      <c r="S138" s="58" t="s">
        <v>176</v>
      </c>
      <c r="T138" s="58">
        <v>23</v>
      </c>
      <c r="U138" s="58">
        <v>57</v>
      </c>
      <c r="V138" s="58" t="s">
        <v>176</v>
      </c>
      <c r="W138" s="58">
        <v>351</v>
      </c>
      <c r="X138" s="58">
        <v>215</v>
      </c>
      <c r="Y138" s="58">
        <v>8</v>
      </c>
      <c r="Z138" s="58">
        <v>52</v>
      </c>
      <c r="AA138" s="58" t="s">
        <v>176</v>
      </c>
      <c r="AB138" s="58" t="s">
        <v>176</v>
      </c>
      <c r="AC138" s="58" t="s">
        <v>176</v>
      </c>
      <c r="AD138" s="58">
        <v>16</v>
      </c>
      <c r="AE138" s="58">
        <v>43</v>
      </c>
      <c r="AF138" s="58">
        <v>133</v>
      </c>
      <c r="AG138" s="58">
        <v>133</v>
      </c>
      <c r="AH138" s="58">
        <v>80</v>
      </c>
      <c r="AI138" s="58" t="s">
        <v>176</v>
      </c>
      <c r="AJ138" s="58">
        <v>7</v>
      </c>
      <c r="AK138" s="58" t="s">
        <v>176</v>
      </c>
      <c r="AL138" s="58">
        <v>0</v>
      </c>
      <c r="AM138" s="58" t="s">
        <v>176</v>
      </c>
      <c r="AN138" s="58">
        <v>8</v>
      </c>
      <c r="AO138" s="58">
        <v>26</v>
      </c>
      <c r="AP138" s="58" t="s">
        <v>176</v>
      </c>
      <c r="AQ138" s="58">
        <v>495</v>
      </c>
      <c r="AR138" s="58">
        <v>298</v>
      </c>
      <c r="AS138" s="58">
        <v>15</v>
      </c>
      <c r="AT138" s="58">
        <v>73</v>
      </c>
      <c r="AU138" s="58">
        <v>11</v>
      </c>
      <c r="AV138" s="58" t="s">
        <v>176</v>
      </c>
      <c r="AW138" s="58" t="s">
        <v>176</v>
      </c>
      <c r="AX138" s="58">
        <v>22</v>
      </c>
      <c r="AY138" s="58">
        <v>66</v>
      </c>
      <c r="AZ138" s="58">
        <v>89</v>
      </c>
      <c r="BA138" s="58">
        <v>89</v>
      </c>
      <c r="BB138" s="58">
        <v>30</v>
      </c>
      <c r="BC138" s="58" t="s">
        <v>176</v>
      </c>
      <c r="BD138" s="58">
        <v>24</v>
      </c>
      <c r="BE138" s="58" t="s">
        <v>176</v>
      </c>
      <c r="BF138" s="58" t="s">
        <v>176</v>
      </c>
      <c r="BG138" s="58">
        <v>0</v>
      </c>
      <c r="BH138" s="58">
        <v>9</v>
      </c>
      <c r="BI138" s="58">
        <v>8</v>
      </c>
      <c r="BJ138" s="58" t="s">
        <v>176</v>
      </c>
      <c r="BK138" s="58">
        <v>162</v>
      </c>
      <c r="BL138" s="58">
        <v>88</v>
      </c>
      <c r="BM138" s="58">
        <v>0</v>
      </c>
      <c r="BN138" s="58">
        <v>25</v>
      </c>
      <c r="BO138" s="58" t="s">
        <v>176</v>
      </c>
      <c r="BP138" s="58" t="s">
        <v>176</v>
      </c>
      <c r="BQ138" s="58">
        <v>0</v>
      </c>
      <c r="BR138" s="58">
        <v>3</v>
      </c>
      <c r="BS138" s="58">
        <v>41</v>
      </c>
    </row>
    <row r="139" spans="1:71" x14ac:dyDescent="0.25">
      <c r="A139" s="64" t="s">
        <v>301</v>
      </c>
      <c r="B139" s="58">
        <v>669</v>
      </c>
      <c r="C139" s="58">
        <v>664</v>
      </c>
      <c r="D139" s="58">
        <v>374</v>
      </c>
      <c r="E139" s="58">
        <v>18</v>
      </c>
      <c r="F139" s="58">
        <v>115</v>
      </c>
      <c r="G139" s="58">
        <v>12</v>
      </c>
      <c r="H139" s="58">
        <v>8</v>
      </c>
      <c r="I139" s="58">
        <v>62</v>
      </c>
      <c r="J139" s="58">
        <v>31</v>
      </c>
      <c r="K139" s="58">
        <v>44</v>
      </c>
      <c r="L139" s="58" t="s">
        <v>176</v>
      </c>
      <c r="M139" s="58">
        <v>323</v>
      </c>
      <c r="N139" s="58">
        <v>178</v>
      </c>
      <c r="O139" s="58" t="s">
        <v>176</v>
      </c>
      <c r="P139" s="58">
        <v>55</v>
      </c>
      <c r="Q139" s="58" t="s">
        <v>176</v>
      </c>
      <c r="R139" s="58" t="s">
        <v>176</v>
      </c>
      <c r="S139" s="58">
        <v>33</v>
      </c>
      <c r="T139" s="58">
        <v>14</v>
      </c>
      <c r="U139" s="58">
        <v>25</v>
      </c>
      <c r="V139" s="58" t="s">
        <v>176</v>
      </c>
      <c r="W139" s="58">
        <v>341</v>
      </c>
      <c r="X139" s="58">
        <v>196</v>
      </c>
      <c r="Y139" s="58" t="s">
        <v>176</v>
      </c>
      <c r="Z139" s="58">
        <v>60</v>
      </c>
      <c r="AA139" s="58" t="s">
        <v>176</v>
      </c>
      <c r="AB139" s="58" t="s">
        <v>176</v>
      </c>
      <c r="AC139" s="58">
        <v>29</v>
      </c>
      <c r="AD139" s="58">
        <v>17</v>
      </c>
      <c r="AE139" s="58">
        <v>19</v>
      </c>
      <c r="AF139" s="58" t="s">
        <v>176</v>
      </c>
      <c r="AG139" s="58">
        <v>107</v>
      </c>
      <c r="AH139" s="58">
        <v>42</v>
      </c>
      <c r="AI139" s="58">
        <v>0</v>
      </c>
      <c r="AJ139" s="58" t="s">
        <v>176</v>
      </c>
      <c r="AK139" s="58">
        <v>0</v>
      </c>
      <c r="AL139" s="58">
        <v>0</v>
      </c>
      <c r="AM139" s="58">
        <v>39</v>
      </c>
      <c r="AN139" s="58" t="s">
        <v>176</v>
      </c>
      <c r="AO139" s="58">
        <v>17</v>
      </c>
      <c r="AP139" s="58" t="s">
        <v>176</v>
      </c>
      <c r="AQ139" s="58">
        <v>462</v>
      </c>
      <c r="AR139" s="58">
        <v>291</v>
      </c>
      <c r="AS139" s="58">
        <v>12</v>
      </c>
      <c r="AT139" s="58">
        <v>83</v>
      </c>
      <c r="AU139" s="58" t="s">
        <v>176</v>
      </c>
      <c r="AV139" s="58" t="s">
        <v>176</v>
      </c>
      <c r="AW139" s="58">
        <v>23</v>
      </c>
      <c r="AX139" s="58">
        <v>21</v>
      </c>
      <c r="AY139" s="58">
        <v>23</v>
      </c>
      <c r="AZ139" s="58">
        <v>95</v>
      </c>
      <c r="BA139" s="58">
        <v>95</v>
      </c>
      <c r="BB139" s="58">
        <v>41</v>
      </c>
      <c r="BC139" s="58">
        <v>6</v>
      </c>
      <c r="BD139" s="58" t="s">
        <v>176</v>
      </c>
      <c r="BE139" s="58" t="s">
        <v>176</v>
      </c>
      <c r="BF139" s="58" t="s">
        <v>176</v>
      </c>
      <c r="BG139" s="58">
        <v>0</v>
      </c>
      <c r="BH139" s="58" t="s">
        <v>176</v>
      </c>
      <c r="BI139" s="58">
        <v>4</v>
      </c>
      <c r="BJ139" s="58" t="s">
        <v>176</v>
      </c>
      <c r="BK139" s="58">
        <v>151</v>
      </c>
      <c r="BL139" s="58">
        <v>87</v>
      </c>
      <c r="BM139" s="58">
        <v>3</v>
      </c>
      <c r="BN139" s="58">
        <v>35</v>
      </c>
      <c r="BO139" s="58" t="s">
        <v>176</v>
      </c>
      <c r="BP139" s="58">
        <v>3</v>
      </c>
      <c r="BQ139" s="58" t="s">
        <v>176</v>
      </c>
      <c r="BR139" s="58" t="s">
        <v>176</v>
      </c>
      <c r="BS139" s="58">
        <v>13</v>
      </c>
    </row>
    <row r="140" spans="1:71" x14ac:dyDescent="0.25">
      <c r="A140" s="64" t="s">
        <v>302</v>
      </c>
      <c r="B140" s="58">
        <v>527</v>
      </c>
      <c r="C140" s="58">
        <v>522</v>
      </c>
      <c r="D140" s="58">
        <v>278</v>
      </c>
      <c r="E140" s="58">
        <v>17</v>
      </c>
      <c r="F140" s="58">
        <v>106</v>
      </c>
      <c r="G140" s="58">
        <v>16</v>
      </c>
      <c r="H140" s="58" t="s">
        <v>176</v>
      </c>
      <c r="I140" s="58" t="s">
        <v>176</v>
      </c>
      <c r="J140" s="58">
        <v>50</v>
      </c>
      <c r="K140" s="58">
        <v>42</v>
      </c>
      <c r="L140" s="58" t="s">
        <v>176</v>
      </c>
      <c r="M140" s="58">
        <v>257</v>
      </c>
      <c r="N140" s="58">
        <v>144</v>
      </c>
      <c r="O140" s="58">
        <v>10</v>
      </c>
      <c r="P140" s="58">
        <v>47</v>
      </c>
      <c r="Q140" s="58" t="s">
        <v>176</v>
      </c>
      <c r="R140" s="58" t="s">
        <v>176</v>
      </c>
      <c r="S140" s="58">
        <v>0</v>
      </c>
      <c r="T140" s="58">
        <v>23</v>
      </c>
      <c r="U140" s="58">
        <v>25</v>
      </c>
      <c r="V140" s="58" t="s">
        <v>176</v>
      </c>
      <c r="W140" s="58">
        <v>265</v>
      </c>
      <c r="X140" s="58">
        <v>134</v>
      </c>
      <c r="Y140" s="58">
        <v>7</v>
      </c>
      <c r="Z140" s="58">
        <v>59</v>
      </c>
      <c r="AA140" s="58" t="s">
        <v>176</v>
      </c>
      <c r="AB140" s="58">
        <v>6</v>
      </c>
      <c r="AC140" s="58" t="s">
        <v>176</v>
      </c>
      <c r="AD140" s="58">
        <v>27</v>
      </c>
      <c r="AE140" s="58">
        <v>17</v>
      </c>
      <c r="AF140" s="58" t="s">
        <v>176</v>
      </c>
      <c r="AG140" s="58">
        <v>66</v>
      </c>
      <c r="AH140" s="58">
        <v>39</v>
      </c>
      <c r="AI140" s="58">
        <v>0</v>
      </c>
      <c r="AJ140" s="58" t="s">
        <v>176</v>
      </c>
      <c r="AK140" s="58" t="s">
        <v>176</v>
      </c>
      <c r="AL140" s="58">
        <v>0</v>
      </c>
      <c r="AM140" s="58">
        <v>0</v>
      </c>
      <c r="AN140" s="58" t="s">
        <v>176</v>
      </c>
      <c r="AO140" s="58">
        <v>19</v>
      </c>
      <c r="AP140" s="58" t="s">
        <v>176</v>
      </c>
      <c r="AQ140" s="58">
        <v>353</v>
      </c>
      <c r="AR140" s="58">
        <v>202</v>
      </c>
      <c r="AS140" s="58" t="s">
        <v>176</v>
      </c>
      <c r="AT140" s="58">
        <v>67</v>
      </c>
      <c r="AU140" s="58">
        <v>13</v>
      </c>
      <c r="AV140" s="58" t="s">
        <v>176</v>
      </c>
      <c r="AW140" s="58" t="s">
        <v>176</v>
      </c>
      <c r="AX140" s="58">
        <v>34</v>
      </c>
      <c r="AY140" s="58">
        <v>19</v>
      </c>
      <c r="AZ140" s="58" t="s">
        <v>176</v>
      </c>
      <c r="BA140" s="58">
        <v>103</v>
      </c>
      <c r="BB140" s="58">
        <v>37</v>
      </c>
      <c r="BC140" s="58" t="s">
        <v>176</v>
      </c>
      <c r="BD140" s="58" t="s">
        <v>176</v>
      </c>
      <c r="BE140" s="58" t="s">
        <v>176</v>
      </c>
      <c r="BF140" s="58" t="s">
        <v>176</v>
      </c>
      <c r="BG140" s="58">
        <v>0</v>
      </c>
      <c r="BH140" s="58" t="s">
        <v>176</v>
      </c>
      <c r="BI140" s="58">
        <v>4</v>
      </c>
      <c r="BJ140" s="58">
        <v>121</v>
      </c>
      <c r="BK140" s="58">
        <v>121</v>
      </c>
      <c r="BL140" s="58">
        <v>68</v>
      </c>
      <c r="BM140" s="58">
        <v>0</v>
      </c>
      <c r="BN140" s="58">
        <v>31</v>
      </c>
      <c r="BO140" s="58">
        <v>4</v>
      </c>
      <c r="BP140" s="58" t="s">
        <v>176</v>
      </c>
      <c r="BQ140" s="58" t="s">
        <v>176</v>
      </c>
      <c r="BR140" s="58" t="s">
        <v>176</v>
      </c>
      <c r="BS140" s="58">
        <v>13</v>
      </c>
    </row>
    <row r="141" spans="1:71" x14ac:dyDescent="0.25">
      <c r="A141" s="64" t="s">
        <v>303</v>
      </c>
      <c r="B141" s="58" t="s">
        <v>176</v>
      </c>
      <c r="C141" s="58">
        <v>473</v>
      </c>
      <c r="D141" s="58">
        <v>255</v>
      </c>
      <c r="E141" s="58">
        <v>11</v>
      </c>
      <c r="F141" s="58">
        <v>108</v>
      </c>
      <c r="G141" s="58">
        <v>18</v>
      </c>
      <c r="H141" s="58">
        <v>10</v>
      </c>
      <c r="I141" s="58">
        <v>0</v>
      </c>
      <c r="J141" s="58">
        <v>34</v>
      </c>
      <c r="K141" s="58">
        <v>37</v>
      </c>
      <c r="L141" s="58">
        <v>255</v>
      </c>
      <c r="M141" s="58">
        <v>255</v>
      </c>
      <c r="N141" s="58">
        <v>134</v>
      </c>
      <c r="O141" s="58" t="s">
        <v>176</v>
      </c>
      <c r="P141" s="58">
        <v>64</v>
      </c>
      <c r="Q141" s="58">
        <v>5</v>
      </c>
      <c r="R141" s="58" t="s">
        <v>176</v>
      </c>
      <c r="S141" s="58">
        <v>0</v>
      </c>
      <c r="T141" s="58">
        <v>22</v>
      </c>
      <c r="U141" s="58">
        <v>22</v>
      </c>
      <c r="V141" s="58" t="s">
        <v>176</v>
      </c>
      <c r="W141" s="58">
        <v>218</v>
      </c>
      <c r="X141" s="58">
        <v>121</v>
      </c>
      <c r="Y141" s="58" t="s">
        <v>176</v>
      </c>
      <c r="Z141" s="58">
        <v>44</v>
      </c>
      <c r="AA141" s="58">
        <v>13</v>
      </c>
      <c r="AB141" s="58" t="s">
        <v>176</v>
      </c>
      <c r="AC141" s="58">
        <v>0</v>
      </c>
      <c r="AD141" s="58">
        <v>12</v>
      </c>
      <c r="AE141" s="58">
        <v>15</v>
      </c>
      <c r="AF141" s="58">
        <v>49</v>
      </c>
      <c r="AG141" s="58">
        <v>49</v>
      </c>
      <c r="AH141" s="58">
        <v>29</v>
      </c>
      <c r="AI141" s="58">
        <v>0</v>
      </c>
      <c r="AJ141" s="58" t="s">
        <v>176</v>
      </c>
      <c r="AK141" s="58" t="s">
        <v>176</v>
      </c>
      <c r="AL141" s="58">
        <v>0</v>
      </c>
      <c r="AM141" s="58">
        <v>0</v>
      </c>
      <c r="AN141" s="58" t="s">
        <v>176</v>
      </c>
      <c r="AO141" s="58">
        <v>11</v>
      </c>
      <c r="AP141" s="58" t="s">
        <v>176</v>
      </c>
      <c r="AQ141" s="58">
        <v>348</v>
      </c>
      <c r="AR141" s="58">
        <v>201</v>
      </c>
      <c r="AS141" s="58">
        <v>11</v>
      </c>
      <c r="AT141" s="58">
        <v>82</v>
      </c>
      <c r="AU141" s="58">
        <v>9</v>
      </c>
      <c r="AV141" s="58">
        <v>0</v>
      </c>
      <c r="AW141" s="58">
        <v>0</v>
      </c>
      <c r="AX141" s="58">
        <v>24</v>
      </c>
      <c r="AY141" s="58">
        <v>21</v>
      </c>
      <c r="AZ141" s="58">
        <v>76</v>
      </c>
      <c r="BA141" s="58">
        <v>76</v>
      </c>
      <c r="BB141" s="58">
        <v>25</v>
      </c>
      <c r="BC141" s="58">
        <v>0</v>
      </c>
      <c r="BD141" s="58" t="s">
        <v>176</v>
      </c>
      <c r="BE141" s="58" t="s">
        <v>176</v>
      </c>
      <c r="BF141" s="58">
        <v>10</v>
      </c>
      <c r="BG141" s="58">
        <v>0</v>
      </c>
      <c r="BH141" s="58" t="s">
        <v>176</v>
      </c>
      <c r="BI141" s="58">
        <v>5</v>
      </c>
      <c r="BJ141" s="58">
        <v>114</v>
      </c>
      <c r="BK141" s="58">
        <v>114</v>
      </c>
      <c r="BL141" s="58">
        <v>66</v>
      </c>
      <c r="BM141" s="58" t="s">
        <v>176</v>
      </c>
      <c r="BN141" s="58">
        <v>24</v>
      </c>
      <c r="BO141" s="58">
        <v>10</v>
      </c>
      <c r="BP141" s="58">
        <v>0</v>
      </c>
      <c r="BQ141" s="58">
        <v>0</v>
      </c>
      <c r="BR141" s="58" t="s">
        <v>176</v>
      </c>
      <c r="BS141" s="58">
        <v>7</v>
      </c>
    </row>
    <row r="142" spans="1:71" x14ac:dyDescent="0.25">
      <c r="A142" s="64" t="s">
        <v>304</v>
      </c>
      <c r="B142" s="58">
        <v>605</v>
      </c>
      <c r="C142" s="58">
        <v>598</v>
      </c>
      <c r="D142" s="58">
        <v>272</v>
      </c>
      <c r="E142" s="58">
        <v>30</v>
      </c>
      <c r="F142" s="58">
        <v>174</v>
      </c>
      <c r="G142" s="58" t="s">
        <v>176</v>
      </c>
      <c r="H142" s="58" t="s">
        <v>176</v>
      </c>
      <c r="I142" s="58">
        <v>0</v>
      </c>
      <c r="J142" s="58">
        <v>25</v>
      </c>
      <c r="K142" s="58">
        <v>70</v>
      </c>
      <c r="L142" s="58" t="s">
        <v>176</v>
      </c>
      <c r="M142" s="58">
        <v>336</v>
      </c>
      <c r="N142" s="58">
        <v>152</v>
      </c>
      <c r="O142" s="58">
        <v>20</v>
      </c>
      <c r="P142" s="58">
        <v>94</v>
      </c>
      <c r="Q142" s="58" t="s">
        <v>176</v>
      </c>
      <c r="R142" s="58" t="s">
        <v>176</v>
      </c>
      <c r="S142" s="58">
        <v>0</v>
      </c>
      <c r="T142" s="58">
        <v>13</v>
      </c>
      <c r="U142" s="58">
        <v>49</v>
      </c>
      <c r="V142" s="58" t="s">
        <v>176</v>
      </c>
      <c r="W142" s="58">
        <v>262</v>
      </c>
      <c r="X142" s="58">
        <v>120</v>
      </c>
      <c r="Y142" s="58">
        <v>10</v>
      </c>
      <c r="Z142" s="58">
        <v>80</v>
      </c>
      <c r="AA142" s="58">
        <v>10</v>
      </c>
      <c r="AB142" s="58">
        <v>9</v>
      </c>
      <c r="AC142" s="58">
        <v>0</v>
      </c>
      <c r="AD142" s="58">
        <v>12</v>
      </c>
      <c r="AE142" s="58">
        <v>21</v>
      </c>
      <c r="AF142" s="58">
        <v>65</v>
      </c>
      <c r="AG142" s="58">
        <v>65</v>
      </c>
      <c r="AH142" s="58">
        <v>30</v>
      </c>
      <c r="AI142" s="58" t="s">
        <v>176</v>
      </c>
      <c r="AJ142" s="58">
        <v>8</v>
      </c>
      <c r="AK142" s="58" t="s">
        <v>176</v>
      </c>
      <c r="AL142" s="58">
        <v>0</v>
      </c>
      <c r="AM142" s="58">
        <v>0</v>
      </c>
      <c r="AN142" s="58">
        <v>3</v>
      </c>
      <c r="AO142" s="58">
        <v>20</v>
      </c>
      <c r="AP142" s="58">
        <v>442</v>
      </c>
      <c r="AQ142" s="58">
        <v>435</v>
      </c>
      <c r="AR142" s="58">
        <v>221</v>
      </c>
      <c r="AS142" s="58">
        <v>24</v>
      </c>
      <c r="AT142" s="58">
        <v>119</v>
      </c>
      <c r="AU142" s="58" t="s">
        <v>176</v>
      </c>
      <c r="AV142" s="58" t="s">
        <v>176</v>
      </c>
      <c r="AW142" s="58">
        <v>0</v>
      </c>
      <c r="AX142" s="58">
        <v>18</v>
      </c>
      <c r="AY142" s="58">
        <v>42</v>
      </c>
      <c r="AZ142" s="58">
        <v>98</v>
      </c>
      <c r="BA142" s="58">
        <v>98</v>
      </c>
      <c r="BB142" s="58">
        <v>21</v>
      </c>
      <c r="BC142" s="58" t="s">
        <v>176</v>
      </c>
      <c r="BD142" s="58">
        <v>47</v>
      </c>
      <c r="BE142" s="58" t="s">
        <v>176</v>
      </c>
      <c r="BF142" s="58" t="s">
        <v>176</v>
      </c>
      <c r="BG142" s="58">
        <v>0</v>
      </c>
      <c r="BH142" s="58">
        <v>4</v>
      </c>
      <c r="BI142" s="58">
        <v>8</v>
      </c>
      <c r="BJ142" s="58">
        <v>177</v>
      </c>
      <c r="BK142" s="58">
        <v>174</v>
      </c>
      <c r="BL142" s="58">
        <v>59</v>
      </c>
      <c r="BM142" s="58">
        <v>7</v>
      </c>
      <c r="BN142" s="58">
        <v>67</v>
      </c>
      <c r="BO142" s="58">
        <v>5</v>
      </c>
      <c r="BP142" s="58">
        <v>3</v>
      </c>
      <c r="BQ142" s="58">
        <v>0</v>
      </c>
      <c r="BR142" s="58">
        <v>0</v>
      </c>
      <c r="BS142" s="58">
        <v>33</v>
      </c>
    </row>
    <row r="143" spans="1:71" x14ac:dyDescent="0.25">
      <c r="A143" s="64" t="s">
        <v>305</v>
      </c>
      <c r="B143" s="58">
        <v>675</v>
      </c>
      <c r="C143" s="58">
        <v>671</v>
      </c>
      <c r="D143" s="58">
        <v>392</v>
      </c>
      <c r="E143" s="58">
        <v>17</v>
      </c>
      <c r="F143" s="58">
        <v>137</v>
      </c>
      <c r="G143" s="58">
        <v>18</v>
      </c>
      <c r="H143" s="58" t="s">
        <v>176</v>
      </c>
      <c r="I143" s="58" t="s">
        <v>176</v>
      </c>
      <c r="J143" s="58">
        <v>49</v>
      </c>
      <c r="K143" s="58">
        <v>49</v>
      </c>
      <c r="L143" s="58" t="s">
        <v>176</v>
      </c>
      <c r="M143" s="58">
        <v>389</v>
      </c>
      <c r="N143" s="58">
        <v>219</v>
      </c>
      <c r="O143" s="58" t="s">
        <v>176</v>
      </c>
      <c r="P143" s="58">
        <v>74</v>
      </c>
      <c r="Q143" s="58">
        <v>5</v>
      </c>
      <c r="R143" s="58" t="s">
        <v>176</v>
      </c>
      <c r="S143" s="58" t="s">
        <v>176</v>
      </c>
      <c r="T143" s="58">
        <v>34</v>
      </c>
      <c r="U143" s="58">
        <v>36</v>
      </c>
      <c r="V143" s="58" t="s">
        <v>176</v>
      </c>
      <c r="W143" s="58">
        <v>282</v>
      </c>
      <c r="X143" s="58">
        <v>173</v>
      </c>
      <c r="Y143" s="58" t="s">
        <v>176</v>
      </c>
      <c r="Z143" s="58">
        <v>63</v>
      </c>
      <c r="AA143" s="58">
        <v>13</v>
      </c>
      <c r="AB143" s="58" t="s">
        <v>176</v>
      </c>
      <c r="AC143" s="58">
        <v>0</v>
      </c>
      <c r="AD143" s="58">
        <v>15</v>
      </c>
      <c r="AE143" s="58">
        <v>13</v>
      </c>
      <c r="AF143" s="58" t="s">
        <v>176</v>
      </c>
      <c r="AG143" s="58">
        <v>63</v>
      </c>
      <c r="AH143" s="58">
        <v>39</v>
      </c>
      <c r="AI143" s="58">
        <v>0</v>
      </c>
      <c r="AJ143" s="58">
        <v>4</v>
      </c>
      <c r="AK143" s="58" t="s">
        <v>176</v>
      </c>
      <c r="AL143" s="58">
        <v>0</v>
      </c>
      <c r="AM143" s="58" t="s">
        <v>176</v>
      </c>
      <c r="AN143" s="58">
        <v>4</v>
      </c>
      <c r="AO143" s="58">
        <v>13</v>
      </c>
      <c r="AP143" s="58" t="s">
        <v>176</v>
      </c>
      <c r="AQ143" s="58">
        <v>512</v>
      </c>
      <c r="AR143" s="58">
        <v>315</v>
      </c>
      <c r="AS143" s="58" t="s">
        <v>176</v>
      </c>
      <c r="AT143" s="58">
        <v>102</v>
      </c>
      <c r="AU143" s="58">
        <v>13</v>
      </c>
      <c r="AV143" s="58" t="s">
        <v>176</v>
      </c>
      <c r="AW143" s="58" t="s">
        <v>176</v>
      </c>
      <c r="AX143" s="58">
        <v>31</v>
      </c>
      <c r="AY143" s="58">
        <v>32</v>
      </c>
      <c r="AZ143" s="58">
        <v>96</v>
      </c>
      <c r="BA143" s="58">
        <v>96</v>
      </c>
      <c r="BB143" s="58">
        <v>38</v>
      </c>
      <c r="BC143" s="58" t="s">
        <v>176</v>
      </c>
      <c r="BD143" s="58">
        <v>31</v>
      </c>
      <c r="BE143" s="58" t="s">
        <v>176</v>
      </c>
      <c r="BF143" s="58" t="s">
        <v>176</v>
      </c>
      <c r="BG143" s="58">
        <v>0</v>
      </c>
      <c r="BH143" s="58">
        <v>14</v>
      </c>
      <c r="BI143" s="58">
        <v>4</v>
      </c>
      <c r="BJ143" s="58" t="s">
        <v>176</v>
      </c>
      <c r="BK143" s="58">
        <v>172</v>
      </c>
      <c r="BL143" s="58">
        <v>107</v>
      </c>
      <c r="BM143" s="58">
        <v>6</v>
      </c>
      <c r="BN143" s="58">
        <v>30</v>
      </c>
      <c r="BO143" s="58" t="s">
        <v>176</v>
      </c>
      <c r="BP143" s="58" t="s">
        <v>176</v>
      </c>
      <c r="BQ143" s="58">
        <v>0</v>
      </c>
      <c r="BR143" s="58">
        <v>5</v>
      </c>
      <c r="BS143" s="58">
        <v>18</v>
      </c>
    </row>
    <row r="144" spans="1:71" x14ac:dyDescent="0.25">
      <c r="A144" s="64" t="s">
        <v>306</v>
      </c>
      <c r="B144" s="58">
        <v>662</v>
      </c>
      <c r="C144" s="58">
        <v>655</v>
      </c>
      <c r="D144" s="58">
        <v>391</v>
      </c>
      <c r="E144" s="58">
        <v>13</v>
      </c>
      <c r="F144" s="58">
        <v>116</v>
      </c>
      <c r="G144" s="58">
        <v>15</v>
      </c>
      <c r="H144" s="58" t="s">
        <v>176</v>
      </c>
      <c r="I144" s="58" t="s">
        <v>176</v>
      </c>
      <c r="J144" s="58">
        <v>49</v>
      </c>
      <c r="K144" s="58">
        <v>58</v>
      </c>
      <c r="L144" s="58" t="s">
        <v>176</v>
      </c>
      <c r="M144" s="58">
        <v>400</v>
      </c>
      <c r="N144" s="58">
        <v>254</v>
      </c>
      <c r="O144" s="58">
        <v>7</v>
      </c>
      <c r="P144" s="58">
        <v>69</v>
      </c>
      <c r="Q144" s="58">
        <v>5</v>
      </c>
      <c r="R144" s="58" t="s">
        <v>176</v>
      </c>
      <c r="S144" s="58" t="s">
        <v>176</v>
      </c>
      <c r="T144" s="58">
        <v>24</v>
      </c>
      <c r="U144" s="58">
        <v>35</v>
      </c>
      <c r="V144" s="58" t="s">
        <v>176</v>
      </c>
      <c r="W144" s="58">
        <v>255</v>
      </c>
      <c r="X144" s="58">
        <v>137</v>
      </c>
      <c r="Y144" s="58">
        <v>6</v>
      </c>
      <c r="Z144" s="58">
        <v>47</v>
      </c>
      <c r="AA144" s="58">
        <v>10</v>
      </c>
      <c r="AB144" s="58">
        <v>7</v>
      </c>
      <c r="AC144" s="58">
        <v>0</v>
      </c>
      <c r="AD144" s="58">
        <v>25</v>
      </c>
      <c r="AE144" s="58">
        <v>23</v>
      </c>
      <c r="AF144" s="58">
        <v>67</v>
      </c>
      <c r="AG144" s="58">
        <v>67</v>
      </c>
      <c r="AH144" s="58">
        <v>37</v>
      </c>
      <c r="AI144" s="58">
        <v>0</v>
      </c>
      <c r="AJ144" s="58">
        <v>7</v>
      </c>
      <c r="AK144" s="58" t="s">
        <v>176</v>
      </c>
      <c r="AL144" s="58">
        <v>0</v>
      </c>
      <c r="AM144" s="58" t="s">
        <v>176</v>
      </c>
      <c r="AN144" s="58">
        <v>3</v>
      </c>
      <c r="AO144" s="58">
        <v>17</v>
      </c>
      <c r="AP144" s="58">
        <v>488</v>
      </c>
      <c r="AQ144" s="58">
        <v>481</v>
      </c>
      <c r="AR144" s="58">
        <v>310</v>
      </c>
      <c r="AS144" s="58" t="s">
        <v>176</v>
      </c>
      <c r="AT144" s="58">
        <v>81</v>
      </c>
      <c r="AU144" s="58">
        <v>10</v>
      </c>
      <c r="AV144" s="58" t="s">
        <v>176</v>
      </c>
      <c r="AW144" s="58">
        <v>0</v>
      </c>
      <c r="AX144" s="58">
        <v>34</v>
      </c>
      <c r="AY144" s="58">
        <v>33</v>
      </c>
      <c r="AZ144" s="58">
        <v>107</v>
      </c>
      <c r="BA144" s="58">
        <v>107</v>
      </c>
      <c r="BB144" s="58">
        <v>44</v>
      </c>
      <c r="BC144" s="58" t="s">
        <v>176</v>
      </c>
      <c r="BD144" s="58">
        <v>28</v>
      </c>
      <c r="BE144" s="58" t="s">
        <v>176</v>
      </c>
      <c r="BF144" s="58" t="s">
        <v>176</v>
      </c>
      <c r="BG144" s="58">
        <v>0</v>
      </c>
      <c r="BH144" s="58">
        <v>12</v>
      </c>
      <c r="BI144" s="58">
        <v>8</v>
      </c>
      <c r="BJ144" s="58" t="s">
        <v>176</v>
      </c>
      <c r="BK144" s="58">
        <v>226</v>
      </c>
      <c r="BL144" s="58">
        <v>154</v>
      </c>
      <c r="BM144" s="58">
        <v>0</v>
      </c>
      <c r="BN144" s="58">
        <v>34</v>
      </c>
      <c r="BO144" s="58" t="s">
        <v>176</v>
      </c>
      <c r="BP144" s="58" t="s">
        <v>176</v>
      </c>
      <c r="BQ144" s="58">
        <v>0</v>
      </c>
      <c r="BR144" s="58">
        <v>7</v>
      </c>
      <c r="BS144" s="58">
        <v>27</v>
      </c>
    </row>
    <row r="145" spans="1:71" x14ac:dyDescent="0.25">
      <c r="A145" s="64" t="s">
        <v>307</v>
      </c>
      <c r="B145" s="58" t="s">
        <v>176</v>
      </c>
      <c r="C145" s="58">
        <v>748</v>
      </c>
      <c r="D145" s="58">
        <v>470</v>
      </c>
      <c r="E145" s="58" t="s">
        <v>176</v>
      </c>
      <c r="F145" s="58">
        <v>135</v>
      </c>
      <c r="G145" s="58">
        <v>17</v>
      </c>
      <c r="H145" s="58">
        <v>18</v>
      </c>
      <c r="I145" s="58" t="s">
        <v>176</v>
      </c>
      <c r="J145" s="58">
        <v>34</v>
      </c>
      <c r="K145" s="58">
        <v>62</v>
      </c>
      <c r="L145" s="58" t="s">
        <v>176</v>
      </c>
      <c r="M145" s="58">
        <v>460</v>
      </c>
      <c r="N145" s="58">
        <v>306</v>
      </c>
      <c r="O145" s="58" t="s">
        <v>176</v>
      </c>
      <c r="P145" s="58">
        <v>77</v>
      </c>
      <c r="Q145" s="58">
        <v>6</v>
      </c>
      <c r="R145" s="58">
        <v>9</v>
      </c>
      <c r="S145" s="58" t="s">
        <v>176</v>
      </c>
      <c r="T145" s="58">
        <v>14</v>
      </c>
      <c r="U145" s="58">
        <v>39</v>
      </c>
      <c r="V145" s="58" t="s">
        <v>176</v>
      </c>
      <c r="W145" s="58">
        <v>288</v>
      </c>
      <c r="X145" s="58">
        <v>164</v>
      </c>
      <c r="Y145" s="58">
        <v>3</v>
      </c>
      <c r="Z145" s="58">
        <v>58</v>
      </c>
      <c r="AA145" s="58">
        <v>11</v>
      </c>
      <c r="AB145" s="58">
        <v>9</v>
      </c>
      <c r="AC145" s="58">
        <v>0</v>
      </c>
      <c r="AD145" s="58">
        <v>20</v>
      </c>
      <c r="AE145" s="58">
        <v>23</v>
      </c>
      <c r="AF145" s="58" t="s">
        <v>176</v>
      </c>
      <c r="AG145" s="58">
        <v>85</v>
      </c>
      <c r="AH145" s="58">
        <v>52</v>
      </c>
      <c r="AI145" s="58">
        <v>0</v>
      </c>
      <c r="AJ145" s="58">
        <v>6</v>
      </c>
      <c r="AK145" s="58" t="s">
        <v>176</v>
      </c>
      <c r="AL145" s="58">
        <v>0</v>
      </c>
      <c r="AM145" s="58" t="s">
        <v>176</v>
      </c>
      <c r="AN145" s="58" t="s">
        <v>176</v>
      </c>
      <c r="AO145" s="58">
        <v>21</v>
      </c>
      <c r="AP145" s="58" t="s">
        <v>176</v>
      </c>
      <c r="AQ145" s="58">
        <v>551</v>
      </c>
      <c r="AR145" s="58">
        <v>371</v>
      </c>
      <c r="AS145" s="58">
        <v>5</v>
      </c>
      <c r="AT145" s="58">
        <v>97</v>
      </c>
      <c r="AU145" s="58">
        <v>14</v>
      </c>
      <c r="AV145" s="58" t="s">
        <v>176</v>
      </c>
      <c r="AW145" s="58" t="s">
        <v>176</v>
      </c>
      <c r="AX145" s="58">
        <v>23</v>
      </c>
      <c r="AY145" s="58">
        <v>38</v>
      </c>
      <c r="AZ145" s="58">
        <v>112</v>
      </c>
      <c r="BA145" s="58">
        <v>112</v>
      </c>
      <c r="BB145" s="58">
        <v>47</v>
      </c>
      <c r="BC145" s="58" t="s">
        <v>176</v>
      </c>
      <c r="BD145" s="58">
        <v>32</v>
      </c>
      <c r="BE145" s="58" t="s">
        <v>176</v>
      </c>
      <c r="BF145" s="58" t="s">
        <v>176</v>
      </c>
      <c r="BG145" s="58">
        <v>0</v>
      </c>
      <c r="BH145" s="58" t="s">
        <v>176</v>
      </c>
      <c r="BI145" s="58">
        <v>3</v>
      </c>
      <c r="BJ145" s="58" t="s">
        <v>176</v>
      </c>
      <c r="BK145" s="58">
        <v>244</v>
      </c>
      <c r="BL145" s="58">
        <v>165</v>
      </c>
      <c r="BM145" s="58" t="s">
        <v>176</v>
      </c>
      <c r="BN145" s="58">
        <v>47</v>
      </c>
      <c r="BO145" s="58" t="s">
        <v>176</v>
      </c>
      <c r="BP145" s="58">
        <v>4</v>
      </c>
      <c r="BQ145" s="58" t="s">
        <v>176</v>
      </c>
      <c r="BR145" s="58">
        <v>5</v>
      </c>
      <c r="BS145" s="58">
        <v>17</v>
      </c>
    </row>
    <row r="146" spans="1:71" x14ac:dyDescent="0.25">
      <c r="A146" s="64" t="s">
        <v>308</v>
      </c>
      <c r="B146" s="58">
        <v>589</v>
      </c>
      <c r="C146" s="58">
        <v>585</v>
      </c>
      <c r="D146" s="58">
        <v>327</v>
      </c>
      <c r="E146" s="58">
        <v>15</v>
      </c>
      <c r="F146" s="58">
        <v>112</v>
      </c>
      <c r="G146" s="58">
        <v>14</v>
      </c>
      <c r="H146" s="58">
        <v>17</v>
      </c>
      <c r="I146" s="58">
        <v>0</v>
      </c>
      <c r="J146" s="58">
        <v>47</v>
      </c>
      <c r="K146" s="58">
        <v>53</v>
      </c>
      <c r="L146" s="58" t="s">
        <v>176</v>
      </c>
      <c r="M146" s="58">
        <v>314</v>
      </c>
      <c r="N146" s="58">
        <v>183</v>
      </c>
      <c r="O146" s="58">
        <v>6</v>
      </c>
      <c r="P146" s="58">
        <v>53</v>
      </c>
      <c r="Q146" s="58">
        <v>6</v>
      </c>
      <c r="R146" s="58">
        <v>10</v>
      </c>
      <c r="S146" s="58">
        <v>0</v>
      </c>
      <c r="T146" s="58">
        <v>22</v>
      </c>
      <c r="U146" s="58">
        <v>34</v>
      </c>
      <c r="V146" s="58" t="s">
        <v>176</v>
      </c>
      <c r="W146" s="58">
        <v>271</v>
      </c>
      <c r="X146" s="58">
        <v>144</v>
      </c>
      <c r="Y146" s="58">
        <v>9</v>
      </c>
      <c r="Z146" s="58">
        <v>59</v>
      </c>
      <c r="AA146" s="58">
        <v>8</v>
      </c>
      <c r="AB146" s="58">
        <v>7</v>
      </c>
      <c r="AC146" s="58">
        <v>0</v>
      </c>
      <c r="AD146" s="58">
        <v>25</v>
      </c>
      <c r="AE146" s="58">
        <v>19</v>
      </c>
      <c r="AF146" s="58">
        <v>63</v>
      </c>
      <c r="AG146" s="58">
        <v>63</v>
      </c>
      <c r="AH146" s="58">
        <v>36</v>
      </c>
      <c r="AI146" s="58">
        <v>0</v>
      </c>
      <c r="AJ146" s="58" t="s">
        <v>176</v>
      </c>
      <c r="AK146" s="58" t="s">
        <v>176</v>
      </c>
      <c r="AL146" s="58">
        <v>0</v>
      </c>
      <c r="AM146" s="58">
        <v>0</v>
      </c>
      <c r="AN146" s="58" t="s">
        <v>176</v>
      </c>
      <c r="AO146" s="58">
        <v>20</v>
      </c>
      <c r="AP146" s="58">
        <v>421</v>
      </c>
      <c r="AQ146" s="58">
        <v>417</v>
      </c>
      <c r="AR146" s="58">
        <v>249</v>
      </c>
      <c r="AS146" s="58" t="s">
        <v>176</v>
      </c>
      <c r="AT146" s="58">
        <v>77</v>
      </c>
      <c r="AU146" s="58" t="s">
        <v>176</v>
      </c>
      <c r="AV146" s="58">
        <v>6</v>
      </c>
      <c r="AW146" s="58">
        <v>0</v>
      </c>
      <c r="AX146" s="58">
        <v>38</v>
      </c>
      <c r="AY146" s="58">
        <v>28</v>
      </c>
      <c r="AZ146" s="58">
        <v>105</v>
      </c>
      <c r="BA146" s="58">
        <v>105</v>
      </c>
      <c r="BB146" s="58">
        <v>42</v>
      </c>
      <c r="BC146" s="58" t="s">
        <v>176</v>
      </c>
      <c r="BD146" s="58" t="s">
        <v>176</v>
      </c>
      <c r="BE146" s="58">
        <v>6</v>
      </c>
      <c r="BF146" s="58">
        <v>11</v>
      </c>
      <c r="BG146" s="58">
        <v>0</v>
      </c>
      <c r="BH146" s="58" t="s">
        <v>176</v>
      </c>
      <c r="BI146" s="58">
        <v>5</v>
      </c>
      <c r="BJ146" s="58">
        <v>169</v>
      </c>
      <c r="BK146" s="58">
        <v>166</v>
      </c>
      <c r="BL146" s="58">
        <v>92</v>
      </c>
      <c r="BM146" s="58">
        <v>4</v>
      </c>
      <c r="BN146" s="58">
        <v>36</v>
      </c>
      <c r="BO146" s="58">
        <v>0</v>
      </c>
      <c r="BP146" s="58">
        <v>3</v>
      </c>
      <c r="BQ146" s="58">
        <v>0</v>
      </c>
      <c r="BR146" s="58">
        <v>7</v>
      </c>
      <c r="BS146" s="58">
        <v>24</v>
      </c>
    </row>
    <row r="147" spans="1:71" x14ac:dyDescent="0.25">
      <c r="A147" s="64" t="s">
        <v>309</v>
      </c>
      <c r="B147" s="58">
        <v>560</v>
      </c>
      <c r="C147" s="58">
        <v>552</v>
      </c>
      <c r="D147" s="58">
        <v>294</v>
      </c>
      <c r="E147" s="58">
        <v>10</v>
      </c>
      <c r="F147" s="58">
        <v>109</v>
      </c>
      <c r="G147" s="58">
        <v>15</v>
      </c>
      <c r="H147" s="58">
        <v>7</v>
      </c>
      <c r="I147" s="58">
        <v>0</v>
      </c>
      <c r="J147" s="58">
        <v>51</v>
      </c>
      <c r="K147" s="58">
        <v>66</v>
      </c>
      <c r="L147" s="58">
        <v>292</v>
      </c>
      <c r="M147" s="58">
        <v>288</v>
      </c>
      <c r="N147" s="58">
        <v>161</v>
      </c>
      <c r="O147" s="58" t="s">
        <v>176</v>
      </c>
      <c r="P147" s="58">
        <v>58</v>
      </c>
      <c r="Q147" s="58">
        <v>5</v>
      </c>
      <c r="R147" s="58" t="s">
        <v>176</v>
      </c>
      <c r="S147" s="58">
        <v>0</v>
      </c>
      <c r="T147" s="58">
        <v>21</v>
      </c>
      <c r="U147" s="58">
        <v>38</v>
      </c>
      <c r="V147" s="58">
        <v>268</v>
      </c>
      <c r="W147" s="58">
        <v>264</v>
      </c>
      <c r="X147" s="58">
        <v>133</v>
      </c>
      <c r="Y147" s="58" t="s">
        <v>176</v>
      </c>
      <c r="Z147" s="58">
        <v>51</v>
      </c>
      <c r="AA147" s="58">
        <v>10</v>
      </c>
      <c r="AB147" s="58" t="s">
        <v>176</v>
      </c>
      <c r="AC147" s="58">
        <v>0</v>
      </c>
      <c r="AD147" s="58">
        <v>30</v>
      </c>
      <c r="AE147" s="58">
        <v>28</v>
      </c>
      <c r="AF147" s="58" t="s">
        <v>176</v>
      </c>
      <c r="AG147" s="58">
        <v>55</v>
      </c>
      <c r="AH147" s="58">
        <v>27</v>
      </c>
      <c r="AI147" s="58">
        <v>0</v>
      </c>
      <c r="AJ147" s="58" t="s">
        <v>176</v>
      </c>
      <c r="AK147" s="58">
        <v>0</v>
      </c>
      <c r="AL147" s="58">
        <v>0</v>
      </c>
      <c r="AM147" s="58">
        <v>0</v>
      </c>
      <c r="AN147" s="58" t="s">
        <v>176</v>
      </c>
      <c r="AO147" s="58">
        <v>21</v>
      </c>
      <c r="AP147" s="58">
        <v>425</v>
      </c>
      <c r="AQ147" s="58">
        <v>421</v>
      </c>
      <c r="AR147" s="58">
        <v>243</v>
      </c>
      <c r="AS147" s="58" t="s">
        <v>176</v>
      </c>
      <c r="AT147" s="58">
        <v>79</v>
      </c>
      <c r="AU147" s="58" t="s">
        <v>176</v>
      </c>
      <c r="AV147" s="58" t="s">
        <v>176</v>
      </c>
      <c r="AW147" s="58">
        <v>0</v>
      </c>
      <c r="AX147" s="58">
        <v>36</v>
      </c>
      <c r="AY147" s="58">
        <v>40</v>
      </c>
      <c r="AZ147" s="58" t="s">
        <v>176</v>
      </c>
      <c r="BA147" s="58">
        <v>76</v>
      </c>
      <c r="BB147" s="58">
        <v>24</v>
      </c>
      <c r="BC147" s="58" t="s">
        <v>176</v>
      </c>
      <c r="BD147" s="58" t="s">
        <v>176</v>
      </c>
      <c r="BE147" s="58" t="s">
        <v>176</v>
      </c>
      <c r="BF147" s="58" t="s">
        <v>176</v>
      </c>
      <c r="BG147" s="58">
        <v>0</v>
      </c>
      <c r="BH147" s="58" t="s">
        <v>176</v>
      </c>
      <c r="BI147" s="58">
        <v>5</v>
      </c>
      <c r="BJ147" s="58" t="s">
        <v>176</v>
      </c>
      <c r="BK147" s="58">
        <v>143</v>
      </c>
      <c r="BL147" s="58">
        <v>67</v>
      </c>
      <c r="BM147" s="58" t="s">
        <v>176</v>
      </c>
      <c r="BN147" s="58">
        <v>32</v>
      </c>
      <c r="BO147" s="58">
        <v>5</v>
      </c>
      <c r="BP147" s="58" t="s">
        <v>176</v>
      </c>
      <c r="BQ147" s="58">
        <v>0</v>
      </c>
      <c r="BR147" s="58">
        <v>12</v>
      </c>
      <c r="BS147" s="58">
        <v>23</v>
      </c>
    </row>
    <row r="148" spans="1:71" x14ac:dyDescent="0.25">
      <c r="A148" s="64" t="s">
        <v>310</v>
      </c>
      <c r="B148" s="58">
        <v>561</v>
      </c>
      <c r="C148" s="58">
        <v>555</v>
      </c>
      <c r="D148" s="58">
        <v>296</v>
      </c>
      <c r="E148" s="58" t="s">
        <v>176</v>
      </c>
      <c r="F148" s="58">
        <v>112</v>
      </c>
      <c r="G148" s="58">
        <v>15</v>
      </c>
      <c r="H148" s="58">
        <v>16</v>
      </c>
      <c r="I148" s="58" t="s">
        <v>176</v>
      </c>
      <c r="J148" s="58">
        <v>43</v>
      </c>
      <c r="K148" s="58">
        <v>57</v>
      </c>
      <c r="L148" s="58" t="s">
        <v>176</v>
      </c>
      <c r="M148" s="58">
        <v>289</v>
      </c>
      <c r="N148" s="58">
        <v>150</v>
      </c>
      <c r="O148" s="58">
        <v>10</v>
      </c>
      <c r="P148" s="58">
        <v>58</v>
      </c>
      <c r="Q148" s="58" t="s">
        <v>176</v>
      </c>
      <c r="R148" s="58">
        <v>10</v>
      </c>
      <c r="S148" s="58" t="s">
        <v>176</v>
      </c>
      <c r="T148" s="58">
        <v>23</v>
      </c>
      <c r="U148" s="58">
        <v>32</v>
      </c>
      <c r="V148" s="58" t="s">
        <v>176</v>
      </c>
      <c r="W148" s="58">
        <v>266</v>
      </c>
      <c r="X148" s="58">
        <v>146</v>
      </c>
      <c r="Y148" s="58" t="s">
        <v>176</v>
      </c>
      <c r="Z148" s="58">
        <v>54</v>
      </c>
      <c r="AA148" s="58" t="s">
        <v>176</v>
      </c>
      <c r="AB148" s="58">
        <v>6</v>
      </c>
      <c r="AC148" s="58">
        <v>0</v>
      </c>
      <c r="AD148" s="58">
        <v>20</v>
      </c>
      <c r="AE148" s="58">
        <v>25</v>
      </c>
      <c r="AF148" s="58">
        <v>60</v>
      </c>
      <c r="AG148" s="58">
        <v>60</v>
      </c>
      <c r="AH148" s="58">
        <v>36</v>
      </c>
      <c r="AI148" s="58" t="s">
        <v>176</v>
      </c>
      <c r="AJ148" s="58" t="s">
        <v>176</v>
      </c>
      <c r="AK148" s="58">
        <v>0</v>
      </c>
      <c r="AL148" s="58">
        <v>0</v>
      </c>
      <c r="AM148" s="58" t="s">
        <v>176</v>
      </c>
      <c r="AN148" s="58">
        <v>0</v>
      </c>
      <c r="AO148" s="58">
        <v>20</v>
      </c>
      <c r="AP148" s="58" t="s">
        <v>176</v>
      </c>
      <c r="AQ148" s="58">
        <v>398</v>
      </c>
      <c r="AR148" s="58">
        <v>224</v>
      </c>
      <c r="AS148" s="58">
        <v>12</v>
      </c>
      <c r="AT148" s="58">
        <v>85</v>
      </c>
      <c r="AU148" s="58">
        <v>12</v>
      </c>
      <c r="AV148" s="58">
        <v>4</v>
      </c>
      <c r="AW148" s="58">
        <v>0</v>
      </c>
      <c r="AX148" s="58">
        <v>30</v>
      </c>
      <c r="AY148" s="58">
        <v>31</v>
      </c>
      <c r="AZ148" s="58" t="s">
        <v>176</v>
      </c>
      <c r="BA148" s="58">
        <v>97</v>
      </c>
      <c r="BB148" s="58">
        <v>36</v>
      </c>
      <c r="BC148" s="58" t="s">
        <v>176</v>
      </c>
      <c r="BD148" s="58" t="s">
        <v>176</v>
      </c>
      <c r="BE148" s="58">
        <v>3</v>
      </c>
      <c r="BF148" s="58">
        <v>12</v>
      </c>
      <c r="BG148" s="58">
        <v>0</v>
      </c>
      <c r="BH148" s="58">
        <v>13</v>
      </c>
      <c r="BI148" s="58">
        <v>6</v>
      </c>
      <c r="BJ148" s="58">
        <v>132</v>
      </c>
      <c r="BK148" s="58">
        <v>132</v>
      </c>
      <c r="BL148" s="58">
        <v>67</v>
      </c>
      <c r="BM148" s="58" t="s">
        <v>176</v>
      </c>
      <c r="BN148" s="58">
        <v>39</v>
      </c>
      <c r="BO148" s="58">
        <v>3</v>
      </c>
      <c r="BP148" s="58" t="s">
        <v>176</v>
      </c>
      <c r="BQ148" s="58">
        <v>0</v>
      </c>
      <c r="BR148" s="58">
        <v>6</v>
      </c>
      <c r="BS148" s="58">
        <v>14</v>
      </c>
    </row>
    <row r="149" spans="1:71" x14ac:dyDescent="0.25">
      <c r="A149" s="64" t="s">
        <v>311</v>
      </c>
      <c r="B149" s="58">
        <v>563</v>
      </c>
      <c r="C149" s="58">
        <v>559</v>
      </c>
      <c r="D149" s="58">
        <v>252</v>
      </c>
      <c r="E149" s="58">
        <v>14</v>
      </c>
      <c r="F149" s="58">
        <v>126</v>
      </c>
      <c r="G149" s="58" t="s">
        <v>176</v>
      </c>
      <c r="H149" s="58">
        <v>18</v>
      </c>
      <c r="I149" s="58" t="s">
        <v>176</v>
      </c>
      <c r="J149" s="58">
        <v>52</v>
      </c>
      <c r="K149" s="58">
        <v>83</v>
      </c>
      <c r="L149" s="58" t="s">
        <v>176</v>
      </c>
      <c r="M149" s="58">
        <v>298</v>
      </c>
      <c r="N149" s="58">
        <v>144</v>
      </c>
      <c r="O149" s="58" t="s">
        <v>176</v>
      </c>
      <c r="P149" s="58">
        <v>67</v>
      </c>
      <c r="Q149" s="58" t="s">
        <v>176</v>
      </c>
      <c r="R149" s="58">
        <v>8</v>
      </c>
      <c r="S149" s="58" t="s">
        <v>176</v>
      </c>
      <c r="T149" s="58">
        <v>23</v>
      </c>
      <c r="U149" s="58">
        <v>42</v>
      </c>
      <c r="V149" s="58" t="s">
        <v>176</v>
      </c>
      <c r="W149" s="58">
        <v>261</v>
      </c>
      <c r="X149" s="58">
        <v>108</v>
      </c>
      <c r="Y149" s="58" t="s">
        <v>176</v>
      </c>
      <c r="Z149" s="58">
        <v>59</v>
      </c>
      <c r="AA149" s="58">
        <v>7</v>
      </c>
      <c r="AB149" s="58">
        <v>10</v>
      </c>
      <c r="AC149" s="58" t="s">
        <v>176</v>
      </c>
      <c r="AD149" s="58">
        <v>29</v>
      </c>
      <c r="AE149" s="58">
        <v>41</v>
      </c>
      <c r="AF149" s="58">
        <v>78</v>
      </c>
      <c r="AG149" s="58">
        <v>78</v>
      </c>
      <c r="AH149" s="58">
        <v>38</v>
      </c>
      <c r="AI149" s="58" t="s">
        <v>176</v>
      </c>
      <c r="AJ149" s="58">
        <v>7</v>
      </c>
      <c r="AK149" s="58">
        <v>0</v>
      </c>
      <c r="AL149" s="58">
        <v>0</v>
      </c>
      <c r="AM149" s="58" t="s">
        <v>176</v>
      </c>
      <c r="AN149" s="58" t="s">
        <v>176</v>
      </c>
      <c r="AO149" s="58">
        <v>28</v>
      </c>
      <c r="AP149" s="58">
        <v>394</v>
      </c>
      <c r="AQ149" s="58">
        <v>390</v>
      </c>
      <c r="AR149" s="58">
        <v>189</v>
      </c>
      <c r="AS149" s="58">
        <v>11</v>
      </c>
      <c r="AT149" s="58">
        <v>86</v>
      </c>
      <c r="AU149" s="58" t="s">
        <v>176</v>
      </c>
      <c r="AV149" s="58">
        <v>3</v>
      </c>
      <c r="AW149" s="58" t="s">
        <v>176</v>
      </c>
      <c r="AX149" s="58">
        <v>38</v>
      </c>
      <c r="AY149" s="58">
        <v>52</v>
      </c>
      <c r="AZ149" s="58">
        <v>91</v>
      </c>
      <c r="BA149" s="58">
        <v>91</v>
      </c>
      <c r="BB149" s="58">
        <v>25</v>
      </c>
      <c r="BC149" s="58" t="s">
        <v>176</v>
      </c>
      <c r="BD149" s="58">
        <v>33</v>
      </c>
      <c r="BE149" s="58" t="s">
        <v>176</v>
      </c>
      <c r="BF149" s="58">
        <v>15</v>
      </c>
      <c r="BG149" s="58">
        <v>0</v>
      </c>
      <c r="BH149" s="58" t="s">
        <v>176</v>
      </c>
      <c r="BI149" s="58">
        <v>3</v>
      </c>
      <c r="BJ149" s="58">
        <v>138</v>
      </c>
      <c r="BK149" s="58">
        <v>135</v>
      </c>
      <c r="BL149" s="58">
        <v>58</v>
      </c>
      <c r="BM149" s="58" t="s">
        <v>176</v>
      </c>
      <c r="BN149" s="58">
        <v>34</v>
      </c>
      <c r="BO149" s="58">
        <v>6</v>
      </c>
      <c r="BP149" s="58" t="s">
        <v>176</v>
      </c>
      <c r="BQ149" s="58">
        <v>0</v>
      </c>
      <c r="BR149" s="58">
        <v>5</v>
      </c>
      <c r="BS149" s="58">
        <v>28</v>
      </c>
    </row>
    <row r="150" spans="1:71" x14ac:dyDescent="0.25">
      <c r="A150" s="64" t="s">
        <v>312</v>
      </c>
      <c r="B150" s="58">
        <v>715</v>
      </c>
      <c r="C150" s="58">
        <v>710</v>
      </c>
      <c r="D150" s="58">
        <v>351</v>
      </c>
      <c r="E150" s="58">
        <v>13</v>
      </c>
      <c r="F150" s="58">
        <v>115</v>
      </c>
      <c r="G150" s="58">
        <v>18</v>
      </c>
      <c r="H150" s="58">
        <v>21</v>
      </c>
      <c r="I150" s="58">
        <v>10</v>
      </c>
      <c r="J150" s="58">
        <v>61</v>
      </c>
      <c r="K150" s="58">
        <v>121</v>
      </c>
      <c r="L150" s="58" t="s">
        <v>176</v>
      </c>
      <c r="M150" s="58">
        <v>370</v>
      </c>
      <c r="N150" s="58">
        <v>193</v>
      </c>
      <c r="O150" s="58">
        <v>8</v>
      </c>
      <c r="P150" s="58">
        <v>62</v>
      </c>
      <c r="Q150" s="58">
        <v>4</v>
      </c>
      <c r="R150" s="58">
        <v>10</v>
      </c>
      <c r="S150" s="58">
        <v>7</v>
      </c>
      <c r="T150" s="58">
        <v>32</v>
      </c>
      <c r="U150" s="58">
        <v>54</v>
      </c>
      <c r="V150" s="58" t="s">
        <v>176</v>
      </c>
      <c r="W150" s="58">
        <v>340</v>
      </c>
      <c r="X150" s="58">
        <v>158</v>
      </c>
      <c r="Y150" s="58">
        <v>5</v>
      </c>
      <c r="Z150" s="58">
        <v>53</v>
      </c>
      <c r="AA150" s="58">
        <v>14</v>
      </c>
      <c r="AB150" s="58">
        <v>11</v>
      </c>
      <c r="AC150" s="58">
        <v>3</v>
      </c>
      <c r="AD150" s="58">
        <v>29</v>
      </c>
      <c r="AE150" s="58">
        <v>67</v>
      </c>
      <c r="AF150" s="58">
        <v>108</v>
      </c>
      <c r="AG150" s="58">
        <v>108</v>
      </c>
      <c r="AH150" s="58">
        <v>65</v>
      </c>
      <c r="AI150" s="58">
        <v>0</v>
      </c>
      <c r="AJ150" s="58">
        <v>5</v>
      </c>
      <c r="AK150" s="58" t="s">
        <v>176</v>
      </c>
      <c r="AL150" s="58">
        <v>0</v>
      </c>
      <c r="AM150" s="58" t="s">
        <v>176</v>
      </c>
      <c r="AN150" s="58">
        <v>4</v>
      </c>
      <c r="AO150" s="58">
        <v>28</v>
      </c>
      <c r="AP150" s="58">
        <v>482</v>
      </c>
      <c r="AQ150" s="58">
        <v>477</v>
      </c>
      <c r="AR150" s="58">
        <v>249</v>
      </c>
      <c r="AS150" s="58" t="s">
        <v>176</v>
      </c>
      <c r="AT150" s="58">
        <v>81</v>
      </c>
      <c r="AU150" s="58">
        <v>10</v>
      </c>
      <c r="AV150" s="58" t="s">
        <v>176</v>
      </c>
      <c r="AW150" s="58" t="s">
        <v>176</v>
      </c>
      <c r="AX150" s="58">
        <v>39</v>
      </c>
      <c r="AY150" s="58">
        <v>78</v>
      </c>
      <c r="AZ150" s="58">
        <v>125</v>
      </c>
      <c r="BA150" s="58">
        <v>125</v>
      </c>
      <c r="BB150" s="58">
        <v>37</v>
      </c>
      <c r="BC150" s="58" t="s">
        <v>176</v>
      </c>
      <c r="BD150" s="58">
        <v>29</v>
      </c>
      <c r="BE150" s="58" t="s">
        <v>176</v>
      </c>
      <c r="BF150" s="58" t="s">
        <v>176</v>
      </c>
      <c r="BG150" s="58">
        <v>0</v>
      </c>
      <c r="BH150" s="58">
        <v>18</v>
      </c>
      <c r="BI150" s="58">
        <v>15</v>
      </c>
      <c r="BJ150" s="58">
        <v>202</v>
      </c>
      <c r="BK150" s="58">
        <v>202</v>
      </c>
      <c r="BL150" s="58">
        <v>96</v>
      </c>
      <c r="BM150" s="58" t="s">
        <v>176</v>
      </c>
      <c r="BN150" s="58">
        <v>39</v>
      </c>
      <c r="BO150" s="58">
        <v>9</v>
      </c>
      <c r="BP150" s="58" t="s">
        <v>176</v>
      </c>
      <c r="BQ150" s="58" t="s">
        <v>176</v>
      </c>
      <c r="BR150" s="58">
        <v>9</v>
      </c>
      <c r="BS150" s="58">
        <v>44</v>
      </c>
    </row>
    <row r="151" spans="1:71" x14ac:dyDescent="0.25">
      <c r="A151" s="64" t="s">
        <v>313</v>
      </c>
      <c r="B151" s="58" t="s">
        <v>176</v>
      </c>
      <c r="C151" s="58">
        <v>688</v>
      </c>
      <c r="D151" s="58">
        <v>346</v>
      </c>
      <c r="E151" s="58">
        <v>20</v>
      </c>
      <c r="F151" s="58">
        <v>113</v>
      </c>
      <c r="G151" s="58">
        <v>21</v>
      </c>
      <c r="H151" s="58">
        <v>11</v>
      </c>
      <c r="I151" s="58">
        <v>67</v>
      </c>
      <c r="J151" s="58">
        <v>54</v>
      </c>
      <c r="K151" s="58">
        <v>56</v>
      </c>
      <c r="L151" s="58" t="s">
        <v>176</v>
      </c>
      <c r="M151" s="58">
        <v>331</v>
      </c>
      <c r="N151" s="58">
        <v>163</v>
      </c>
      <c r="O151" s="58" t="s">
        <v>176</v>
      </c>
      <c r="P151" s="58">
        <v>53</v>
      </c>
      <c r="Q151" s="58" t="s">
        <v>176</v>
      </c>
      <c r="R151" s="58" t="s">
        <v>176</v>
      </c>
      <c r="S151" s="58">
        <v>36</v>
      </c>
      <c r="T151" s="58">
        <v>33</v>
      </c>
      <c r="U151" s="58">
        <v>23</v>
      </c>
      <c r="V151" s="58">
        <v>357</v>
      </c>
      <c r="W151" s="58">
        <v>357</v>
      </c>
      <c r="X151" s="58">
        <v>183</v>
      </c>
      <c r="Y151" s="58" t="s">
        <v>176</v>
      </c>
      <c r="Z151" s="58">
        <v>60</v>
      </c>
      <c r="AA151" s="58" t="s">
        <v>176</v>
      </c>
      <c r="AB151" s="58" t="s">
        <v>176</v>
      </c>
      <c r="AC151" s="58">
        <v>31</v>
      </c>
      <c r="AD151" s="58">
        <v>21</v>
      </c>
      <c r="AE151" s="58">
        <v>33</v>
      </c>
      <c r="AF151" s="58">
        <v>119</v>
      </c>
      <c r="AG151" s="58">
        <v>119</v>
      </c>
      <c r="AH151" s="58">
        <v>43</v>
      </c>
      <c r="AI151" s="58">
        <v>0</v>
      </c>
      <c r="AJ151" s="58">
        <v>5</v>
      </c>
      <c r="AK151" s="58" t="s">
        <v>176</v>
      </c>
      <c r="AL151" s="58">
        <v>0</v>
      </c>
      <c r="AM151" s="58" t="s">
        <v>176</v>
      </c>
      <c r="AN151" s="58" t="s">
        <v>176</v>
      </c>
      <c r="AO151" s="58">
        <v>13</v>
      </c>
      <c r="AP151" s="58">
        <v>461</v>
      </c>
      <c r="AQ151" s="58">
        <v>461</v>
      </c>
      <c r="AR151" s="58">
        <v>270</v>
      </c>
      <c r="AS151" s="58" t="s">
        <v>176</v>
      </c>
      <c r="AT151" s="58">
        <v>73</v>
      </c>
      <c r="AU151" s="58">
        <v>15</v>
      </c>
      <c r="AV151" s="58">
        <v>0</v>
      </c>
      <c r="AW151" s="58" t="s">
        <v>176</v>
      </c>
      <c r="AX151" s="58">
        <v>40</v>
      </c>
      <c r="AY151" s="58">
        <v>33</v>
      </c>
      <c r="AZ151" s="58" t="s">
        <v>176</v>
      </c>
      <c r="BA151" s="58">
        <v>108</v>
      </c>
      <c r="BB151" s="58">
        <v>33</v>
      </c>
      <c r="BC151" s="58" t="s">
        <v>176</v>
      </c>
      <c r="BD151" s="58">
        <v>35</v>
      </c>
      <c r="BE151" s="58" t="s">
        <v>176</v>
      </c>
      <c r="BF151" s="58">
        <v>11</v>
      </c>
      <c r="BG151" s="58">
        <v>0</v>
      </c>
      <c r="BH151" s="58" t="s">
        <v>176</v>
      </c>
      <c r="BI151" s="58">
        <v>10</v>
      </c>
      <c r="BJ151" s="58">
        <v>172</v>
      </c>
      <c r="BK151" s="58">
        <v>172</v>
      </c>
      <c r="BL151" s="58">
        <v>96</v>
      </c>
      <c r="BM151" s="58" t="s">
        <v>176</v>
      </c>
      <c r="BN151" s="58">
        <v>39</v>
      </c>
      <c r="BO151" s="58">
        <v>6</v>
      </c>
      <c r="BP151" s="58" t="s">
        <v>176</v>
      </c>
      <c r="BQ151" s="58">
        <v>7</v>
      </c>
      <c r="BR151" s="58">
        <v>6</v>
      </c>
      <c r="BS151" s="58">
        <v>15</v>
      </c>
    </row>
    <row r="152" spans="1:71" x14ac:dyDescent="0.25">
      <c r="A152" s="64" t="s">
        <v>314</v>
      </c>
      <c r="B152" s="58">
        <v>586</v>
      </c>
      <c r="C152" s="58">
        <v>570</v>
      </c>
      <c r="D152" s="58">
        <v>290</v>
      </c>
      <c r="E152" s="58">
        <v>19</v>
      </c>
      <c r="F152" s="58">
        <v>89</v>
      </c>
      <c r="G152" s="58">
        <v>16</v>
      </c>
      <c r="H152" s="58">
        <v>13</v>
      </c>
      <c r="I152" s="58">
        <v>5</v>
      </c>
      <c r="J152" s="58">
        <v>61</v>
      </c>
      <c r="K152" s="58">
        <v>77</v>
      </c>
      <c r="L152" s="58">
        <v>324</v>
      </c>
      <c r="M152" s="58">
        <v>316</v>
      </c>
      <c r="N152" s="58">
        <v>164</v>
      </c>
      <c r="O152" s="58">
        <v>11</v>
      </c>
      <c r="P152" s="58">
        <v>55</v>
      </c>
      <c r="Q152" s="58" t="s">
        <v>176</v>
      </c>
      <c r="R152" s="58" t="s">
        <v>176</v>
      </c>
      <c r="S152" s="58" t="s">
        <v>176</v>
      </c>
      <c r="T152" s="58">
        <v>30</v>
      </c>
      <c r="U152" s="58">
        <v>42</v>
      </c>
      <c r="V152" s="58">
        <v>262</v>
      </c>
      <c r="W152" s="58">
        <v>254</v>
      </c>
      <c r="X152" s="58">
        <v>126</v>
      </c>
      <c r="Y152" s="58">
        <v>8</v>
      </c>
      <c r="Z152" s="58">
        <v>34</v>
      </c>
      <c r="AA152" s="58" t="s">
        <v>176</v>
      </c>
      <c r="AB152" s="58" t="s">
        <v>176</v>
      </c>
      <c r="AC152" s="58" t="s">
        <v>176</v>
      </c>
      <c r="AD152" s="58">
        <v>31</v>
      </c>
      <c r="AE152" s="58">
        <v>35</v>
      </c>
      <c r="AF152" s="58">
        <v>61</v>
      </c>
      <c r="AG152" s="58">
        <v>61</v>
      </c>
      <c r="AH152" s="58">
        <v>34</v>
      </c>
      <c r="AI152" s="58" t="s">
        <v>176</v>
      </c>
      <c r="AJ152" s="58" t="s">
        <v>176</v>
      </c>
      <c r="AK152" s="58" t="s">
        <v>176</v>
      </c>
      <c r="AL152" s="58">
        <v>0</v>
      </c>
      <c r="AM152" s="58" t="s">
        <v>176</v>
      </c>
      <c r="AN152" s="58" t="s">
        <v>176</v>
      </c>
      <c r="AO152" s="58">
        <v>20</v>
      </c>
      <c r="AP152" s="58">
        <v>420</v>
      </c>
      <c r="AQ152" s="58">
        <v>404</v>
      </c>
      <c r="AR152" s="58">
        <v>221</v>
      </c>
      <c r="AS152" s="58">
        <v>15</v>
      </c>
      <c r="AT152" s="58">
        <v>61</v>
      </c>
      <c r="AU152" s="58">
        <v>13</v>
      </c>
      <c r="AV152" s="58" t="s">
        <v>176</v>
      </c>
      <c r="AW152" s="58" t="s">
        <v>176</v>
      </c>
      <c r="AX152" s="58">
        <v>41</v>
      </c>
      <c r="AY152" s="58">
        <v>47</v>
      </c>
      <c r="AZ152" s="58">
        <v>105</v>
      </c>
      <c r="BA152" s="58">
        <v>105</v>
      </c>
      <c r="BB152" s="58">
        <v>35</v>
      </c>
      <c r="BC152" s="58" t="s">
        <v>176</v>
      </c>
      <c r="BD152" s="58" t="s">
        <v>176</v>
      </c>
      <c r="BE152" s="58" t="s">
        <v>176</v>
      </c>
      <c r="BF152" s="58" t="s">
        <v>176</v>
      </c>
      <c r="BG152" s="58">
        <v>0</v>
      </c>
      <c r="BH152" s="58" t="s">
        <v>176</v>
      </c>
      <c r="BI152" s="58">
        <v>10</v>
      </c>
      <c r="BJ152" s="58">
        <v>157</v>
      </c>
      <c r="BK152" s="58">
        <v>150</v>
      </c>
      <c r="BL152" s="58">
        <v>78</v>
      </c>
      <c r="BM152" s="58">
        <v>4</v>
      </c>
      <c r="BN152" s="58">
        <v>28</v>
      </c>
      <c r="BO152" s="58" t="s">
        <v>176</v>
      </c>
      <c r="BP152" s="58">
        <v>3</v>
      </c>
      <c r="BQ152" s="58" t="s">
        <v>176</v>
      </c>
      <c r="BR152" s="58">
        <v>9</v>
      </c>
      <c r="BS152" s="58">
        <v>25</v>
      </c>
    </row>
    <row r="153" spans="1:71" x14ac:dyDescent="0.25">
      <c r="A153" s="64" t="s">
        <v>315</v>
      </c>
      <c r="B153" s="58">
        <v>536</v>
      </c>
      <c r="C153" s="58">
        <v>528</v>
      </c>
      <c r="D153" s="58">
        <v>244</v>
      </c>
      <c r="E153" s="58">
        <v>14</v>
      </c>
      <c r="F153" s="58">
        <v>95</v>
      </c>
      <c r="G153" s="58">
        <v>15</v>
      </c>
      <c r="H153" s="58">
        <v>19</v>
      </c>
      <c r="I153" s="58">
        <v>0</v>
      </c>
      <c r="J153" s="58">
        <v>71</v>
      </c>
      <c r="K153" s="58">
        <v>70</v>
      </c>
      <c r="L153" s="58">
        <v>283</v>
      </c>
      <c r="M153" s="58">
        <v>280</v>
      </c>
      <c r="N153" s="58">
        <v>127</v>
      </c>
      <c r="O153" s="58">
        <v>9</v>
      </c>
      <c r="P153" s="58">
        <v>43</v>
      </c>
      <c r="Q153" s="58">
        <v>4</v>
      </c>
      <c r="R153" s="58">
        <v>8</v>
      </c>
      <c r="S153" s="58">
        <v>0</v>
      </c>
      <c r="T153" s="58">
        <v>49</v>
      </c>
      <c r="U153" s="58">
        <v>40</v>
      </c>
      <c r="V153" s="58">
        <v>253</v>
      </c>
      <c r="W153" s="58">
        <v>248</v>
      </c>
      <c r="X153" s="58">
        <v>117</v>
      </c>
      <c r="Y153" s="58">
        <v>5</v>
      </c>
      <c r="Z153" s="58">
        <v>52</v>
      </c>
      <c r="AA153" s="58">
        <v>11</v>
      </c>
      <c r="AB153" s="58">
        <v>11</v>
      </c>
      <c r="AC153" s="58">
        <v>0</v>
      </c>
      <c r="AD153" s="58">
        <v>22</v>
      </c>
      <c r="AE153" s="58">
        <v>30</v>
      </c>
      <c r="AF153" s="58">
        <v>56</v>
      </c>
      <c r="AG153" s="58">
        <v>56</v>
      </c>
      <c r="AH153" s="58">
        <v>35</v>
      </c>
      <c r="AI153" s="58">
        <v>0</v>
      </c>
      <c r="AJ153" s="58" t="s">
        <v>176</v>
      </c>
      <c r="AK153" s="58" t="s">
        <v>176</v>
      </c>
      <c r="AL153" s="58">
        <v>0</v>
      </c>
      <c r="AM153" s="58">
        <v>0</v>
      </c>
      <c r="AN153" s="58">
        <v>0</v>
      </c>
      <c r="AO153" s="58">
        <v>17</v>
      </c>
      <c r="AP153" s="58" t="s">
        <v>176</v>
      </c>
      <c r="AQ153" s="58">
        <v>383</v>
      </c>
      <c r="AR153" s="58">
        <v>188</v>
      </c>
      <c r="AS153" s="58" t="s">
        <v>176</v>
      </c>
      <c r="AT153" s="58">
        <v>65</v>
      </c>
      <c r="AU153" s="58">
        <v>9</v>
      </c>
      <c r="AV153" s="58" t="s">
        <v>176</v>
      </c>
      <c r="AW153" s="58">
        <v>0</v>
      </c>
      <c r="AX153" s="58">
        <v>59</v>
      </c>
      <c r="AY153" s="58">
        <v>48</v>
      </c>
      <c r="AZ153" s="58" t="s">
        <v>176</v>
      </c>
      <c r="BA153" s="58">
        <v>89</v>
      </c>
      <c r="BB153" s="58">
        <v>21</v>
      </c>
      <c r="BC153" s="58" t="s">
        <v>176</v>
      </c>
      <c r="BD153" s="58" t="s">
        <v>176</v>
      </c>
      <c r="BE153" s="58" t="s">
        <v>176</v>
      </c>
      <c r="BF153" s="58" t="s">
        <v>176</v>
      </c>
      <c r="BG153" s="58">
        <v>0</v>
      </c>
      <c r="BH153" s="58">
        <v>12</v>
      </c>
      <c r="BI153" s="58">
        <v>5</v>
      </c>
      <c r="BJ153" s="58">
        <v>153</v>
      </c>
      <c r="BK153" s="58">
        <v>148</v>
      </c>
      <c r="BL153" s="58">
        <v>72</v>
      </c>
      <c r="BM153" s="58" t="s">
        <v>176</v>
      </c>
      <c r="BN153" s="58">
        <v>28</v>
      </c>
      <c r="BO153" s="58">
        <v>4</v>
      </c>
      <c r="BP153" s="58" t="s">
        <v>176</v>
      </c>
      <c r="BQ153" s="58">
        <v>0</v>
      </c>
      <c r="BR153" s="58">
        <v>16</v>
      </c>
      <c r="BS153" s="58">
        <v>23</v>
      </c>
    </row>
    <row r="154" spans="1:71" x14ac:dyDescent="0.25">
      <c r="A154" s="64" t="s">
        <v>316</v>
      </c>
      <c r="B154" s="58">
        <v>581</v>
      </c>
      <c r="C154" s="58">
        <v>568</v>
      </c>
      <c r="D154" s="58">
        <v>277</v>
      </c>
      <c r="E154" s="58">
        <v>34</v>
      </c>
      <c r="F154" s="58">
        <v>150</v>
      </c>
      <c r="G154" s="58">
        <v>19</v>
      </c>
      <c r="H154" s="58" t="s">
        <v>176</v>
      </c>
      <c r="I154" s="58" t="s">
        <v>176</v>
      </c>
      <c r="J154" s="58">
        <v>30</v>
      </c>
      <c r="K154" s="58">
        <v>42</v>
      </c>
      <c r="L154" s="58">
        <v>323</v>
      </c>
      <c r="M154" s="58">
        <v>314</v>
      </c>
      <c r="N154" s="58">
        <v>147</v>
      </c>
      <c r="O154" s="58">
        <v>21</v>
      </c>
      <c r="P154" s="58">
        <v>89</v>
      </c>
      <c r="Q154" s="58" t="s">
        <v>176</v>
      </c>
      <c r="R154" s="58" t="s">
        <v>176</v>
      </c>
      <c r="S154" s="58" t="s">
        <v>176</v>
      </c>
      <c r="T154" s="58">
        <v>15</v>
      </c>
      <c r="U154" s="58" t="s">
        <v>176</v>
      </c>
      <c r="V154" s="58">
        <v>258</v>
      </c>
      <c r="W154" s="58">
        <v>254</v>
      </c>
      <c r="X154" s="58">
        <v>130</v>
      </c>
      <c r="Y154" s="58">
        <v>13</v>
      </c>
      <c r="Z154" s="58">
        <v>61</v>
      </c>
      <c r="AA154" s="58" t="s">
        <v>176</v>
      </c>
      <c r="AB154" s="58">
        <v>11</v>
      </c>
      <c r="AC154" s="58">
        <v>0</v>
      </c>
      <c r="AD154" s="58">
        <v>15</v>
      </c>
      <c r="AE154" s="58" t="s">
        <v>176</v>
      </c>
      <c r="AF154" s="58" t="s">
        <v>176</v>
      </c>
      <c r="AG154" s="58">
        <v>51</v>
      </c>
      <c r="AH154" s="58">
        <v>23</v>
      </c>
      <c r="AI154" s="58" t="s">
        <v>176</v>
      </c>
      <c r="AJ154" s="58">
        <v>5</v>
      </c>
      <c r="AK154" s="58" t="s">
        <v>176</v>
      </c>
      <c r="AL154" s="58">
        <v>0</v>
      </c>
      <c r="AM154" s="58" t="s">
        <v>176</v>
      </c>
      <c r="AN154" s="58">
        <v>0</v>
      </c>
      <c r="AO154" s="58">
        <v>19</v>
      </c>
      <c r="AP154" s="58" t="s">
        <v>176</v>
      </c>
      <c r="AQ154" s="58">
        <v>415</v>
      </c>
      <c r="AR154" s="58">
        <v>227</v>
      </c>
      <c r="AS154" s="58">
        <v>28</v>
      </c>
      <c r="AT154" s="58">
        <v>98</v>
      </c>
      <c r="AU154" s="58" t="s">
        <v>176</v>
      </c>
      <c r="AV154" s="58" t="s">
        <v>176</v>
      </c>
      <c r="AW154" s="58">
        <v>0</v>
      </c>
      <c r="AX154" s="58">
        <v>24</v>
      </c>
      <c r="AY154" s="58">
        <v>19</v>
      </c>
      <c r="AZ154" s="58" t="s">
        <v>176</v>
      </c>
      <c r="BA154" s="58">
        <v>102</v>
      </c>
      <c r="BB154" s="58">
        <v>27</v>
      </c>
      <c r="BC154" s="58" t="s">
        <v>176</v>
      </c>
      <c r="BD154" s="58">
        <v>47</v>
      </c>
      <c r="BE154" s="58" t="s">
        <v>176</v>
      </c>
      <c r="BF154" s="58">
        <v>9</v>
      </c>
      <c r="BG154" s="58">
        <v>0</v>
      </c>
      <c r="BH154" s="58">
        <v>6</v>
      </c>
      <c r="BI154" s="58">
        <v>4</v>
      </c>
      <c r="BJ154" s="58">
        <v>164</v>
      </c>
      <c r="BK154" s="58">
        <v>156</v>
      </c>
      <c r="BL154" s="58">
        <v>66</v>
      </c>
      <c r="BM154" s="58">
        <v>7</v>
      </c>
      <c r="BN154" s="58">
        <v>46</v>
      </c>
      <c r="BO154" s="58">
        <v>5</v>
      </c>
      <c r="BP154" s="58">
        <v>5</v>
      </c>
      <c r="BQ154" s="58">
        <v>0</v>
      </c>
      <c r="BR154" s="58">
        <v>8</v>
      </c>
      <c r="BS154" s="58">
        <v>19</v>
      </c>
    </row>
    <row r="155" spans="1:71" x14ac:dyDescent="0.25">
      <c r="A155" s="64" t="s">
        <v>317</v>
      </c>
      <c r="B155" s="58">
        <v>645</v>
      </c>
      <c r="C155" s="58">
        <v>630</v>
      </c>
      <c r="D155" s="58">
        <v>353</v>
      </c>
      <c r="E155" s="58">
        <v>19</v>
      </c>
      <c r="F155" s="58">
        <v>112</v>
      </c>
      <c r="G155" s="58">
        <v>14</v>
      </c>
      <c r="H155" s="58" t="s">
        <v>176</v>
      </c>
      <c r="I155" s="58" t="s">
        <v>176</v>
      </c>
      <c r="J155" s="58">
        <v>56</v>
      </c>
      <c r="K155" s="58">
        <v>62</v>
      </c>
      <c r="L155" s="58">
        <v>359</v>
      </c>
      <c r="M155" s="58">
        <v>350</v>
      </c>
      <c r="N155" s="58">
        <v>185</v>
      </c>
      <c r="O155" s="58">
        <v>10</v>
      </c>
      <c r="P155" s="58">
        <v>57</v>
      </c>
      <c r="Q155" s="58" t="s">
        <v>176</v>
      </c>
      <c r="R155" s="58" t="s">
        <v>176</v>
      </c>
      <c r="S155" s="58">
        <v>0</v>
      </c>
      <c r="T155" s="58">
        <v>38</v>
      </c>
      <c r="U155" s="58">
        <v>47</v>
      </c>
      <c r="V155" s="58">
        <v>286</v>
      </c>
      <c r="W155" s="58">
        <v>280</v>
      </c>
      <c r="X155" s="58">
        <v>168</v>
      </c>
      <c r="Y155" s="58">
        <v>9</v>
      </c>
      <c r="Z155" s="58">
        <v>55</v>
      </c>
      <c r="AA155" s="58" t="s">
        <v>176</v>
      </c>
      <c r="AB155" s="58">
        <v>7</v>
      </c>
      <c r="AC155" s="58" t="s">
        <v>176</v>
      </c>
      <c r="AD155" s="58">
        <v>18</v>
      </c>
      <c r="AE155" s="58">
        <v>15</v>
      </c>
      <c r="AF155" s="58">
        <v>74</v>
      </c>
      <c r="AG155" s="58">
        <v>74</v>
      </c>
      <c r="AH155" s="58">
        <v>46</v>
      </c>
      <c r="AI155" s="58">
        <v>0</v>
      </c>
      <c r="AJ155" s="58" t="s">
        <v>176</v>
      </c>
      <c r="AK155" s="58" t="s">
        <v>176</v>
      </c>
      <c r="AL155" s="58">
        <v>0</v>
      </c>
      <c r="AM155" s="58" t="s">
        <v>176</v>
      </c>
      <c r="AN155" s="58">
        <v>5</v>
      </c>
      <c r="AO155" s="58">
        <v>18</v>
      </c>
      <c r="AP155" s="58">
        <v>469</v>
      </c>
      <c r="AQ155" s="58">
        <v>454</v>
      </c>
      <c r="AR155" s="58">
        <v>265</v>
      </c>
      <c r="AS155" s="58" t="s">
        <v>176</v>
      </c>
      <c r="AT155" s="58">
        <v>81</v>
      </c>
      <c r="AU155" s="58">
        <v>8</v>
      </c>
      <c r="AV155" s="58" t="s">
        <v>176</v>
      </c>
      <c r="AW155" s="58">
        <v>0</v>
      </c>
      <c r="AX155" s="58">
        <v>39</v>
      </c>
      <c r="AY155" s="58">
        <v>41</v>
      </c>
      <c r="AZ155" s="58">
        <v>102</v>
      </c>
      <c r="BA155" s="58">
        <v>102</v>
      </c>
      <c r="BB155" s="58">
        <v>42</v>
      </c>
      <c r="BC155" s="58" t="s">
        <v>176</v>
      </c>
      <c r="BD155" s="58" t="s">
        <v>176</v>
      </c>
      <c r="BE155" s="58" t="s">
        <v>176</v>
      </c>
      <c r="BF155" s="58">
        <v>10</v>
      </c>
      <c r="BG155" s="58">
        <v>0</v>
      </c>
      <c r="BH155" s="58">
        <v>12</v>
      </c>
      <c r="BI155" s="58">
        <v>3</v>
      </c>
      <c r="BJ155" s="58">
        <v>189</v>
      </c>
      <c r="BK155" s="58">
        <v>182</v>
      </c>
      <c r="BL155" s="58">
        <v>100</v>
      </c>
      <c r="BM155" s="58" t="s">
        <v>176</v>
      </c>
      <c r="BN155" s="58">
        <v>38</v>
      </c>
      <c r="BO155" s="58">
        <v>5</v>
      </c>
      <c r="BP155" s="58" t="s">
        <v>176</v>
      </c>
      <c r="BQ155" s="58">
        <v>0</v>
      </c>
      <c r="BR155" s="58">
        <v>11</v>
      </c>
      <c r="BS155" s="58">
        <v>23</v>
      </c>
    </row>
    <row r="156" spans="1:71" x14ac:dyDescent="0.25">
      <c r="A156" s="64" t="s">
        <v>318</v>
      </c>
      <c r="B156" s="58">
        <v>742</v>
      </c>
      <c r="C156" s="58">
        <v>734</v>
      </c>
      <c r="D156" s="58">
        <v>458</v>
      </c>
      <c r="E156" s="58">
        <v>16</v>
      </c>
      <c r="F156" s="58">
        <v>108</v>
      </c>
      <c r="G156" s="58">
        <v>8</v>
      </c>
      <c r="H156" s="58">
        <v>13</v>
      </c>
      <c r="I156" s="58">
        <v>0</v>
      </c>
      <c r="J156" s="58">
        <v>60</v>
      </c>
      <c r="K156" s="58">
        <v>71</v>
      </c>
      <c r="L156" s="58" t="s">
        <v>176</v>
      </c>
      <c r="M156" s="58">
        <v>484</v>
      </c>
      <c r="N156" s="58">
        <v>309</v>
      </c>
      <c r="O156" s="58">
        <v>9</v>
      </c>
      <c r="P156" s="58">
        <v>62</v>
      </c>
      <c r="Q156" s="58">
        <v>4</v>
      </c>
      <c r="R156" s="58">
        <v>10</v>
      </c>
      <c r="S156" s="58">
        <v>0</v>
      </c>
      <c r="T156" s="58">
        <v>39</v>
      </c>
      <c r="U156" s="58">
        <v>51</v>
      </c>
      <c r="V156" s="58" t="s">
        <v>176</v>
      </c>
      <c r="W156" s="58">
        <v>250</v>
      </c>
      <c r="X156" s="58">
        <v>149</v>
      </c>
      <c r="Y156" s="58">
        <v>7</v>
      </c>
      <c r="Z156" s="58">
        <v>46</v>
      </c>
      <c r="AA156" s="58">
        <v>4</v>
      </c>
      <c r="AB156" s="58">
        <v>3</v>
      </c>
      <c r="AC156" s="58">
        <v>0</v>
      </c>
      <c r="AD156" s="58">
        <v>21</v>
      </c>
      <c r="AE156" s="58">
        <v>20</v>
      </c>
      <c r="AF156" s="58">
        <v>78</v>
      </c>
      <c r="AG156" s="58">
        <v>78</v>
      </c>
      <c r="AH156" s="58">
        <v>39</v>
      </c>
      <c r="AI156" s="58">
        <v>0</v>
      </c>
      <c r="AJ156" s="58" t="s">
        <v>176</v>
      </c>
      <c r="AK156" s="58" t="s">
        <v>176</v>
      </c>
      <c r="AL156" s="58">
        <v>0</v>
      </c>
      <c r="AM156" s="58">
        <v>0</v>
      </c>
      <c r="AN156" s="58" t="s">
        <v>176</v>
      </c>
      <c r="AO156" s="58">
        <v>28</v>
      </c>
      <c r="AP156" s="58">
        <v>552</v>
      </c>
      <c r="AQ156" s="58">
        <v>544</v>
      </c>
      <c r="AR156" s="58">
        <v>367</v>
      </c>
      <c r="AS156" s="58" t="s">
        <v>176</v>
      </c>
      <c r="AT156" s="58">
        <v>81</v>
      </c>
      <c r="AU156" s="58" t="s">
        <v>176</v>
      </c>
      <c r="AV156" s="58">
        <v>3</v>
      </c>
      <c r="AW156" s="58">
        <v>0</v>
      </c>
      <c r="AX156" s="58">
        <v>39</v>
      </c>
      <c r="AY156" s="58">
        <v>34</v>
      </c>
      <c r="AZ156" s="58">
        <v>112</v>
      </c>
      <c r="BA156" s="58">
        <v>112</v>
      </c>
      <c r="BB156" s="58">
        <v>52</v>
      </c>
      <c r="BC156" s="58" t="s">
        <v>176</v>
      </c>
      <c r="BD156" s="58" t="s">
        <v>176</v>
      </c>
      <c r="BE156" s="58" t="s">
        <v>176</v>
      </c>
      <c r="BF156" s="58">
        <v>10</v>
      </c>
      <c r="BG156" s="58">
        <v>0</v>
      </c>
      <c r="BH156" s="58" t="s">
        <v>176</v>
      </c>
      <c r="BI156" s="58">
        <v>9</v>
      </c>
      <c r="BJ156" s="58">
        <v>266</v>
      </c>
      <c r="BK156" s="58">
        <v>263</v>
      </c>
      <c r="BL156" s="58">
        <v>184</v>
      </c>
      <c r="BM156" s="58" t="s">
        <v>176</v>
      </c>
      <c r="BN156" s="58">
        <v>38</v>
      </c>
      <c r="BO156" s="58" t="s">
        <v>176</v>
      </c>
      <c r="BP156" s="58">
        <v>4</v>
      </c>
      <c r="BQ156" s="58">
        <v>0</v>
      </c>
      <c r="BR156" s="58">
        <v>9</v>
      </c>
      <c r="BS156" s="58">
        <v>25</v>
      </c>
    </row>
    <row r="157" spans="1:71" x14ac:dyDescent="0.25">
      <c r="A157" s="64" t="s">
        <v>319</v>
      </c>
      <c r="B157" s="58">
        <v>653</v>
      </c>
      <c r="C157" s="58">
        <v>647</v>
      </c>
      <c r="D157" s="58">
        <v>391</v>
      </c>
      <c r="E157" s="58">
        <v>9</v>
      </c>
      <c r="F157" s="58">
        <v>106</v>
      </c>
      <c r="G157" s="58">
        <v>12</v>
      </c>
      <c r="H157" s="58" t="s">
        <v>176</v>
      </c>
      <c r="I157" s="58" t="s">
        <v>176</v>
      </c>
      <c r="J157" s="58">
        <v>58</v>
      </c>
      <c r="K157" s="58">
        <v>62</v>
      </c>
      <c r="L157" s="58" t="s">
        <v>176</v>
      </c>
      <c r="M157" s="58">
        <v>404</v>
      </c>
      <c r="N157" s="58">
        <v>262</v>
      </c>
      <c r="O157" s="58" t="s">
        <v>176</v>
      </c>
      <c r="P157" s="58">
        <v>60</v>
      </c>
      <c r="Q157" s="58" t="s">
        <v>176</v>
      </c>
      <c r="R157" s="58" t="s">
        <v>176</v>
      </c>
      <c r="S157" s="58">
        <v>0</v>
      </c>
      <c r="T157" s="58">
        <v>35</v>
      </c>
      <c r="U157" s="58">
        <v>41</v>
      </c>
      <c r="V157" s="58" t="s">
        <v>176</v>
      </c>
      <c r="W157" s="58">
        <v>243</v>
      </c>
      <c r="X157" s="58">
        <v>129</v>
      </c>
      <c r="Y157" s="58" t="s">
        <v>176</v>
      </c>
      <c r="Z157" s="58">
        <v>46</v>
      </c>
      <c r="AA157" s="58" t="s">
        <v>176</v>
      </c>
      <c r="AB157" s="58" t="s">
        <v>176</v>
      </c>
      <c r="AC157" s="58" t="s">
        <v>176</v>
      </c>
      <c r="AD157" s="58">
        <v>23</v>
      </c>
      <c r="AE157" s="58">
        <v>21</v>
      </c>
      <c r="AF157" s="58">
        <v>70</v>
      </c>
      <c r="AG157" s="58">
        <v>70</v>
      </c>
      <c r="AH157" s="58">
        <v>44</v>
      </c>
      <c r="AI157" s="58">
        <v>0</v>
      </c>
      <c r="AJ157" s="58" t="s">
        <v>176</v>
      </c>
      <c r="AK157" s="58" t="s">
        <v>176</v>
      </c>
      <c r="AL157" s="58">
        <v>0</v>
      </c>
      <c r="AM157" s="58">
        <v>0</v>
      </c>
      <c r="AN157" s="58">
        <v>6</v>
      </c>
      <c r="AO157" s="58">
        <v>17</v>
      </c>
      <c r="AP157" s="58" t="s">
        <v>176</v>
      </c>
      <c r="AQ157" s="58">
        <v>463</v>
      </c>
      <c r="AR157" s="58">
        <v>290</v>
      </c>
      <c r="AS157" s="58">
        <v>9</v>
      </c>
      <c r="AT157" s="58">
        <v>72</v>
      </c>
      <c r="AU157" s="58" t="s">
        <v>176</v>
      </c>
      <c r="AV157" s="58">
        <v>3</v>
      </c>
      <c r="AW157" s="58" t="s">
        <v>176</v>
      </c>
      <c r="AX157" s="58">
        <v>37</v>
      </c>
      <c r="AY157" s="58">
        <v>39</v>
      </c>
      <c r="AZ157" s="58" t="s">
        <v>176</v>
      </c>
      <c r="BA157" s="58">
        <v>114</v>
      </c>
      <c r="BB157" s="58">
        <v>57</v>
      </c>
      <c r="BC157" s="58">
        <v>0</v>
      </c>
      <c r="BD157" s="58" t="s">
        <v>176</v>
      </c>
      <c r="BE157" s="58">
        <v>0</v>
      </c>
      <c r="BF157" s="58" t="s">
        <v>176</v>
      </c>
      <c r="BG157" s="58">
        <v>0</v>
      </c>
      <c r="BH157" s="58">
        <v>15</v>
      </c>
      <c r="BI157" s="58">
        <v>6</v>
      </c>
      <c r="BJ157" s="58">
        <v>244</v>
      </c>
      <c r="BK157" s="58">
        <v>239</v>
      </c>
      <c r="BL157" s="58">
        <v>155</v>
      </c>
      <c r="BM157" s="58">
        <v>4</v>
      </c>
      <c r="BN157" s="58">
        <v>36</v>
      </c>
      <c r="BO157" s="58">
        <v>5</v>
      </c>
      <c r="BP157" s="58">
        <v>0</v>
      </c>
      <c r="BQ157" s="58">
        <v>0</v>
      </c>
      <c r="BR157" s="58">
        <v>19</v>
      </c>
      <c r="BS157" s="58">
        <v>20</v>
      </c>
    </row>
    <row r="158" spans="1:71" x14ac:dyDescent="0.25">
      <c r="A158" s="64" t="s">
        <v>320</v>
      </c>
      <c r="B158" s="58">
        <v>671</v>
      </c>
      <c r="C158" s="58">
        <v>660</v>
      </c>
      <c r="D158" s="58">
        <v>391</v>
      </c>
      <c r="E158" s="58">
        <v>10</v>
      </c>
      <c r="F158" s="58">
        <v>136</v>
      </c>
      <c r="G158" s="58">
        <v>15</v>
      </c>
      <c r="H158" s="58" t="s">
        <v>176</v>
      </c>
      <c r="I158" s="58" t="s">
        <v>176</v>
      </c>
      <c r="J158" s="58">
        <v>47</v>
      </c>
      <c r="K158" s="58">
        <v>51</v>
      </c>
      <c r="L158" s="58">
        <v>391</v>
      </c>
      <c r="M158" s="58">
        <v>384</v>
      </c>
      <c r="N158" s="58">
        <v>230</v>
      </c>
      <c r="O158" s="58" t="s">
        <v>176</v>
      </c>
      <c r="P158" s="58">
        <v>80</v>
      </c>
      <c r="Q158" s="58">
        <v>4</v>
      </c>
      <c r="R158" s="58" t="s">
        <v>176</v>
      </c>
      <c r="S158" s="58">
        <v>0</v>
      </c>
      <c r="T158" s="58">
        <v>26</v>
      </c>
      <c r="U158" s="58" t="s">
        <v>176</v>
      </c>
      <c r="V158" s="58">
        <v>280</v>
      </c>
      <c r="W158" s="58">
        <v>276</v>
      </c>
      <c r="X158" s="58">
        <v>161</v>
      </c>
      <c r="Y158" s="58" t="s">
        <v>176</v>
      </c>
      <c r="Z158" s="58">
        <v>56</v>
      </c>
      <c r="AA158" s="58">
        <v>11</v>
      </c>
      <c r="AB158" s="58" t="s">
        <v>176</v>
      </c>
      <c r="AC158" s="58" t="s">
        <v>176</v>
      </c>
      <c r="AD158" s="58">
        <v>21</v>
      </c>
      <c r="AE158" s="58" t="s">
        <v>176</v>
      </c>
      <c r="AF158" s="58">
        <v>77</v>
      </c>
      <c r="AG158" s="58">
        <v>77</v>
      </c>
      <c r="AH158" s="58">
        <v>44</v>
      </c>
      <c r="AI158" s="58">
        <v>0</v>
      </c>
      <c r="AJ158" s="58">
        <v>9</v>
      </c>
      <c r="AK158" s="58" t="s">
        <v>176</v>
      </c>
      <c r="AL158" s="58">
        <v>0</v>
      </c>
      <c r="AM158" s="58" t="s">
        <v>176</v>
      </c>
      <c r="AN158" s="58">
        <v>4</v>
      </c>
      <c r="AO158" s="58">
        <v>15</v>
      </c>
      <c r="AP158" s="58">
        <v>478</v>
      </c>
      <c r="AQ158" s="58">
        <v>467</v>
      </c>
      <c r="AR158" s="58">
        <v>296</v>
      </c>
      <c r="AS158" s="58" t="s">
        <v>176</v>
      </c>
      <c r="AT158" s="58">
        <v>96</v>
      </c>
      <c r="AU158" s="58">
        <v>8</v>
      </c>
      <c r="AV158" s="58" t="s">
        <v>176</v>
      </c>
      <c r="AW158" s="58" t="s">
        <v>176</v>
      </c>
      <c r="AX158" s="58">
        <v>29</v>
      </c>
      <c r="AY158" s="58">
        <v>28</v>
      </c>
      <c r="AZ158" s="58">
        <v>116</v>
      </c>
      <c r="BA158" s="58">
        <v>116</v>
      </c>
      <c r="BB158" s="58">
        <v>51</v>
      </c>
      <c r="BC158" s="58" t="s">
        <v>176</v>
      </c>
      <c r="BD158" s="58">
        <v>31</v>
      </c>
      <c r="BE158" s="58" t="s">
        <v>176</v>
      </c>
      <c r="BF158" s="58" t="s">
        <v>176</v>
      </c>
      <c r="BG158" s="58">
        <v>0</v>
      </c>
      <c r="BH158" s="58">
        <v>14</v>
      </c>
      <c r="BI158" s="58">
        <v>8</v>
      </c>
      <c r="BJ158" s="58">
        <v>210</v>
      </c>
      <c r="BK158" s="58">
        <v>203</v>
      </c>
      <c r="BL158" s="58">
        <v>120</v>
      </c>
      <c r="BM158" s="58" t="s">
        <v>176</v>
      </c>
      <c r="BN158" s="58">
        <v>51</v>
      </c>
      <c r="BO158" s="58" t="s">
        <v>176</v>
      </c>
      <c r="BP158" s="58" t="s">
        <v>176</v>
      </c>
      <c r="BQ158" s="58">
        <v>0</v>
      </c>
      <c r="BR158" s="58">
        <v>4</v>
      </c>
      <c r="BS158" s="58">
        <v>23</v>
      </c>
    </row>
    <row r="159" spans="1:71" x14ac:dyDescent="0.25">
      <c r="A159" s="64" t="s">
        <v>321</v>
      </c>
      <c r="B159" s="58">
        <v>508</v>
      </c>
      <c r="C159" s="58">
        <v>502</v>
      </c>
      <c r="D159" s="58">
        <v>265</v>
      </c>
      <c r="E159" s="58">
        <v>12</v>
      </c>
      <c r="F159" s="58">
        <v>93</v>
      </c>
      <c r="G159" s="58">
        <v>19</v>
      </c>
      <c r="H159" s="58">
        <v>15</v>
      </c>
      <c r="I159" s="58">
        <v>0</v>
      </c>
      <c r="J159" s="58">
        <v>42</v>
      </c>
      <c r="K159" s="58">
        <v>56</v>
      </c>
      <c r="L159" s="58" t="s">
        <v>176</v>
      </c>
      <c r="M159" s="58">
        <v>280</v>
      </c>
      <c r="N159" s="58">
        <v>158</v>
      </c>
      <c r="O159" s="58">
        <v>9</v>
      </c>
      <c r="P159" s="58">
        <v>55</v>
      </c>
      <c r="Q159" s="58">
        <v>5</v>
      </c>
      <c r="R159" s="58">
        <v>9</v>
      </c>
      <c r="S159" s="58">
        <v>0</v>
      </c>
      <c r="T159" s="58">
        <v>17</v>
      </c>
      <c r="U159" s="58">
        <v>27</v>
      </c>
      <c r="V159" s="58" t="s">
        <v>176</v>
      </c>
      <c r="W159" s="58">
        <v>222</v>
      </c>
      <c r="X159" s="58">
        <v>107</v>
      </c>
      <c r="Y159" s="58">
        <v>3</v>
      </c>
      <c r="Z159" s="58">
        <v>38</v>
      </c>
      <c r="AA159" s="58">
        <v>14</v>
      </c>
      <c r="AB159" s="58">
        <v>6</v>
      </c>
      <c r="AC159" s="58">
        <v>0</v>
      </c>
      <c r="AD159" s="58">
        <v>25</v>
      </c>
      <c r="AE159" s="58">
        <v>29</v>
      </c>
      <c r="AF159" s="58">
        <v>59</v>
      </c>
      <c r="AG159" s="58">
        <v>59</v>
      </c>
      <c r="AH159" s="58">
        <v>26</v>
      </c>
      <c r="AI159" s="58">
        <v>0</v>
      </c>
      <c r="AJ159" s="58">
        <v>8</v>
      </c>
      <c r="AK159" s="58" t="s">
        <v>176</v>
      </c>
      <c r="AL159" s="58">
        <v>0</v>
      </c>
      <c r="AM159" s="58">
        <v>0</v>
      </c>
      <c r="AN159" s="58" t="s">
        <v>176</v>
      </c>
      <c r="AO159" s="58">
        <v>21</v>
      </c>
      <c r="AP159" s="58" t="s">
        <v>176</v>
      </c>
      <c r="AQ159" s="58">
        <v>353</v>
      </c>
      <c r="AR159" s="58">
        <v>210</v>
      </c>
      <c r="AS159" s="58" t="s">
        <v>176</v>
      </c>
      <c r="AT159" s="58">
        <v>62</v>
      </c>
      <c r="AU159" s="58">
        <v>13</v>
      </c>
      <c r="AV159" s="58" t="s">
        <v>176</v>
      </c>
      <c r="AW159" s="58">
        <v>0</v>
      </c>
      <c r="AX159" s="58">
        <v>29</v>
      </c>
      <c r="AY159" s="58">
        <v>27</v>
      </c>
      <c r="AZ159" s="58" t="s">
        <v>176</v>
      </c>
      <c r="BA159" s="58">
        <v>90</v>
      </c>
      <c r="BB159" s="58">
        <v>29</v>
      </c>
      <c r="BC159" s="58" t="s">
        <v>176</v>
      </c>
      <c r="BD159" s="58">
        <v>23</v>
      </c>
      <c r="BE159" s="58" t="s">
        <v>176</v>
      </c>
      <c r="BF159" s="58" t="s">
        <v>176</v>
      </c>
      <c r="BG159" s="58">
        <v>0</v>
      </c>
      <c r="BH159" s="58" t="s">
        <v>176</v>
      </c>
      <c r="BI159" s="58">
        <v>8</v>
      </c>
      <c r="BJ159" s="58" t="s">
        <v>176</v>
      </c>
      <c r="BK159" s="58">
        <v>157</v>
      </c>
      <c r="BL159" s="58">
        <v>83</v>
      </c>
      <c r="BM159" s="58" t="s">
        <v>176</v>
      </c>
      <c r="BN159" s="58">
        <v>32</v>
      </c>
      <c r="BO159" s="58">
        <v>5</v>
      </c>
      <c r="BP159" s="58" t="s">
        <v>176</v>
      </c>
      <c r="BQ159" s="58">
        <v>0</v>
      </c>
      <c r="BR159" s="58">
        <v>9</v>
      </c>
      <c r="BS159" s="58">
        <v>24</v>
      </c>
    </row>
    <row r="160" spans="1:71" x14ac:dyDescent="0.25">
      <c r="A160" s="64" t="s">
        <v>322</v>
      </c>
      <c r="B160" s="58">
        <v>554</v>
      </c>
      <c r="C160" s="58">
        <v>546</v>
      </c>
      <c r="D160" s="58">
        <v>273</v>
      </c>
      <c r="E160" s="58">
        <v>22</v>
      </c>
      <c r="F160" s="58">
        <v>118</v>
      </c>
      <c r="G160" s="58">
        <v>17</v>
      </c>
      <c r="H160" s="58">
        <v>17</v>
      </c>
      <c r="I160" s="58">
        <v>0</v>
      </c>
      <c r="J160" s="58">
        <v>55</v>
      </c>
      <c r="K160" s="58">
        <v>44</v>
      </c>
      <c r="L160" s="58" t="s">
        <v>176</v>
      </c>
      <c r="M160" s="58">
        <v>303</v>
      </c>
      <c r="N160" s="58">
        <v>162</v>
      </c>
      <c r="O160" s="58">
        <v>11</v>
      </c>
      <c r="P160" s="58">
        <v>62</v>
      </c>
      <c r="Q160" s="58">
        <v>6</v>
      </c>
      <c r="R160" s="58">
        <v>10</v>
      </c>
      <c r="S160" s="58">
        <v>0</v>
      </c>
      <c r="T160" s="58">
        <v>30</v>
      </c>
      <c r="U160" s="58">
        <v>22</v>
      </c>
      <c r="V160" s="58" t="s">
        <v>176</v>
      </c>
      <c r="W160" s="58">
        <v>243</v>
      </c>
      <c r="X160" s="58">
        <v>111</v>
      </c>
      <c r="Y160" s="58">
        <v>11</v>
      </c>
      <c r="Z160" s="58">
        <v>56</v>
      </c>
      <c r="AA160" s="58">
        <v>11</v>
      </c>
      <c r="AB160" s="58">
        <v>7</v>
      </c>
      <c r="AC160" s="58">
        <v>0</v>
      </c>
      <c r="AD160" s="58">
        <v>25</v>
      </c>
      <c r="AE160" s="58">
        <v>22</v>
      </c>
      <c r="AF160" s="58">
        <v>39</v>
      </c>
      <c r="AG160" s="58">
        <v>39</v>
      </c>
      <c r="AH160" s="58">
        <v>27</v>
      </c>
      <c r="AI160" s="58">
        <v>0</v>
      </c>
      <c r="AJ160" s="58">
        <v>0</v>
      </c>
      <c r="AK160" s="58" t="s">
        <v>176</v>
      </c>
      <c r="AL160" s="58">
        <v>0</v>
      </c>
      <c r="AM160" s="58">
        <v>0</v>
      </c>
      <c r="AN160" s="58" t="s">
        <v>176</v>
      </c>
      <c r="AO160" s="58">
        <v>9</v>
      </c>
      <c r="AP160" s="58" t="s">
        <v>176</v>
      </c>
      <c r="AQ160" s="58">
        <v>378</v>
      </c>
      <c r="AR160" s="58">
        <v>212</v>
      </c>
      <c r="AS160" s="58">
        <v>16</v>
      </c>
      <c r="AT160" s="58">
        <v>73</v>
      </c>
      <c r="AU160" s="58">
        <v>11</v>
      </c>
      <c r="AV160" s="58">
        <v>3</v>
      </c>
      <c r="AW160" s="58">
        <v>0</v>
      </c>
      <c r="AX160" s="58">
        <v>33</v>
      </c>
      <c r="AY160" s="58">
        <v>30</v>
      </c>
      <c r="AZ160" s="58" t="s">
        <v>176</v>
      </c>
      <c r="BA160" s="58">
        <v>129</v>
      </c>
      <c r="BB160" s="58">
        <v>34</v>
      </c>
      <c r="BC160" s="58">
        <v>6</v>
      </c>
      <c r="BD160" s="58">
        <v>45</v>
      </c>
      <c r="BE160" s="58" t="s">
        <v>176</v>
      </c>
      <c r="BF160" s="58">
        <v>14</v>
      </c>
      <c r="BG160" s="58">
        <v>0</v>
      </c>
      <c r="BH160" s="58" t="s">
        <v>176</v>
      </c>
      <c r="BI160" s="58">
        <v>5</v>
      </c>
      <c r="BJ160" s="58" t="s">
        <v>176</v>
      </c>
      <c r="BK160" s="58">
        <v>154</v>
      </c>
      <c r="BL160" s="58">
        <v>83</v>
      </c>
      <c r="BM160" s="58" t="s">
        <v>176</v>
      </c>
      <c r="BN160" s="58">
        <v>34</v>
      </c>
      <c r="BO160" s="58">
        <v>5</v>
      </c>
      <c r="BP160" s="58" t="s">
        <v>176</v>
      </c>
      <c r="BQ160" s="58">
        <v>0</v>
      </c>
      <c r="BR160" s="58">
        <v>8</v>
      </c>
      <c r="BS160" s="58">
        <v>18</v>
      </c>
    </row>
    <row r="161" spans="1:71" x14ac:dyDescent="0.25">
      <c r="A161" s="64" t="s">
        <v>323</v>
      </c>
      <c r="B161" s="58">
        <v>572</v>
      </c>
      <c r="C161" s="58">
        <v>566</v>
      </c>
      <c r="D161" s="58">
        <v>291</v>
      </c>
      <c r="E161" s="58">
        <v>13</v>
      </c>
      <c r="F161" s="58">
        <v>98</v>
      </c>
      <c r="G161" s="58" t="s">
        <v>176</v>
      </c>
      <c r="H161" s="58">
        <v>17</v>
      </c>
      <c r="I161" s="58" t="s">
        <v>176</v>
      </c>
      <c r="J161" s="58">
        <v>55</v>
      </c>
      <c r="K161" s="58">
        <v>84</v>
      </c>
      <c r="L161" s="58">
        <v>290</v>
      </c>
      <c r="M161" s="58">
        <v>287</v>
      </c>
      <c r="N161" s="58">
        <v>150</v>
      </c>
      <c r="O161" s="58">
        <v>9</v>
      </c>
      <c r="P161" s="58">
        <v>51</v>
      </c>
      <c r="Q161" s="58">
        <v>0</v>
      </c>
      <c r="R161" s="58" t="s">
        <v>176</v>
      </c>
      <c r="S161" s="58" t="s">
        <v>176</v>
      </c>
      <c r="T161" s="58">
        <v>29</v>
      </c>
      <c r="U161" s="58">
        <v>42</v>
      </c>
      <c r="V161" s="58">
        <v>282</v>
      </c>
      <c r="W161" s="58">
        <v>279</v>
      </c>
      <c r="X161" s="58">
        <v>141</v>
      </c>
      <c r="Y161" s="58">
        <v>4</v>
      </c>
      <c r="Z161" s="58">
        <v>47</v>
      </c>
      <c r="AA161" s="58" t="s">
        <v>176</v>
      </c>
      <c r="AB161" s="58" t="s">
        <v>176</v>
      </c>
      <c r="AC161" s="58">
        <v>0</v>
      </c>
      <c r="AD161" s="58">
        <v>26</v>
      </c>
      <c r="AE161" s="58">
        <v>42</v>
      </c>
      <c r="AF161" s="58">
        <v>71</v>
      </c>
      <c r="AG161" s="58">
        <v>71</v>
      </c>
      <c r="AH161" s="58">
        <v>40</v>
      </c>
      <c r="AI161" s="58">
        <v>0</v>
      </c>
      <c r="AJ161" s="58">
        <v>7</v>
      </c>
      <c r="AK161" s="58">
        <v>0</v>
      </c>
      <c r="AL161" s="58">
        <v>0</v>
      </c>
      <c r="AM161" s="58">
        <v>0</v>
      </c>
      <c r="AN161" s="58">
        <v>4</v>
      </c>
      <c r="AO161" s="58">
        <v>20</v>
      </c>
      <c r="AP161" s="58" t="s">
        <v>176</v>
      </c>
      <c r="AQ161" s="58">
        <v>393</v>
      </c>
      <c r="AR161" s="58">
        <v>215</v>
      </c>
      <c r="AS161" s="58" t="s">
        <v>176</v>
      </c>
      <c r="AT161" s="58">
        <v>75</v>
      </c>
      <c r="AU161" s="58" t="s">
        <v>176</v>
      </c>
      <c r="AV161" s="58">
        <v>3</v>
      </c>
      <c r="AW161" s="58" t="s">
        <v>176</v>
      </c>
      <c r="AX161" s="58">
        <v>29</v>
      </c>
      <c r="AY161" s="58">
        <v>55</v>
      </c>
      <c r="AZ161" s="58" t="s">
        <v>176</v>
      </c>
      <c r="BA161" s="58">
        <v>102</v>
      </c>
      <c r="BB161" s="58">
        <v>36</v>
      </c>
      <c r="BC161" s="58" t="s">
        <v>176</v>
      </c>
      <c r="BD161" s="58">
        <v>16</v>
      </c>
      <c r="BE161" s="58" t="s">
        <v>176</v>
      </c>
      <c r="BF161" s="58">
        <v>14</v>
      </c>
      <c r="BG161" s="58">
        <v>0</v>
      </c>
      <c r="BH161" s="58">
        <v>22</v>
      </c>
      <c r="BI161" s="58">
        <v>9</v>
      </c>
      <c r="BJ161" s="58" t="s">
        <v>176</v>
      </c>
      <c r="BK161" s="58">
        <v>159</v>
      </c>
      <c r="BL161" s="58">
        <v>74</v>
      </c>
      <c r="BM161" s="58" t="s">
        <v>176</v>
      </c>
      <c r="BN161" s="58">
        <v>34</v>
      </c>
      <c r="BO161" s="58" t="s">
        <v>176</v>
      </c>
      <c r="BP161" s="58" t="s">
        <v>176</v>
      </c>
      <c r="BQ161" s="58" t="s">
        <v>176</v>
      </c>
      <c r="BR161" s="58" t="s">
        <v>176</v>
      </c>
      <c r="BS161" s="58">
        <v>41</v>
      </c>
    </row>
    <row r="162" spans="1:71" x14ac:dyDescent="0.25">
      <c r="A162" s="64" t="s">
        <v>324</v>
      </c>
      <c r="B162" s="58">
        <v>727</v>
      </c>
      <c r="C162" s="58">
        <v>722</v>
      </c>
      <c r="D162" s="58">
        <v>388</v>
      </c>
      <c r="E162" s="58">
        <v>9</v>
      </c>
      <c r="F162" s="58">
        <v>103</v>
      </c>
      <c r="G162" s="58">
        <v>10</v>
      </c>
      <c r="H162" s="58">
        <v>12</v>
      </c>
      <c r="I162" s="58">
        <v>42</v>
      </c>
      <c r="J162" s="58">
        <v>39</v>
      </c>
      <c r="K162" s="58">
        <v>119</v>
      </c>
      <c r="L162" s="58" t="s">
        <v>176</v>
      </c>
      <c r="M162" s="58">
        <v>349</v>
      </c>
      <c r="N162" s="58">
        <v>180</v>
      </c>
      <c r="O162" s="58" t="s">
        <v>176</v>
      </c>
      <c r="P162" s="58">
        <v>46</v>
      </c>
      <c r="Q162" s="58" t="s">
        <v>176</v>
      </c>
      <c r="R162" s="58" t="s">
        <v>176</v>
      </c>
      <c r="S162" s="58">
        <v>21</v>
      </c>
      <c r="T162" s="58">
        <v>20</v>
      </c>
      <c r="U162" s="58">
        <v>69</v>
      </c>
      <c r="V162" s="58" t="s">
        <v>176</v>
      </c>
      <c r="W162" s="58">
        <v>373</v>
      </c>
      <c r="X162" s="58">
        <v>208</v>
      </c>
      <c r="Y162" s="58" t="s">
        <v>176</v>
      </c>
      <c r="Z162" s="58">
        <v>57</v>
      </c>
      <c r="AA162" s="58" t="s">
        <v>176</v>
      </c>
      <c r="AB162" s="58" t="s">
        <v>176</v>
      </c>
      <c r="AC162" s="58">
        <v>21</v>
      </c>
      <c r="AD162" s="58">
        <v>19</v>
      </c>
      <c r="AE162" s="58">
        <v>50</v>
      </c>
      <c r="AF162" s="58">
        <v>123</v>
      </c>
      <c r="AG162" s="58">
        <v>123</v>
      </c>
      <c r="AH162" s="58">
        <v>61</v>
      </c>
      <c r="AI162" s="58">
        <v>0</v>
      </c>
      <c r="AJ162" s="58" t="s">
        <v>176</v>
      </c>
      <c r="AK162" s="58">
        <v>0</v>
      </c>
      <c r="AL162" s="58">
        <v>0</v>
      </c>
      <c r="AM162" s="58">
        <v>29</v>
      </c>
      <c r="AN162" s="58" t="s">
        <v>176</v>
      </c>
      <c r="AO162" s="58">
        <v>28</v>
      </c>
      <c r="AP162" s="58" t="s">
        <v>176</v>
      </c>
      <c r="AQ162" s="58">
        <v>501</v>
      </c>
      <c r="AR162" s="58">
        <v>291</v>
      </c>
      <c r="AS162" s="58">
        <v>9</v>
      </c>
      <c r="AT162" s="58">
        <v>70</v>
      </c>
      <c r="AU162" s="58" t="s">
        <v>176</v>
      </c>
      <c r="AV162" s="58" t="s">
        <v>176</v>
      </c>
      <c r="AW162" s="58">
        <v>13</v>
      </c>
      <c r="AX162" s="58">
        <v>23</v>
      </c>
      <c r="AY162" s="58">
        <v>80</v>
      </c>
      <c r="AZ162" s="58" t="s">
        <v>176</v>
      </c>
      <c r="BA162" s="58">
        <v>98</v>
      </c>
      <c r="BB162" s="58">
        <v>36</v>
      </c>
      <c r="BC162" s="58">
        <v>0</v>
      </c>
      <c r="BD162" s="58" t="s">
        <v>176</v>
      </c>
      <c r="BE162" s="58" t="s">
        <v>176</v>
      </c>
      <c r="BF162" s="58" t="s">
        <v>176</v>
      </c>
      <c r="BG162" s="58">
        <v>0</v>
      </c>
      <c r="BH162" s="58" t="s">
        <v>176</v>
      </c>
      <c r="BI162" s="58">
        <v>11</v>
      </c>
      <c r="BJ162" s="58" t="s">
        <v>176</v>
      </c>
      <c r="BK162" s="58">
        <v>223</v>
      </c>
      <c r="BL162" s="58">
        <v>105</v>
      </c>
      <c r="BM162" s="58" t="s">
        <v>176</v>
      </c>
      <c r="BN162" s="58">
        <v>32</v>
      </c>
      <c r="BO162" s="58">
        <v>4</v>
      </c>
      <c r="BP162" s="58" t="s">
        <v>176</v>
      </c>
      <c r="BQ162" s="58">
        <v>5</v>
      </c>
      <c r="BR162" s="58">
        <v>6</v>
      </c>
      <c r="BS162" s="58">
        <v>66</v>
      </c>
    </row>
    <row r="163" spans="1:71" x14ac:dyDescent="0.25">
      <c r="A163" s="64" t="s">
        <v>325</v>
      </c>
      <c r="B163" s="58">
        <v>601</v>
      </c>
      <c r="C163" s="58">
        <v>597</v>
      </c>
      <c r="D163" s="58">
        <v>331</v>
      </c>
      <c r="E163" s="58">
        <v>19</v>
      </c>
      <c r="F163" s="58">
        <v>85</v>
      </c>
      <c r="G163" s="58">
        <v>13</v>
      </c>
      <c r="H163" s="58">
        <v>6</v>
      </c>
      <c r="I163" s="58">
        <v>18</v>
      </c>
      <c r="J163" s="58">
        <v>59</v>
      </c>
      <c r="K163" s="58">
        <v>66</v>
      </c>
      <c r="L163" s="58" t="s">
        <v>176</v>
      </c>
      <c r="M163" s="58">
        <v>317</v>
      </c>
      <c r="N163" s="58">
        <v>176</v>
      </c>
      <c r="O163" s="58">
        <v>12</v>
      </c>
      <c r="P163" s="58">
        <v>41</v>
      </c>
      <c r="Q163" s="58">
        <v>6</v>
      </c>
      <c r="R163" s="58">
        <v>0</v>
      </c>
      <c r="S163" s="58">
        <v>8</v>
      </c>
      <c r="T163" s="58">
        <v>35</v>
      </c>
      <c r="U163" s="58">
        <v>39</v>
      </c>
      <c r="V163" s="58" t="s">
        <v>176</v>
      </c>
      <c r="W163" s="58">
        <v>280</v>
      </c>
      <c r="X163" s="58">
        <v>155</v>
      </c>
      <c r="Y163" s="58">
        <v>7</v>
      </c>
      <c r="Z163" s="58">
        <v>44</v>
      </c>
      <c r="AA163" s="58">
        <v>7</v>
      </c>
      <c r="AB163" s="58">
        <v>6</v>
      </c>
      <c r="AC163" s="58">
        <v>10</v>
      </c>
      <c r="AD163" s="58">
        <v>24</v>
      </c>
      <c r="AE163" s="58">
        <v>27</v>
      </c>
      <c r="AF163" s="58">
        <v>90</v>
      </c>
      <c r="AG163" s="58">
        <v>90</v>
      </c>
      <c r="AH163" s="58">
        <v>52</v>
      </c>
      <c r="AI163" s="58">
        <v>0</v>
      </c>
      <c r="AJ163" s="58" t="s">
        <v>176</v>
      </c>
      <c r="AK163" s="58">
        <v>0</v>
      </c>
      <c r="AL163" s="58">
        <v>0</v>
      </c>
      <c r="AM163" s="58" t="s">
        <v>176</v>
      </c>
      <c r="AN163" s="58">
        <v>3</v>
      </c>
      <c r="AO163" s="58">
        <v>17</v>
      </c>
      <c r="AP163" s="58" t="s">
        <v>176</v>
      </c>
      <c r="AQ163" s="58">
        <v>401</v>
      </c>
      <c r="AR163" s="58">
        <v>234</v>
      </c>
      <c r="AS163" s="58">
        <v>16</v>
      </c>
      <c r="AT163" s="58">
        <v>60</v>
      </c>
      <c r="AU163" s="58" t="s">
        <v>176</v>
      </c>
      <c r="AV163" s="58">
        <v>0</v>
      </c>
      <c r="AW163" s="58" t="s">
        <v>176</v>
      </c>
      <c r="AX163" s="58">
        <v>38</v>
      </c>
      <c r="AY163" s="58">
        <v>41</v>
      </c>
      <c r="AZ163" s="58" t="s">
        <v>176</v>
      </c>
      <c r="BA163" s="58">
        <v>106</v>
      </c>
      <c r="BB163" s="58">
        <v>45</v>
      </c>
      <c r="BC163" s="58">
        <v>3</v>
      </c>
      <c r="BD163" s="58" t="s">
        <v>176</v>
      </c>
      <c r="BE163" s="58" t="s">
        <v>176</v>
      </c>
      <c r="BF163" s="58">
        <v>6</v>
      </c>
      <c r="BG163" s="58">
        <v>0</v>
      </c>
      <c r="BH163" s="58">
        <v>18</v>
      </c>
      <c r="BI163" s="58">
        <v>8</v>
      </c>
      <c r="BJ163" s="58">
        <v>170</v>
      </c>
      <c r="BK163" s="58">
        <v>167</v>
      </c>
      <c r="BL163" s="58">
        <v>93</v>
      </c>
      <c r="BM163" s="58">
        <v>5</v>
      </c>
      <c r="BN163" s="58">
        <v>24</v>
      </c>
      <c r="BO163" s="58" t="s">
        <v>176</v>
      </c>
      <c r="BP163" s="58">
        <v>0</v>
      </c>
      <c r="BQ163" s="58" t="s">
        <v>176</v>
      </c>
      <c r="BR163" s="58">
        <v>10</v>
      </c>
      <c r="BS163" s="58">
        <v>29</v>
      </c>
    </row>
    <row r="164" spans="1:71" x14ac:dyDescent="0.25">
      <c r="A164" s="64" t="s">
        <v>326</v>
      </c>
      <c r="B164" s="58">
        <v>571</v>
      </c>
      <c r="C164" s="58">
        <v>564</v>
      </c>
      <c r="D164" s="58">
        <v>319</v>
      </c>
      <c r="E164" s="58">
        <v>14</v>
      </c>
      <c r="F164" s="58">
        <v>86</v>
      </c>
      <c r="G164" s="58" t="s">
        <v>176</v>
      </c>
      <c r="H164" s="58">
        <v>13</v>
      </c>
      <c r="I164" s="58" t="s">
        <v>176</v>
      </c>
      <c r="J164" s="58">
        <v>59</v>
      </c>
      <c r="K164" s="58">
        <v>55</v>
      </c>
      <c r="L164" s="58" t="s">
        <v>176</v>
      </c>
      <c r="M164" s="58">
        <v>283</v>
      </c>
      <c r="N164" s="58">
        <v>157</v>
      </c>
      <c r="O164" s="58">
        <v>7</v>
      </c>
      <c r="P164" s="58">
        <v>41</v>
      </c>
      <c r="Q164" s="58" t="s">
        <v>176</v>
      </c>
      <c r="R164" s="58" t="s">
        <v>176</v>
      </c>
      <c r="S164" s="58" t="s">
        <v>176</v>
      </c>
      <c r="T164" s="58">
        <v>30</v>
      </c>
      <c r="U164" s="58">
        <v>32</v>
      </c>
      <c r="V164" s="58" t="s">
        <v>176</v>
      </c>
      <c r="W164" s="58">
        <v>281</v>
      </c>
      <c r="X164" s="58">
        <v>162</v>
      </c>
      <c r="Y164" s="58">
        <v>7</v>
      </c>
      <c r="Z164" s="58">
        <v>45</v>
      </c>
      <c r="AA164" s="58" t="s">
        <v>176</v>
      </c>
      <c r="AB164" s="58" t="s">
        <v>176</v>
      </c>
      <c r="AC164" s="58">
        <v>0</v>
      </c>
      <c r="AD164" s="58">
        <v>29</v>
      </c>
      <c r="AE164" s="58">
        <v>23</v>
      </c>
      <c r="AF164" s="58">
        <v>59</v>
      </c>
      <c r="AG164" s="58">
        <v>59</v>
      </c>
      <c r="AH164" s="58">
        <v>37</v>
      </c>
      <c r="AI164" s="58">
        <v>0</v>
      </c>
      <c r="AJ164" s="58">
        <v>4</v>
      </c>
      <c r="AK164" s="58" t="s">
        <v>176</v>
      </c>
      <c r="AL164" s="58">
        <v>0</v>
      </c>
      <c r="AM164" s="58" t="s">
        <v>176</v>
      </c>
      <c r="AN164" s="58" t="s">
        <v>176</v>
      </c>
      <c r="AO164" s="58">
        <v>13</v>
      </c>
      <c r="AP164" s="58" t="s">
        <v>176</v>
      </c>
      <c r="AQ164" s="58">
        <v>407</v>
      </c>
      <c r="AR164" s="58">
        <v>242</v>
      </c>
      <c r="AS164" s="58" t="s">
        <v>176</v>
      </c>
      <c r="AT164" s="58">
        <v>57</v>
      </c>
      <c r="AU164" s="58">
        <v>10</v>
      </c>
      <c r="AV164" s="58" t="s">
        <v>176</v>
      </c>
      <c r="AW164" s="58" t="s">
        <v>176</v>
      </c>
      <c r="AX164" s="58">
        <v>43</v>
      </c>
      <c r="AY164" s="58">
        <v>36</v>
      </c>
      <c r="AZ164" s="58" t="s">
        <v>176</v>
      </c>
      <c r="BA164" s="58">
        <v>98</v>
      </c>
      <c r="BB164" s="58">
        <v>40</v>
      </c>
      <c r="BC164" s="58" t="s">
        <v>176</v>
      </c>
      <c r="BD164" s="58">
        <v>25</v>
      </c>
      <c r="BE164" s="58" t="s">
        <v>176</v>
      </c>
      <c r="BF164" s="58" t="s">
        <v>176</v>
      </c>
      <c r="BG164" s="58">
        <v>0</v>
      </c>
      <c r="BH164" s="58" t="s">
        <v>176</v>
      </c>
      <c r="BI164" s="58">
        <v>6</v>
      </c>
      <c r="BJ164" s="58" t="s">
        <v>176</v>
      </c>
      <c r="BK164" s="58">
        <v>154</v>
      </c>
      <c r="BL164" s="58">
        <v>92</v>
      </c>
      <c r="BM164" s="58">
        <v>4</v>
      </c>
      <c r="BN164" s="58">
        <v>26</v>
      </c>
      <c r="BO164" s="58">
        <v>3</v>
      </c>
      <c r="BP164" s="58" t="s">
        <v>176</v>
      </c>
      <c r="BQ164" s="58" t="s">
        <v>176</v>
      </c>
      <c r="BR164" s="58">
        <v>5</v>
      </c>
      <c r="BS164" s="58">
        <v>21</v>
      </c>
    </row>
    <row r="165" spans="1:71" x14ac:dyDescent="0.25">
      <c r="A165" s="64" t="s">
        <v>327</v>
      </c>
      <c r="B165" s="58">
        <v>524</v>
      </c>
      <c r="C165" s="58">
        <v>517</v>
      </c>
      <c r="D165" s="58">
        <v>270</v>
      </c>
      <c r="E165" s="58">
        <v>14</v>
      </c>
      <c r="F165" s="58">
        <v>93</v>
      </c>
      <c r="G165" s="58" t="s">
        <v>176</v>
      </c>
      <c r="H165" s="58">
        <v>14</v>
      </c>
      <c r="I165" s="58" t="s">
        <v>176</v>
      </c>
      <c r="J165" s="58">
        <v>67</v>
      </c>
      <c r="K165" s="58">
        <v>46</v>
      </c>
      <c r="L165" s="58">
        <v>276</v>
      </c>
      <c r="M165" s="58">
        <v>273</v>
      </c>
      <c r="N165" s="58">
        <v>133</v>
      </c>
      <c r="O165" s="58">
        <v>9</v>
      </c>
      <c r="P165" s="58">
        <v>53</v>
      </c>
      <c r="Q165" s="58" t="s">
        <v>176</v>
      </c>
      <c r="R165" s="58">
        <v>8</v>
      </c>
      <c r="S165" s="58" t="s">
        <v>176</v>
      </c>
      <c r="T165" s="58">
        <v>33</v>
      </c>
      <c r="U165" s="58">
        <v>32</v>
      </c>
      <c r="V165" s="58">
        <v>248</v>
      </c>
      <c r="W165" s="58">
        <v>244</v>
      </c>
      <c r="X165" s="58">
        <v>137</v>
      </c>
      <c r="Y165" s="58">
        <v>5</v>
      </c>
      <c r="Z165" s="58">
        <v>40</v>
      </c>
      <c r="AA165" s="58">
        <v>8</v>
      </c>
      <c r="AB165" s="58">
        <v>6</v>
      </c>
      <c r="AC165" s="58">
        <v>0</v>
      </c>
      <c r="AD165" s="58">
        <v>34</v>
      </c>
      <c r="AE165" s="58">
        <v>14</v>
      </c>
      <c r="AF165" s="58">
        <v>57</v>
      </c>
      <c r="AG165" s="58">
        <v>57</v>
      </c>
      <c r="AH165" s="58">
        <v>32</v>
      </c>
      <c r="AI165" s="58">
        <v>0</v>
      </c>
      <c r="AJ165" s="58">
        <v>7</v>
      </c>
      <c r="AK165" s="58">
        <v>0</v>
      </c>
      <c r="AL165" s="58">
        <v>0</v>
      </c>
      <c r="AM165" s="58">
        <v>0</v>
      </c>
      <c r="AN165" s="58">
        <v>3</v>
      </c>
      <c r="AO165" s="58">
        <v>15</v>
      </c>
      <c r="AP165" s="58">
        <v>372</v>
      </c>
      <c r="AQ165" s="58">
        <v>365</v>
      </c>
      <c r="AR165" s="58">
        <v>198</v>
      </c>
      <c r="AS165" s="58" t="s">
        <v>176</v>
      </c>
      <c r="AT165" s="58">
        <v>66</v>
      </c>
      <c r="AU165" s="58" t="s">
        <v>176</v>
      </c>
      <c r="AV165" s="58" t="s">
        <v>176</v>
      </c>
      <c r="AW165" s="58" t="s">
        <v>176</v>
      </c>
      <c r="AX165" s="58">
        <v>48</v>
      </c>
      <c r="AY165" s="58">
        <v>28</v>
      </c>
      <c r="AZ165" s="58">
        <v>95</v>
      </c>
      <c r="BA165" s="58">
        <v>95</v>
      </c>
      <c r="BB165" s="58">
        <v>40</v>
      </c>
      <c r="BC165" s="58" t="s">
        <v>176</v>
      </c>
      <c r="BD165" s="58">
        <v>20</v>
      </c>
      <c r="BE165" s="58">
        <v>0</v>
      </c>
      <c r="BF165" s="58" t="s">
        <v>176</v>
      </c>
      <c r="BG165" s="58">
        <v>0</v>
      </c>
      <c r="BH165" s="58">
        <v>16</v>
      </c>
      <c r="BI165" s="58">
        <v>3</v>
      </c>
      <c r="BJ165" s="58" t="s">
        <v>176</v>
      </c>
      <c r="BK165" s="58">
        <v>143</v>
      </c>
      <c r="BL165" s="58">
        <v>78</v>
      </c>
      <c r="BM165" s="58" t="s">
        <v>176</v>
      </c>
      <c r="BN165" s="58">
        <v>28</v>
      </c>
      <c r="BO165" s="58" t="s">
        <v>176</v>
      </c>
      <c r="BP165" s="58" t="s">
        <v>176</v>
      </c>
      <c r="BQ165" s="58">
        <v>0</v>
      </c>
      <c r="BR165" s="58" t="s">
        <v>176</v>
      </c>
      <c r="BS165" s="58">
        <v>29</v>
      </c>
    </row>
    <row r="166" spans="1:71" x14ac:dyDescent="0.25">
      <c r="A166" s="64" t="s">
        <v>328</v>
      </c>
      <c r="B166" s="58" t="s">
        <v>176</v>
      </c>
      <c r="C166" s="58">
        <v>560</v>
      </c>
      <c r="D166" s="58">
        <v>268</v>
      </c>
      <c r="E166" s="58">
        <v>22</v>
      </c>
      <c r="F166" s="58">
        <v>128</v>
      </c>
      <c r="G166" s="58" t="s">
        <v>176</v>
      </c>
      <c r="H166" s="58">
        <v>16</v>
      </c>
      <c r="I166" s="58" t="s">
        <v>176</v>
      </c>
      <c r="J166" s="58">
        <v>53</v>
      </c>
      <c r="K166" s="58">
        <v>61</v>
      </c>
      <c r="L166" s="58" t="s">
        <v>176</v>
      </c>
      <c r="M166" s="58">
        <v>309</v>
      </c>
      <c r="N166" s="58">
        <v>148</v>
      </c>
      <c r="O166" s="58">
        <v>16</v>
      </c>
      <c r="P166" s="58">
        <v>71</v>
      </c>
      <c r="Q166" s="58" t="s">
        <v>176</v>
      </c>
      <c r="R166" s="58">
        <v>6</v>
      </c>
      <c r="S166" s="58" t="s">
        <v>176</v>
      </c>
      <c r="T166" s="58">
        <v>27</v>
      </c>
      <c r="U166" s="58">
        <v>35</v>
      </c>
      <c r="V166" s="58">
        <v>251</v>
      </c>
      <c r="W166" s="58">
        <v>251</v>
      </c>
      <c r="X166" s="58">
        <v>120</v>
      </c>
      <c r="Y166" s="58">
        <v>6</v>
      </c>
      <c r="Z166" s="58">
        <v>57</v>
      </c>
      <c r="AA166" s="58">
        <v>6</v>
      </c>
      <c r="AB166" s="58">
        <v>10</v>
      </c>
      <c r="AC166" s="58">
        <v>0</v>
      </c>
      <c r="AD166" s="58">
        <v>26</v>
      </c>
      <c r="AE166" s="58">
        <v>26</v>
      </c>
      <c r="AF166" s="58">
        <v>44</v>
      </c>
      <c r="AG166" s="58">
        <v>44</v>
      </c>
      <c r="AH166" s="58">
        <v>23</v>
      </c>
      <c r="AI166" s="58">
        <v>0</v>
      </c>
      <c r="AJ166" s="58" t="s">
        <v>176</v>
      </c>
      <c r="AK166" s="58">
        <v>0</v>
      </c>
      <c r="AL166" s="58">
        <v>0</v>
      </c>
      <c r="AM166" s="58" t="s">
        <v>176</v>
      </c>
      <c r="AN166" s="58">
        <v>0</v>
      </c>
      <c r="AO166" s="58">
        <v>15</v>
      </c>
      <c r="AP166" s="58" t="s">
        <v>176</v>
      </c>
      <c r="AQ166" s="58">
        <v>411</v>
      </c>
      <c r="AR166" s="58">
        <v>218</v>
      </c>
      <c r="AS166" s="58" t="s">
        <v>176</v>
      </c>
      <c r="AT166" s="58">
        <v>86</v>
      </c>
      <c r="AU166" s="58" t="s">
        <v>176</v>
      </c>
      <c r="AV166" s="58">
        <v>3</v>
      </c>
      <c r="AW166" s="58" t="s">
        <v>176</v>
      </c>
      <c r="AX166" s="58">
        <v>37</v>
      </c>
      <c r="AY166" s="58">
        <v>40</v>
      </c>
      <c r="AZ166" s="58">
        <v>105</v>
      </c>
      <c r="BA166" s="58">
        <v>105</v>
      </c>
      <c r="BB166" s="58">
        <v>27</v>
      </c>
      <c r="BC166" s="58" t="s">
        <v>176</v>
      </c>
      <c r="BD166" s="58" t="s">
        <v>176</v>
      </c>
      <c r="BE166" s="58" t="s">
        <v>176</v>
      </c>
      <c r="BF166" s="58">
        <v>13</v>
      </c>
      <c r="BG166" s="58">
        <v>0</v>
      </c>
      <c r="BH166" s="58">
        <v>16</v>
      </c>
      <c r="BI166" s="58">
        <v>6</v>
      </c>
      <c r="BJ166" s="58">
        <v>161</v>
      </c>
      <c r="BK166" s="58">
        <v>161</v>
      </c>
      <c r="BL166" s="58">
        <v>71</v>
      </c>
      <c r="BM166" s="58" t="s">
        <v>176</v>
      </c>
      <c r="BN166" s="58">
        <v>42</v>
      </c>
      <c r="BO166" s="58">
        <v>4</v>
      </c>
      <c r="BP166" s="58" t="s">
        <v>176</v>
      </c>
      <c r="BQ166" s="58" t="s">
        <v>176</v>
      </c>
      <c r="BR166" s="58">
        <v>6</v>
      </c>
      <c r="BS166" s="58">
        <v>33</v>
      </c>
    </row>
    <row r="167" spans="1:71" x14ac:dyDescent="0.25">
      <c r="A167" s="64" t="s">
        <v>329</v>
      </c>
      <c r="B167" s="58">
        <v>657</v>
      </c>
      <c r="C167" s="58">
        <v>651</v>
      </c>
      <c r="D167" s="58">
        <v>379</v>
      </c>
      <c r="E167" s="58">
        <v>10</v>
      </c>
      <c r="F167" s="58">
        <v>92</v>
      </c>
      <c r="G167" s="58">
        <v>10</v>
      </c>
      <c r="H167" s="58">
        <v>21</v>
      </c>
      <c r="I167" s="58">
        <v>0</v>
      </c>
      <c r="J167" s="58">
        <v>62</v>
      </c>
      <c r="K167" s="58">
        <v>77</v>
      </c>
      <c r="L167" s="58" t="s">
        <v>176</v>
      </c>
      <c r="M167" s="58">
        <v>368</v>
      </c>
      <c r="N167" s="58">
        <v>221</v>
      </c>
      <c r="O167" s="58" t="s">
        <v>176</v>
      </c>
      <c r="P167" s="58">
        <v>50</v>
      </c>
      <c r="Q167" s="58" t="s">
        <v>176</v>
      </c>
      <c r="R167" s="58">
        <v>11</v>
      </c>
      <c r="S167" s="58">
        <v>0</v>
      </c>
      <c r="T167" s="58">
        <v>29</v>
      </c>
      <c r="U167" s="58">
        <v>50</v>
      </c>
      <c r="V167" s="58" t="s">
        <v>176</v>
      </c>
      <c r="W167" s="58">
        <v>283</v>
      </c>
      <c r="X167" s="58">
        <v>158</v>
      </c>
      <c r="Y167" s="58" t="s">
        <v>176</v>
      </c>
      <c r="Z167" s="58">
        <v>42</v>
      </c>
      <c r="AA167" s="58" t="s">
        <v>176</v>
      </c>
      <c r="AB167" s="58">
        <v>10</v>
      </c>
      <c r="AC167" s="58">
        <v>0</v>
      </c>
      <c r="AD167" s="58">
        <v>33</v>
      </c>
      <c r="AE167" s="58">
        <v>27</v>
      </c>
      <c r="AF167" s="58">
        <v>64</v>
      </c>
      <c r="AG167" s="58">
        <v>64</v>
      </c>
      <c r="AH167" s="58">
        <v>37</v>
      </c>
      <c r="AI167" s="58" t="s">
        <v>176</v>
      </c>
      <c r="AJ167" s="58" t="s">
        <v>176</v>
      </c>
      <c r="AK167" s="58">
        <v>0</v>
      </c>
      <c r="AL167" s="58">
        <v>0</v>
      </c>
      <c r="AM167" s="58">
        <v>0</v>
      </c>
      <c r="AN167" s="58">
        <v>4</v>
      </c>
      <c r="AO167" s="58">
        <v>18</v>
      </c>
      <c r="AP167" s="58">
        <v>496</v>
      </c>
      <c r="AQ167" s="58">
        <v>490</v>
      </c>
      <c r="AR167" s="58">
        <v>309</v>
      </c>
      <c r="AS167" s="58" t="s">
        <v>176</v>
      </c>
      <c r="AT167" s="58">
        <v>63</v>
      </c>
      <c r="AU167" s="58" t="s">
        <v>176</v>
      </c>
      <c r="AV167" s="58">
        <v>4</v>
      </c>
      <c r="AW167" s="58">
        <v>0</v>
      </c>
      <c r="AX167" s="58">
        <v>48</v>
      </c>
      <c r="AY167" s="58">
        <v>50</v>
      </c>
      <c r="AZ167" s="58">
        <v>97</v>
      </c>
      <c r="BA167" s="58">
        <v>97</v>
      </c>
      <c r="BB167" s="58">
        <v>33</v>
      </c>
      <c r="BC167" s="58" t="s">
        <v>176</v>
      </c>
      <c r="BD167" s="58" t="s">
        <v>176</v>
      </c>
      <c r="BE167" s="58" t="s">
        <v>176</v>
      </c>
      <c r="BF167" s="58">
        <v>17</v>
      </c>
      <c r="BG167" s="58">
        <v>0</v>
      </c>
      <c r="BH167" s="58">
        <v>10</v>
      </c>
      <c r="BI167" s="58">
        <v>9</v>
      </c>
      <c r="BJ167" s="58" t="s">
        <v>176</v>
      </c>
      <c r="BK167" s="58">
        <v>207</v>
      </c>
      <c r="BL167" s="58">
        <v>128</v>
      </c>
      <c r="BM167" s="58" t="s">
        <v>176</v>
      </c>
      <c r="BN167" s="58">
        <v>32</v>
      </c>
      <c r="BO167" s="58" t="s">
        <v>176</v>
      </c>
      <c r="BP167" s="58">
        <v>3</v>
      </c>
      <c r="BQ167" s="58">
        <v>0</v>
      </c>
      <c r="BR167" s="58">
        <v>0</v>
      </c>
      <c r="BS167" s="58">
        <v>39</v>
      </c>
    </row>
    <row r="168" spans="1:71" x14ac:dyDescent="0.25">
      <c r="A168" s="64" t="s">
        <v>330</v>
      </c>
      <c r="B168" s="58" t="s">
        <v>176</v>
      </c>
      <c r="C168" s="58">
        <v>776</v>
      </c>
      <c r="D168" s="58">
        <v>469</v>
      </c>
      <c r="E168" s="58">
        <v>18</v>
      </c>
      <c r="F168" s="58">
        <v>119</v>
      </c>
      <c r="G168" s="58">
        <v>10</v>
      </c>
      <c r="H168" s="58">
        <v>19</v>
      </c>
      <c r="I168" s="58">
        <v>8</v>
      </c>
      <c r="J168" s="58">
        <v>68</v>
      </c>
      <c r="K168" s="58">
        <v>65</v>
      </c>
      <c r="L168" s="58" t="s">
        <v>176</v>
      </c>
      <c r="M168" s="58">
        <v>493</v>
      </c>
      <c r="N168" s="58">
        <v>312</v>
      </c>
      <c r="O168" s="58">
        <v>12</v>
      </c>
      <c r="P168" s="58">
        <v>73</v>
      </c>
      <c r="Q168" s="58">
        <v>4</v>
      </c>
      <c r="R168" s="58">
        <v>11</v>
      </c>
      <c r="S168" s="58">
        <v>4</v>
      </c>
      <c r="T168" s="58">
        <v>33</v>
      </c>
      <c r="U168" s="58">
        <v>44</v>
      </c>
      <c r="V168" s="58" t="s">
        <v>176</v>
      </c>
      <c r="W168" s="58">
        <v>283</v>
      </c>
      <c r="X168" s="58">
        <v>157</v>
      </c>
      <c r="Y168" s="58">
        <v>6</v>
      </c>
      <c r="Z168" s="58">
        <v>46</v>
      </c>
      <c r="AA168" s="58">
        <v>6</v>
      </c>
      <c r="AB168" s="58">
        <v>8</v>
      </c>
      <c r="AC168" s="58">
        <v>4</v>
      </c>
      <c r="AD168" s="58">
        <v>35</v>
      </c>
      <c r="AE168" s="58">
        <v>21</v>
      </c>
      <c r="AF168" s="58">
        <v>85</v>
      </c>
      <c r="AG168" s="58">
        <v>85</v>
      </c>
      <c r="AH168" s="58">
        <v>45</v>
      </c>
      <c r="AI168" s="58" t="s">
        <v>176</v>
      </c>
      <c r="AJ168" s="58">
        <v>5</v>
      </c>
      <c r="AK168" s="58" t="s">
        <v>176</v>
      </c>
      <c r="AL168" s="58">
        <v>0</v>
      </c>
      <c r="AM168" s="58" t="s">
        <v>176</v>
      </c>
      <c r="AN168" s="58">
        <v>0</v>
      </c>
      <c r="AO168" s="58">
        <v>28</v>
      </c>
      <c r="AP168" s="58" t="s">
        <v>176</v>
      </c>
      <c r="AQ168" s="58">
        <v>552</v>
      </c>
      <c r="AR168" s="58">
        <v>362</v>
      </c>
      <c r="AS168" s="58">
        <v>15</v>
      </c>
      <c r="AT168" s="58">
        <v>77</v>
      </c>
      <c r="AU168" s="58">
        <v>7</v>
      </c>
      <c r="AV168" s="58" t="s">
        <v>176</v>
      </c>
      <c r="AW168" s="58" t="s">
        <v>176</v>
      </c>
      <c r="AX168" s="58">
        <v>55</v>
      </c>
      <c r="AY168" s="58">
        <v>30</v>
      </c>
      <c r="AZ168" s="58">
        <v>139</v>
      </c>
      <c r="BA168" s="58">
        <v>139</v>
      </c>
      <c r="BB168" s="58">
        <v>62</v>
      </c>
      <c r="BC168" s="58" t="s">
        <v>176</v>
      </c>
      <c r="BD168" s="58">
        <v>37</v>
      </c>
      <c r="BE168" s="58" t="s">
        <v>176</v>
      </c>
      <c r="BF168" s="58" t="s">
        <v>176</v>
      </c>
      <c r="BG168" s="58">
        <v>0</v>
      </c>
      <c r="BH168" s="58">
        <v>13</v>
      </c>
      <c r="BI168" s="58">
        <v>7</v>
      </c>
      <c r="BJ168" s="58" t="s">
        <v>176</v>
      </c>
      <c r="BK168" s="58">
        <v>262</v>
      </c>
      <c r="BL168" s="58">
        <v>176</v>
      </c>
      <c r="BM168" s="58">
        <v>0</v>
      </c>
      <c r="BN168" s="58">
        <v>38</v>
      </c>
      <c r="BO168" s="58" t="s">
        <v>176</v>
      </c>
      <c r="BP168" s="58">
        <v>6</v>
      </c>
      <c r="BQ168" s="58">
        <v>0</v>
      </c>
      <c r="BR168" s="58" t="s">
        <v>176</v>
      </c>
      <c r="BS168" s="58">
        <v>35</v>
      </c>
    </row>
    <row r="169" spans="1:71" x14ac:dyDescent="0.25">
      <c r="A169" s="64" t="s">
        <v>331</v>
      </c>
      <c r="B169" s="58">
        <v>716</v>
      </c>
      <c r="C169" s="58">
        <v>712</v>
      </c>
      <c r="D169" s="58">
        <v>433</v>
      </c>
      <c r="E169" s="58">
        <v>18</v>
      </c>
      <c r="F169" s="58">
        <v>114</v>
      </c>
      <c r="G169" s="58">
        <v>15</v>
      </c>
      <c r="H169" s="58" t="s">
        <v>176</v>
      </c>
      <c r="I169" s="58" t="s">
        <v>176</v>
      </c>
      <c r="J169" s="58">
        <v>66</v>
      </c>
      <c r="K169" s="58">
        <v>48</v>
      </c>
      <c r="L169" s="58" t="s">
        <v>176</v>
      </c>
      <c r="M169" s="58">
        <v>436</v>
      </c>
      <c r="N169" s="58">
        <v>276</v>
      </c>
      <c r="O169" s="58" t="s">
        <v>176</v>
      </c>
      <c r="P169" s="58">
        <v>67</v>
      </c>
      <c r="Q169" s="58" t="s">
        <v>176</v>
      </c>
      <c r="R169" s="58" t="s">
        <v>176</v>
      </c>
      <c r="S169" s="58" t="s">
        <v>176</v>
      </c>
      <c r="T169" s="58">
        <v>35</v>
      </c>
      <c r="U169" s="58">
        <v>32</v>
      </c>
      <c r="V169" s="58" t="s">
        <v>176</v>
      </c>
      <c r="W169" s="58">
        <v>276</v>
      </c>
      <c r="X169" s="58">
        <v>157</v>
      </c>
      <c r="Y169" s="58" t="s">
        <v>176</v>
      </c>
      <c r="Z169" s="58">
        <v>47</v>
      </c>
      <c r="AA169" s="58" t="s">
        <v>176</v>
      </c>
      <c r="AB169" s="58">
        <v>7</v>
      </c>
      <c r="AC169" s="58" t="s">
        <v>176</v>
      </c>
      <c r="AD169" s="58">
        <v>31</v>
      </c>
      <c r="AE169" s="58">
        <v>16</v>
      </c>
      <c r="AF169" s="58" t="s">
        <v>176</v>
      </c>
      <c r="AG169" s="58">
        <v>77</v>
      </c>
      <c r="AH169" s="58">
        <v>47</v>
      </c>
      <c r="AI169" s="58" t="s">
        <v>176</v>
      </c>
      <c r="AJ169" s="58">
        <v>5</v>
      </c>
      <c r="AK169" s="58" t="s">
        <v>176</v>
      </c>
      <c r="AL169" s="58">
        <v>0</v>
      </c>
      <c r="AM169" s="58" t="s">
        <v>176</v>
      </c>
      <c r="AN169" s="58" t="s">
        <v>176</v>
      </c>
      <c r="AO169" s="58" t="s">
        <v>176</v>
      </c>
      <c r="AP169" s="58" t="s">
        <v>176</v>
      </c>
      <c r="AQ169" s="58">
        <v>513</v>
      </c>
      <c r="AR169" s="58">
        <v>335</v>
      </c>
      <c r="AS169" s="58">
        <v>15</v>
      </c>
      <c r="AT169" s="58">
        <v>77</v>
      </c>
      <c r="AU169" s="58">
        <v>10</v>
      </c>
      <c r="AV169" s="58" t="s">
        <v>176</v>
      </c>
      <c r="AW169" s="58" t="s">
        <v>176</v>
      </c>
      <c r="AX169" s="58">
        <v>43</v>
      </c>
      <c r="AY169" s="58">
        <v>29</v>
      </c>
      <c r="AZ169" s="58">
        <v>122</v>
      </c>
      <c r="BA169" s="58">
        <v>122</v>
      </c>
      <c r="BB169" s="58">
        <v>51</v>
      </c>
      <c r="BC169" s="58" t="s">
        <v>176</v>
      </c>
      <c r="BD169" s="58">
        <v>32</v>
      </c>
      <c r="BE169" s="58" t="s">
        <v>176</v>
      </c>
      <c r="BF169" s="58" t="s">
        <v>176</v>
      </c>
      <c r="BG169" s="58">
        <v>0</v>
      </c>
      <c r="BH169" s="58" t="s">
        <v>176</v>
      </c>
      <c r="BI169" s="58" t="s">
        <v>176</v>
      </c>
      <c r="BJ169" s="58" t="s">
        <v>176</v>
      </c>
      <c r="BK169" s="58">
        <v>234</v>
      </c>
      <c r="BL169" s="58">
        <v>155</v>
      </c>
      <c r="BM169" s="58" t="s">
        <v>176</v>
      </c>
      <c r="BN169" s="58">
        <v>44</v>
      </c>
      <c r="BO169" s="58">
        <v>5</v>
      </c>
      <c r="BP169" s="58" t="s">
        <v>176</v>
      </c>
      <c r="BQ169" s="58" t="s">
        <v>176</v>
      </c>
      <c r="BR169" s="58">
        <v>5</v>
      </c>
      <c r="BS169" s="58">
        <v>21</v>
      </c>
    </row>
    <row r="170" spans="1:71" x14ac:dyDescent="0.25">
      <c r="A170" s="64" t="s">
        <v>332</v>
      </c>
      <c r="B170" s="58">
        <v>650</v>
      </c>
      <c r="C170" s="58">
        <v>639</v>
      </c>
      <c r="D170" s="58">
        <v>345</v>
      </c>
      <c r="E170" s="58">
        <v>25</v>
      </c>
      <c r="F170" s="58">
        <v>89</v>
      </c>
      <c r="G170" s="58">
        <v>16</v>
      </c>
      <c r="H170" s="58" t="s">
        <v>176</v>
      </c>
      <c r="I170" s="58" t="s">
        <v>176</v>
      </c>
      <c r="J170" s="58">
        <v>70</v>
      </c>
      <c r="K170" s="58">
        <v>78</v>
      </c>
      <c r="L170" s="58">
        <v>354</v>
      </c>
      <c r="M170" s="58">
        <v>351</v>
      </c>
      <c r="N170" s="58">
        <v>198</v>
      </c>
      <c r="O170" s="58">
        <v>12</v>
      </c>
      <c r="P170" s="58">
        <v>43</v>
      </c>
      <c r="Q170" s="58" t="s">
        <v>176</v>
      </c>
      <c r="R170" s="58" t="s">
        <v>176</v>
      </c>
      <c r="S170" s="58" t="s">
        <v>176</v>
      </c>
      <c r="T170" s="58">
        <v>35</v>
      </c>
      <c r="U170" s="58">
        <v>55</v>
      </c>
      <c r="V170" s="58">
        <v>296</v>
      </c>
      <c r="W170" s="58">
        <v>288</v>
      </c>
      <c r="X170" s="58">
        <v>147</v>
      </c>
      <c r="Y170" s="58">
        <v>13</v>
      </c>
      <c r="Z170" s="58">
        <v>46</v>
      </c>
      <c r="AA170" s="58" t="s">
        <v>176</v>
      </c>
      <c r="AB170" s="58" t="s">
        <v>176</v>
      </c>
      <c r="AC170" s="58">
        <v>0</v>
      </c>
      <c r="AD170" s="58">
        <v>35</v>
      </c>
      <c r="AE170" s="58">
        <v>23</v>
      </c>
      <c r="AF170" s="58" t="s">
        <v>176</v>
      </c>
      <c r="AG170" s="58">
        <v>54</v>
      </c>
      <c r="AH170" s="58">
        <v>31</v>
      </c>
      <c r="AI170" s="58" t="s">
        <v>176</v>
      </c>
      <c r="AJ170" s="58" t="s">
        <v>176</v>
      </c>
      <c r="AK170" s="58" t="s">
        <v>176</v>
      </c>
      <c r="AL170" s="58">
        <v>0</v>
      </c>
      <c r="AM170" s="58" t="s">
        <v>176</v>
      </c>
      <c r="AN170" s="58" t="s">
        <v>176</v>
      </c>
      <c r="AO170" s="58">
        <v>15</v>
      </c>
      <c r="AP170" s="58">
        <v>489</v>
      </c>
      <c r="AQ170" s="58">
        <v>483</v>
      </c>
      <c r="AR170" s="58">
        <v>281</v>
      </c>
      <c r="AS170" s="58">
        <v>20</v>
      </c>
      <c r="AT170" s="58">
        <v>63</v>
      </c>
      <c r="AU170" s="58" t="s">
        <v>176</v>
      </c>
      <c r="AV170" s="58" t="s">
        <v>176</v>
      </c>
      <c r="AW170" s="58">
        <v>0</v>
      </c>
      <c r="AX170" s="58">
        <v>50</v>
      </c>
      <c r="AY170" s="58">
        <v>54</v>
      </c>
      <c r="AZ170" s="58" t="s">
        <v>176</v>
      </c>
      <c r="BA170" s="58">
        <v>102</v>
      </c>
      <c r="BB170" s="58">
        <v>33</v>
      </c>
      <c r="BC170" s="58" t="s">
        <v>176</v>
      </c>
      <c r="BD170" s="58" t="s">
        <v>176</v>
      </c>
      <c r="BE170" s="58" t="s">
        <v>176</v>
      </c>
      <c r="BF170" s="58">
        <v>12</v>
      </c>
      <c r="BG170" s="58">
        <v>0</v>
      </c>
      <c r="BH170" s="58" t="s">
        <v>176</v>
      </c>
      <c r="BI170" s="58">
        <v>9</v>
      </c>
      <c r="BJ170" s="58">
        <v>201</v>
      </c>
      <c r="BK170" s="58">
        <v>201</v>
      </c>
      <c r="BL170" s="58">
        <v>116</v>
      </c>
      <c r="BM170" s="58">
        <v>8</v>
      </c>
      <c r="BN170" s="58">
        <v>27</v>
      </c>
      <c r="BO170" s="58">
        <v>4</v>
      </c>
      <c r="BP170" s="58">
        <v>3</v>
      </c>
      <c r="BQ170" s="58">
        <v>0</v>
      </c>
      <c r="BR170" s="58">
        <v>7</v>
      </c>
      <c r="BS170" s="58">
        <v>36</v>
      </c>
    </row>
    <row r="171" spans="1:71" x14ac:dyDescent="0.25">
      <c r="A171" s="64" t="s">
        <v>333</v>
      </c>
      <c r="B171" s="58">
        <v>539</v>
      </c>
      <c r="C171" s="58">
        <v>530</v>
      </c>
      <c r="D171" s="58">
        <v>274</v>
      </c>
      <c r="E171" s="58">
        <v>9</v>
      </c>
      <c r="F171" s="58">
        <v>105</v>
      </c>
      <c r="G171" s="58">
        <v>12</v>
      </c>
      <c r="H171" s="58">
        <v>13</v>
      </c>
      <c r="I171" s="58">
        <v>0</v>
      </c>
      <c r="J171" s="58">
        <v>63</v>
      </c>
      <c r="K171" s="58">
        <v>54</v>
      </c>
      <c r="L171" s="58">
        <v>282</v>
      </c>
      <c r="M171" s="58">
        <v>279</v>
      </c>
      <c r="N171" s="58">
        <v>155</v>
      </c>
      <c r="O171" s="58" t="s">
        <v>176</v>
      </c>
      <c r="P171" s="58">
        <v>47</v>
      </c>
      <c r="Q171" s="58" t="s">
        <v>176</v>
      </c>
      <c r="R171" s="58">
        <v>6</v>
      </c>
      <c r="S171" s="58">
        <v>0</v>
      </c>
      <c r="T171" s="58">
        <v>31</v>
      </c>
      <c r="U171" s="58">
        <v>32</v>
      </c>
      <c r="V171" s="58">
        <v>257</v>
      </c>
      <c r="W171" s="58">
        <v>251</v>
      </c>
      <c r="X171" s="58">
        <v>119</v>
      </c>
      <c r="Y171" s="58" t="s">
        <v>176</v>
      </c>
      <c r="Z171" s="58">
        <v>58</v>
      </c>
      <c r="AA171" s="58" t="s">
        <v>176</v>
      </c>
      <c r="AB171" s="58">
        <v>7</v>
      </c>
      <c r="AC171" s="58">
        <v>0</v>
      </c>
      <c r="AD171" s="58">
        <v>32</v>
      </c>
      <c r="AE171" s="58">
        <v>22</v>
      </c>
      <c r="AF171" s="58" t="s">
        <v>176</v>
      </c>
      <c r="AG171" s="58">
        <v>47</v>
      </c>
      <c r="AH171" s="58">
        <v>21</v>
      </c>
      <c r="AI171" s="58" t="s">
        <v>176</v>
      </c>
      <c r="AJ171" s="58" t="s">
        <v>176</v>
      </c>
      <c r="AK171" s="58" t="s">
        <v>176</v>
      </c>
      <c r="AL171" s="58">
        <v>0</v>
      </c>
      <c r="AM171" s="58">
        <v>0</v>
      </c>
      <c r="AN171" s="58">
        <v>0</v>
      </c>
      <c r="AO171" s="58">
        <v>20</v>
      </c>
      <c r="AP171" s="58" t="s">
        <v>176</v>
      </c>
      <c r="AQ171" s="58">
        <v>381</v>
      </c>
      <c r="AR171" s="58">
        <v>214</v>
      </c>
      <c r="AS171" s="58">
        <v>6</v>
      </c>
      <c r="AT171" s="58">
        <v>74</v>
      </c>
      <c r="AU171" s="58">
        <v>9</v>
      </c>
      <c r="AV171" s="58">
        <v>3</v>
      </c>
      <c r="AW171" s="58">
        <v>0</v>
      </c>
      <c r="AX171" s="58">
        <v>44</v>
      </c>
      <c r="AY171" s="58">
        <v>31</v>
      </c>
      <c r="AZ171" s="58">
        <v>102</v>
      </c>
      <c r="BA171" s="58">
        <v>102</v>
      </c>
      <c r="BB171" s="58">
        <v>39</v>
      </c>
      <c r="BC171" s="58" t="s">
        <v>176</v>
      </c>
      <c r="BD171" s="58" t="s">
        <v>176</v>
      </c>
      <c r="BE171" s="58" t="s">
        <v>176</v>
      </c>
      <c r="BF171" s="58">
        <v>10</v>
      </c>
      <c r="BG171" s="58">
        <v>0</v>
      </c>
      <c r="BH171" s="58">
        <v>19</v>
      </c>
      <c r="BI171" s="58">
        <v>3</v>
      </c>
      <c r="BJ171" s="58" t="s">
        <v>176</v>
      </c>
      <c r="BK171" s="58">
        <v>153</v>
      </c>
      <c r="BL171" s="58">
        <v>83</v>
      </c>
      <c r="BM171" s="58" t="s">
        <v>176</v>
      </c>
      <c r="BN171" s="58">
        <v>38</v>
      </c>
      <c r="BO171" s="58" t="s">
        <v>176</v>
      </c>
      <c r="BP171" s="58">
        <v>3</v>
      </c>
      <c r="BQ171" s="58">
        <v>0</v>
      </c>
      <c r="BR171" s="58" t="s">
        <v>176</v>
      </c>
      <c r="BS171" s="58">
        <v>23</v>
      </c>
    </row>
    <row r="172" spans="1:71" x14ac:dyDescent="0.25">
      <c r="A172" s="64" t="s">
        <v>334</v>
      </c>
      <c r="B172" s="58">
        <v>574</v>
      </c>
      <c r="C172" s="58">
        <v>567</v>
      </c>
      <c r="D172" s="58">
        <v>273</v>
      </c>
      <c r="E172" s="58">
        <v>15</v>
      </c>
      <c r="F172" s="58">
        <v>111</v>
      </c>
      <c r="G172" s="58">
        <v>16</v>
      </c>
      <c r="H172" s="58" t="s">
        <v>176</v>
      </c>
      <c r="I172" s="58" t="s">
        <v>176</v>
      </c>
      <c r="J172" s="58">
        <v>67</v>
      </c>
      <c r="K172" s="58">
        <v>75</v>
      </c>
      <c r="L172" s="58" t="s">
        <v>176</v>
      </c>
      <c r="M172" s="58">
        <v>302</v>
      </c>
      <c r="N172" s="58">
        <v>144</v>
      </c>
      <c r="O172" s="58" t="s">
        <v>176</v>
      </c>
      <c r="P172" s="58">
        <v>55</v>
      </c>
      <c r="Q172" s="58">
        <v>6</v>
      </c>
      <c r="R172" s="58" t="s">
        <v>176</v>
      </c>
      <c r="S172" s="58">
        <v>0</v>
      </c>
      <c r="T172" s="58">
        <v>33</v>
      </c>
      <c r="U172" s="58">
        <v>49</v>
      </c>
      <c r="V172" s="58" t="s">
        <v>176</v>
      </c>
      <c r="W172" s="58">
        <v>265</v>
      </c>
      <c r="X172" s="58">
        <v>129</v>
      </c>
      <c r="Y172" s="58" t="s">
        <v>176</v>
      </c>
      <c r="Z172" s="58">
        <v>56</v>
      </c>
      <c r="AA172" s="58">
        <v>10</v>
      </c>
      <c r="AB172" s="58" t="s">
        <v>176</v>
      </c>
      <c r="AC172" s="58" t="s">
        <v>176</v>
      </c>
      <c r="AD172" s="58">
        <v>34</v>
      </c>
      <c r="AE172" s="58">
        <v>26</v>
      </c>
      <c r="AF172" s="58">
        <v>49</v>
      </c>
      <c r="AG172" s="58">
        <v>49</v>
      </c>
      <c r="AH172" s="58">
        <v>23</v>
      </c>
      <c r="AI172" s="58">
        <v>0</v>
      </c>
      <c r="AJ172" s="58" t="s">
        <v>176</v>
      </c>
      <c r="AK172" s="58" t="s">
        <v>176</v>
      </c>
      <c r="AL172" s="58">
        <v>0</v>
      </c>
      <c r="AM172" s="58" t="s">
        <v>176</v>
      </c>
      <c r="AN172" s="58">
        <v>3</v>
      </c>
      <c r="AO172" s="58" t="s">
        <v>176</v>
      </c>
      <c r="AP172" s="58" t="s">
        <v>176</v>
      </c>
      <c r="AQ172" s="58">
        <v>413</v>
      </c>
      <c r="AR172" s="58">
        <v>210</v>
      </c>
      <c r="AS172" s="58" t="s">
        <v>176</v>
      </c>
      <c r="AT172" s="58">
        <v>74</v>
      </c>
      <c r="AU172" s="58">
        <v>13</v>
      </c>
      <c r="AV172" s="58" t="s">
        <v>176</v>
      </c>
      <c r="AW172" s="58">
        <v>0</v>
      </c>
      <c r="AX172" s="58">
        <v>47</v>
      </c>
      <c r="AY172" s="58">
        <v>54</v>
      </c>
      <c r="AZ172" s="58" t="s">
        <v>176</v>
      </c>
      <c r="BA172" s="58">
        <v>105</v>
      </c>
      <c r="BB172" s="58">
        <v>40</v>
      </c>
      <c r="BC172" s="58" t="s">
        <v>176</v>
      </c>
      <c r="BD172" s="58" t="s">
        <v>176</v>
      </c>
      <c r="BE172" s="58" t="s">
        <v>176</v>
      </c>
      <c r="BF172" s="58" t="s">
        <v>176</v>
      </c>
      <c r="BG172" s="58">
        <v>0</v>
      </c>
      <c r="BH172" s="58">
        <v>17</v>
      </c>
      <c r="BI172" s="58" t="s">
        <v>176</v>
      </c>
      <c r="BJ172" s="58">
        <v>159</v>
      </c>
      <c r="BK172" s="58">
        <v>156</v>
      </c>
      <c r="BL172" s="58">
        <v>76</v>
      </c>
      <c r="BM172" s="58">
        <v>0</v>
      </c>
      <c r="BN172" s="58">
        <v>36</v>
      </c>
      <c r="BO172" s="58" t="s">
        <v>176</v>
      </c>
      <c r="BP172" s="58" t="s">
        <v>176</v>
      </c>
      <c r="BQ172" s="58">
        <v>0</v>
      </c>
      <c r="BR172" s="58">
        <v>9</v>
      </c>
      <c r="BS172" s="58">
        <v>28</v>
      </c>
    </row>
    <row r="173" spans="1:71" x14ac:dyDescent="0.25">
      <c r="A173" s="64" t="s">
        <v>335</v>
      </c>
      <c r="B173" s="58">
        <v>546</v>
      </c>
      <c r="C173" s="58">
        <v>535</v>
      </c>
      <c r="D173" s="58">
        <v>267</v>
      </c>
      <c r="E173" s="58">
        <v>14</v>
      </c>
      <c r="F173" s="58">
        <v>83</v>
      </c>
      <c r="G173" s="58">
        <v>15</v>
      </c>
      <c r="H173" s="58">
        <v>12</v>
      </c>
      <c r="I173" s="58">
        <v>0</v>
      </c>
      <c r="J173" s="58">
        <v>52</v>
      </c>
      <c r="K173" s="58">
        <v>92</v>
      </c>
      <c r="L173" s="58">
        <v>307</v>
      </c>
      <c r="M173" s="58">
        <v>302</v>
      </c>
      <c r="N173" s="58">
        <v>156</v>
      </c>
      <c r="O173" s="58">
        <v>10</v>
      </c>
      <c r="P173" s="58">
        <v>44</v>
      </c>
      <c r="Q173" s="58">
        <v>3</v>
      </c>
      <c r="R173" s="58">
        <v>5</v>
      </c>
      <c r="S173" s="58">
        <v>0</v>
      </c>
      <c r="T173" s="58">
        <v>31</v>
      </c>
      <c r="U173" s="58">
        <v>53</v>
      </c>
      <c r="V173" s="58">
        <v>239</v>
      </c>
      <c r="W173" s="58">
        <v>233</v>
      </c>
      <c r="X173" s="58">
        <v>111</v>
      </c>
      <c r="Y173" s="58">
        <v>4</v>
      </c>
      <c r="Z173" s="58">
        <v>39</v>
      </c>
      <c r="AA173" s="58">
        <v>12</v>
      </c>
      <c r="AB173" s="58">
        <v>7</v>
      </c>
      <c r="AC173" s="58">
        <v>0</v>
      </c>
      <c r="AD173" s="58">
        <v>21</v>
      </c>
      <c r="AE173" s="58">
        <v>39</v>
      </c>
      <c r="AF173" s="58" t="s">
        <v>176</v>
      </c>
      <c r="AG173" s="58">
        <v>88</v>
      </c>
      <c r="AH173" s="58">
        <v>40</v>
      </c>
      <c r="AI173" s="58">
        <v>0</v>
      </c>
      <c r="AJ173" s="58">
        <v>8</v>
      </c>
      <c r="AK173" s="58" t="s">
        <v>176</v>
      </c>
      <c r="AL173" s="58">
        <v>0</v>
      </c>
      <c r="AM173" s="58">
        <v>0</v>
      </c>
      <c r="AN173" s="58" t="s">
        <v>176</v>
      </c>
      <c r="AO173" s="58">
        <v>36</v>
      </c>
      <c r="AP173" s="58" t="s">
        <v>176</v>
      </c>
      <c r="AQ173" s="58">
        <v>341</v>
      </c>
      <c r="AR173" s="58">
        <v>193</v>
      </c>
      <c r="AS173" s="58" t="s">
        <v>176</v>
      </c>
      <c r="AT173" s="58">
        <v>47</v>
      </c>
      <c r="AU173" s="58" t="s">
        <v>176</v>
      </c>
      <c r="AV173" s="58">
        <v>0</v>
      </c>
      <c r="AW173" s="58">
        <v>0</v>
      </c>
      <c r="AX173" s="58">
        <v>33</v>
      </c>
      <c r="AY173" s="58">
        <v>45</v>
      </c>
      <c r="AZ173" s="58">
        <v>106</v>
      </c>
      <c r="BA173" s="58">
        <v>106</v>
      </c>
      <c r="BB173" s="58">
        <v>34</v>
      </c>
      <c r="BC173" s="58" t="s">
        <v>176</v>
      </c>
      <c r="BD173" s="58">
        <v>28</v>
      </c>
      <c r="BE173" s="58" t="s">
        <v>176</v>
      </c>
      <c r="BF173" s="58">
        <v>12</v>
      </c>
      <c r="BG173" s="58">
        <v>0</v>
      </c>
      <c r="BH173" s="58" t="s">
        <v>176</v>
      </c>
      <c r="BI173" s="58">
        <v>11</v>
      </c>
      <c r="BJ173" s="58">
        <v>153</v>
      </c>
      <c r="BK173" s="58">
        <v>150</v>
      </c>
      <c r="BL173" s="58">
        <v>70</v>
      </c>
      <c r="BM173" s="58" t="s">
        <v>176</v>
      </c>
      <c r="BN173" s="58">
        <v>26</v>
      </c>
      <c r="BO173" s="58" t="s">
        <v>176</v>
      </c>
      <c r="BP173" s="58" t="s">
        <v>176</v>
      </c>
      <c r="BQ173" s="58">
        <v>0</v>
      </c>
      <c r="BR173" s="58">
        <v>6</v>
      </c>
      <c r="BS173" s="58">
        <v>43</v>
      </c>
    </row>
    <row r="174" spans="1:71" x14ac:dyDescent="0.25">
      <c r="A174" s="64" t="s">
        <v>336</v>
      </c>
      <c r="B174" s="58">
        <v>663</v>
      </c>
      <c r="C174" s="58">
        <v>656</v>
      </c>
      <c r="D174" s="58">
        <v>352</v>
      </c>
      <c r="E174" s="58">
        <v>17</v>
      </c>
      <c r="F174" s="58">
        <v>98</v>
      </c>
      <c r="G174" s="58">
        <v>18</v>
      </c>
      <c r="H174" s="58">
        <v>12</v>
      </c>
      <c r="I174" s="58">
        <v>23</v>
      </c>
      <c r="J174" s="58">
        <v>57</v>
      </c>
      <c r="K174" s="58">
        <v>79</v>
      </c>
      <c r="L174" s="58" t="s">
        <v>176</v>
      </c>
      <c r="M174" s="58">
        <v>307</v>
      </c>
      <c r="N174" s="58">
        <v>154</v>
      </c>
      <c r="O174" s="58">
        <v>11</v>
      </c>
      <c r="P174" s="58">
        <v>51</v>
      </c>
      <c r="Q174" s="58">
        <v>3</v>
      </c>
      <c r="R174" s="58">
        <v>6</v>
      </c>
      <c r="S174" s="58">
        <v>11</v>
      </c>
      <c r="T174" s="58">
        <v>38</v>
      </c>
      <c r="U174" s="58">
        <v>33</v>
      </c>
      <c r="V174" s="58" t="s">
        <v>176</v>
      </c>
      <c r="W174" s="58">
        <v>349</v>
      </c>
      <c r="X174" s="58">
        <v>198</v>
      </c>
      <c r="Y174" s="58">
        <v>6</v>
      </c>
      <c r="Z174" s="58">
        <v>47</v>
      </c>
      <c r="AA174" s="58">
        <v>15</v>
      </c>
      <c r="AB174" s="58">
        <v>6</v>
      </c>
      <c r="AC174" s="58">
        <v>12</v>
      </c>
      <c r="AD174" s="58">
        <v>19</v>
      </c>
      <c r="AE174" s="58">
        <v>46</v>
      </c>
      <c r="AF174" s="58">
        <v>118</v>
      </c>
      <c r="AG174" s="58">
        <v>118</v>
      </c>
      <c r="AH174" s="58">
        <v>72</v>
      </c>
      <c r="AI174" s="58" t="s">
        <v>176</v>
      </c>
      <c r="AJ174" s="58">
        <v>4</v>
      </c>
      <c r="AK174" s="58" t="s">
        <v>176</v>
      </c>
      <c r="AL174" s="58">
        <v>0</v>
      </c>
      <c r="AM174" s="58" t="s">
        <v>176</v>
      </c>
      <c r="AN174" s="58">
        <v>3</v>
      </c>
      <c r="AO174" s="58">
        <v>15</v>
      </c>
      <c r="AP174" s="58">
        <v>433</v>
      </c>
      <c r="AQ174" s="58">
        <v>426</v>
      </c>
      <c r="AR174" s="58">
        <v>238</v>
      </c>
      <c r="AS174" s="58" t="s">
        <v>176</v>
      </c>
      <c r="AT174" s="58">
        <v>70</v>
      </c>
      <c r="AU174" s="58">
        <v>14</v>
      </c>
      <c r="AV174" s="58">
        <v>0</v>
      </c>
      <c r="AW174" s="58" t="s">
        <v>176</v>
      </c>
      <c r="AX174" s="58">
        <v>36</v>
      </c>
      <c r="AY174" s="58">
        <v>56</v>
      </c>
      <c r="AZ174" s="58">
        <v>112</v>
      </c>
      <c r="BA174" s="58">
        <v>112</v>
      </c>
      <c r="BB174" s="58">
        <v>42</v>
      </c>
      <c r="BC174" s="58" t="s">
        <v>176</v>
      </c>
      <c r="BD174" s="58">
        <v>24</v>
      </c>
      <c r="BE174" s="58" t="s">
        <v>176</v>
      </c>
      <c r="BF174" s="58">
        <v>12</v>
      </c>
      <c r="BG174" s="58">
        <v>0</v>
      </c>
      <c r="BH174" s="58">
        <v>18</v>
      </c>
      <c r="BI174" s="58">
        <v>8</v>
      </c>
      <c r="BJ174" s="58">
        <v>179</v>
      </c>
      <c r="BK174" s="58">
        <v>176</v>
      </c>
      <c r="BL174" s="58">
        <v>91</v>
      </c>
      <c r="BM174" s="58">
        <v>3</v>
      </c>
      <c r="BN174" s="58">
        <v>30</v>
      </c>
      <c r="BO174" s="58">
        <v>5</v>
      </c>
      <c r="BP174" s="58" t="s">
        <v>176</v>
      </c>
      <c r="BQ174" s="58" t="s">
        <v>176</v>
      </c>
      <c r="BR174" s="58">
        <v>3</v>
      </c>
      <c r="BS174" s="58">
        <v>40</v>
      </c>
    </row>
    <row r="175" spans="1:71" x14ac:dyDescent="0.25">
      <c r="A175" s="64" t="s">
        <v>337</v>
      </c>
      <c r="B175" s="58">
        <v>685</v>
      </c>
      <c r="C175" s="58">
        <v>680</v>
      </c>
      <c r="D175" s="58">
        <v>348</v>
      </c>
      <c r="E175" s="58">
        <v>23</v>
      </c>
      <c r="F175" s="58">
        <v>97</v>
      </c>
      <c r="G175" s="58">
        <v>11</v>
      </c>
      <c r="H175" s="58">
        <v>16</v>
      </c>
      <c r="I175" s="58">
        <v>28</v>
      </c>
      <c r="J175" s="58">
        <v>70</v>
      </c>
      <c r="K175" s="58">
        <v>87</v>
      </c>
      <c r="L175" s="58" t="s">
        <v>176</v>
      </c>
      <c r="M175" s="58">
        <v>375</v>
      </c>
      <c r="N175" s="58">
        <v>172</v>
      </c>
      <c r="O175" s="58">
        <v>13</v>
      </c>
      <c r="P175" s="58">
        <v>51</v>
      </c>
      <c r="Q175" s="58">
        <v>3</v>
      </c>
      <c r="R175" s="58">
        <v>8</v>
      </c>
      <c r="S175" s="58">
        <v>15</v>
      </c>
      <c r="T175" s="58">
        <v>53</v>
      </c>
      <c r="U175" s="58">
        <v>60</v>
      </c>
      <c r="V175" s="58" t="s">
        <v>176</v>
      </c>
      <c r="W175" s="58">
        <v>305</v>
      </c>
      <c r="X175" s="58">
        <v>176</v>
      </c>
      <c r="Y175" s="58">
        <v>10</v>
      </c>
      <c r="Z175" s="58">
        <v>46</v>
      </c>
      <c r="AA175" s="58">
        <v>8</v>
      </c>
      <c r="AB175" s="58">
        <v>8</v>
      </c>
      <c r="AC175" s="58">
        <v>13</v>
      </c>
      <c r="AD175" s="58">
        <v>17</v>
      </c>
      <c r="AE175" s="58">
        <v>27</v>
      </c>
      <c r="AF175" s="58">
        <v>90</v>
      </c>
      <c r="AG175" s="58">
        <v>90</v>
      </c>
      <c r="AH175" s="58">
        <v>43</v>
      </c>
      <c r="AI175" s="58" t="s">
        <v>176</v>
      </c>
      <c r="AJ175" s="58" t="s">
        <v>176</v>
      </c>
      <c r="AK175" s="58" t="s">
        <v>176</v>
      </c>
      <c r="AL175" s="58" t="s">
        <v>176</v>
      </c>
      <c r="AM175" s="58">
        <v>21</v>
      </c>
      <c r="AN175" s="58">
        <v>0</v>
      </c>
      <c r="AO175" s="58">
        <v>18</v>
      </c>
      <c r="AP175" s="58">
        <v>467</v>
      </c>
      <c r="AQ175" s="58">
        <v>462</v>
      </c>
      <c r="AR175" s="58">
        <v>265</v>
      </c>
      <c r="AS175" s="58">
        <v>19</v>
      </c>
      <c r="AT175" s="58">
        <v>61</v>
      </c>
      <c r="AU175" s="58" t="s">
        <v>176</v>
      </c>
      <c r="AV175" s="58" t="s">
        <v>176</v>
      </c>
      <c r="AW175" s="58">
        <v>7</v>
      </c>
      <c r="AX175" s="58">
        <v>40</v>
      </c>
      <c r="AY175" s="58">
        <v>58</v>
      </c>
      <c r="AZ175" s="58">
        <v>128</v>
      </c>
      <c r="BA175" s="58">
        <v>128</v>
      </c>
      <c r="BB175" s="58">
        <v>40</v>
      </c>
      <c r="BC175" s="58" t="s">
        <v>176</v>
      </c>
      <c r="BD175" s="58" t="s">
        <v>176</v>
      </c>
      <c r="BE175" s="58" t="s">
        <v>176</v>
      </c>
      <c r="BF175" s="58">
        <v>10</v>
      </c>
      <c r="BG175" s="58">
        <v>0</v>
      </c>
      <c r="BH175" s="58">
        <v>30</v>
      </c>
      <c r="BI175" s="58">
        <v>11</v>
      </c>
      <c r="BJ175" s="58">
        <v>182</v>
      </c>
      <c r="BK175" s="58">
        <v>182</v>
      </c>
      <c r="BL175" s="58">
        <v>104</v>
      </c>
      <c r="BM175" s="58" t="s">
        <v>176</v>
      </c>
      <c r="BN175" s="58">
        <v>25</v>
      </c>
      <c r="BO175" s="58">
        <v>6</v>
      </c>
      <c r="BP175" s="58" t="s">
        <v>176</v>
      </c>
      <c r="BQ175" s="58">
        <v>0</v>
      </c>
      <c r="BR175" s="58">
        <v>7</v>
      </c>
      <c r="BS175" s="58">
        <v>36</v>
      </c>
    </row>
    <row r="176" spans="1:71" x14ac:dyDescent="0.25">
      <c r="A176" s="64" t="s">
        <v>338</v>
      </c>
      <c r="B176" s="58">
        <v>564</v>
      </c>
      <c r="C176" s="58">
        <v>560</v>
      </c>
      <c r="D176" s="58">
        <v>288</v>
      </c>
      <c r="E176" s="58">
        <v>18</v>
      </c>
      <c r="F176" s="58">
        <v>87</v>
      </c>
      <c r="G176" s="58" t="s">
        <v>176</v>
      </c>
      <c r="H176" s="58">
        <v>19</v>
      </c>
      <c r="I176" s="58" t="s">
        <v>176</v>
      </c>
      <c r="J176" s="58">
        <v>78</v>
      </c>
      <c r="K176" s="58">
        <v>57</v>
      </c>
      <c r="L176" s="58" t="s">
        <v>176</v>
      </c>
      <c r="M176" s="58">
        <v>314</v>
      </c>
      <c r="N176" s="58">
        <v>145</v>
      </c>
      <c r="O176" s="58" t="s">
        <v>176</v>
      </c>
      <c r="P176" s="58">
        <v>52</v>
      </c>
      <c r="Q176" s="58" t="s">
        <v>176</v>
      </c>
      <c r="R176" s="58">
        <v>7</v>
      </c>
      <c r="S176" s="58">
        <v>0</v>
      </c>
      <c r="T176" s="58">
        <v>61</v>
      </c>
      <c r="U176" s="58">
        <v>32</v>
      </c>
      <c r="V176" s="58" t="s">
        <v>176</v>
      </c>
      <c r="W176" s="58">
        <v>246</v>
      </c>
      <c r="X176" s="58">
        <v>143</v>
      </c>
      <c r="Y176" s="58" t="s">
        <v>176</v>
      </c>
      <c r="Z176" s="58">
        <v>35</v>
      </c>
      <c r="AA176" s="58">
        <v>6</v>
      </c>
      <c r="AB176" s="58">
        <v>12</v>
      </c>
      <c r="AC176" s="58" t="s">
        <v>176</v>
      </c>
      <c r="AD176" s="58">
        <v>17</v>
      </c>
      <c r="AE176" s="58">
        <v>25</v>
      </c>
      <c r="AF176" s="58">
        <v>57</v>
      </c>
      <c r="AG176" s="58">
        <v>57</v>
      </c>
      <c r="AH176" s="58">
        <v>36</v>
      </c>
      <c r="AI176" s="58">
        <v>0</v>
      </c>
      <c r="AJ176" s="58" t="s">
        <v>176</v>
      </c>
      <c r="AK176" s="58">
        <v>0</v>
      </c>
      <c r="AL176" s="58">
        <v>0</v>
      </c>
      <c r="AM176" s="58" t="s">
        <v>176</v>
      </c>
      <c r="AN176" s="58">
        <v>0</v>
      </c>
      <c r="AO176" s="58">
        <v>17</v>
      </c>
      <c r="AP176" s="58">
        <v>390</v>
      </c>
      <c r="AQ176" s="58">
        <v>386</v>
      </c>
      <c r="AR176" s="58">
        <v>222</v>
      </c>
      <c r="AS176" s="58" t="s">
        <v>176</v>
      </c>
      <c r="AT176" s="58">
        <v>57</v>
      </c>
      <c r="AU176" s="58">
        <v>7</v>
      </c>
      <c r="AV176" s="58">
        <v>5</v>
      </c>
      <c r="AW176" s="58" t="s">
        <v>176</v>
      </c>
      <c r="AX176" s="58">
        <v>49</v>
      </c>
      <c r="AY176" s="58">
        <v>29</v>
      </c>
      <c r="AZ176" s="58">
        <v>117</v>
      </c>
      <c r="BA176" s="58">
        <v>117</v>
      </c>
      <c r="BB176" s="58">
        <v>30</v>
      </c>
      <c r="BC176" s="58" t="s">
        <v>176</v>
      </c>
      <c r="BD176" s="58" t="s">
        <v>176</v>
      </c>
      <c r="BE176" s="58" t="s">
        <v>176</v>
      </c>
      <c r="BF176" s="58">
        <v>14</v>
      </c>
      <c r="BG176" s="58">
        <v>0</v>
      </c>
      <c r="BH176" s="58">
        <v>29</v>
      </c>
      <c r="BI176" s="58">
        <v>11</v>
      </c>
      <c r="BJ176" s="58" t="s">
        <v>176</v>
      </c>
      <c r="BK176" s="58">
        <v>140</v>
      </c>
      <c r="BL176" s="58">
        <v>78</v>
      </c>
      <c r="BM176" s="58" t="s">
        <v>176</v>
      </c>
      <c r="BN176" s="58">
        <v>26</v>
      </c>
      <c r="BO176" s="58">
        <v>4</v>
      </c>
      <c r="BP176" s="58" t="s">
        <v>176</v>
      </c>
      <c r="BQ176" s="58">
        <v>0</v>
      </c>
      <c r="BR176" s="58">
        <v>5</v>
      </c>
      <c r="BS176" s="58">
        <v>23</v>
      </c>
    </row>
    <row r="177" spans="1:71" x14ac:dyDescent="0.25">
      <c r="A177" s="64" t="s">
        <v>339</v>
      </c>
      <c r="B177" s="58">
        <v>501</v>
      </c>
      <c r="C177" s="58">
        <v>497</v>
      </c>
      <c r="D177" s="58">
        <v>235</v>
      </c>
      <c r="E177" s="58">
        <v>19</v>
      </c>
      <c r="F177" s="58">
        <v>91</v>
      </c>
      <c r="G177" s="58" t="s">
        <v>176</v>
      </c>
      <c r="H177" s="58">
        <v>23</v>
      </c>
      <c r="I177" s="58" t="s">
        <v>176</v>
      </c>
      <c r="J177" s="58">
        <v>62</v>
      </c>
      <c r="K177" s="58">
        <v>48</v>
      </c>
      <c r="L177" s="58" t="s">
        <v>176</v>
      </c>
      <c r="M177" s="58">
        <v>273</v>
      </c>
      <c r="N177" s="58">
        <v>128</v>
      </c>
      <c r="O177" s="58">
        <v>7</v>
      </c>
      <c r="P177" s="58">
        <v>45</v>
      </c>
      <c r="Q177" s="58" t="s">
        <v>176</v>
      </c>
      <c r="R177" s="58">
        <v>13</v>
      </c>
      <c r="S177" s="58" t="s">
        <v>176</v>
      </c>
      <c r="T177" s="58">
        <v>46</v>
      </c>
      <c r="U177" s="58">
        <v>31</v>
      </c>
      <c r="V177" s="58" t="s">
        <v>176</v>
      </c>
      <c r="W177" s="58">
        <v>224</v>
      </c>
      <c r="X177" s="58">
        <v>107</v>
      </c>
      <c r="Y177" s="58">
        <v>12</v>
      </c>
      <c r="Z177" s="58">
        <v>46</v>
      </c>
      <c r="AA177" s="58" t="s">
        <v>176</v>
      </c>
      <c r="AB177" s="58">
        <v>10</v>
      </c>
      <c r="AC177" s="58" t="s">
        <v>176</v>
      </c>
      <c r="AD177" s="58">
        <v>16</v>
      </c>
      <c r="AE177" s="58">
        <v>17</v>
      </c>
      <c r="AF177" s="58">
        <v>44</v>
      </c>
      <c r="AG177" s="58">
        <v>44</v>
      </c>
      <c r="AH177" s="58">
        <v>30</v>
      </c>
      <c r="AI177" s="58">
        <v>0</v>
      </c>
      <c r="AJ177" s="58">
        <v>3</v>
      </c>
      <c r="AK177" s="58" t="s">
        <v>176</v>
      </c>
      <c r="AL177" s="58">
        <v>0</v>
      </c>
      <c r="AM177" s="58">
        <v>0</v>
      </c>
      <c r="AN177" s="58" t="s">
        <v>176</v>
      </c>
      <c r="AO177" s="58">
        <v>8</v>
      </c>
      <c r="AP177" s="58">
        <v>332</v>
      </c>
      <c r="AQ177" s="58">
        <v>328</v>
      </c>
      <c r="AR177" s="58">
        <v>172</v>
      </c>
      <c r="AS177" s="58" t="s">
        <v>176</v>
      </c>
      <c r="AT177" s="58">
        <v>55</v>
      </c>
      <c r="AU177" s="58">
        <v>11</v>
      </c>
      <c r="AV177" s="58" t="s">
        <v>176</v>
      </c>
      <c r="AW177" s="58" t="s">
        <v>176</v>
      </c>
      <c r="AX177" s="58">
        <v>37</v>
      </c>
      <c r="AY177" s="58">
        <v>32</v>
      </c>
      <c r="AZ177" s="58">
        <v>125</v>
      </c>
      <c r="BA177" s="58">
        <v>125</v>
      </c>
      <c r="BB177" s="58">
        <v>33</v>
      </c>
      <c r="BC177" s="58" t="s">
        <v>176</v>
      </c>
      <c r="BD177" s="58">
        <v>33</v>
      </c>
      <c r="BE177" s="58" t="s">
        <v>176</v>
      </c>
      <c r="BF177" s="58" t="s">
        <v>176</v>
      </c>
      <c r="BG177" s="58">
        <v>0</v>
      </c>
      <c r="BH177" s="58" t="s">
        <v>176</v>
      </c>
      <c r="BI177" s="58">
        <v>8</v>
      </c>
      <c r="BJ177" s="58" t="s">
        <v>176</v>
      </c>
      <c r="BK177" s="58">
        <v>141</v>
      </c>
      <c r="BL177" s="58">
        <v>80</v>
      </c>
      <c r="BM177" s="58" t="s">
        <v>176</v>
      </c>
      <c r="BN177" s="58">
        <v>25</v>
      </c>
      <c r="BO177" s="58">
        <v>5</v>
      </c>
      <c r="BP177" s="58" t="s">
        <v>176</v>
      </c>
      <c r="BQ177" s="58" t="s">
        <v>176</v>
      </c>
      <c r="BR177" s="58" t="s">
        <v>176</v>
      </c>
      <c r="BS177" s="58">
        <v>25</v>
      </c>
    </row>
    <row r="178" spans="1:71" x14ac:dyDescent="0.25">
      <c r="A178" s="64" t="s">
        <v>340</v>
      </c>
      <c r="B178" s="58" t="s">
        <v>176</v>
      </c>
      <c r="C178" s="58">
        <v>548</v>
      </c>
      <c r="D178" s="58">
        <v>270</v>
      </c>
      <c r="E178" s="58">
        <v>21</v>
      </c>
      <c r="F178" s="58">
        <v>102</v>
      </c>
      <c r="G178" s="58">
        <v>13</v>
      </c>
      <c r="H178" s="58">
        <v>9</v>
      </c>
      <c r="I178" s="58">
        <v>0</v>
      </c>
      <c r="J178" s="58">
        <v>64</v>
      </c>
      <c r="K178" s="58">
        <v>69</v>
      </c>
      <c r="L178" s="58" t="s">
        <v>176</v>
      </c>
      <c r="M178" s="58">
        <v>297</v>
      </c>
      <c r="N178" s="58">
        <v>135</v>
      </c>
      <c r="O178" s="58">
        <v>10</v>
      </c>
      <c r="P178" s="58">
        <v>50</v>
      </c>
      <c r="Q178" s="58" t="s">
        <v>176</v>
      </c>
      <c r="R178" s="58" t="s">
        <v>176</v>
      </c>
      <c r="S178" s="58">
        <v>0</v>
      </c>
      <c r="T178" s="58">
        <v>44</v>
      </c>
      <c r="U178" s="58">
        <v>50</v>
      </c>
      <c r="V178" s="58">
        <v>251</v>
      </c>
      <c r="W178" s="58">
        <v>251</v>
      </c>
      <c r="X178" s="58">
        <v>135</v>
      </c>
      <c r="Y178" s="58">
        <v>11</v>
      </c>
      <c r="Z178" s="58">
        <v>52</v>
      </c>
      <c r="AA178" s="58" t="s">
        <v>176</v>
      </c>
      <c r="AB178" s="58" t="s">
        <v>176</v>
      </c>
      <c r="AC178" s="58">
        <v>0</v>
      </c>
      <c r="AD178" s="58">
        <v>20</v>
      </c>
      <c r="AE178" s="58">
        <v>19</v>
      </c>
      <c r="AF178" s="58">
        <v>44</v>
      </c>
      <c r="AG178" s="58">
        <v>44</v>
      </c>
      <c r="AH178" s="58">
        <v>16</v>
      </c>
      <c r="AI178" s="58" t="s">
        <v>176</v>
      </c>
      <c r="AJ178" s="58">
        <v>6</v>
      </c>
      <c r="AK178" s="58" t="s">
        <v>176</v>
      </c>
      <c r="AL178" s="58">
        <v>0</v>
      </c>
      <c r="AM178" s="58">
        <v>0</v>
      </c>
      <c r="AN178" s="58" t="s">
        <v>176</v>
      </c>
      <c r="AO178" s="58">
        <v>17</v>
      </c>
      <c r="AP178" s="58" t="s">
        <v>176</v>
      </c>
      <c r="AQ178" s="58">
        <v>387</v>
      </c>
      <c r="AR178" s="58">
        <v>213</v>
      </c>
      <c r="AS178" s="58">
        <v>15</v>
      </c>
      <c r="AT178" s="58">
        <v>69</v>
      </c>
      <c r="AU178" s="58" t="s">
        <v>176</v>
      </c>
      <c r="AV178" s="58" t="s">
        <v>176</v>
      </c>
      <c r="AW178" s="58">
        <v>0</v>
      </c>
      <c r="AX178" s="58">
        <v>39</v>
      </c>
      <c r="AY178" s="58">
        <v>43</v>
      </c>
      <c r="AZ178" s="58">
        <v>117</v>
      </c>
      <c r="BA178" s="58">
        <v>117</v>
      </c>
      <c r="BB178" s="58">
        <v>41</v>
      </c>
      <c r="BC178" s="58" t="s">
        <v>176</v>
      </c>
      <c r="BD178" s="58">
        <v>27</v>
      </c>
      <c r="BE178" s="58" t="s">
        <v>176</v>
      </c>
      <c r="BF178" s="58" t="s">
        <v>176</v>
      </c>
      <c r="BG178" s="58">
        <v>0</v>
      </c>
      <c r="BH178" s="58" t="s">
        <v>176</v>
      </c>
      <c r="BI178" s="58">
        <v>9</v>
      </c>
      <c r="BJ178" s="58" t="s">
        <v>176</v>
      </c>
      <c r="BK178" s="58">
        <v>142</v>
      </c>
      <c r="BL178" s="58">
        <v>67</v>
      </c>
      <c r="BM178" s="58">
        <v>4</v>
      </c>
      <c r="BN178" s="58">
        <v>28</v>
      </c>
      <c r="BO178" s="58">
        <v>4</v>
      </c>
      <c r="BP178" s="58">
        <v>0</v>
      </c>
      <c r="BQ178" s="58">
        <v>0</v>
      </c>
      <c r="BR178" s="58">
        <v>9</v>
      </c>
      <c r="BS178" s="58">
        <v>30</v>
      </c>
    </row>
    <row r="179" spans="1:71" x14ac:dyDescent="0.25">
      <c r="A179" s="64" t="s">
        <v>341</v>
      </c>
      <c r="B179" s="58">
        <v>615</v>
      </c>
      <c r="C179" s="58">
        <v>603</v>
      </c>
      <c r="D179" s="58">
        <v>315</v>
      </c>
      <c r="E179" s="58">
        <v>16</v>
      </c>
      <c r="F179" s="58">
        <v>98</v>
      </c>
      <c r="G179" s="58">
        <v>17</v>
      </c>
      <c r="H179" s="58">
        <v>14</v>
      </c>
      <c r="I179" s="58">
        <v>0</v>
      </c>
      <c r="J179" s="58">
        <v>66</v>
      </c>
      <c r="K179" s="58">
        <v>77</v>
      </c>
      <c r="L179" s="58">
        <v>337</v>
      </c>
      <c r="M179" s="58">
        <v>330</v>
      </c>
      <c r="N179" s="58">
        <v>175</v>
      </c>
      <c r="O179" s="58" t="s">
        <v>176</v>
      </c>
      <c r="P179" s="58">
        <v>41</v>
      </c>
      <c r="Q179" s="58" t="s">
        <v>176</v>
      </c>
      <c r="R179" s="58" t="s">
        <v>176</v>
      </c>
      <c r="S179" s="58">
        <v>0</v>
      </c>
      <c r="T179" s="58">
        <v>44</v>
      </c>
      <c r="U179" s="58">
        <v>50</v>
      </c>
      <c r="V179" s="58">
        <v>278</v>
      </c>
      <c r="W179" s="58">
        <v>273</v>
      </c>
      <c r="X179" s="58">
        <v>140</v>
      </c>
      <c r="Y179" s="58" t="s">
        <v>176</v>
      </c>
      <c r="Z179" s="58">
        <v>57</v>
      </c>
      <c r="AA179" s="58" t="s">
        <v>176</v>
      </c>
      <c r="AB179" s="58" t="s">
        <v>176</v>
      </c>
      <c r="AC179" s="58">
        <v>0</v>
      </c>
      <c r="AD179" s="58">
        <v>22</v>
      </c>
      <c r="AE179" s="58">
        <v>27</v>
      </c>
      <c r="AF179" s="58">
        <v>57</v>
      </c>
      <c r="AG179" s="58">
        <v>57</v>
      </c>
      <c r="AH179" s="58">
        <v>29</v>
      </c>
      <c r="AI179" s="58">
        <v>0</v>
      </c>
      <c r="AJ179" s="58">
        <v>6</v>
      </c>
      <c r="AK179" s="58">
        <v>3</v>
      </c>
      <c r="AL179" s="58">
        <v>0</v>
      </c>
      <c r="AM179" s="58">
        <v>0</v>
      </c>
      <c r="AN179" s="58" t="s">
        <v>176</v>
      </c>
      <c r="AO179" s="58" t="s">
        <v>176</v>
      </c>
      <c r="AP179" s="58" t="s">
        <v>176</v>
      </c>
      <c r="AQ179" s="58">
        <v>443</v>
      </c>
      <c r="AR179" s="58">
        <v>249</v>
      </c>
      <c r="AS179" s="58">
        <v>13</v>
      </c>
      <c r="AT179" s="58">
        <v>64</v>
      </c>
      <c r="AU179" s="58">
        <v>11</v>
      </c>
      <c r="AV179" s="58">
        <v>5</v>
      </c>
      <c r="AW179" s="58">
        <v>0</v>
      </c>
      <c r="AX179" s="58">
        <v>45</v>
      </c>
      <c r="AY179" s="58">
        <v>56</v>
      </c>
      <c r="AZ179" s="58" t="s">
        <v>176</v>
      </c>
      <c r="BA179" s="58">
        <v>103</v>
      </c>
      <c r="BB179" s="58">
        <v>37</v>
      </c>
      <c r="BC179" s="58">
        <v>3</v>
      </c>
      <c r="BD179" s="58">
        <v>28</v>
      </c>
      <c r="BE179" s="58">
        <v>3</v>
      </c>
      <c r="BF179" s="58">
        <v>9</v>
      </c>
      <c r="BG179" s="58">
        <v>0</v>
      </c>
      <c r="BH179" s="58" t="s">
        <v>176</v>
      </c>
      <c r="BI179" s="58" t="s">
        <v>176</v>
      </c>
      <c r="BJ179" s="58">
        <v>205</v>
      </c>
      <c r="BK179" s="58">
        <v>200</v>
      </c>
      <c r="BL179" s="58">
        <v>105</v>
      </c>
      <c r="BM179" s="58" t="s">
        <v>176</v>
      </c>
      <c r="BN179" s="58">
        <v>36</v>
      </c>
      <c r="BO179" s="58">
        <v>4</v>
      </c>
      <c r="BP179" s="58" t="s">
        <v>176</v>
      </c>
      <c r="BQ179" s="58">
        <v>0</v>
      </c>
      <c r="BR179" s="58">
        <v>7</v>
      </c>
      <c r="BS179" s="58">
        <v>44</v>
      </c>
    </row>
    <row r="180" spans="1:71" x14ac:dyDescent="0.25">
      <c r="A180" s="64" t="s">
        <v>342</v>
      </c>
      <c r="B180" s="58">
        <v>746</v>
      </c>
      <c r="C180" s="58">
        <v>739</v>
      </c>
      <c r="D180" s="58">
        <v>465</v>
      </c>
      <c r="E180" s="58" t="s">
        <v>176</v>
      </c>
      <c r="F180" s="58">
        <v>108</v>
      </c>
      <c r="G180" s="58">
        <v>14</v>
      </c>
      <c r="H180" s="58">
        <v>15</v>
      </c>
      <c r="I180" s="58" t="s">
        <v>176</v>
      </c>
      <c r="J180" s="58">
        <v>57</v>
      </c>
      <c r="K180" s="58">
        <v>64</v>
      </c>
      <c r="L180" s="58">
        <v>474</v>
      </c>
      <c r="M180" s="58">
        <v>471</v>
      </c>
      <c r="N180" s="58">
        <v>311</v>
      </c>
      <c r="O180" s="58" t="s">
        <v>176</v>
      </c>
      <c r="P180" s="58">
        <v>63</v>
      </c>
      <c r="Q180" s="58" t="s">
        <v>176</v>
      </c>
      <c r="R180" s="58">
        <v>8</v>
      </c>
      <c r="S180" s="58" t="s">
        <v>176</v>
      </c>
      <c r="T180" s="58">
        <v>29</v>
      </c>
      <c r="U180" s="58">
        <v>47</v>
      </c>
      <c r="V180" s="58">
        <v>272</v>
      </c>
      <c r="W180" s="58">
        <v>268</v>
      </c>
      <c r="X180" s="58">
        <v>154</v>
      </c>
      <c r="Y180" s="58" t="s">
        <v>176</v>
      </c>
      <c r="Z180" s="58">
        <v>45</v>
      </c>
      <c r="AA180" s="58" t="s">
        <v>176</v>
      </c>
      <c r="AB180" s="58">
        <v>7</v>
      </c>
      <c r="AC180" s="58" t="s">
        <v>176</v>
      </c>
      <c r="AD180" s="58">
        <v>28</v>
      </c>
      <c r="AE180" s="58">
        <v>17</v>
      </c>
      <c r="AF180" s="58">
        <v>66</v>
      </c>
      <c r="AG180" s="58">
        <v>66</v>
      </c>
      <c r="AH180" s="58">
        <v>41</v>
      </c>
      <c r="AI180" s="58">
        <v>0</v>
      </c>
      <c r="AJ180" s="58" t="s">
        <v>176</v>
      </c>
      <c r="AK180" s="58">
        <v>0</v>
      </c>
      <c r="AL180" s="58">
        <v>0</v>
      </c>
      <c r="AM180" s="58" t="s">
        <v>176</v>
      </c>
      <c r="AN180" s="58">
        <v>0</v>
      </c>
      <c r="AO180" s="58" t="s">
        <v>176</v>
      </c>
      <c r="AP180" s="58" t="s">
        <v>176</v>
      </c>
      <c r="AQ180" s="58">
        <v>533</v>
      </c>
      <c r="AR180" s="58">
        <v>356</v>
      </c>
      <c r="AS180" s="58" t="s">
        <v>176</v>
      </c>
      <c r="AT180" s="58">
        <v>78</v>
      </c>
      <c r="AU180" s="58">
        <v>10</v>
      </c>
      <c r="AV180" s="58">
        <v>4</v>
      </c>
      <c r="AW180" s="58" t="s">
        <v>176</v>
      </c>
      <c r="AX180" s="58">
        <v>30</v>
      </c>
      <c r="AY180" s="58">
        <v>43</v>
      </c>
      <c r="AZ180" s="58" t="s">
        <v>176</v>
      </c>
      <c r="BA180" s="58">
        <v>140</v>
      </c>
      <c r="BB180" s="58">
        <v>68</v>
      </c>
      <c r="BC180" s="58" t="s">
        <v>176</v>
      </c>
      <c r="BD180" s="58" t="s">
        <v>176</v>
      </c>
      <c r="BE180" s="58">
        <v>4</v>
      </c>
      <c r="BF180" s="58">
        <v>11</v>
      </c>
      <c r="BG180" s="58">
        <v>0</v>
      </c>
      <c r="BH180" s="58">
        <v>27</v>
      </c>
      <c r="BI180" s="58" t="s">
        <v>176</v>
      </c>
      <c r="BJ180" s="58">
        <v>291</v>
      </c>
      <c r="BK180" s="58">
        <v>291</v>
      </c>
      <c r="BL180" s="58">
        <v>194</v>
      </c>
      <c r="BM180" s="58">
        <v>3</v>
      </c>
      <c r="BN180" s="58">
        <v>44</v>
      </c>
      <c r="BO180" s="58" t="s">
        <v>176</v>
      </c>
      <c r="BP180" s="58">
        <v>4</v>
      </c>
      <c r="BQ180" s="58" t="s">
        <v>176</v>
      </c>
      <c r="BR180" s="58">
        <v>8</v>
      </c>
      <c r="BS180" s="58">
        <v>34</v>
      </c>
    </row>
    <row r="181" spans="1:71" x14ac:dyDescent="0.25">
      <c r="A181" s="64" t="s">
        <v>343</v>
      </c>
      <c r="B181" s="58">
        <v>675</v>
      </c>
      <c r="C181" s="58">
        <v>675</v>
      </c>
      <c r="D181" s="58">
        <v>404</v>
      </c>
      <c r="E181" s="58">
        <v>23</v>
      </c>
      <c r="F181" s="58">
        <v>92</v>
      </c>
      <c r="G181" s="58">
        <v>14</v>
      </c>
      <c r="H181" s="58" t="s">
        <v>176</v>
      </c>
      <c r="I181" s="58" t="s">
        <v>176</v>
      </c>
      <c r="J181" s="58">
        <v>63</v>
      </c>
      <c r="K181" s="58">
        <v>70</v>
      </c>
      <c r="L181" s="58">
        <v>402</v>
      </c>
      <c r="M181" s="58">
        <v>402</v>
      </c>
      <c r="N181" s="58">
        <v>257</v>
      </c>
      <c r="O181" s="58">
        <v>12</v>
      </c>
      <c r="P181" s="58">
        <v>49</v>
      </c>
      <c r="Q181" s="58" t="s">
        <v>176</v>
      </c>
      <c r="R181" s="58">
        <v>4</v>
      </c>
      <c r="S181" s="58" t="s">
        <v>176</v>
      </c>
      <c r="T181" s="58">
        <v>32</v>
      </c>
      <c r="U181" s="58">
        <v>43</v>
      </c>
      <c r="V181" s="58">
        <v>272</v>
      </c>
      <c r="W181" s="58">
        <v>272</v>
      </c>
      <c r="X181" s="58">
        <v>147</v>
      </c>
      <c r="Y181" s="58">
        <v>11</v>
      </c>
      <c r="Z181" s="58">
        <v>43</v>
      </c>
      <c r="AA181" s="58" t="s">
        <v>176</v>
      </c>
      <c r="AB181" s="58" t="s">
        <v>176</v>
      </c>
      <c r="AC181" s="58" t="s">
        <v>176</v>
      </c>
      <c r="AD181" s="58">
        <v>30</v>
      </c>
      <c r="AE181" s="58">
        <v>27</v>
      </c>
      <c r="AF181" s="58">
        <v>57</v>
      </c>
      <c r="AG181" s="58">
        <v>57</v>
      </c>
      <c r="AH181" s="58">
        <v>34</v>
      </c>
      <c r="AI181" s="58">
        <v>0</v>
      </c>
      <c r="AJ181" s="58" t="s">
        <v>176</v>
      </c>
      <c r="AK181" s="58" t="s">
        <v>176</v>
      </c>
      <c r="AL181" s="58">
        <v>0</v>
      </c>
      <c r="AM181" s="58" t="s">
        <v>176</v>
      </c>
      <c r="AN181" s="58" t="s">
        <v>176</v>
      </c>
      <c r="AO181" s="58">
        <v>15</v>
      </c>
      <c r="AP181" s="58">
        <v>480</v>
      </c>
      <c r="AQ181" s="58">
        <v>480</v>
      </c>
      <c r="AR181" s="58">
        <v>310</v>
      </c>
      <c r="AS181" s="58">
        <v>20</v>
      </c>
      <c r="AT181" s="58">
        <v>55</v>
      </c>
      <c r="AU181" s="58" t="s">
        <v>176</v>
      </c>
      <c r="AV181" s="58">
        <v>0</v>
      </c>
      <c r="AW181" s="58" t="s">
        <v>176</v>
      </c>
      <c r="AX181" s="58">
        <v>35</v>
      </c>
      <c r="AY181" s="58">
        <v>50</v>
      </c>
      <c r="AZ181" s="58">
        <v>138</v>
      </c>
      <c r="BA181" s="58">
        <v>138</v>
      </c>
      <c r="BB181" s="58">
        <v>60</v>
      </c>
      <c r="BC181" s="58">
        <v>3</v>
      </c>
      <c r="BD181" s="58" t="s">
        <v>176</v>
      </c>
      <c r="BE181" s="58" t="s">
        <v>176</v>
      </c>
      <c r="BF181" s="58" t="s">
        <v>176</v>
      </c>
      <c r="BG181" s="58">
        <v>0</v>
      </c>
      <c r="BH181" s="58" t="s">
        <v>176</v>
      </c>
      <c r="BI181" s="58">
        <v>5</v>
      </c>
      <c r="BJ181" s="58">
        <v>232</v>
      </c>
      <c r="BK181" s="58">
        <v>232</v>
      </c>
      <c r="BL181" s="58">
        <v>159</v>
      </c>
      <c r="BM181" s="58" t="s">
        <v>176</v>
      </c>
      <c r="BN181" s="58">
        <v>27</v>
      </c>
      <c r="BO181" s="58">
        <v>5</v>
      </c>
      <c r="BP181" s="58" t="s">
        <v>176</v>
      </c>
      <c r="BQ181" s="58">
        <v>0</v>
      </c>
      <c r="BR181" s="58">
        <v>8</v>
      </c>
      <c r="BS181" s="58">
        <v>26</v>
      </c>
    </row>
    <row r="182" spans="1:71" x14ac:dyDescent="0.25">
      <c r="A182" s="64" t="s">
        <v>344</v>
      </c>
      <c r="B182" s="58">
        <v>569</v>
      </c>
      <c r="C182" s="58">
        <v>561</v>
      </c>
      <c r="D182" s="58">
        <v>309</v>
      </c>
      <c r="E182" s="58">
        <v>16</v>
      </c>
      <c r="F182" s="58">
        <v>87</v>
      </c>
      <c r="G182" s="58">
        <v>15</v>
      </c>
      <c r="H182" s="58">
        <v>9</v>
      </c>
      <c r="I182" s="58">
        <v>0</v>
      </c>
      <c r="J182" s="58">
        <v>51</v>
      </c>
      <c r="K182" s="58">
        <v>74</v>
      </c>
      <c r="L182" s="58">
        <v>314</v>
      </c>
      <c r="M182" s="58">
        <v>311</v>
      </c>
      <c r="N182" s="58">
        <v>180</v>
      </c>
      <c r="O182" s="58">
        <v>7</v>
      </c>
      <c r="P182" s="58">
        <v>38</v>
      </c>
      <c r="Q182" s="58">
        <v>6</v>
      </c>
      <c r="R182" s="58">
        <v>3</v>
      </c>
      <c r="S182" s="58">
        <v>0</v>
      </c>
      <c r="T182" s="58">
        <v>27</v>
      </c>
      <c r="U182" s="58">
        <v>50</v>
      </c>
      <c r="V182" s="58">
        <v>255</v>
      </c>
      <c r="W182" s="58">
        <v>250</v>
      </c>
      <c r="X182" s="58">
        <v>129</v>
      </c>
      <c r="Y182" s="58">
        <v>9</v>
      </c>
      <c r="Z182" s="58">
        <v>49</v>
      </c>
      <c r="AA182" s="58">
        <v>9</v>
      </c>
      <c r="AB182" s="58">
        <v>6</v>
      </c>
      <c r="AC182" s="58">
        <v>0</v>
      </c>
      <c r="AD182" s="58">
        <v>24</v>
      </c>
      <c r="AE182" s="58">
        <v>24</v>
      </c>
      <c r="AF182" s="58" t="s">
        <v>176</v>
      </c>
      <c r="AG182" s="58">
        <v>49</v>
      </c>
      <c r="AH182" s="58">
        <v>21</v>
      </c>
      <c r="AI182" s="58">
        <v>0</v>
      </c>
      <c r="AJ182" s="58" t="s">
        <v>176</v>
      </c>
      <c r="AK182" s="58">
        <v>0</v>
      </c>
      <c r="AL182" s="58">
        <v>0</v>
      </c>
      <c r="AM182" s="58">
        <v>0</v>
      </c>
      <c r="AN182" s="58" t="s">
        <v>176</v>
      </c>
      <c r="AO182" s="58">
        <v>20</v>
      </c>
      <c r="AP182" s="58">
        <v>399</v>
      </c>
      <c r="AQ182" s="58">
        <v>394</v>
      </c>
      <c r="AR182" s="58">
        <v>242</v>
      </c>
      <c r="AS182" s="58" t="s">
        <v>176</v>
      </c>
      <c r="AT182" s="58">
        <v>54</v>
      </c>
      <c r="AU182" s="58">
        <v>10</v>
      </c>
      <c r="AV182" s="58" t="s">
        <v>176</v>
      </c>
      <c r="AW182" s="58">
        <v>0</v>
      </c>
      <c r="AX182" s="58">
        <v>27</v>
      </c>
      <c r="AY182" s="58">
        <v>44</v>
      </c>
      <c r="AZ182" s="58" t="s">
        <v>176</v>
      </c>
      <c r="BA182" s="58">
        <v>118</v>
      </c>
      <c r="BB182" s="58">
        <v>46</v>
      </c>
      <c r="BC182" s="58" t="s">
        <v>176</v>
      </c>
      <c r="BD182" s="58" t="s">
        <v>176</v>
      </c>
      <c r="BE182" s="58">
        <v>5</v>
      </c>
      <c r="BF182" s="58" t="s">
        <v>176</v>
      </c>
      <c r="BG182" s="58">
        <v>0</v>
      </c>
      <c r="BH182" s="58" t="s">
        <v>176</v>
      </c>
      <c r="BI182" s="58">
        <v>10</v>
      </c>
      <c r="BJ182" s="58">
        <v>179</v>
      </c>
      <c r="BK182" s="58">
        <v>175</v>
      </c>
      <c r="BL182" s="58">
        <v>100</v>
      </c>
      <c r="BM182" s="58">
        <v>3</v>
      </c>
      <c r="BN182" s="58">
        <v>25</v>
      </c>
      <c r="BO182" s="58">
        <v>5</v>
      </c>
      <c r="BP182" s="58">
        <v>3</v>
      </c>
      <c r="BQ182" s="58">
        <v>0</v>
      </c>
      <c r="BR182" s="58">
        <v>6</v>
      </c>
      <c r="BS182" s="58">
        <v>33</v>
      </c>
    </row>
    <row r="183" spans="1:71" x14ac:dyDescent="0.25">
      <c r="A183" s="64" t="s">
        <v>345</v>
      </c>
      <c r="B183" s="58">
        <v>492</v>
      </c>
      <c r="C183" s="58">
        <v>489</v>
      </c>
      <c r="D183" s="58">
        <v>233</v>
      </c>
      <c r="E183" s="58">
        <v>13</v>
      </c>
      <c r="F183" s="58">
        <v>92</v>
      </c>
      <c r="G183" s="58">
        <v>11</v>
      </c>
      <c r="H183" s="58">
        <v>13</v>
      </c>
      <c r="I183" s="58">
        <v>0</v>
      </c>
      <c r="J183" s="58">
        <v>48</v>
      </c>
      <c r="K183" s="58">
        <v>79</v>
      </c>
      <c r="L183" s="58" t="s">
        <v>176</v>
      </c>
      <c r="M183" s="58">
        <v>275</v>
      </c>
      <c r="N183" s="58">
        <v>118</v>
      </c>
      <c r="O183" s="58">
        <v>6</v>
      </c>
      <c r="P183" s="58">
        <v>51</v>
      </c>
      <c r="Q183" s="58">
        <v>4</v>
      </c>
      <c r="R183" s="58">
        <v>5</v>
      </c>
      <c r="S183" s="58">
        <v>0</v>
      </c>
      <c r="T183" s="58">
        <v>27</v>
      </c>
      <c r="U183" s="58">
        <v>64</v>
      </c>
      <c r="V183" s="58" t="s">
        <v>176</v>
      </c>
      <c r="W183" s="58">
        <v>214</v>
      </c>
      <c r="X183" s="58">
        <v>115</v>
      </c>
      <c r="Y183" s="58">
        <v>7</v>
      </c>
      <c r="Z183" s="58">
        <v>41</v>
      </c>
      <c r="AA183" s="58">
        <v>7</v>
      </c>
      <c r="AB183" s="58">
        <v>8</v>
      </c>
      <c r="AC183" s="58">
        <v>0</v>
      </c>
      <c r="AD183" s="58">
        <v>21</v>
      </c>
      <c r="AE183" s="58">
        <v>15</v>
      </c>
      <c r="AF183" s="58">
        <v>36</v>
      </c>
      <c r="AG183" s="58">
        <v>36</v>
      </c>
      <c r="AH183" s="58">
        <v>19</v>
      </c>
      <c r="AI183" s="58">
        <v>0</v>
      </c>
      <c r="AJ183" s="58" t="s">
        <v>176</v>
      </c>
      <c r="AK183" s="58">
        <v>0</v>
      </c>
      <c r="AL183" s="58">
        <v>0</v>
      </c>
      <c r="AM183" s="58">
        <v>0</v>
      </c>
      <c r="AN183" s="58">
        <v>0</v>
      </c>
      <c r="AO183" s="58" t="s">
        <v>176</v>
      </c>
      <c r="AP183" s="58" t="s">
        <v>176</v>
      </c>
      <c r="AQ183" s="58">
        <v>339</v>
      </c>
      <c r="AR183" s="58">
        <v>177</v>
      </c>
      <c r="AS183" s="58" t="s">
        <v>176</v>
      </c>
      <c r="AT183" s="58">
        <v>65</v>
      </c>
      <c r="AU183" s="58">
        <v>8</v>
      </c>
      <c r="AV183" s="58" t="s">
        <v>176</v>
      </c>
      <c r="AW183" s="58">
        <v>0</v>
      </c>
      <c r="AX183" s="58">
        <v>26</v>
      </c>
      <c r="AY183" s="58">
        <v>51</v>
      </c>
      <c r="AZ183" s="58" t="s">
        <v>176</v>
      </c>
      <c r="BA183" s="58">
        <v>114</v>
      </c>
      <c r="BB183" s="58">
        <v>37</v>
      </c>
      <c r="BC183" s="58" t="s">
        <v>176</v>
      </c>
      <c r="BD183" s="58" t="s">
        <v>176</v>
      </c>
      <c r="BE183" s="58">
        <v>3</v>
      </c>
      <c r="BF183" s="58" t="s">
        <v>176</v>
      </c>
      <c r="BG183" s="58">
        <v>0</v>
      </c>
      <c r="BH183" s="58">
        <v>22</v>
      </c>
      <c r="BI183" s="58" t="s">
        <v>176</v>
      </c>
      <c r="BJ183" s="58" t="s">
        <v>176</v>
      </c>
      <c r="BK183" s="58">
        <v>150</v>
      </c>
      <c r="BL183" s="58">
        <v>74</v>
      </c>
      <c r="BM183" s="58">
        <v>0</v>
      </c>
      <c r="BN183" s="58">
        <v>28</v>
      </c>
      <c r="BO183" s="58">
        <v>5</v>
      </c>
      <c r="BP183" s="58" t="s">
        <v>176</v>
      </c>
      <c r="BQ183" s="58">
        <v>0</v>
      </c>
      <c r="BR183" s="58" t="s">
        <v>176</v>
      </c>
      <c r="BS183" s="58">
        <v>38</v>
      </c>
    </row>
    <row r="184" spans="1:71" x14ac:dyDescent="0.25">
      <c r="A184" s="64" t="s">
        <v>346</v>
      </c>
      <c r="B184" s="58" t="s">
        <v>176</v>
      </c>
      <c r="C184" s="58">
        <v>547</v>
      </c>
      <c r="D184" s="58">
        <v>274</v>
      </c>
      <c r="E184" s="58">
        <v>15</v>
      </c>
      <c r="F184" s="58">
        <v>101</v>
      </c>
      <c r="G184" s="58">
        <v>14</v>
      </c>
      <c r="H184" s="58">
        <v>12</v>
      </c>
      <c r="I184" s="58">
        <v>0</v>
      </c>
      <c r="J184" s="58">
        <v>50</v>
      </c>
      <c r="K184" s="58">
        <v>81</v>
      </c>
      <c r="L184" s="58" t="s">
        <v>176</v>
      </c>
      <c r="M184" s="58">
        <v>301</v>
      </c>
      <c r="N184" s="58">
        <v>140</v>
      </c>
      <c r="O184" s="58">
        <v>9</v>
      </c>
      <c r="P184" s="58">
        <v>55</v>
      </c>
      <c r="Q184" s="58">
        <v>4</v>
      </c>
      <c r="R184" s="58">
        <v>3</v>
      </c>
      <c r="S184" s="58">
        <v>0</v>
      </c>
      <c r="T184" s="58">
        <v>32</v>
      </c>
      <c r="U184" s="58">
        <v>58</v>
      </c>
      <c r="V184" s="58" t="s">
        <v>176</v>
      </c>
      <c r="W184" s="58">
        <v>246</v>
      </c>
      <c r="X184" s="58">
        <v>134</v>
      </c>
      <c r="Y184" s="58">
        <v>6</v>
      </c>
      <c r="Z184" s="58">
        <v>46</v>
      </c>
      <c r="AA184" s="58">
        <v>10</v>
      </c>
      <c r="AB184" s="58">
        <v>9</v>
      </c>
      <c r="AC184" s="58">
        <v>0</v>
      </c>
      <c r="AD184" s="58">
        <v>18</v>
      </c>
      <c r="AE184" s="58">
        <v>23</v>
      </c>
      <c r="AF184" s="58">
        <v>40</v>
      </c>
      <c r="AG184" s="58">
        <v>40</v>
      </c>
      <c r="AH184" s="58">
        <v>21</v>
      </c>
      <c r="AI184" s="58">
        <v>0</v>
      </c>
      <c r="AJ184" s="58">
        <v>3</v>
      </c>
      <c r="AK184" s="58" t="s">
        <v>176</v>
      </c>
      <c r="AL184" s="58">
        <v>0</v>
      </c>
      <c r="AM184" s="58">
        <v>0</v>
      </c>
      <c r="AN184" s="58" t="s">
        <v>176</v>
      </c>
      <c r="AO184" s="58">
        <v>13</v>
      </c>
      <c r="AP184" s="58" t="s">
        <v>176</v>
      </c>
      <c r="AQ184" s="58">
        <v>403</v>
      </c>
      <c r="AR184" s="58">
        <v>220</v>
      </c>
      <c r="AS184" s="58" t="s">
        <v>176</v>
      </c>
      <c r="AT184" s="58">
        <v>69</v>
      </c>
      <c r="AU184" s="58">
        <v>10</v>
      </c>
      <c r="AV184" s="58" t="s">
        <v>176</v>
      </c>
      <c r="AW184" s="58">
        <v>0</v>
      </c>
      <c r="AX184" s="58">
        <v>32</v>
      </c>
      <c r="AY184" s="58">
        <v>57</v>
      </c>
      <c r="AZ184" s="58">
        <v>104</v>
      </c>
      <c r="BA184" s="58">
        <v>104</v>
      </c>
      <c r="BB184" s="58">
        <v>33</v>
      </c>
      <c r="BC184" s="58" t="s">
        <v>176</v>
      </c>
      <c r="BD184" s="58">
        <v>29</v>
      </c>
      <c r="BE184" s="58" t="s">
        <v>176</v>
      </c>
      <c r="BF184" s="58" t="s">
        <v>176</v>
      </c>
      <c r="BG184" s="58">
        <v>0</v>
      </c>
      <c r="BH184" s="58" t="s">
        <v>176</v>
      </c>
      <c r="BI184" s="58">
        <v>11</v>
      </c>
      <c r="BJ184" s="58">
        <v>167</v>
      </c>
      <c r="BK184" s="58">
        <v>167</v>
      </c>
      <c r="BL184" s="58">
        <v>86</v>
      </c>
      <c r="BM184" s="58" t="s">
        <v>176</v>
      </c>
      <c r="BN184" s="58">
        <v>32</v>
      </c>
      <c r="BO184" s="58" t="s">
        <v>176</v>
      </c>
      <c r="BP184" s="58" t="s">
        <v>176</v>
      </c>
      <c r="BQ184" s="58">
        <v>0</v>
      </c>
      <c r="BR184" s="58">
        <v>6</v>
      </c>
      <c r="BS184" s="58">
        <v>37</v>
      </c>
    </row>
    <row r="185" spans="1:71" x14ac:dyDescent="0.25">
      <c r="A185" s="64" t="s">
        <v>347</v>
      </c>
      <c r="B185" s="58">
        <v>536</v>
      </c>
      <c r="C185" s="58">
        <v>530</v>
      </c>
      <c r="D185" s="58">
        <v>263</v>
      </c>
      <c r="E185" s="58">
        <v>16</v>
      </c>
      <c r="F185" s="58">
        <v>98</v>
      </c>
      <c r="G185" s="58" t="s">
        <v>176</v>
      </c>
      <c r="H185" s="58" t="s">
        <v>176</v>
      </c>
      <c r="I185" s="58" t="s">
        <v>176</v>
      </c>
      <c r="J185" s="58">
        <v>47</v>
      </c>
      <c r="K185" s="58">
        <v>86</v>
      </c>
      <c r="L185" s="58" t="s">
        <v>176</v>
      </c>
      <c r="M185" s="58">
        <v>268</v>
      </c>
      <c r="N185" s="58">
        <v>141</v>
      </c>
      <c r="O185" s="58" t="s">
        <v>176</v>
      </c>
      <c r="P185" s="58">
        <v>42</v>
      </c>
      <c r="Q185" s="58" t="s">
        <v>176</v>
      </c>
      <c r="R185" s="58" t="s">
        <v>176</v>
      </c>
      <c r="S185" s="58" t="s">
        <v>176</v>
      </c>
      <c r="T185" s="58">
        <v>26</v>
      </c>
      <c r="U185" s="58">
        <v>42</v>
      </c>
      <c r="V185" s="58" t="s">
        <v>176</v>
      </c>
      <c r="W185" s="58">
        <v>262</v>
      </c>
      <c r="X185" s="58">
        <v>122</v>
      </c>
      <c r="Y185" s="58" t="s">
        <v>176</v>
      </c>
      <c r="Z185" s="58">
        <v>56</v>
      </c>
      <c r="AA185" s="58" t="s">
        <v>176</v>
      </c>
      <c r="AB185" s="58">
        <v>6</v>
      </c>
      <c r="AC185" s="58">
        <v>0</v>
      </c>
      <c r="AD185" s="58">
        <v>21</v>
      </c>
      <c r="AE185" s="58">
        <v>44</v>
      </c>
      <c r="AF185" s="58">
        <v>52</v>
      </c>
      <c r="AG185" s="58">
        <v>52</v>
      </c>
      <c r="AH185" s="58">
        <v>29</v>
      </c>
      <c r="AI185" s="58">
        <v>0</v>
      </c>
      <c r="AJ185" s="58" t="s">
        <v>176</v>
      </c>
      <c r="AK185" s="58" t="s">
        <v>176</v>
      </c>
      <c r="AL185" s="58">
        <v>0</v>
      </c>
      <c r="AM185" s="58" t="s">
        <v>176</v>
      </c>
      <c r="AN185" s="58">
        <v>6</v>
      </c>
      <c r="AO185" s="58">
        <v>11</v>
      </c>
      <c r="AP185" s="58" t="s">
        <v>176</v>
      </c>
      <c r="AQ185" s="58">
        <v>391</v>
      </c>
      <c r="AR185" s="58">
        <v>203</v>
      </c>
      <c r="AS185" s="58" t="s">
        <v>176</v>
      </c>
      <c r="AT185" s="58">
        <v>72</v>
      </c>
      <c r="AU185" s="58">
        <v>6</v>
      </c>
      <c r="AV185" s="58" t="s">
        <v>176</v>
      </c>
      <c r="AW185" s="58">
        <v>0</v>
      </c>
      <c r="AX185" s="58">
        <v>27</v>
      </c>
      <c r="AY185" s="58">
        <v>67</v>
      </c>
      <c r="AZ185" s="58" t="s">
        <v>176</v>
      </c>
      <c r="BA185" s="58">
        <v>87</v>
      </c>
      <c r="BB185" s="58">
        <v>31</v>
      </c>
      <c r="BC185" s="58" t="s">
        <v>176</v>
      </c>
      <c r="BD185" s="58" t="s">
        <v>176</v>
      </c>
      <c r="BE185" s="58" t="s">
        <v>176</v>
      </c>
      <c r="BF185" s="58" t="s">
        <v>176</v>
      </c>
      <c r="BG185" s="58">
        <v>0</v>
      </c>
      <c r="BH185" s="58">
        <v>14</v>
      </c>
      <c r="BI185" s="58">
        <v>8</v>
      </c>
      <c r="BJ185" s="58" t="s">
        <v>176</v>
      </c>
      <c r="BK185" s="58">
        <v>148</v>
      </c>
      <c r="BL185" s="58">
        <v>67</v>
      </c>
      <c r="BM185" s="58">
        <v>5</v>
      </c>
      <c r="BN185" s="58">
        <v>24</v>
      </c>
      <c r="BO185" s="58">
        <v>4</v>
      </c>
      <c r="BP185" s="58">
        <v>0</v>
      </c>
      <c r="BQ185" s="58">
        <v>0</v>
      </c>
      <c r="BR185" s="58">
        <v>9</v>
      </c>
      <c r="BS185" s="58">
        <v>39</v>
      </c>
    </row>
    <row r="186" spans="1:71" x14ac:dyDescent="0.25">
      <c r="A186" s="64" t="s">
        <v>348</v>
      </c>
      <c r="B186" s="58">
        <v>652</v>
      </c>
      <c r="C186" s="58">
        <v>648</v>
      </c>
      <c r="D186" s="58">
        <v>342</v>
      </c>
      <c r="E186" s="58">
        <v>22</v>
      </c>
      <c r="F186" s="58">
        <v>83</v>
      </c>
      <c r="G186" s="58">
        <v>14</v>
      </c>
      <c r="H186" s="58">
        <v>9</v>
      </c>
      <c r="I186" s="58">
        <v>26</v>
      </c>
      <c r="J186" s="58">
        <v>37</v>
      </c>
      <c r="K186" s="58">
        <v>115</v>
      </c>
      <c r="L186" s="58" t="s">
        <v>176</v>
      </c>
      <c r="M186" s="58">
        <v>350</v>
      </c>
      <c r="N186" s="58">
        <v>181</v>
      </c>
      <c r="O186" s="58">
        <v>9</v>
      </c>
      <c r="P186" s="58">
        <v>48</v>
      </c>
      <c r="Q186" s="58">
        <v>3</v>
      </c>
      <c r="R186" s="58">
        <v>3</v>
      </c>
      <c r="S186" s="58">
        <v>17</v>
      </c>
      <c r="T186" s="58">
        <v>20</v>
      </c>
      <c r="U186" s="58">
        <v>69</v>
      </c>
      <c r="V186" s="58" t="s">
        <v>176</v>
      </c>
      <c r="W186" s="58">
        <v>298</v>
      </c>
      <c r="X186" s="58">
        <v>161</v>
      </c>
      <c r="Y186" s="58">
        <v>13</v>
      </c>
      <c r="Z186" s="58">
        <v>35</v>
      </c>
      <c r="AA186" s="58">
        <v>11</v>
      </c>
      <c r="AB186" s="58">
        <v>6</v>
      </c>
      <c r="AC186" s="58">
        <v>9</v>
      </c>
      <c r="AD186" s="58">
        <v>17</v>
      </c>
      <c r="AE186" s="58">
        <v>46</v>
      </c>
      <c r="AF186" s="58">
        <v>113</v>
      </c>
      <c r="AG186" s="58">
        <v>113</v>
      </c>
      <c r="AH186" s="58">
        <v>53</v>
      </c>
      <c r="AI186" s="58" t="s">
        <v>176</v>
      </c>
      <c r="AJ186" s="58">
        <v>4</v>
      </c>
      <c r="AK186" s="58">
        <v>0</v>
      </c>
      <c r="AL186" s="58" t="s">
        <v>176</v>
      </c>
      <c r="AM186" s="58" t="s">
        <v>176</v>
      </c>
      <c r="AN186" s="58">
        <v>6</v>
      </c>
      <c r="AO186" s="58">
        <v>27</v>
      </c>
      <c r="AP186" s="58" t="s">
        <v>176</v>
      </c>
      <c r="AQ186" s="58">
        <v>437</v>
      </c>
      <c r="AR186" s="58">
        <v>260</v>
      </c>
      <c r="AS186" s="58">
        <v>16</v>
      </c>
      <c r="AT186" s="58">
        <v>57</v>
      </c>
      <c r="AU186" s="58">
        <v>9</v>
      </c>
      <c r="AV186" s="58" t="s">
        <v>176</v>
      </c>
      <c r="AW186" s="58" t="s">
        <v>176</v>
      </c>
      <c r="AX186" s="58">
        <v>19</v>
      </c>
      <c r="AY186" s="58">
        <v>70</v>
      </c>
      <c r="AZ186" s="58" t="s">
        <v>176</v>
      </c>
      <c r="BA186" s="58">
        <v>98</v>
      </c>
      <c r="BB186" s="58">
        <v>29</v>
      </c>
      <c r="BC186" s="58" t="s">
        <v>176</v>
      </c>
      <c r="BD186" s="58">
        <v>22</v>
      </c>
      <c r="BE186" s="58">
        <v>5</v>
      </c>
      <c r="BF186" s="58" t="s">
        <v>176</v>
      </c>
      <c r="BG186" s="58">
        <v>0</v>
      </c>
      <c r="BH186" s="58">
        <v>12</v>
      </c>
      <c r="BI186" s="58">
        <v>18</v>
      </c>
      <c r="BJ186" s="58" t="s">
        <v>176</v>
      </c>
      <c r="BK186" s="58">
        <v>190</v>
      </c>
      <c r="BL186" s="58">
        <v>85</v>
      </c>
      <c r="BM186" s="58" t="s">
        <v>176</v>
      </c>
      <c r="BN186" s="58">
        <v>30</v>
      </c>
      <c r="BO186" s="58">
        <v>4</v>
      </c>
      <c r="BP186" s="58">
        <v>0</v>
      </c>
      <c r="BQ186" s="58" t="s">
        <v>176</v>
      </c>
      <c r="BR186" s="58">
        <v>8</v>
      </c>
      <c r="BS186" s="58">
        <v>57</v>
      </c>
    </row>
    <row r="187" spans="1:71" x14ac:dyDescent="0.25">
      <c r="A187" s="64" t="s">
        <v>349</v>
      </c>
      <c r="B187" s="58">
        <v>698</v>
      </c>
      <c r="C187" s="58">
        <v>688</v>
      </c>
      <c r="D187" s="58">
        <v>387</v>
      </c>
      <c r="E187" s="58">
        <v>14</v>
      </c>
      <c r="F187" s="58">
        <v>94</v>
      </c>
      <c r="G187" s="58">
        <v>12</v>
      </c>
      <c r="H187" s="58">
        <v>10</v>
      </c>
      <c r="I187" s="58">
        <v>30</v>
      </c>
      <c r="J187" s="58">
        <v>48</v>
      </c>
      <c r="K187" s="58">
        <v>93</v>
      </c>
      <c r="L187" s="58">
        <v>383</v>
      </c>
      <c r="M187" s="58">
        <v>379</v>
      </c>
      <c r="N187" s="58">
        <v>213</v>
      </c>
      <c r="O187" s="58">
        <v>9</v>
      </c>
      <c r="P187" s="58">
        <v>53</v>
      </c>
      <c r="Q187" s="58" t="s">
        <v>176</v>
      </c>
      <c r="R187" s="58" t="s">
        <v>176</v>
      </c>
      <c r="S187" s="58">
        <v>20</v>
      </c>
      <c r="T187" s="58">
        <v>25</v>
      </c>
      <c r="U187" s="58">
        <v>55</v>
      </c>
      <c r="V187" s="58">
        <v>315</v>
      </c>
      <c r="W187" s="58">
        <v>309</v>
      </c>
      <c r="X187" s="58">
        <v>174</v>
      </c>
      <c r="Y187" s="58">
        <v>5</v>
      </c>
      <c r="Z187" s="58">
        <v>41</v>
      </c>
      <c r="AA187" s="58" t="s">
        <v>176</v>
      </c>
      <c r="AB187" s="58" t="s">
        <v>176</v>
      </c>
      <c r="AC187" s="58">
        <v>10</v>
      </c>
      <c r="AD187" s="58">
        <v>23</v>
      </c>
      <c r="AE187" s="58">
        <v>38</v>
      </c>
      <c r="AF187" s="58">
        <v>80</v>
      </c>
      <c r="AG187" s="58">
        <v>80</v>
      </c>
      <c r="AH187" s="58">
        <v>33</v>
      </c>
      <c r="AI187" s="58">
        <v>0</v>
      </c>
      <c r="AJ187" s="58" t="s">
        <v>176</v>
      </c>
      <c r="AK187" s="58">
        <v>0</v>
      </c>
      <c r="AL187" s="58">
        <v>0</v>
      </c>
      <c r="AM187" s="58">
        <v>19</v>
      </c>
      <c r="AN187" s="58" t="s">
        <v>176</v>
      </c>
      <c r="AO187" s="58">
        <v>24</v>
      </c>
      <c r="AP187" s="58">
        <v>503</v>
      </c>
      <c r="AQ187" s="58">
        <v>493</v>
      </c>
      <c r="AR187" s="58">
        <v>308</v>
      </c>
      <c r="AS187" s="58">
        <v>11</v>
      </c>
      <c r="AT187" s="58">
        <v>65</v>
      </c>
      <c r="AU187" s="58" t="s">
        <v>176</v>
      </c>
      <c r="AV187" s="58" t="s">
        <v>176</v>
      </c>
      <c r="AW187" s="58">
        <v>11</v>
      </c>
      <c r="AX187" s="58">
        <v>36</v>
      </c>
      <c r="AY187" s="58">
        <v>53</v>
      </c>
      <c r="AZ187" s="58">
        <v>115</v>
      </c>
      <c r="BA187" s="58">
        <v>115</v>
      </c>
      <c r="BB187" s="58">
        <v>46</v>
      </c>
      <c r="BC187" s="58">
        <v>3</v>
      </c>
      <c r="BD187" s="58" t="s">
        <v>176</v>
      </c>
      <c r="BE187" s="58" t="s">
        <v>176</v>
      </c>
      <c r="BF187" s="58" t="s">
        <v>176</v>
      </c>
      <c r="BG187" s="58">
        <v>0</v>
      </c>
      <c r="BH187" s="58" t="s">
        <v>176</v>
      </c>
      <c r="BI187" s="58">
        <v>16</v>
      </c>
      <c r="BJ187" s="58">
        <v>206</v>
      </c>
      <c r="BK187" s="58">
        <v>202</v>
      </c>
      <c r="BL187" s="58">
        <v>116</v>
      </c>
      <c r="BM187" s="58" t="s">
        <v>176</v>
      </c>
      <c r="BN187" s="58">
        <v>29</v>
      </c>
      <c r="BO187" s="58">
        <v>4</v>
      </c>
      <c r="BP187" s="58" t="s">
        <v>176</v>
      </c>
      <c r="BQ187" s="58">
        <v>0</v>
      </c>
      <c r="BR187" s="58">
        <v>7</v>
      </c>
      <c r="BS187" s="58">
        <v>42</v>
      </c>
    </row>
    <row r="188" spans="1:71" x14ac:dyDescent="0.25">
      <c r="A188" s="64" t="s">
        <v>350</v>
      </c>
      <c r="B188" s="58">
        <v>579</v>
      </c>
      <c r="C188" s="58">
        <v>575</v>
      </c>
      <c r="D188" s="58">
        <v>315</v>
      </c>
      <c r="E188" s="58" t="s">
        <v>176</v>
      </c>
      <c r="F188" s="58">
        <v>100</v>
      </c>
      <c r="G188" s="58">
        <v>18</v>
      </c>
      <c r="H188" s="58">
        <v>13</v>
      </c>
      <c r="I188" s="58" t="s">
        <v>176</v>
      </c>
      <c r="J188" s="58">
        <v>50</v>
      </c>
      <c r="K188" s="58">
        <v>68</v>
      </c>
      <c r="L188" s="58" t="s">
        <v>176</v>
      </c>
      <c r="M188" s="58">
        <v>292</v>
      </c>
      <c r="N188" s="58">
        <v>161</v>
      </c>
      <c r="O188" s="58">
        <v>5</v>
      </c>
      <c r="P188" s="58">
        <v>56</v>
      </c>
      <c r="Q188" s="58" t="s">
        <v>176</v>
      </c>
      <c r="R188" s="58">
        <v>5</v>
      </c>
      <c r="S188" s="58" t="s">
        <v>176</v>
      </c>
      <c r="T188" s="58">
        <v>22</v>
      </c>
      <c r="U188" s="58">
        <v>39</v>
      </c>
      <c r="V188" s="58" t="s">
        <v>176</v>
      </c>
      <c r="W188" s="58">
        <v>283</v>
      </c>
      <c r="X188" s="58">
        <v>154</v>
      </c>
      <c r="Y188" s="58" t="s">
        <v>176</v>
      </c>
      <c r="Z188" s="58">
        <v>44</v>
      </c>
      <c r="AA188" s="58" t="s">
        <v>176</v>
      </c>
      <c r="AB188" s="58">
        <v>8</v>
      </c>
      <c r="AC188" s="58">
        <v>0</v>
      </c>
      <c r="AD188" s="58">
        <v>28</v>
      </c>
      <c r="AE188" s="58">
        <v>29</v>
      </c>
      <c r="AF188" s="58" t="s">
        <v>176</v>
      </c>
      <c r="AG188" s="58">
        <v>65</v>
      </c>
      <c r="AH188" s="58">
        <v>36</v>
      </c>
      <c r="AI188" s="58">
        <v>0</v>
      </c>
      <c r="AJ188" s="58">
        <v>0</v>
      </c>
      <c r="AK188" s="58" t="s">
        <v>176</v>
      </c>
      <c r="AL188" s="58">
        <v>0</v>
      </c>
      <c r="AM188" s="58" t="s">
        <v>176</v>
      </c>
      <c r="AN188" s="58">
        <v>3</v>
      </c>
      <c r="AO188" s="58">
        <v>22</v>
      </c>
      <c r="AP188" s="58" t="s">
        <v>176</v>
      </c>
      <c r="AQ188" s="58">
        <v>388</v>
      </c>
      <c r="AR188" s="58">
        <v>228</v>
      </c>
      <c r="AS188" s="58" t="s">
        <v>176</v>
      </c>
      <c r="AT188" s="58">
        <v>66</v>
      </c>
      <c r="AU188" s="58">
        <v>9</v>
      </c>
      <c r="AV188" s="58" t="s">
        <v>176</v>
      </c>
      <c r="AW188" s="58" t="s">
        <v>176</v>
      </c>
      <c r="AX188" s="58">
        <v>35</v>
      </c>
      <c r="AY188" s="58">
        <v>41</v>
      </c>
      <c r="AZ188" s="58" t="s">
        <v>176</v>
      </c>
      <c r="BA188" s="58">
        <v>122</v>
      </c>
      <c r="BB188" s="58">
        <v>51</v>
      </c>
      <c r="BC188" s="58" t="s">
        <v>176</v>
      </c>
      <c r="BD188" s="58">
        <v>34</v>
      </c>
      <c r="BE188" s="58" t="s">
        <v>176</v>
      </c>
      <c r="BF188" s="58" t="s">
        <v>176</v>
      </c>
      <c r="BG188" s="58">
        <v>0</v>
      </c>
      <c r="BH188" s="58">
        <v>12</v>
      </c>
      <c r="BI188" s="58">
        <v>5</v>
      </c>
      <c r="BJ188" s="58" t="s">
        <v>176</v>
      </c>
      <c r="BK188" s="58">
        <v>181</v>
      </c>
      <c r="BL188" s="58">
        <v>98</v>
      </c>
      <c r="BM188" s="58" t="s">
        <v>176</v>
      </c>
      <c r="BN188" s="58">
        <v>33</v>
      </c>
      <c r="BO188" s="58" t="s">
        <v>176</v>
      </c>
      <c r="BP188" s="58" t="s">
        <v>176</v>
      </c>
      <c r="BQ188" s="58" t="s">
        <v>176</v>
      </c>
      <c r="BR188" s="58" t="s">
        <v>176</v>
      </c>
      <c r="BS188" s="58">
        <v>39</v>
      </c>
    </row>
    <row r="189" spans="1:71" x14ac:dyDescent="0.25">
      <c r="A189" s="64" t="s">
        <v>351</v>
      </c>
      <c r="B189" s="58">
        <v>468</v>
      </c>
      <c r="C189" s="58">
        <v>465</v>
      </c>
      <c r="D189" s="58">
        <v>234</v>
      </c>
      <c r="E189" s="58" t="s">
        <v>176</v>
      </c>
      <c r="F189" s="58">
        <v>76</v>
      </c>
      <c r="G189" s="58" t="s">
        <v>176</v>
      </c>
      <c r="H189" s="58">
        <v>25</v>
      </c>
      <c r="I189" s="58">
        <v>0</v>
      </c>
      <c r="J189" s="58">
        <v>45</v>
      </c>
      <c r="K189" s="58">
        <v>62</v>
      </c>
      <c r="L189" s="58" t="s">
        <v>176</v>
      </c>
      <c r="M189" s="58">
        <v>257</v>
      </c>
      <c r="N189" s="58">
        <v>118</v>
      </c>
      <c r="O189" s="58">
        <v>7</v>
      </c>
      <c r="P189" s="58">
        <v>44</v>
      </c>
      <c r="Q189" s="58" t="s">
        <v>176</v>
      </c>
      <c r="R189" s="58" t="s">
        <v>176</v>
      </c>
      <c r="S189" s="58">
        <v>0</v>
      </c>
      <c r="T189" s="58">
        <v>24</v>
      </c>
      <c r="U189" s="58">
        <v>44</v>
      </c>
      <c r="V189" s="58" t="s">
        <v>176</v>
      </c>
      <c r="W189" s="58">
        <v>208</v>
      </c>
      <c r="X189" s="58">
        <v>116</v>
      </c>
      <c r="Y189" s="58" t="s">
        <v>176</v>
      </c>
      <c r="Z189" s="58">
        <v>32</v>
      </c>
      <c r="AA189" s="58">
        <v>10</v>
      </c>
      <c r="AB189" s="58" t="s">
        <v>176</v>
      </c>
      <c r="AC189" s="58">
        <v>0</v>
      </c>
      <c r="AD189" s="58">
        <v>21</v>
      </c>
      <c r="AE189" s="58">
        <v>18</v>
      </c>
      <c r="AF189" s="58">
        <v>47</v>
      </c>
      <c r="AG189" s="58">
        <v>47</v>
      </c>
      <c r="AH189" s="58">
        <v>25</v>
      </c>
      <c r="AI189" s="58">
        <v>0</v>
      </c>
      <c r="AJ189" s="58" t="s">
        <v>176</v>
      </c>
      <c r="AK189" s="58" t="s">
        <v>176</v>
      </c>
      <c r="AL189" s="58">
        <v>0</v>
      </c>
      <c r="AM189" s="58">
        <v>0</v>
      </c>
      <c r="AN189" s="58">
        <v>0</v>
      </c>
      <c r="AO189" s="58">
        <v>16</v>
      </c>
      <c r="AP189" s="58">
        <v>315</v>
      </c>
      <c r="AQ189" s="58">
        <v>312</v>
      </c>
      <c r="AR189" s="58">
        <v>176</v>
      </c>
      <c r="AS189" s="58" t="s">
        <v>176</v>
      </c>
      <c r="AT189" s="58">
        <v>51</v>
      </c>
      <c r="AU189" s="58">
        <v>8</v>
      </c>
      <c r="AV189" s="58" t="s">
        <v>176</v>
      </c>
      <c r="AW189" s="58">
        <v>0</v>
      </c>
      <c r="AX189" s="58">
        <v>26</v>
      </c>
      <c r="AY189" s="58">
        <v>38</v>
      </c>
      <c r="AZ189" s="58">
        <v>106</v>
      </c>
      <c r="BA189" s="58">
        <v>106</v>
      </c>
      <c r="BB189" s="58">
        <v>33</v>
      </c>
      <c r="BC189" s="58" t="s">
        <v>176</v>
      </c>
      <c r="BD189" s="58" t="s">
        <v>176</v>
      </c>
      <c r="BE189" s="58" t="s">
        <v>176</v>
      </c>
      <c r="BF189" s="58" t="s">
        <v>176</v>
      </c>
      <c r="BG189" s="58">
        <v>0</v>
      </c>
      <c r="BH189" s="58">
        <v>19</v>
      </c>
      <c r="BI189" s="58">
        <v>8</v>
      </c>
      <c r="BJ189" s="58">
        <v>135</v>
      </c>
      <c r="BK189" s="58">
        <v>135</v>
      </c>
      <c r="BL189" s="58">
        <v>66</v>
      </c>
      <c r="BM189" s="58" t="s">
        <v>176</v>
      </c>
      <c r="BN189" s="58">
        <v>29</v>
      </c>
      <c r="BO189" s="58">
        <v>5</v>
      </c>
      <c r="BP189" s="58" t="s">
        <v>176</v>
      </c>
      <c r="BQ189" s="58">
        <v>0</v>
      </c>
      <c r="BR189" s="58">
        <v>5</v>
      </c>
      <c r="BS189" s="58">
        <v>26</v>
      </c>
    </row>
    <row r="190" spans="1:71" x14ac:dyDescent="0.25">
      <c r="A190" s="64" t="s">
        <v>352</v>
      </c>
      <c r="B190" s="58" t="s">
        <v>176</v>
      </c>
      <c r="C190" s="58">
        <v>601</v>
      </c>
      <c r="D190" s="58">
        <v>306</v>
      </c>
      <c r="E190" s="58">
        <v>15</v>
      </c>
      <c r="F190" s="58">
        <v>116</v>
      </c>
      <c r="G190" s="58">
        <v>14</v>
      </c>
      <c r="H190" s="58" t="s">
        <v>176</v>
      </c>
      <c r="I190" s="58" t="s">
        <v>176</v>
      </c>
      <c r="J190" s="58">
        <v>54</v>
      </c>
      <c r="K190" s="58">
        <v>83</v>
      </c>
      <c r="L190" s="58">
        <v>333</v>
      </c>
      <c r="M190" s="58">
        <v>333</v>
      </c>
      <c r="N190" s="58">
        <v>174</v>
      </c>
      <c r="O190" s="58">
        <v>4</v>
      </c>
      <c r="P190" s="58">
        <v>65</v>
      </c>
      <c r="Q190" s="58">
        <v>5</v>
      </c>
      <c r="R190" s="58" t="s">
        <v>176</v>
      </c>
      <c r="S190" s="58" t="s">
        <v>176</v>
      </c>
      <c r="T190" s="58">
        <v>28</v>
      </c>
      <c r="U190" s="58">
        <v>53</v>
      </c>
      <c r="V190" s="58" t="s">
        <v>176</v>
      </c>
      <c r="W190" s="58">
        <v>268</v>
      </c>
      <c r="X190" s="58">
        <v>132</v>
      </c>
      <c r="Y190" s="58">
        <v>11</v>
      </c>
      <c r="Z190" s="58">
        <v>51</v>
      </c>
      <c r="AA190" s="58">
        <v>9</v>
      </c>
      <c r="AB190" s="58">
        <v>9</v>
      </c>
      <c r="AC190" s="58">
        <v>0</v>
      </c>
      <c r="AD190" s="58">
        <v>26</v>
      </c>
      <c r="AE190" s="58">
        <v>30</v>
      </c>
      <c r="AF190" s="58">
        <v>39</v>
      </c>
      <c r="AG190" s="58">
        <v>39</v>
      </c>
      <c r="AH190" s="58" t="s">
        <v>176</v>
      </c>
      <c r="AI190" s="58">
        <v>0</v>
      </c>
      <c r="AJ190" s="58" t="s">
        <v>176</v>
      </c>
      <c r="AK190" s="58">
        <v>0</v>
      </c>
      <c r="AL190" s="58">
        <v>0</v>
      </c>
      <c r="AM190" s="58">
        <v>0</v>
      </c>
      <c r="AN190" s="58" t="s">
        <v>176</v>
      </c>
      <c r="AO190" s="58">
        <v>18</v>
      </c>
      <c r="AP190" s="58" t="s">
        <v>176</v>
      </c>
      <c r="AQ190" s="58">
        <v>434</v>
      </c>
      <c r="AR190" s="58">
        <v>238</v>
      </c>
      <c r="AS190" s="58" t="s">
        <v>176</v>
      </c>
      <c r="AT190" s="58">
        <v>82</v>
      </c>
      <c r="AU190" s="58">
        <v>10</v>
      </c>
      <c r="AV190" s="58" t="s">
        <v>176</v>
      </c>
      <c r="AW190" s="58" t="s">
        <v>176</v>
      </c>
      <c r="AX190" s="58">
        <v>31</v>
      </c>
      <c r="AY190" s="58">
        <v>55</v>
      </c>
      <c r="AZ190" s="58">
        <v>128</v>
      </c>
      <c r="BA190" s="58">
        <v>128</v>
      </c>
      <c r="BB190" s="58" t="s">
        <v>176</v>
      </c>
      <c r="BC190" s="58" t="s">
        <v>176</v>
      </c>
      <c r="BD190" s="58" t="s">
        <v>176</v>
      </c>
      <c r="BE190" s="58">
        <v>4</v>
      </c>
      <c r="BF190" s="58">
        <v>9</v>
      </c>
      <c r="BG190" s="58">
        <v>0</v>
      </c>
      <c r="BH190" s="58" t="s">
        <v>176</v>
      </c>
      <c r="BI190" s="58">
        <v>10</v>
      </c>
      <c r="BJ190" s="58" t="s">
        <v>176</v>
      </c>
      <c r="BK190" s="58">
        <v>180</v>
      </c>
      <c r="BL190" s="58">
        <v>86</v>
      </c>
      <c r="BM190" s="58">
        <v>3</v>
      </c>
      <c r="BN190" s="58">
        <v>37</v>
      </c>
      <c r="BO190" s="58" t="s">
        <v>176</v>
      </c>
      <c r="BP190" s="58">
        <v>3</v>
      </c>
      <c r="BQ190" s="58" t="s">
        <v>176</v>
      </c>
      <c r="BR190" s="58">
        <v>9</v>
      </c>
      <c r="BS190" s="58">
        <v>38</v>
      </c>
    </row>
    <row r="191" spans="1:71" x14ac:dyDescent="0.25">
      <c r="A191" s="64" t="s">
        <v>353</v>
      </c>
      <c r="B191" s="58">
        <v>648</v>
      </c>
      <c r="C191" s="58">
        <v>640</v>
      </c>
      <c r="D191" s="58">
        <v>390</v>
      </c>
      <c r="E191" s="58">
        <v>12</v>
      </c>
      <c r="F191" s="58">
        <v>101</v>
      </c>
      <c r="G191" s="58">
        <v>21</v>
      </c>
      <c r="H191" s="58" t="s">
        <v>176</v>
      </c>
      <c r="I191" s="58" t="s">
        <v>176</v>
      </c>
      <c r="J191" s="58">
        <v>43</v>
      </c>
      <c r="K191" s="58">
        <v>63</v>
      </c>
      <c r="L191" s="58">
        <v>377</v>
      </c>
      <c r="M191" s="58">
        <v>372</v>
      </c>
      <c r="N191" s="58">
        <v>228</v>
      </c>
      <c r="O191" s="58" t="s">
        <v>176</v>
      </c>
      <c r="P191" s="58">
        <v>60</v>
      </c>
      <c r="Q191" s="58">
        <v>4</v>
      </c>
      <c r="R191" s="58">
        <v>3</v>
      </c>
      <c r="S191" s="58" t="s">
        <v>176</v>
      </c>
      <c r="T191" s="58">
        <v>21</v>
      </c>
      <c r="U191" s="58">
        <v>43</v>
      </c>
      <c r="V191" s="58">
        <v>271</v>
      </c>
      <c r="W191" s="58">
        <v>268</v>
      </c>
      <c r="X191" s="58">
        <v>162</v>
      </c>
      <c r="Y191" s="58" t="s">
        <v>176</v>
      </c>
      <c r="Z191" s="58">
        <v>41</v>
      </c>
      <c r="AA191" s="58">
        <v>17</v>
      </c>
      <c r="AB191" s="58" t="s">
        <v>176</v>
      </c>
      <c r="AC191" s="58">
        <v>0</v>
      </c>
      <c r="AD191" s="58">
        <v>22</v>
      </c>
      <c r="AE191" s="58">
        <v>20</v>
      </c>
      <c r="AF191" s="58">
        <v>54</v>
      </c>
      <c r="AG191" s="58">
        <v>54</v>
      </c>
      <c r="AH191" s="58">
        <v>28</v>
      </c>
      <c r="AI191" s="58">
        <v>0</v>
      </c>
      <c r="AJ191" s="58">
        <v>6</v>
      </c>
      <c r="AK191" s="58" t="s">
        <v>176</v>
      </c>
      <c r="AL191" s="58">
        <v>0</v>
      </c>
      <c r="AM191" s="58" t="s">
        <v>176</v>
      </c>
      <c r="AN191" s="58">
        <v>0</v>
      </c>
      <c r="AO191" s="58">
        <v>16</v>
      </c>
      <c r="AP191" s="58">
        <v>490</v>
      </c>
      <c r="AQ191" s="58">
        <v>482</v>
      </c>
      <c r="AR191" s="58">
        <v>318</v>
      </c>
      <c r="AS191" s="58" t="s">
        <v>176</v>
      </c>
      <c r="AT191" s="58">
        <v>71</v>
      </c>
      <c r="AU191" s="58">
        <v>12</v>
      </c>
      <c r="AV191" s="58" t="s">
        <v>176</v>
      </c>
      <c r="AW191" s="58" t="s">
        <v>176</v>
      </c>
      <c r="AX191" s="58">
        <v>31</v>
      </c>
      <c r="AY191" s="58">
        <v>39</v>
      </c>
      <c r="AZ191" s="58">
        <v>104</v>
      </c>
      <c r="BA191" s="58">
        <v>104</v>
      </c>
      <c r="BB191" s="58">
        <v>44</v>
      </c>
      <c r="BC191" s="58" t="s">
        <v>176</v>
      </c>
      <c r="BD191" s="58">
        <v>24</v>
      </c>
      <c r="BE191" s="58" t="s">
        <v>176</v>
      </c>
      <c r="BF191" s="58" t="s">
        <v>176</v>
      </c>
      <c r="BG191" s="58">
        <v>0</v>
      </c>
      <c r="BH191" s="58">
        <v>12</v>
      </c>
      <c r="BI191" s="58">
        <v>8</v>
      </c>
      <c r="BJ191" s="58" t="s">
        <v>176</v>
      </c>
      <c r="BK191" s="58">
        <v>227</v>
      </c>
      <c r="BL191" s="58">
        <v>142</v>
      </c>
      <c r="BM191" s="58">
        <v>3</v>
      </c>
      <c r="BN191" s="58">
        <v>45</v>
      </c>
      <c r="BO191" s="58">
        <v>7</v>
      </c>
      <c r="BP191" s="58">
        <v>0</v>
      </c>
      <c r="BQ191" s="58">
        <v>0</v>
      </c>
      <c r="BR191" s="58">
        <v>3</v>
      </c>
      <c r="BS191" s="58">
        <v>27</v>
      </c>
    </row>
    <row r="192" spans="1:71" x14ac:dyDescent="0.25">
      <c r="A192" s="64" t="s">
        <v>354</v>
      </c>
      <c r="B192" s="58">
        <v>677</v>
      </c>
      <c r="C192" s="58">
        <v>672</v>
      </c>
      <c r="D192" s="58">
        <v>409</v>
      </c>
      <c r="E192" s="58">
        <v>9</v>
      </c>
      <c r="F192" s="58">
        <v>106</v>
      </c>
      <c r="G192" s="58">
        <v>13</v>
      </c>
      <c r="H192" s="58">
        <v>15</v>
      </c>
      <c r="I192" s="58">
        <v>0</v>
      </c>
      <c r="J192" s="58">
        <v>49</v>
      </c>
      <c r="K192" s="58">
        <v>71</v>
      </c>
      <c r="L192" s="58" t="s">
        <v>176</v>
      </c>
      <c r="M192" s="58">
        <v>434</v>
      </c>
      <c r="N192" s="58">
        <v>263</v>
      </c>
      <c r="O192" s="58" t="s">
        <v>176</v>
      </c>
      <c r="P192" s="58">
        <v>68</v>
      </c>
      <c r="Q192" s="58" t="s">
        <v>176</v>
      </c>
      <c r="R192" s="58">
        <v>11</v>
      </c>
      <c r="S192" s="58">
        <v>0</v>
      </c>
      <c r="T192" s="58">
        <v>31</v>
      </c>
      <c r="U192" s="58">
        <v>48</v>
      </c>
      <c r="V192" s="58" t="s">
        <v>176</v>
      </c>
      <c r="W192" s="58">
        <v>238</v>
      </c>
      <c r="X192" s="58">
        <v>146</v>
      </c>
      <c r="Y192" s="58" t="s">
        <v>176</v>
      </c>
      <c r="Z192" s="58">
        <v>38</v>
      </c>
      <c r="AA192" s="58" t="s">
        <v>176</v>
      </c>
      <c r="AB192" s="58">
        <v>4</v>
      </c>
      <c r="AC192" s="58">
        <v>0</v>
      </c>
      <c r="AD192" s="58">
        <v>18</v>
      </c>
      <c r="AE192" s="58">
        <v>23</v>
      </c>
      <c r="AF192" s="58">
        <v>87</v>
      </c>
      <c r="AG192" s="58">
        <v>87</v>
      </c>
      <c r="AH192" s="58">
        <v>49</v>
      </c>
      <c r="AI192" s="58">
        <v>0</v>
      </c>
      <c r="AJ192" s="58">
        <v>9</v>
      </c>
      <c r="AK192" s="58" t="s">
        <v>176</v>
      </c>
      <c r="AL192" s="58">
        <v>0</v>
      </c>
      <c r="AM192" s="58">
        <v>0</v>
      </c>
      <c r="AN192" s="58" t="s">
        <v>176</v>
      </c>
      <c r="AO192" s="58">
        <v>25</v>
      </c>
      <c r="AP192" s="58" t="s">
        <v>176</v>
      </c>
      <c r="AQ192" s="58">
        <v>467</v>
      </c>
      <c r="AR192" s="58">
        <v>304</v>
      </c>
      <c r="AS192" s="58" t="s">
        <v>176</v>
      </c>
      <c r="AT192" s="58">
        <v>68</v>
      </c>
      <c r="AU192" s="58">
        <v>7</v>
      </c>
      <c r="AV192" s="58" t="s">
        <v>176</v>
      </c>
      <c r="AW192" s="58">
        <v>0</v>
      </c>
      <c r="AX192" s="58">
        <v>37</v>
      </c>
      <c r="AY192" s="58">
        <v>41</v>
      </c>
      <c r="AZ192" s="58" t="s">
        <v>176</v>
      </c>
      <c r="BA192" s="58">
        <v>118</v>
      </c>
      <c r="BB192" s="58">
        <v>56</v>
      </c>
      <c r="BC192" s="58" t="s">
        <v>176</v>
      </c>
      <c r="BD192" s="58">
        <v>29</v>
      </c>
      <c r="BE192" s="58" t="s">
        <v>176</v>
      </c>
      <c r="BF192" s="58" t="s">
        <v>176</v>
      </c>
      <c r="BG192" s="58">
        <v>0</v>
      </c>
      <c r="BH192" s="58" t="s">
        <v>176</v>
      </c>
      <c r="BI192" s="58">
        <v>5</v>
      </c>
      <c r="BJ192" s="58" t="s">
        <v>176</v>
      </c>
      <c r="BK192" s="58">
        <v>235</v>
      </c>
      <c r="BL192" s="58">
        <v>156</v>
      </c>
      <c r="BM192" s="58">
        <v>0</v>
      </c>
      <c r="BN192" s="58">
        <v>32</v>
      </c>
      <c r="BO192" s="58">
        <v>3</v>
      </c>
      <c r="BP192" s="58">
        <v>4</v>
      </c>
      <c r="BQ192" s="58">
        <v>0</v>
      </c>
      <c r="BR192" s="58">
        <v>10</v>
      </c>
      <c r="BS192" s="58">
        <v>30</v>
      </c>
    </row>
    <row r="193" spans="1:71" x14ac:dyDescent="0.25">
      <c r="A193" s="64" t="s">
        <v>355</v>
      </c>
      <c r="B193" s="58">
        <v>506</v>
      </c>
      <c r="C193" s="58">
        <v>502</v>
      </c>
      <c r="D193" s="58">
        <v>268</v>
      </c>
      <c r="E193" s="58">
        <v>19</v>
      </c>
      <c r="F193" s="58">
        <v>138</v>
      </c>
      <c r="G193" s="58" t="s">
        <v>176</v>
      </c>
      <c r="H193" s="58">
        <v>13</v>
      </c>
      <c r="I193" s="58" t="s">
        <v>176</v>
      </c>
      <c r="J193" s="58">
        <v>35</v>
      </c>
      <c r="K193" s="58">
        <v>22</v>
      </c>
      <c r="L193" s="58" t="s">
        <v>176</v>
      </c>
      <c r="M193" s="58">
        <v>313</v>
      </c>
      <c r="N193" s="58">
        <v>168</v>
      </c>
      <c r="O193" s="58">
        <v>13</v>
      </c>
      <c r="P193" s="58">
        <v>83</v>
      </c>
      <c r="Q193" s="58" t="s">
        <v>176</v>
      </c>
      <c r="R193" s="58">
        <v>7</v>
      </c>
      <c r="S193" s="58" t="s">
        <v>176</v>
      </c>
      <c r="T193" s="58">
        <v>20</v>
      </c>
      <c r="U193" s="58" t="s">
        <v>176</v>
      </c>
      <c r="V193" s="58" t="s">
        <v>176</v>
      </c>
      <c r="W193" s="58">
        <v>189</v>
      </c>
      <c r="X193" s="58">
        <v>100</v>
      </c>
      <c r="Y193" s="58">
        <v>6</v>
      </c>
      <c r="Z193" s="58">
        <v>55</v>
      </c>
      <c r="AA193" s="58" t="s">
        <v>176</v>
      </c>
      <c r="AB193" s="58">
        <v>6</v>
      </c>
      <c r="AC193" s="58">
        <v>0</v>
      </c>
      <c r="AD193" s="58">
        <v>15</v>
      </c>
      <c r="AE193" s="58" t="s">
        <v>176</v>
      </c>
      <c r="AF193" s="58" t="s">
        <v>176</v>
      </c>
      <c r="AG193" s="58">
        <v>34</v>
      </c>
      <c r="AH193" s="58">
        <v>21</v>
      </c>
      <c r="AI193" s="58">
        <v>3</v>
      </c>
      <c r="AJ193" s="58">
        <v>4</v>
      </c>
      <c r="AK193" s="58">
        <v>0</v>
      </c>
      <c r="AL193" s="58">
        <v>0</v>
      </c>
      <c r="AM193" s="58" t="s">
        <v>176</v>
      </c>
      <c r="AN193" s="58" t="s">
        <v>176</v>
      </c>
      <c r="AO193" s="58" t="s">
        <v>176</v>
      </c>
      <c r="AP193" s="58" t="s">
        <v>176</v>
      </c>
      <c r="AQ193" s="58">
        <v>360</v>
      </c>
      <c r="AR193" s="58">
        <v>199</v>
      </c>
      <c r="AS193" s="58">
        <v>10</v>
      </c>
      <c r="AT193" s="58">
        <v>99</v>
      </c>
      <c r="AU193" s="58" t="s">
        <v>176</v>
      </c>
      <c r="AV193" s="58" t="s">
        <v>176</v>
      </c>
      <c r="AW193" s="58" t="s">
        <v>176</v>
      </c>
      <c r="AX193" s="58">
        <v>29</v>
      </c>
      <c r="AY193" s="58">
        <v>18</v>
      </c>
      <c r="AZ193" s="58">
        <v>108</v>
      </c>
      <c r="BA193" s="58">
        <v>108</v>
      </c>
      <c r="BB193" s="58">
        <v>48</v>
      </c>
      <c r="BC193" s="58">
        <v>6</v>
      </c>
      <c r="BD193" s="58">
        <v>35</v>
      </c>
      <c r="BE193" s="58" t="s">
        <v>176</v>
      </c>
      <c r="BF193" s="58" t="s">
        <v>176</v>
      </c>
      <c r="BG193" s="58">
        <v>0</v>
      </c>
      <c r="BH193" s="58" t="s">
        <v>176</v>
      </c>
      <c r="BI193" s="58" t="s">
        <v>176</v>
      </c>
      <c r="BJ193" s="58" t="s">
        <v>176</v>
      </c>
      <c r="BK193" s="58">
        <v>184</v>
      </c>
      <c r="BL193" s="58">
        <v>100</v>
      </c>
      <c r="BM193" s="58">
        <v>4</v>
      </c>
      <c r="BN193" s="58">
        <v>60</v>
      </c>
      <c r="BO193" s="58" t="s">
        <v>176</v>
      </c>
      <c r="BP193" s="58">
        <v>4</v>
      </c>
      <c r="BQ193" s="58" t="s">
        <v>176</v>
      </c>
      <c r="BR193" s="58" t="s">
        <v>176</v>
      </c>
      <c r="BS193" s="58">
        <v>12</v>
      </c>
    </row>
    <row r="194" spans="1:71" x14ac:dyDescent="0.25">
      <c r="A194" s="64" t="s">
        <v>356</v>
      </c>
      <c r="B194" s="58" t="s">
        <v>176</v>
      </c>
      <c r="C194" s="58">
        <v>456</v>
      </c>
      <c r="D194" s="58">
        <v>268</v>
      </c>
      <c r="E194" s="58">
        <v>13</v>
      </c>
      <c r="F194" s="58">
        <v>71</v>
      </c>
      <c r="G194" s="58">
        <v>10</v>
      </c>
      <c r="H194" s="58">
        <v>19</v>
      </c>
      <c r="I194" s="58">
        <v>4</v>
      </c>
      <c r="J194" s="58">
        <v>50</v>
      </c>
      <c r="K194" s="58">
        <v>21</v>
      </c>
      <c r="L194" s="58" t="s">
        <v>176</v>
      </c>
      <c r="M194" s="58">
        <v>279</v>
      </c>
      <c r="N194" s="58">
        <v>172</v>
      </c>
      <c r="O194" s="58">
        <v>7</v>
      </c>
      <c r="P194" s="58">
        <v>34</v>
      </c>
      <c r="Q194" s="58" t="s">
        <v>176</v>
      </c>
      <c r="R194" s="58">
        <v>12</v>
      </c>
      <c r="S194" s="58" t="s">
        <v>176</v>
      </c>
      <c r="T194" s="58">
        <v>33</v>
      </c>
      <c r="U194" s="58" t="s">
        <v>176</v>
      </c>
      <c r="V194" s="58" t="s">
        <v>176</v>
      </c>
      <c r="W194" s="58">
        <v>177</v>
      </c>
      <c r="X194" s="58">
        <v>96</v>
      </c>
      <c r="Y194" s="58">
        <v>6</v>
      </c>
      <c r="Z194" s="58">
        <v>37</v>
      </c>
      <c r="AA194" s="58" t="s">
        <v>176</v>
      </c>
      <c r="AB194" s="58">
        <v>7</v>
      </c>
      <c r="AC194" s="58" t="s">
        <v>176</v>
      </c>
      <c r="AD194" s="58">
        <v>17</v>
      </c>
      <c r="AE194" s="58" t="s">
        <v>176</v>
      </c>
      <c r="AF194" s="58">
        <v>37</v>
      </c>
      <c r="AG194" s="58">
        <v>37</v>
      </c>
      <c r="AH194" s="58">
        <v>27</v>
      </c>
      <c r="AI194" s="58">
        <v>0</v>
      </c>
      <c r="AJ194" s="58">
        <v>5</v>
      </c>
      <c r="AK194" s="58" t="s">
        <v>176</v>
      </c>
      <c r="AL194" s="58">
        <v>0</v>
      </c>
      <c r="AM194" s="58" t="s">
        <v>176</v>
      </c>
      <c r="AN194" s="58">
        <v>0</v>
      </c>
      <c r="AO194" s="58" t="s">
        <v>176</v>
      </c>
      <c r="AP194" s="58" t="s">
        <v>176</v>
      </c>
      <c r="AQ194" s="58">
        <v>320</v>
      </c>
      <c r="AR194" s="58">
        <v>210</v>
      </c>
      <c r="AS194" s="58" t="s">
        <v>176</v>
      </c>
      <c r="AT194" s="58">
        <v>43</v>
      </c>
      <c r="AU194" s="58" t="s">
        <v>176</v>
      </c>
      <c r="AV194" s="58">
        <v>4</v>
      </c>
      <c r="AW194" s="58" t="s">
        <v>176</v>
      </c>
      <c r="AX194" s="58">
        <v>33</v>
      </c>
      <c r="AY194" s="58" t="s">
        <v>176</v>
      </c>
      <c r="AZ194" s="58">
        <v>99</v>
      </c>
      <c r="BA194" s="58">
        <v>99</v>
      </c>
      <c r="BB194" s="58">
        <v>31</v>
      </c>
      <c r="BC194" s="58" t="s">
        <v>176</v>
      </c>
      <c r="BD194" s="58">
        <v>23</v>
      </c>
      <c r="BE194" s="58">
        <v>4</v>
      </c>
      <c r="BF194" s="58">
        <v>15</v>
      </c>
      <c r="BG194" s="58">
        <v>0</v>
      </c>
      <c r="BH194" s="58">
        <v>17</v>
      </c>
      <c r="BI194" s="58" t="s">
        <v>176</v>
      </c>
      <c r="BJ194" s="58">
        <v>152</v>
      </c>
      <c r="BK194" s="58">
        <v>152</v>
      </c>
      <c r="BL194" s="58">
        <v>101</v>
      </c>
      <c r="BM194" s="58" t="s">
        <v>176</v>
      </c>
      <c r="BN194" s="58">
        <v>25</v>
      </c>
      <c r="BO194" s="58">
        <v>6</v>
      </c>
      <c r="BP194" s="58" t="s">
        <v>176</v>
      </c>
      <c r="BQ194" s="58" t="s">
        <v>176</v>
      </c>
      <c r="BR194" s="58" t="s">
        <v>176</v>
      </c>
      <c r="BS194" s="58">
        <v>13</v>
      </c>
    </row>
    <row r="195" spans="1:71" x14ac:dyDescent="0.25">
      <c r="A195" s="64" t="s">
        <v>357</v>
      </c>
      <c r="B195" s="58" t="s">
        <v>176</v>
      </c>
      <c r="C195" s="58">
        <v>499</v>
      </c>
      <c r="D195" s="58">
        <v>368</v>
      </c>
      <c r="E195" s="58" t="s">
        <v>176</v>
      </c>
      <c r="F195" s="58">
        <v>26</v>
      </c>
      <c r="G195" s="58">
        <v>9</v>
      </c>
      <c r="H195" s="58">
        <v>16</v>
      </c>
      <c r="I195" s="58" t="s">
        <v>176</v>
      </c>
      <c r="J195" s="58">
        <v>54</v>
      </c>
      <c r="K195" s="58">
        <v>16</v>
      </c>
      <c r="L195" s="58" t="s">
        <v>176</v>
      </c>
      <c r="M195" s="58">
        <v>303</v>
      </c>
      <c r="N195" s="58">
        <v>227</v>
      </c>
      <c r="O195" s="58">
        <v>4</v>
      </c>
      <c r="P195" s="58">
        <v>19</v>
      </c>
      <c r="Q195" s="58">
        <v>3</v>
      </c>
      <c r="R195" s="58">
        <v>9</v>
      </c>
      <c r="S195" s="58">
        <v>0</v>
      </c>
      <c r="T195" s="58">
        <v>31</v>
      </c>
      <c r="U195" s="58">
        <v>10</v>
      </c>
      <c r="V195" s="58">
        <v>196</v>
      </c>
      <c r="W195" s="58">
        <v>196</v>
      </c>
      <c r="X195" s="58">
        <v>141</v>
      </c>
      <c r="Y195" s="58" t="s">
        <v>176</v>
      </c>
      <c r="Z195" s="58">
        <v>7</v>
      </c>
      <c r="AA195" s="58">
        <v>6</v>
      </c>
      <c r="AB195" s="58">
        <v>7</v>
      </c>
      <c r="AC195" s="58" t="s">
        <v>176</v>
      </c>
      <c r="AD195" s="58">
        <v>23</v>
      </c>
      <c r="AE195" s="58">
        <v>6</v>
      </c>
      <c r="AF195" s="58">
        <v>31</v>
      </c>
      <c r="AG195" s="58">
        <v>31</v>
      </c>
      <c r="AH195" s="58" t="s">
        <v>176</v>
      </c>
      <c r="AI195" s="58">
        <v>0</v>
      </c>
      <c r="AJ195" s="58" t="s">
        <v>176</v>
      </c>
      <c r="AK195" s="58">
        <v>0</v>
      </c>
      <c r="AL195" s="58">
        <v>0</v>
      </c>
      <c r="AM195" s="58" t="s">
        <v>176</v>
      </c>
      <c r="AN195" s="58">
        <v>0</v>
      </c>
      <c r="AO195" s="58">
        <v>0</v>
      </c>
      <c r="AP195" s="58" t="s">
        <v>176</v>
      </c>
      <c r="AQ195" s="58">
        <v>365</v>
      </c>
      <c r="AR195" s="58">
        <v>288</v>
      </c>
      <c r="AS195" s="58" t="s">
        <v>176</v>
      </c>
      <c r="AT195" s="58">
        <v>16</v>
      </c>
      <c r="AU195" s="58">
        <v>6</v>
      </c>
      <c r="AV195" s="58" t="s">
        <v>176</v>
      </c>
      <c r="AW195" s="58">
        <v>0</v>
      </c>
      <c r="AX195" s="58">
        <v>33</v>
      </c>
      <c r="AY195" s="58" t="s">
        <v>176</v>
      </c>
      <c r="AZ195" s="58">
        <v>103</v>
      </c>
      <c r="BA195" s="58">
        <v>103</v>
      </c>
      <c r="BB195" s="58" t="s">
        <v>176</v>
      </c>
      <c r="BC195" s="58" t="s">
        <v>176</v>
      </c>
      <c r="BD195" s="58" t="s">
        <v>176</v>
      </c>
      <c r="BE195" s="58">
        <v>3</v>
      </c>
      <c r="BF195" s="58" t="s">
        <v>176</v>
      </c>
      <c r="BG195" s="58">
        <v>0</v>
      </c>
      <c r="BH195" s="58">
        <v>21</v>
      </c>
      <c r="BI195" s="58" t="s">
        <v>176</v>
      </c>
      <c r="BJ195" s="58">
        <v>162</v>
      </c>
      <c r="BK195" s="58">
        <v>162</v>
      </c>
      <c r="BL195" s="58">
        <v>126</v>
      </c>
      <c r="BM195" s="58" t="s">
        <v>176</v>
      </c>
      <c r="BN195" s="58">
        <v>12</v>
      </c>
      <c r="BO195" s="58" t="s">
        <v>176</v>
      </c>
      <c r="BP195" s="58">
        <v>4</v>
      </c>
      <c r="BQ195" s="58">
        <v>0</v>
      </c>
      <c r="BR195" s="58">
        <v>5</v>
      </c>
      <c r="BS195" s="58">
        <v>11</v>
      </c>
    </row>
    <row r="196" spans="1:71" x14ac:dyDescent="0.25">
      <c r="A196" s="64" t="s">
        <v>358</v>
      </c>
      <c r="B196" s="58">
        <v>446</v>
      </c>
      <c r="C196" s="58">
        <v>443</v>
      </c>
      <c r="D196" s="58">
        <v>302</v>
      </c>
      <c r="E196" s="58" t="s">
        <v>176</v>
      </c>
      <c r="F196" s="58">
        <v>23</v>
      </c>
      <c r="G196" s="58">
        <v>16</v>
      </c>
      <c r="H196" s="58">
        <v>14</v>
      </c>
      <c r="I196" s="58" t="s">
        <v>176</v>
      </c>
      <c r="J196" s="58">
        <v>44</v>
      </c>
      <c r="K196" s="58">
        <v>30</v>
      </c>
      <c r="L196" s="58">
        <v>251</v>
      </c>
      <c r="M196" s="58">
        <v>251</v>
      </c>
      <c r="N196" s="58">
        <v>175</v>
      </c>
      <c r="O196" s="58" t="s">
        <v>176</v>
      </c>
      <c r="P196" s="58">
        <v>10</v>
      </c>
      <c r="Q196" s="58">
        <v>7</v>
      </c>
      <c r="R196" s="58" t="s">
        <v>176</v>
      </c>
      <c r="S196" s="58">
        <v>0</v>
      </c>
      <c r="T196" s="58">
        <v>30</v>
      </c>
      <c r="U196" s="58">
        <v>15</v>
      </c>
      <c r="V196" s="58">
        <v>195</v>
      </c>
      <c r="W196" s="58">
        <v>192</v>
      </c>
      <c r="X196" s="58">
        <v>127</v>
      </c>
      <c r="Y196" s="58">
        <v>8</v>
      </c>
      <c r="Z196" s="58">
        <v>13</v>
      </c>
      <c r="AA196" s="58">
        <v>9</v>
      </c>
      <c r="AB196" s="58" t="s">
        <v>176</v>
      </c>
      <c r="AC196" s="58" t="s">
        <v>176</v>
      </c>
      <c r="AD196" s="58">
        <v>14</v>
      </c>
      <c r="AE196" s="58">
        <v>15</v>
      </c>
      <c r="AF196" s="58">
        <v>49</v>
      </c>
      <c r="AG196" s="58">
        <v>49</v>
      </c>
      <c r="AH196" s="58">
        <v>33</v>
      </c>
      <c r="AI196" s="58">
        <v>0</v>
      </c>
      <c r="AJ196" s="58" t="s">
        <v>176</v>
      </c>
      <c r="AK196" s="58" t="s">
        <v>176</v>
      </c>
      <c r="AL196" s="58" t="s">
        <v>176</v>
      </c>
      <c r="AM196" s="58" t="s">
        <v>176</v>
      </c>
      <c r="AN196" s="58" t="s">
        <v>176</v>
      </c>
      <c r="AO196" s="58">
        <v>7</v>
      </c>
      <c r="AP196" s="58" t="s">
        <v>176</v>
      </c>
      <c r="AQ196" s="58">
        <v>313</v>
      </c>
      <c r="AR196" s="58">
        <v>237</v>
      </c>
      <c r="AS196" s="58">
        <v>10</v>
      </c>
      <c r="AT196" s="58">
        <v>13</v>
      </c>
      <c r="AU196" s="58" t="s">
        <v>176</v>
      </c>
      <c r="AV196" s="58" t="s">
        <v>176</v>
      </c>
      <c r="AW196" s="58">
        <v>0</v>
      </c>
      <c r="AX196" s="58">
        <v>24</v>
      </c>
      <c r="AY196" s="58">
        <v>20</v>
      </c>
      <c r="AZ196" s="58" t="s">
        <v>176</v>
      </c>
      <c r="BA196" s="58">
        <v>81</v>
      </c>
      <c r="BB196" s="58">
        <v>32</v>
      </c>
      <c r="BC196" s="58" t="s">
        <v>176</v>
      </c>
      <c r="BD196" s="58" t="s">
        <v>176</v>
      </c>
      <c r="BE196" s="58">
        <v>5</v>
      </c>
      <c r="BF196" s="58" t="s">
        <v>176</v>
      </c>
      <c r="BG196" s="58">
        <v>0</v>
      </c>
      <c r="BH196" s="58" t="s">
        <v>176</v>
      </c>
      <c r="BI196" s="58">
        <v>3</v>
      </c>
      <c r="BJ196" s="58">
        <v>146</v>
      </c>
      <c r="BK196" s="58">
        <v>146</v>
      </c>
      <c r="BL196" s="58">
        <v>112</v>
      </c>
      <c r="BM196" s="58" t="s">
        <v>176</v>
      </c>
      <c r="BN196" s="58">
        <v>7</v>
      </c>
      <c r="BO196" s="58">
        <v>3</v>
      </c>
      <c r="BP196" s="58" t="s">
        <v>176</v>
      </c>
      <c r="BQ196" s="58" t="s">
        <v>176</v>
      </c>
      <c r="BR196" s="58">
        <v>3</v>
      </c>
      <c r="BS196" s="58">
        <v>16</v>
      </c>
    </row>
    <row r="197" spans="1:71" x14ac:dyDescent="0.25">
      <c r="A197" s="64" t="s">
        <v>359</v>
      </c>
      <c r="B197" s="58">
        <v>512</v>
      </c>
      <c r="C197" s="58">
        <v>507</v>
      </c>
      <c r="D197" s="58">
        <v>314</v>
      </c>
      <c r="E197" s="58">
        <v>14</v>
      </c>
      <c r="F197" s="58">
        <v>39</v>
      </c>
      <c r="G197" s="58">
        <v>11</v>
      </c>
      <c r="H197" s="58">
        <v>28</v>
      </c>
      <c r="I197" s="58">
        <v>0</v>
      </c>
      <c r="J197" s="58">
        <v>48</v>
      </c>
      <c r="K197" s="58">
        <v>53</v>
      </c>
      <c r="L197" s="58" t="s">
        <v>176</v>
      </c>
      <c r="M197" s="58">
        <v>272</v>
      </c>
      <c r="N197" s="58">
        <v>168</v>
      </c>
      <c r="O197" s="58">
        <v>6</v>
      </c>
      <c r="P197" s="58">
        <v>21</v>
      </c>
      <c r="Q197" s="58">
        <v>4</v>
      </c>
      <c r="R197" s="58">
        <v>10</v>
      </c>
      <c r="S197" s="58">
        <v>0</v>
      </c>
      <c r="T197" s="58">
        <v>28</v>
      </c>
      <c r="U197" s="58">
        <v>35</v>
      </c>
      <c r="V197" s="58" t="s">
        <v>176</v>
      </c>
      <c r="W197" s="58">
        <v>235</v>
      </c>
      <c r="X197" s="58">
        <v>146</v>
      </c>
      <c r="Y197" s="58">
        <v>8</v>
      </c>
      <c r="Z197" s="58">
        <v>18</v>
      </c>
      <c r="AA197" s="58">
        <v>7</v>
      </c>
      <c r="AB197" s="58">
        <v>18</v>
      </c>
      <c r="AC197" s="58">
        <v>0</v>
      </c>
      <c r="AD197" s="58">
        <v>20</v>
      </c>
      <c r="AE197" s="58">
        <v>18</v>
      </c>
      <c r="AF197" s="58">
        <v>76</v>
      </c>
      <c r="AG197" s="58">
        <v>76</v>
      </c>
      <c r="AH197" s="58">
        <v>53</v>
      </c>
      <c r="AI197" s="58" t="s">
        <v>176</v>
      </c>
      <c r="AJ197" s="58" t="s">
        <v>176</v>
      </c>
      <c r="AK197" s="58" t="s">
        <v>176</v>
      </c>
      <c r="AL197" s="58">
        <v>0</v>
      </c>
      <c r="AM197" s="58">
        <v>0</v>
      </c>
      <c r="AN197" s="58" t="s">
        <v>176</v>
      </c>
      <c r="AO197" s="58">
        <v>17</v>
      </c>
      <c r="AP197" s="58" t="s">
        <v>176</v>
      </c>
      <c r="AQ197" s="58">
        <v>316</v>
      </c>
      <c r="AR197" s="58">
        <v>206</v>
      </c>
      <c r="AS197" s="58">
        <v>10</v>
      </c>
      <c r="AT197" s="58">
        <v>26</v>
      </c>
      <c r="AU197" s="58">
        <v>7</v>
      </c>
      <c r="AV197" s="58">
        <v>4</v>
      </c>
      <c r="AW197" s="58">
        <v>0</v>
      </c>
      <c r="AX197" s="58">
        <v>32</v>
      </c>
      <c r="AY197" s="58">
        <v>31</v>
      </c>
      <c r="AZ197" s="58" t="s">
        <v>176</v>
      </c>
      <c r="BA197" s="58">
        <v>115</v>
      </c>
      <c r="BB197" s="58">
        <v>55</v>
      </c>
      <c r="BC197" s="58" t="s">
        <v>176</v>
      </c>
      <c r="BD197" s="58" t="s">
        <v>176</v>
      </c>
      <c r="BE197" s="58" t="s">
        <v>176</v>
      </c>
      <c r="BF197" s="58">
        <v>24</v>
      </c>
      <c r="BG197" s="58">
        <v>0</v>
      </c>
      <c r="BH197" s="58" t="s">
        <v>176</v>
      </c>
      <c r="BI197" s="58">
        <v>5</v>
      </c>
      <c r="BJ197" s="58" t="s">
        <v>176</v>
      </c>
      <c r="BK197" s="58">
        <v>165</v>
      </c>
      <c r="BL197" s="58">
        <v>101</v>
      </c>
      <c r="BM197" s="58" t="s">
        <v>176</v>
      </c>
      <c r="BN197" s="58">
        <v>16</v>
      </c>
      <c r="BO197" s="58" t="s">
        <v>176</v>
      </c>
      <c r="BP197" s="58">
        <v>6</v>
      </c>
      <c r="BQ197" s="58">
        <v>0</v>
      </c>
      <c r="BR197" s="58">
        <v>6</v>
      </c>
      <c r="BS197" s="58">
        <v>29</v>
      </c>
    </row>
    <row r="198" spans="1:71" x14ac:dyDescent="0.25">
      <c r="A198" s="64" t="s">
        <v>360</v>
      </c>
      <c r="B198" s="58">
        <v>776</v>
      </c>
      <c r="C198" s="58">
        <v>773</v>
      </c>
      <c r="D198" s="58">
        <v>503</v>
      </c>
      <c r="E198" s="58">
        <v>24</v>
      </c>
      <c r="F198" s="58">
        <v>78</v>
      </c>
      <c r="G198" s="58">
        <v>15</v>
      </c>
      <c r="H198" s="58">
        <v>18</v>
      </c>
      <c r="I198" s="58">
        <v>18</v>
      </c>
      <c r="J198" s="58">
        <v>46</v>
      </c>
      <c r="K198" s="58">
        <v>71</v>
      </c>
      <c r="L198" s="58" t="s">
        <v>176</v>
      </c>
      <c r="M198" s="58">
        <v>428</v>
      </c>
      <c r="N198" s="58">
        <v>281</v>
      </c>
      <c r="O198" s="58">
        <v>11</v>
      </c>
      <c r="P198" s="58">
        <v>40</v>
      </c>
      <c r="Q198" s="58">
        <v>5</v>
      </c>
      <c r="R198" s="58">
        <v>9</v>
      </c>
      <c r="S198" s="58">
        <v>9</v>
      </c>
      <c r="T198" s="58">
        <v>26</v>
      </c>
      <c r="U198" s="58">
        <v>47</v>
      </c>
      <c r="V198" s="58" t="s">
        <v>176</v>
      </c>
      <c r="W198" s="58">
        <v>345</v>
      </c>
      <c r="X198" s="58">
        <v>222</v>
      </c>
      <c r="Y198" s="58">
        <v>13</v>
      </c>
      <c r="Z198" s="58">
        <v>38</v>
      </c>
      <c r="AA198" s="58">
        <v>10</v>
      </c>
      <c r="AB198" s="58">
        <v>9</v>
      </c>
      <c r="AC198" s="58">
        <v>9</v>
      </c>
      <c r="AD198" s="58">
        <v>20</v>
      </c>
      <c r="AE198" s="58">
        <v>24</v>
      </c>
      <c r="AF198" s="58">
        <v>140</v>
      </c>
      <c r="AG198" s="58">
        <v>140</v>
      </c>
      <c r="AH198" s="58">
        <v>106</v>
      </c>
      <c r="AI198" s="58">
        <v>0</v>
      </c>
      <c r="AJ198" s="58" t="s">
        <v>176</v>
      </c>
      <c r="AK198" s="58" t="s">
        <v>176</v>
      </c>
      <c r="AL198" s="58">
        <v>0</v>
      </c>
      <c r="AM198" s="58" t="s">
        <v>176</v>
      </c>
      <c r="AN198" s="58">
        <v>4</v>
      </c>
      <c r="AO198" s="58">
        <v>12</v>
      </c>
      <c r="AP198" s="58">
        <v>520</v>
      </c>
      <c r="AQ198" s="58">
        <v>517</v>
      </c>
      <c r="AR198" s="58">
        <v>350</v>
      </c>
      <c r="AS198" s="58">
        <v>18</v>
      </c>
      <c r="AT198" s="58">
        <v>56</v>
      </c>
      <c r="AU198" s="58">
        <v>10</v>
      </c>
      <c r="AV198" s="58" t="s">
        <v>176</v>
      </c>
      <c r="AW198" s="58" t="s">
        <v>176</v>
      </c>
      <c r="AX198" s="58">
        <v>29</v>
      </c>
      <c r="AY198" s="58">
        <v>50</v>
      </c>
      <c r="AZ198" s="58">
        <v>116</v>
      </c>
      <c r="BA198" s="58">
        <v>116</v>
      </c>
      <c r="BB198" s="58">
        <v>47</v>
      </c>
      <c r="BC198" s="58">
        <v>6</v>
      </c>
      <c r="BD198" s="58" t="s">
        <v>176</v>
      </c>
      <c r="BE198" s="58" t="s">
        <v>176</v>
      </c>
      <c r="BF198" s="58" t="s">
        <v>176</v>
      </c>
      <c r="BG198" s="58">
        <v>0</v>
      </c>
      <c r="BH198" s="58">
        <v>13</v>
      </c>
      <c r="BI198" s="58">
        <v>9</v>
      </c>
      <c r="BJ198" s="58">
        <v>277</v>
      </c>
      <c r="BK198" s="58">
        <v>277</v>
      </c>
      <c r="BL198" s="58">
        <v>184</v>
      </c>
      <c r="BM198" s="58">
        <v>6</v>
      </c>
      <c r="BN198" s="58">
        <v>35</v>
      </c>
      <c r="BO198" s="58">
        <v>5</v>
      </c>
      <c r="BP198" s="58" t="s">
        <v>176</v>
      </c>
      <c r="BQ198" s="58" t="s">
        <v>176</v>
      </c>
      <c r="BR198" s="58" t="s">
        <v>176</v>
      </c>
      <c r="BS198" s="58">
        <v>42</v>
      </c>
    </row>
    <row r="199" spans="1:71" x14ac:dyDescent="0.25">
      <c r="A199" s="64" t="s">
        <v>361</v>
      </c>
      <c r="B199" s="58">
        <v>835</v>
      </c>
      <c r="C199" s="58">
        <v>830</v>
      </c>
      <c r="D199" s="58">
        <v>486</v>
      </c>
      <c r="E199" s="58">
        <v>20</v>
      </c>
      <c r="F199" s="58">
        <v>133</v>
      </c>
      <c r="G199" s="58">
        <v>21</v>
      </c>
      <c r="H199" s="58">
        <v>13</v>
      </c>
      <c r="I199" s="58">
        <v>34</v>
      </c>
      <c r="J199" s="58">
        <v>49</v>
      </c>
      <c r="K199" s="58">
        <v>74</v>
      </c>
      <c r="L199" s="58" t="s">
        <v>176</v>
      </c>
      <c r="M199" s="58">
        <v>414</v>
      </c>
      <c r="N199" s="58">
        <v>237</v>
      </c>
      <c r="O199" s="58">
        <v>9</v>
      </c>
      <c r="P199" s="58">
        <v>73</v>
      </c>
      <c r="Q199" s="58" t="s">
        <v>176</v>
      </c>
      <c r="R199" s="58" t="s">
        <v>176</v>
      </c>
      <c r="S199" s="58">
        <v>19</v>
      </c>
      <c r="T199" s="58">
        <v>28</v>
      </c>
      <c r="U199" s="58">
        <v>38</v>
      </c>
      <c r="V199" s="58" t="s">
        <v>176</v>
      </c>
      <c r="W199" s="58">
        <v>416</v>
      </c>
      <c r="X199" s="58">
        <v>249</v>
      </c>
      <c r="Y199" s="58">
        <v>11</v>
      </c>
      <c r="Z199" s="58">
        <v>60</v>
      </c>
      <c r="AA199" s="58" t="s">
        <v>176</v>
      </c>
      <c r="AB199" s="58" t="s">
        <v>176</v>
      </c>
      <c r="AC199" s="58">
        <v>15</v>
      </c>
      <c r="AD199" s="58">
        <v>21</v>
      </c>
      <c r="AE199" s="58">
        <v>36</v>
      </c>
      <c r="AF199" s="58">
        <v>135</v>
      </c>
      <c r="AG199" s="58">
        <v>135</v>
      </c>
      <c r="AH199" s="58">
        <v>77</v>
      </c>
      <c r="AI199" s="58">
        <v>3</v>
      </c>
      <c r="AJ199" s="58">
        <v>9</v>
      </c>
      <c r="AK199" s="58" t="s">
        <v>176</v>
      </c>
      <c r="AL199" s="58">
        <v>0</v>
      </c>
      <c r="AM199" s="58">
        <v>20</v>
      </c>
      <c r="AN199" s="58" t="s">
        <v>176</v>
      </c>
      <c r="AO199" s="58">
        <v>22</v>
      </c>
      <c r="AP199" s="58">
        <v>557</v>
      </c>
      <c r="AQ199" s="58">
        <v>552</v>
      </c>
      <c r="AR199" s="58">
        <v>351</v>
      </c>
      <c r="AS199" s="58">
        <v>14</v>
      </c>
      <c r="AT199" s="58">
        <v>83</v>
      </c>
      <c r="AU199" s="58">
        <v>13</v>
      </c>
      <c r="AV199" s="58">
        <v>3</v>
      </c>
      <c r="AW199" s="58">
        <v>14</v>
      </c>
      <c r="AX199" s="58">
        <v>33</v>
      </c>
      <c r="AY199" s="58">
        <v>41</v>
      </c>
      <c r="AZ199" s="58">
        <v>143</v>
      </c>
      <c r="BA199" s="58">
        <v>143</v>
      </c>
      <c r="BB199" s="58">
        <v>58</v>
      </c>
      <c r="BC199" s="58">
        <v>3</v>
      </c>
      <c r="BD199" s="58">
        <v>41</v>
      </c>
      <c r="BE199" s="58" t="s">
        <v>176</v>
      </c>
      <c r="BF199" s="58">
        <v>10</v>
      </c>
      <c r="BG199" s="58">
        <v>0</v>
      </c>
      <c r="BH199" s="58" t="s">
        <v>176</v>
      </c>
      <c r="BI199" s="58">
        <v>11</v>
      </c>
      <c r="BJ199" s="58" t="s">
        <v>176</v>
      </c>
      <c r="BK199" s="58">
        <v>282</v>
      </c>
      <c r="BL199" s="58">
        <v>172</v>
      </c>
      <c r="BM199" s="58" t="s">
        <v>176</v>
      </c>
      <c r="BN199" s="58">
        <v>50</v>
      </c>
      <c r="BO199" s="58">
        <v>4</v>
      </c>
      <c r="BP199" s="58">
        <v>3</v>
      </c>
      <c r="BQ199" s="58" t="s">
        <v>176</v>
      </c>
      <c r="BR199" s="58">
        <v>7</v>
      </c>
      <c r="BS199" s="58">
        <v>42</v>
      </c>
    </row>
    <row r="200" spans="1:71" x14ac:dyDescent="0.25">
      <c r="A200" s="64" t="s">
        <v>362</v>
      </c>
      <c r="B200" s="58">
        <v>784</v>
      </c>
      <c r="C200" s="58">
        <v>774</v>
      </c>
      <c r="D200" s="58">
        <v>355</v>
      </c>
      <c r="E200" s="58">
        <v>16</v>
      </c>
      <c r="F200" s="58">
        <v>129</v>
      </c>
      <c r="G200" s="58">
        <v>21</v>
      </c>
      <c r="H200" s="58">
        <v>15</v>
      </c>
      <c r="I200" s="58">
        <v>10</v>
      </c>
      <c r="J200" s="58">
        <v>47</v>
      </c>
      <c r="K200" s="58">
        <v>181</v>
      </c>
      <c r="L200" s="58">
        <v>424</v>
      </c>
      <c r="M200" s="58">
        <v>420</v>
      </c>
      <c r="N200" s="58">
        <v>204</v>
      </c>
      <c r="O200" s="58">
        <v>8</v>
      </c>
      <c r="P200" s="58">
        <v>80</v>
      </c>
      <c r="Q200" s="58">
        <v>4</v>
      </c>
      <c r="R200" s="58">
        <v>5</v>
      </c>
      <c r="S200" s="58">
        <v>7</v>
      </c>
      <c r="T200" s="58">
        <v>31</v>
      </c>
      <c r="U200" s="58">
        <v>81</v>
      </c>
      <c r="V200" s="58">
        <v>360</v>
      </c>
      <c r="W200" s="58">
        <v>354</v>
      </c>
      <c r="X200" s="58">
        <v>151</v>
      </c>
      <c r="Y200" s="58">
        <v>8</v>
      </c>
      <c r="Z200" s="58">
        <v>49</v>
      </c>
      <c r="AA200" s="58">
        <v>17</v>
      </c>
      <c r="AB200" s="58">
        <v>10</v>
      </c>
      <c r="AC200" s="58">
        <v>3</v>
      </c>
      <c r="AD200" s="58">
        <v>16</v>
      </c>
      <c r="AE200" s="58">
        <v>100</v>
      </c>
      <c r="AF200" s="58">
        <v>103</v>
      </c>
      <c r="AG200" s="58">
        <v>103</v>
      </c>
      <c r="AH200" s="58">
        <v>57</v>
      </c>
      <c r="AI200" s="58" t="s">
        <v>176</v>
      </c>
      <c r="AJ200" s="58">
        <v>8</v>
      </c>
      <c r="AK200" s="58" t="s">
        <v>176</v>
      </c>
      <c r="AL200" s="58">
        <v>0</v>
      </c>
      <c r="AM200" s="58">
        <v>6</v>
      </c>
      <c r="AN200" s="58">
        <v>0</v>
      </c>
      <c r="AO200" s="58">
        <v>26</v>
      </c>
      <c r="AP200" s="58">
        <v>560</v>
      </c>
      <c r="AQ200" s="58">
        <v>550</v>
      </c>
      <c r="AR200" s="58">
        <v>259</v>
      </c>
      <c r="AS200" s="58">
        <v>12</v>
      </c>
      <c r="AT200" s="58">
        <v>85</v>
      </c>
      <c r="AU200" s="58">
        <v>15</v>
      </c>
      <c r="AV200" s="58">
        <v>3</v>
      </c>
      <c r="AW200" s="58">
        <v>4</v>
      </c>
      <c r="AX200" s="58">
        <v>39</v>
      </c>
      <c r="AY200" s="58">
        <v>133</v>
      </c>
      <c r="AZ200" s="58">
        <v>121</v>
      </c>
      <c r="BA200" s="58">
        <v>121</v>
      </c>
      <c r="BB200" s="58">
        <v>39</v>
      </c>
      <c r="BC200" s="58" t="s">
        <v>176</v>
      </c>
      <c r="BD200" s="58">
        <v>36</v>
      </c>
      <c r="BE200" s="58" t="s">
        <v>176</v>
      </c>
      <c r="BF200" s="58">
        <v>12</v>
      </c>
      <c r="BG200" s="58">
        <v>0</v>
      </c>
      <c r="BH200" s="58">
        <v>8</v>
      </c>
      <c r="BI200" s="58">
        <v>22</v>
      </c>
      <c r="BJ200" s="58" t="s">
        <v>176</v>
      </c>
      <c r="BK200" s="58">
        <v>271</v>
      </c>
      <c r="BL200" s="58">
        <v>131</v>
      </c>
      <c r="BM200" s="58" t="s">
        <v>176</v>
      </c>
      <c r="BN200" s="58">
        <v>47</v>
      </c>
      <c r="BO200" s="58">
        <v>11</v>
      </c>
      <c r="BP200" s="58" t="s">
        <v>176</v>
      </c>
      <c r="BQ200" s="58" t="s">
        <v>176</v>
      </c>
      <c r="BR200" s="58">
        <v>9</v>
      </c>
      <c r="BS200" s="58">
        <v>67</v>
      </c>
    </row>
    <row r="201" spans="1:71" x14ac:dyDescent="0.25">
      <c r="A201" s="64" t="s">
        <v>363</v>
      </c>
      <c r="B201" s="58">
        <v>536</v>
      </c>
      <c r="C201" s="58">
        <v>533</v>
      </c>
      <c r="D201" s="58">
        <v>285</v>
      </c>
      <c r="E201" s="58">
        <v>14</v>
      </c>
      <c r="F201" s="58">
        <v>108</v>
      </c>
      <c r="G201" s="58" t="s">
        <v>176</v>
      </c>
      <c r="H201" s="58">
        <v>22</v>
      </c>
      <c r="I201" s="58" t="s">
        <v>176</v>
      </c>
      <c r="J201" s="58">
        <v>42</v>
      </c>
      <c r="K201" s="58">
        <v>47</v>
      </c>
      <c r="L201" s="58" t="s">
        <v>176</v>
      </c>
      <c r="M201" s="58">
        <v>287</v>
      </c>
      <c r="N201" s="58">
        <v>143</v>
      </c>
      <c r="O201" s="58" t="s">
        <v>176</v>
      </c>
      <c r="P201" s="58">
        <v>57</v>
      </c>
      <c r="Q201" s="58">
        <v>7</v>
      </c>
      <c r="R201" s="58">
        <v>8</v>
      </c>
      <c r="S201" s="58" t="s">
        <v>176</v>
      </c>
      <c r="T201" s="58">
        <v>31</v>
      </c>
      <c r="U201" s="58">
        <v>34</v>
      </c>
      <c r="V201" s="58" t="s">
        <v>176</v>
      </c>
      <c r="W201" s="58">
        <v>246</v>
      </c>
      <c r="X201" s="58">
        <v>142</v>
      </c>
      <c r="Y201" s="58" t="s">
        <v>176</v>
      </c>
      <c r="Z201" s="58">
        <v>51</v>
      </c>
      <c r="AA201" s="58" t="s">
        <v>176</v>
      </c>
      <c r="AB201" s="58">
        <v>14</v>
      </c>
      <c r="AC201" s="58" t="s">
        <v>176</v>
      </c>
      <c r="AD201" s="58">
        <v>11</v>
      </c>
      <c r="AE201" s="58">
        <v>13</v>
      </c>
      <c r="AF201" s="58">
        <v>66</v>
      </c>
      <c r="AG201" s="58">
        <v>66</v>
      </c>
      <c r="AH201" s="58">
        <v>41</v>
      </c>
      <c r="AI201" s="58">
        <v>0</v>
      </c>
      <c r="AJ201" s="58" t="s">
        <v>176</v>
      </c>
      <c r="AK201" s="58" t="s">
        <v>176</v>
      </c>
      <c r="AL201" s="58">
        <v>0</v>
      </c>
      <c r="AM201" s="58" t="s">
        <v>176</v>
      </c>
      <c r="AN201" s="58" t="s">
        <v>176</v>
      </c>
      <c r="AO201" s="58">
        <v>16</v>
      </c>
      <c r="AP201" s="58">
        <v>382</v>
      </c>
      <c r="AQ201" s="58">
        <v>379</v>
      </c>
      <c r="AR201" s="58">
        <v>220</v>
      </c>
      <c r="AS201" s="58" t="s">
        <v>176</v>
      </c>
      <c r="AT201" s="58">
        <v>79</v>
      </c>
      <c r="AU201" s="58">
        <v>7</v>
      </c>
      <c r="AV201" s="58">
        <v>7</v>
      </c>
      <c r="AW201" s="58" t="s">
        <v>176</v>
      </c>
      <c r="AX201" s="58">
        <v>27</v>
      </c>
      <c r="AY201" s="58">
        <v>26</v>
      </c>
      <c r="AZ201" s="58">
        <v>88</v>
      </c>
      <c r="BA201" s="58">
        <v>88</v>
      </c>
      <c r="BB201" s="58">
        <v>24</v>
      </c>
      <c r="BC201" s="58" t="s">
        <v>176</v>
      </c>
      <c r="BD201" s="58" t="s">
        <v>176</v>
      </c>
      <c r="BE201" s="58" t="s">
        <v>176</v>
      </c>
      <c r="BF201" s="58">
        <v>15</v>
      </c>
      <c r="BG201" s="58">
        <v>0</v>
      </c>
      <c r="BH201" s="58" t="s">
        <v>176</v>
      </c>
      <c r="BI201" s="58">
        <v>5</v>
      </c>
      <c r="BJ201" s="58" t="s">
        <v>176</v>
      </c>
      <c r="BK201" s="58">
        <v>176</v>
      </c>
      <c r="BL201" s="58">
        <v>95</v>
      </c>
      <c r="BM201" s="58">
        <v>4</v>
      </c>
      <c r="BN201" s="58">
        <v>43</v>
      </c>
      <c r="BO201" s="58">
        <v>4</v>
      </c>
      <c r="BP201" s="58" t="s">
        <v>176</v>
      </c>
      <c r="BQ201" s="58">
        <v>0</v>
      </c>
      <c r="BR201" s="58" t="s">
        <v>176</v>
      </c>
      <c r="BS201" s="58">
        <v>26</v>
      </c>
    </row>
    <row r="202" spans="1:71" x14ac:dyDescent="0.25">
      <c r="A202" s="64" t="s">
        <v>364</v>
      </c>
      <c r="B202" s="58">
        <v>615</v>
      </c>
      <c r="C202" s="58">
        <v>611</v>
      </c>
      <c r="D202" s="58">
        <v>271</v>
      </c>
      <c r="E202" s="58">
        <v>21</v>
      </c>
      <c r="F202" s="58">
        <v>212</v>
      </c>
      <c r="G202" s="58">
        <v>16</v>
      </c>
      <c r="H202" s="58">
        <v>23</v>
      </c>
      <c r="I202" s="58">
        <v>0</v>
      </c>
      <c r="J202" s="58">
        <v>39</v>
      </c>
      <c r="K202" s="58">
        <v>29</v>
      </c>
      <c r="L202" s="58">
        <v>330</v>
      </c>
      <c r="M202" s="58">
        <v>330</v>
      </c>
      <c r="N202" s="58">
        <v>145</v>
      </c>
      <c r="O202" s="58">
        <v>14</v>
      </c>
      <c r="P202" s="58">
        <v>108</v>
      </c>
      <c r="Q202" s="58">
        <v>3</v>
      </c>
      <c r="R202" s="58">
        <v>15</v>
      </c>
      <c r="S202" s="58">
        <v>0</v>
      </c>
      <c r="T202" s="58">
        <v>27</v>
      </c>
      <c r="U202" s="58">
        <v>18</v>
      </c>
      <c r="V202" s="58">
        <v>285</v>
      </c>
      <c r="W202" s="58">
        <v>281</v>
      </c>
      <c r="X202" s="58">
        <v>126</v>
      </c>
      <c r="Y202" s="58">
        <v>7</v>
      </c>
      <c r="Z202" s="58">
        <v>104</v>
      </c>
      <c r="AA202" s="58">
        <v>13</v>
      </c>
      <c r="AB202" s="58">
        <v>8</v>
      </c>
      <c r="AC202" s="58">
        <v>0</v>
      </c>
      <c r="AD202" s="58">
        <v>12</v>
      </c>
      <c r="AE202" s="58">
        <v>11</v>
      </c>
      <c r="AF202" s="58">
        <v>48</v>
      </c>
      <c r="AG202" s="58">
        <v>48</v>
      </c>
      <c r="AH202" s="58">
        <v>32</v>
      </c>
      <c r="AI202" s="58" t="s">
        <v>176</v>
      </c>
      <c r="AJ202" s="58">
        <v>7</v>
      </c>
      <c r="AK202" s="58" t="s">
        <v>176</v>
      </c>
      <c r="AL202" s="58">
        <v>0</v>
      </c>
      <c r="AM202" s="58">
        <v>0</v>
      </c>
      <c r="AN202" s="58" t="s">
        <v>176</v>
      </c>
      <c r="AO202" s="58" t="s">
        <v>176</v>
      </c>
      <c r="AP202" s="58">
        <v>452</v>
      </c>
      <c r="AQ202" s="58">
        <v>448</v>
      </c>
      <c r="AR202" s="58">
        <v>212</v>
      </c>
      <c r="AS202" s="58">
        <v>14</v>
      </c>
      <c r="AT202" s="58">
        <v>165</v>
      </c>
      <c r="AU202" s="58" t="s">
        <v>176</v>
      </c>
      <c r="AV202" s="58" t="s">
        <v>176</v>
      </c>
      <c r="AW202" s="58">
        <v>0</v>
      </c>
      <c r="AX202" s="58">
        <v>25</v>
      </c>
      <c r="AY202" s="58">
        <v>20</v>
      </c>
      <c r="AZ202" s="58">
        <v>115</v>
      </c>
      <c r="BA202" s="58">
        <v>115</v>
      </c>
      <c r="BB202" s="58">
        <v>27</v>
      </c>
      <c r="BC202" s="58" t="s">
        <v>176</v>
      </c>
      <c r="BD202" s="58">
        <v>40</v>
      </c>
      <c r="BE202" s="58" t="s">
        <v>176</v>
      </c>
      <c r="BF202" s="58" t="s">
        <v>176</v>
      </c>
      <c r="BG202" s="58">
        <v>0</v>
      </c>
      <c r="BH202" s="58" t="s">
        <v>176</v>
      </c>
      <c r="BI202" s="58" t="s">
        <v>176</v>
      </c>
      <c r="BJ202" s="58" t="s">
        <v>176</v>
      </c>
      <c r="BK202" s="58">
        <v>173</v>
      </c>
      <c r="BL202" s="58">
        <v>67</v>
      </c>
      <c r="BM202" s="58" t="s">
        <v>176</v>
      </c>
      <c r="BN202" s="58">
        <v>79</v>
      </c>
      <c r="BO202" s="58" t="s">
        <v>176</v>
      </c>
      <c r="BP202" s="58">
        <v>5</v>
      </c>
      <c r="BQ202" s="58">
        <v>0</v>
      </c>
      <c r="BR202" s="58">
        <v>3</v>
      </c>
      <c r="BS202" s="58">
        <v>14</v>
      </c>
    </row>
    <row r="203" spans="1:71" x14ac:dyDescent="0.25">
      <c r="A203" s="64" t="s">
        <v>365</v>
      </c>
      <c r="B203" s="58">
        <v>769</v>
      </c>
      <c r="C203" s="58">
        <v>763</v>
      </c>
      <c r="D203" s="58">
        <v>364</v>
      </c>
      <c r="E203" s="58" t="s">
        <v>176</v>
      </c>
      <c r="F203" s="58">
        <v>268</v>
      </c>
      <c r="G203" s="58">
        <v>18</v>
      </c>
      <c r="H203" s="58">
        <v>12</v>
      </c>
      <c r="I203" s="58" t="s">
        <v>176</v>
      </c>
      <c r="J203" s="58">
        <v>57</v>
      </c>
      <c r="K203" s="58">
        <v>32</v>
      </c>
      <c r="L203" s="58" t="s">
        <v>176</v>
      </c>
      <c r="M203" s="58">
        <v>447</v>
      </c>
      <c r="N203" s="58">
        <v>217</v>
      </c>
      <c r="O203" s="58" t="s">
        <v>176</v>
      </c>
      <c r="P203" s="58">
        <v>148</v>
      </c>
      <c r="Q203" s="58">
        <v>7</v>
      </c>
      <c r="R203" s="58" t="s">
        <v>176</v>
      </c>
      <c r="S203" s="58" t="s">
        <v>176</v>
      </c>
      <c r="T203" s="58">
        <v>36</v>
      </c>
      <c r="U203" s="58">
        <v>24</v>
      </c>
      <c r="V203" s="58" t="s">
        <v>176</v>
      </c>
      <c r="W203" s="58">
        <v>316</v>
      </c>
      <c r="X203" s="58">
        <v>147</v>
      </c>
      <c r="Y203" s="58" t="s">
        <v>176</v>
      </c>
      <c r="Z203" s="58">
        <v>120</v>
      </c>
      <c r="AA203" s="58">
        <v>11</v>
      </c>
      <c r="AB203" s="58" t="s">
        <v>176</v>
      </c>
      <c r="AC203" s="58">
        <v>0</v>
      </c>
      <c r="AD203" s="58">
        <v>21</v>
      </c>
      <c r="AE203" s="58">
        <v>8</v>
      </c>
      <c r="AF203" s="58">
        <v>58</v>
      </c>
      <c r="AG203" s="58">
        <v>58</v>
      </c>
      <c r="AH203" s="58">
        <v>33</v>
      </c>
      <c r="AI203" s="58" t="s">
        <v>176</v>
      </c>
      <c r="AJ203" s="58">
        <v>13</v>
      </c>
      <c r="AK203" s="58" t="s">
        <v>176</v>
      </c>
      <c r="AL203" s="58">
        <v>0</v>
      </c>
      <c r="AM203" s="58" t="s">
        <v>176</v>
      </c>
      <c r="AN203" s="58">
        <v>3</v>
      </c>
      <c r="AO203" s="58">
        <v>5</v>
      </c>
      <c r="AP203" s="58" t="s">
        <v>176</v>
      </c>
      <c r="AQ203" s="58">
        <v>576</v>
      </c>
      <c r="AR203" s="58">
        <v>290</v>
      </c>
      <c r="AS203" s="58" t="s">
        <v>176</v>
      </c>
      <c r="AT203" s="58">
        <v>203</v>
      </c>
      <c r="AU203" s="58">
        <v>12</v>
      </c>
      <c r="AV203" s="58">
        <v>0</v>
      </c>
      <c r="AW203" s="58" t="s">
        <v>176</v>
      </c>
      <c r="AX203" s="58">
        <v>41</v>
      </c>
      <c r="AY203" s="58">
        <v>24</v>
      </c>
      <c r="AZ203" s="58" t="s">
        <v>176</v>
      </c>
      <c r="BA203" s="58">
        <v>129</v>
      </c>
      <c r="BB203" s="58">
        <v>41</v>
      </c>
      <c r="BC203" s="58" t="s">
        <v>176</v>
      </c>
      <c r="BD203" s="58">
        <v>52</v>
      </c>
      <c r="BE203" s="58" t="s">
        <v>176</v>
      </c>
      <c r="BF203" s="58">
        <v>12</v>
      </c>
      <c r="BG203" s="58">
        <v>0</v>
      </c>
      <c r="BH203" s="58">
        <v>13</v>
      </c>
      <c r="BI203" s="58">
        <v>3</v>
      </c>
      <c r="BJ203" s="58">
        <v>267</v>
      </c>
      <c r="BK203" s="58">
        <v>267</v>
      </c>
      <c r="BL203" s="58">
        <v>119</v>
      </c>
      <c r="BM203" s="58" t="s">
        <v>176</v>
      </c>
      <c r="BN203" s="58">
        <v>117</v>
      </c>
      <c r="BO203" s="58">
        <v>5</v>
      </c>
      <c r="BP203" s="58" t="s">
        <v>176</v>
      </c>
      <c r="BQ203" s="58">
        <v>0</v>
      </c>
      <c r="BR203" s="58">
        <v>6</v>
      </c>
      <c r="BS203" s="58">
        <v>16</v>
      </c>
    </row>
    <row r="204" spans="1:71" x14ac:dyDescent="0.25">
      <c r="A204" s="64" t="s">
        <v>366</v>
      </c>
      <c r="B204" s="58" t="s">
        <v>176</v>
      </c>
      <c r="C204" s="58">
        <v>970</v>
      </c>
      <c r="D204" s="58">
        <v>494</v>
      </c>
      <c r="E204" s="58">
        <v>17</v>
      </c>
      <c r="F204" s="58">
        <v>301</v>
      </c>
      <c r="G204" s="58">
        <v>13</v>
      </c>
      <c r="H204" s="58">
        <v>20</v>
      </c>
      <c r="I204" s="58">
        <v>7</v>
      </c>
      <c r="J204" s="58">
        <v>77</v>
      </c>
      <c r="K204" s="58">
        <v>41</v>
      </c>
      <c r="L204" s="58" t="s">
        <v>176</v>
      </c>
      <c r="M204" s="58">
        <v>602</v>
      </c>
      <c r="N204" s="58">
        <v>318</v>
      </c>
      <c r="O204" s="58">
        <v>13</v>
      </c>
      <c r="P204" s="58">
        <v>168</v>
      </c>
      <c r="Q204" s="58">
        <v>5</v>
      </c>
      <c r="R204" s="58">
        <v>12</v>
      </c>
      <c r="S204" s="58">
        <v>4</v>
      </c>
      <c r="T204" s="58">
        <v>53</v>
      </c>
      <c r="U204" s="58">
        <v>29</v>
      </c>
      <c r="V204" s="58">
        <v>368</v>
      </c>
      <c r="W204" s="58">
        <v>368</v>
      </c>
      <c r="X204" s="58">
        <v>176</v>
      </c>
      <c r="Y204" s="58">
        <v>4</v>
      </c>
      <c r="Z204" s="58">
        <v>133</v>
      </c>
      <c r="AA204" s="58">
        <v>8</v>
      </c>
      <c r="AB204" s="58">
        <v>8</v>
      </c>
      <c r="AC204" s="58">
        <v>3</v>
      </c>
      <c r="AD204" s="58">
        <v>24</v>
      </c>
      <c r="AE204" s="58">
        <v>12</v>
      </c>
      <c r="AF204" s="58">
        <v>90</v>
      </c>
      <c r="AG204" s="58">
        <v>90</v>
      </c>
      <c r="AH204" s="58">
        <v>49</v>
      </c>
      <c r="AI204" s="58">
        <v>0</v>
      </c>
      <c r="AJ204" s="58">
        <v>17</v>
      </c>
      <c r="AK204" s="58" t="s">
        <v>176</v>
      </c>
      <c r="AL204" s="58">
        <v>0</v>
      </c>
      <c r="AM204" s="58" t="s">
        <v>176</v>
      </c>
      <c r="AN204" s="58">
        <v>7</v>
      </c>
      <c r="AO204" s="58">
        <v>13</v>
      </c>
      <c r="AP204" s="58" t="s">
        <v>176</v>
      </c>
      <c r="AQ204" s="58">
        <v>716</v>
      </c>
      <c r="AR204" s="58">
        <v>389</v>
      </c>
      <c r="AS204" s="58">
        <v>14</v>
      </c>
      <c r="AT204" s="58">
        <v>222</v>
      </c>
      <c r="AU204" s="58">
        <v>7</v>
      </c>
      <c r="AV204" s="58" t="s">
        <v>176</v>
      </c>
      <c r="AW204" s="58" t="s">
        <v>176</v>
      </c>
      <c r="AX204" s="58">
        <v>56</v>
      </c>
      <c r="AY204" s="58">
        <v>23</v>
      </c>
      <c r="AZ204" s="58" t="s">
        <v>176</v>
      </c>
      <c r="BA204" s="58">
        <v>164</v>
      </c>
      <c r="BB204" s="58">
        <v>56</v>
      </c>
      <c r="BC204" s="58">
        <v>3</v>
      </c>
      <c r="BD204" s="58">
        <v>62</v>
      </c>
      <c r="BE204" s="58" t="s">
        <v>176</v>
      </c>
      <c r="BF204" s="58" t="s">
        <v>176</v>
      </c>
      <c r="BG204" s="58">
        <v>0</v>
      </c>
      <c r="BH204" s="58">
        <v>14</v>
      </c>
      <c r="BI204" s="58">
        <v>5</v>
      </c>
      <c r="BJ204" s="58">
        <v>340</v>
      </c>
      <c r="BK204" s="58">
        <v>340</v>
      </c>
      <c r="BL204" s="58">
        <v>187</v>
      </c>
      <c r="BM204" s="58">
        <v>5</v>
      </c>
      <c r="BN204" s="58">
        <v>112</v>
      </c>
      <c r="BO204" s="58" t="s">
        <v>176</v>
      </c>
      <c r="BP204" s="58" t="s">
        <v>176</v>
      </c>
      <c r="BQ204" s="58" t="s">
        <v>176</v>
      </c>
      <c r="BR204" s="58">
        <v>8</v>
      </c>
      <c r="BS204" s="58">
        <v>22</v>
      </c>
    </row>
    <row r="205" spans="1:71" x14ac:dyDescent="0.25">
      <c r="A205" s="64" t="s">
        <v>367</v>
      </c>
      <c r="B205" s="58">
        <v>989</v>
      </c>
      <c r="C205" s="58">
        <v>982</v>
      </c>
      <c r="D205" s="58">
        <v>494</v>
      </c>
      <c r="E205" s="58">
        <v>8</v>
      </c>
      <c r="F205" s="58">
        <v>322</v>
      </c>
      <c r="G205" s="58" t="s">
        <v>176</v>
      </c>
      <c r="H205" s="58">
        <v>22</v>
      </c>
      <c r="I205" s="58" t="s">
        <v>176</v>
      </c>
      <c r="J205" s="58">
        <v>77</v>
      </c>
      <c r="K205" s="58">
        <v>42</v>
      </c>
      <c r="L205" s="58">
        <v>610</v>
      </c>
      <c r="M205" s="58">
        <v>606</v>
      </c>
      <c r="N205" s="58">
        <v>302</v>
      </c>
      <c r="O205" s="58" t="s">
        <v>176</v>
      </c>
      <c r="P205" s="58">
        <v>191</v>
      </c>
      <c r="Q205" s="58" t="s">
        <v>176</v>
      </c>
      <c r="R205" s="58">
        <v>11</v>
      </c>
      <c r="S205" s="58" t="s">
        <v>176</v>
      </c>
      <c r="T205" s="58">
        <v>59</v>
      </c>
      <c r="U205" s="58">
        <v>30</v>
      </c>
      <c r="V205" s="58">
        <v>379</v>
      </c>
      <c r="W205" s="58">
        <v>376</v>
      </c>
      <c r="X205" s="58">
        <v>192</v>
      </c>
      <c r="Y205" s="58" t="s">
        <v>176</v>
      </c>
      <c r="Z205" s="58">
        <v>131</v>
      </c>
      <c r="AA205" s="58">
        <v>8</v>
      </c>
      <c r="AB205" s="58">
        <v>11</v>
      </c>
      <c r="AC205" s="58" t="s">
        <v>176</v>
      </c>
      <c r="AD205" s="58">
        <v>18</v>
      </c>
      <c r="AE205" s="58">
        <v>12</v>
      </c>
      <c r="AF205" s="58">
        <v>102</v>
      </c>
      <c r="AG205" s="58">
        <v>102</v>
      </c>
      <c r="AH205" s="58">
        <v>70</v>
      </c>
      <c r="AI205" s="58">
        <v>0</v>
      </c>
      <c r="AJ205" s="58">
        <v>15</v>
      </c>
      <c r="AK205" s="58" t="s">
        <v>176</v>
      </c>
      <c r="AL205" s="58">
        <v>0</v>
      </c>
      <c r="AM205" s="58" t="s">
        <v>176</v>
      </c>
      <c r="AN205" s="58">
        <v>3</v>
      </c>
      <c r="AO205" s="58" t="s">
        <v>176</v>
      </c>
      <c r="AP205" s="58">
        <v>683</v>
      </c>
      <c r="AQ205" s="58">
        <v>676</v>
      </c>
      <c r="AR205" s="58">
        <v>339</v>
      </c>
      <c r="AS205" s="58" t="s">
        <v>176</v>
      </c>
      <c r="AT205" s="58">
        <v>230</v>
      </c>
      <c r="AU205" s="58">
        <v>9</v>
      </c>
      <c r="AV205" s="58">
        <v>8</v>
      </c>
      <c r="AW205" s="58" t="s">
        <v>176</v>
      </c>
      <c r="AX205" s="58">
        <v>54</v>
      </c>
      <c r="AY205" s="58">
        <v>30</v>
      </c>
      <c r="AZ205" s="58">
        <v>204</v>
      </c>
      <c r="BA205" s="58">
        <v>204</v>
      </c>
      <c r="BB205" s="58">
        <v>85</v>
      </c>
      <c r="BC205" s="58" t="s">
        <v>176</v>
      </c>
      <c r="BD205" s="58">
        <v>77</v>
      </c>
      <c r="BE205" s="58" t="s">
        <v>176</v>
      </c>
      <c r="BF205" s="58">
        <v>14</v>
      </c>
      <c r="BG205" s="58">
        <v>0</v>
      </c>
      <c r="BH205" s="58">
        <v>20</v>
      </c>
      <c r="BI205" s="58" t="s">
        <v>176</v>
      </c>
      <c r="BJ205" s="58">
        <v>358</v>
      </c>
      <c r="BK205" s="58">
        <v>355</v>
      </c>
      <c r="BL205" s="58">
        <v>174</v>
      </c>
      <c r="BM205" s="58">
        <v>0</v>
      </c>
      <c r="BN205" s="58">
        <v>133</v>
      </c>
      <c r="BO205" s="58">
        <v>4</v>
      </c>
      <c r="BP205" s="58">
        <v>0</v>
      </c>
      <c r="BQ205" s="58">
        <v>0</v>
      </c>
      <c r="BR205" s="58">
        <v>20</v>
      </c>
      <c r="BS205" s="58">
        <v>24</v>
      </c>
    </row>
    <row r="206" spans="1:71" x14ac:dyDescent="0.25">
      <c r="A206" s="64" t="s">
        <v>368</v>
      </c>
      <c r="B206" s="58">
        <v>726</v>
      </c>
      <c r="C206" s="58">
        <v>722</v>
      </c>
      <c r="D206" s="58">
        <v>384</v>
      </c>
      <c r="E206" s="58">
        <v>17</v>
      </c>
      <c r="F206" s="58">
        <v>178</v>
      </c>
      <c r="G206" s="58">
        <v>14</v>
      </c>
      <c r="H206" s="58">
        <v>17</v>
      </c>
      <c r="I206" s="58">
        <v>0</v>
      </c>
      <c r="J206" s="58">
        <v>85</v>
      </c>
      <c r="K206" s="58">
        <v>27</v>
      </c>
      <c r="L206" s="58" t="s">
        <v>176</v>
      </c>
      <c r="M206" s="58">
        <v>423</v>
      </c>
      <c r="N206" s="58">
        <v>215</v>
      </c>
      <c r="O206" s="58" t="s">
        <v>176</v>
      </c>
      <c r="P206" s="58">
        <v>101</v>
      </c>
      <c r="Q206" s="58" t="s">
        <v>176</v>
      </c>
      <c r="R206" s="58" t="s">
        <v>176</v>
      </c>
      <c r="S206" s="58">
        <v>0</v>
      </c>
      <c r="T206" s="58">
        <v>63</v>
      </c>
      <c r="U206" s="58">
        <v>20</v>
      </c>
      <c r="V206" s="58" t="s">
        <v>176</v>
      </c>
      <c r="W206" s="58">
        <v>299</v>
      </c>
      <c r="X206" s="58">
        <v>169</v>
      </c>
      <c r="Y206" s="58" t="s">
        <v>176</v>
      </c>
      <c r="Z206" s="58">
        <v>77</v>
      </c>
      <c r="AA206" s="58" t="s">
        <v>176</v>
      </c>
      <c r="AB206" s="58" t="s">
        <v>176</v>
      </c>
      <c r="AC206" s="58">
        <v>0</v>
      </c>
      <c r="AD206" s="58">
        <v>22</v>
      </c>
      <c r="AE206" s="58">
        <v>7</v>
      </c>
      <c r="AF206" s="58">
        <v>67</v>
      </c>
      <c r="AG206" s="58">
        <v>67</v>
      </c>
      <c r="AH206" s="58">
        <v>45</v>
      </c>
      <c r="AI206" s="58" t="s">
        <v>176</v>
      </c>
      <c r="AJ206" s="58">
        <v>14</v>
      </c>
      <c r="AK206" s="58">
        <v>0</v>
      </c>
      <c r="AL206" s="58">
        <v>0</v>
      </c>
      <c r="AM206" s="58">
        <v>0</v>
      </c>
      <c r="AN206" s="58">
        <v>3</v>
      </c>
      <c r="AO206" s="58" t="s">
        <v>176</v>
      </c>
      <c r="AP206" s="58">
        <v>531</v>
      </c>
      <c r="AQ206" s="58">
        <v>527</v>
      </c>
      <c r="AR206" s="58">
        <v>289</v>
      </c>
      <c r="AS206" s="58" t="s">
        <v>176</v>
      </c>
      <c r="AT206" s="58">
        <v>125</v>
      </c>
      <c r="AU206" s="58" t="s">
        <v>176</v>
      </c>
      <c r="AV206" s="58" t="s">
        <v>176</v>
      </c>
      <c r="AW206" s="58">
        <v>0</v>
      </c>
      <c r="AX206" s="58">
        <v>63</v>
      </c>
      <c r="AY206" s="58">
        <v>22</v>
      </c>
      <c r="AZ206" s="58">
        <v>128</v>
      </c>
      <c r="BA206" s="58">
        <v>128</v>
      </c>
      <c r="BB206" s="58">
        <v>50</v>
      </c>
      <c r="BC206" s="58" t="s">
        <v>176</v>
      </c>
      <c r="BD206" s="58">
        <v>39</v>
      </c>
      <c r="BE206" s="58" t="s">
        <v>176</v>
      </c>
      <c r="BF206" s="58" t="s">
        <v>176</v>
      </c>
      <c r="BG206" s="58">
        <v>0</v>
      </c>
      <c r="BH206" s="58">
        <v>19</v>
      </c>
      <c r="BI206" s="58" t="s">
        <v>176</v>
      </c>
      <c r="BJ206" s="58" t="s">
        <v>176</v>
      </c>
      <c r="BK206" s="58">
        <v>218</v>
      </c>
      <c r="BL206" s="58">
        <v>120</v>
      </c>
      <c r="BM206" s="58" t="s">
        <v>176</v>
      </c>
      <c r="BN206" s="58">
        <v>58</v>
      </c>
      <c r="BO206" s="58">
        <v>4</v>
      </c>
      <c r="BP206" s="58" t="s">
        <v>176</v>
      </c>
      <c r="BQ206" s="58">
        <v>0</v>
      </c>
      <c r="BR206" s="58">
        <v>14</v>
      </c>
      <c r="BS206" s="58">
        <v>18</v>
      </c>
    </row>
    <row r="207" spans="1:71" x14ac:dyDescent="0.25">
      <c r="A207" s="64" t="s">
        <v>369</v>
      </c>
      <c r="B207" s="58" t="s">
        <v>176</v>
      </c>
      <c r="C207" s="58">
        <v>706</v>
      </c>
      <c r="D207" s="58">
        <v>357</v>
      </c>
      <c r="E207" s="58" t="s">
        <v>176</v>
      </c>
      <c r="F207" s="58">
        <v>188</v>
      </c>
      <c r="G207" s="58">
        <v>19</v>
      </c>
      <c r="H207" s="58">
        <v>18</v>
      </c>
      <c r="I207" s="58" t="s">
        <v>176</v>
      </c>
      <c r="J207" s="58">
        <v>67</v>
      </c>
      <c r="K207" s="58">
        <v>39</v>
      </c>
      <c r="L207" s="58">
        <v>413</v>
      </c>
      <c r="M207" s="58">
        <v>413</v>
      </c>
      <c r="N207" s="58">
        <v>217</v>
      </c>
      <c r="O207" s="58" t="s">
        <v>176</v>
      </c>
      <c r="P207" s="58">
        <v>95</v>
      </c>
      <c r="Q207" s="58" t="s">
        <v>176</v>
      </c>
      <c r="R207" s="58">
        <v>6</v>
      </c>
      <c r="S207" s="58" t="s">
        <v>176</v>
      </c>
      <c r="T207" s="58">
        <v>54</v>
      </c>
      <c r="U207" s="58">
        <v>29</v>
      </c>
      <c r="V207" s="58" t="s">
        <v>176</v>
      </c>
      <c r="W207" s="58">
        <v>293</v>
      </c>
      <c r="X207" s="58">
        <v>140</v>
      </c>
      <c r="Y207" s="58" t="s">
        <v>176</v>
      </c>
      <c r="Z207" s="58">
        <v>93</v>
      </c>
      <c r="AA207" s="58" t="s">
        <v>176</v>
      </c>
      <c r="AB207" s="58">
        <v>12</v>
      </c>
      <c r="AC207" s="58">
        <v>0</v>
      </c>
      <c r="AD207" s="58">
        <v>13</v>
      </c>
      <c r="AE207" s="58">
        <v>10</v>
      </c>
      <c r="AF207" s="58">
        <v>62</v>
      </c>
      <c r="AG207" s="58">
        <v>62</v>
      </c>
      <c r="AH207" s="58">
        <v>39</v>
      </c>
      <c r="AI207" s="58">
        <v>0</v>
      </c>
      <c r="AJ207" s="58">
        <v>11</v>
      </c>
      <c r="AK207" s="58" t="s">
        <v>176</v>
      </c>
      <c r="AL207" s="58">
        <v>0</v>
      </c>
      <c r="AM207" s="58" t="s">
        <v>176</v>
      </c>
      <c r="AN207" s="58" t="s">
        <v>176</v>
      </c>
      <c r="AO207" s="58">
        <v>8</v>
      </c>
      <c r="AP207" s="58" t="s">
        <v>176</v>
      </c>
      <c r="AQ207" s="58">
        <v>480</v>
      </c>
      <c r="AR207" s="58">
        <v>267</v>
      </c>
      <c r="AS207" s="58" t="s">
        <v>176</v>
      </c>
      <c r="AT207" s="58">
        <v>124</v>
      </c>
      <c r="AU207" s="58">
        <v>12</v>
      </c>
      <c r="AV207" s="58" t="s">
        <v>176</v>
      </c>
      <c r="AW207" s="58">
        <v>0</v>
      </c>
      <c r="AX207" s="58">
        <v>41</v>
      </c>
      <c r="AY207" s="58">
        <v>20</v>
      </c>
      <c r="AZ207" s="58">
        <v>164</v>
      </c>
      <c r="BA207" s="58">
        <v>164</v>
      </c>
      <c r="BB207" s="58">
        <v>51</v>
      </c>
      <c r="BC207" s="58" t="s">
        <v>176</v>
      </c>
      <c r="BD207" s="58">
        <v>53</v>
      </c>
      <c r="BE207" s="58" t="s">
        <v>176</v>
      </c>
      <c r="BF207" s="58" t="s">
        <v>176</v>
      </c>
      <c r="BG207" s="58">
        <v>0</v>
      </c>
      <c r="BH207" s="58" t="s">
        <v>176</v>
      </c>
      <c r="BI207" s="58">
        <v>11</v>
      </c>
      <c r="BJ207" s="58" t="s">
        <v>176</v>
      </c>
      <c r="BK207" s="58">
        <v>235</v>
      </c>
      <c r="BL207" s="58">
        <v>123</v>
      </c>
      <c r="BM207" s="58" t="s">
        <v>176</v>
      </c>
      <c r="BN207" s="58">
        <v>71</v>
      </c>
      <c r="BO207" s="58">
        <v>8</v>
      </c>
      <c r="BP207" s="58" t="s">
        <v>176</v>
      </c>
      <c r="BQ207" s="58" t="s">
        <v>176</v>
      </c>
      <c r="BR207" s="58">
        <v>10</v>
      </c>
      <c r="BS207" s="58">
        <v>18</v>
      </c>
    </row>
    <row r="208" spans="1:71" x14ac:dyDescent="0.25">
      <c r="A208" s="64" t="s">
        <v>370</v>
      </c>
      <c r="B208" s="58">
        <v>695</v>
      </c>
      <c r="C208" s="58">
        <v>692</v>
      </c>
      <c r="D208" s="58">
        <v>337</v>
      </c>
      <c r="E208" s="58" t="s">
        <v>176</v>
      </c>
      <c r="F208" s="58">
        <v>193</v>
      </c>
      <c r="G208" s="58">
        <v>14</v>
      </c>
      <c r="H208" s="58">
        <v>19</v>
      </c>
      <c r="I208" s="58" t="s">
        <v>176</v>
      </c>
      <c r="J208" s="58">
        <v>61</v>
      </c>
      <c r="K208" s="58">
        <v>56</v>
      </c>
      <c r="L208" s="58" t="s">
        <v>176</v>
      </c>
      <c r="M208" s="58">
        <v>401</v>
      </c>
      <c r="N208" s="58">
        <v>198</v>
      </c>
      <c r="O208" s="58">
        <v>6</v>
      </c>
      <c r="P208" s="58">
        <v>102</v>
      </c>
      <c r="Q208" s="58" t="s">
        <v>176</v>
      </c>
      <c r="R208" s="58">
        <v>8</v>
      </c>
      <c r="S208" s="58" t="s">
        <v>176</v>
      </c>
      <c r="T208" s="58">
        <v>43</v>
      </c>
      <c r="U208" s="58">
        <v>38</v>
      </c>
      <c r="V208" s="58" t="s">
        <v>176</v>
      </c>
      <c r="W208" s="58">
        <v>291</v>
      </c>
      <c r="X208" s="58">
        <v>139</v>
      </c>
      <c r="Y208" s="58" t="s">
        <v>176</v>
      </c>
      <c r="Z208" s="58">
        <v>91</v>
      </c>
      <c r="AA208" s="58" t="s">
        <v>176</v>
      </c>
      <c r="AB208" s="58">
        <v>11</v>
      </c>
      <c r="AC208" s="58">
        <v>0</v>
      </c>
      <c r="AD208" s="58">
        <v>18</v>
      </c>
      <c r="AE208" s="58">
        <v>18</v>
      </c>
      <c r="AF208" s="58">
        <v>61</v>
      </c>
      <c r="AG208" s="58">
        <v>61</v>
      </c>
      <c r="AH208" s="58">
        <v>31</v>
      </c>
      <c r="AI208" s="58" t="s">
        <v>176</v>
      </c>
      <c r="AJ208" s="58">
        <v>19</v>
      </c>
      <c r="AK208" s="58" t="s">
        <v>176</v>
      </c>
      <c r="AL208" s="58">
        <v>0</v>
      </c>
      <c r="AM208" s="58">
        <v>0</v>
      </c>
      <c r="AN208" s="58">
        <v>0</v>
      </c>
      <c r="AO208" s="58" t="s">
        <v>176</v>
      </c>
      <c r="AP208" s="58">
        <v>487</v>
      </c>
      <c r="AQ208" s="58">
        <v>484</v>
      </c>
      <c r="AR208" s="58">
        <v>258</v>
      </c>
      <c r="AS208" s="58" t="s">
        <v>176</v>
      </c>
      <c r="AT208" s="58">
        <v>121</v>
      </c>
      <c r="AU208" s="58">
        <v>10</v>
      </c>
      <c r="AV208" s="58" t="s">
        <v>176</v>
      </c>
      <c r="AW208" s="58" t="s">
        <v>176</v>
      </c>
      <c r="AX208" s="58">
        <v>42</v>
      </c>
      <c r="AY208" s="58">
        <v>39</v>
      </c>
      <c r="AZ208" s="58">
        <v>147</v>
      </c>
      <c r="BA208" s="58">
        <v>147</v>
      </c>
      <c r="BB208" s="58">
        <v>48</v>
      </c>
      <c r="BC208" s="58">
        <v>0</v>
      </c>
      <c r="BD208" s="58">
        <v>53</v>
      </c>
      <c r="BE208" s="58" t="s">
        <v>176</v>
      </c>
      <c r="BF208" s="58" t="s">
        <v>176</v>
      </c>
      <c r="BG208" s="58">
        <v>0</v>
      </c>
      <c r="BH208" s="58">
        <v>19</v>
      </c>
      <c r="BI208" s="58" t="s">
        <v>176</v>
      </c>
      <c r="BJ208" s="58">
        <v>238</v>
      </c>
      <c r="BK208" s="58">
        <v>238</v>
      </c>
      <c r="BL208" s="58">
        <v>127</v>
      </c>
      <c r="BM208" s="58" t="s">
        <v>176</v>
      </c>
      <c r="BN208" s="58">
        <v>70</v>
      </c>
      <c r="BO208" s="58">
        <v>3</v>
      </c>
      <c r="BP208" s="58" t="s">
        <v>176</v>
      </c>
      <c r="BQ208" s="58">
        <v>0</v>
      </c>
      <c r="BR208" s="58">
        <v>5</v>
      </c>
      <c r="BS208" s="58">
        <v>29</v>
      </c>
    </row>
    <row r="209" spans="1:71" x14ac:dyDescent="0.25">
      <c r="A209" s="64" t="s">
        <v>371</v>
      </c>
      <c r="B209" s="58">
        <v>647</v>
      </c>
      <c r="C209" s="58">
        <v>643</v>
      </c>
      <c r="D209" s="58">
        <v>313</v>
      </c>
      <c r="E209" s="58">
        <v>8</v>
      </c>
      <c r="F209" s="58">
        <v>166</v>
      </c>
      <c r="G209" s="58">
        <v>14</v>
      </c>
      <c r="H209" s="58">
        <v>17</v>
      </c>
      <c r="I209" s="58">
        <v>0</v>
      </c>
      <c r="J209" s="58">
        <v>44</v>
      </c>
      <c r="K209" s="58">
        <v>81</v>
      </c>
      <c r="L209" s="58" t="s">
        <v>176</v>
      </c>
      <c r="M209" s="58">
        <v>360</v>
      </c>
      <c r="N209" s="58">
        <v>184</v>
      </c>
      <c r="O209" s="58" t="s">
        <v>176</v>
      </c>
      <c r="P209" s="58">
        <v>89</v>
      </c>
      <c r="Q209" s="58" t="s">
        <v>176</v>
      </c>
      <c r="R209" s="58" t="s">
        <v>176</v>
      </c>
      <c r="S209" s="58">
        <v>0</v>
      </c>
      <c r="T209" s="58">
        <v>25</v>
      </c>
      <c r="U209" s="58">
        <v>49</v>
      </c>
      <c r="V209" s="58" t="s">
        <v>176</v>
      </c>
      <c r="W209" s="58">
        <v>282</v>
      </c>
      <c r="X209" s="58">
        <v>128</v>
      </c>
      <c r="Y209" s="58" t="s">
        <v>176</v>
      </c>
      <c r="Z209" s="58">
        <v>77</v>
      </c>
      <c r="AA209" s="58" t="s">
        <v>176</v>
      </c>
      <c r="AB209" s="58" t="s">
        <v>176</v>
      </c>
      <c r="AC209" s="58">
        <v>0</v>
      </c>
      <c r="AD209" s="58">
        <v>19</v>
      </c>
      <c r="AE209" s="58">
        <v>32</v>
      </c>
      <c r="AF209" s="58">
        <v>73</v>
      </c>
      <c r="AG209" s="58">
        <v>73</v>
      </c>
      <c r="AH209" s="58">
        <v>40</v>
      </c>
      <c r="AI209" s="58">
        <v>0</v>
      </c>
      <c r="AJ209" s="58" t="s">
        <v>176</v>
      </c>
      <c r="AK209" s="58" t="s">
        <v>176</v>
      </c>
      <c r="AL209" s="58">
        <v>0</v>
      </c>
      <c r="AM209" s="58">
        <v>0</v>
      </c>
      <c r="AN209" s="58" t="s">
        <v>176</v>
      </c>
      <c r="AO209" s="58">
        <v>22</v>
      </c>
      <c r="AP209" s="58" t="s">
        <v>176</v>
      </c>
      <c r="AQ209" s="58">
        <v>445</v>
      </c>
      <c r="AR209" s="58">
        <v>227</v>
      </c>
      <c r="AS209" s="58" t="s">
        <v>176</v>
      </c>
      <c r="AT209" s="58">
        <v>127</v>
      </c>
      <c r="AU209" s="58" t="s">
        <v>176</v>
      </c>
      <c r="AV209" s="58" t="s">
        <v>176</v>
      </c>
      <c r="AW209" s="58">
        <v>0</v>
      </c>
      <c r="AX209" s="58">
        <v>25</v>
      </c>
      <c r="AY209" s="58">
        <v>53</v>
      </c>
      <c r="AZ209" s="58" t="s">
        <v>176</v>
      </c>
      <c r="BA209" s="58">
        <v>125</v>
      </c>
      <c r="BB209" s="58">
        <v>46</v>
      </c>
      <c r="BC209" s="58" t="s">
        <v>176</v>
      </c>
      <c r="BD209" s="58" t="s">
        <v>176</v>
      </c>
      <c r="BE209" s="58">
        <v>7</v>
      </c>
      <c r="BF209" s="58" t="s">
        <v>176</v>
      </c>
      <c r="BG209" s="58">
        <v>0</v>
      </c>
      <c r="BH209" s="58" t="s">
        <v>176</v>
      </c>
      <c r="BI209" s="58">
        <v>6</v>
      </c>
      <c r="BJ209" s="58" t="s">
        <v>176</v>
      </c>
      <c r="BK209" s="58">
        <v>240</v>
      </c>
      <c r="BL209" s="58">
        <v>115</v>
      </c>
      <c r="BM209" s="58" t="s">
        <v>176</v>
      </c>
      <c r="BN209" s="58">
        <v>62</v>
      </c>
      <c r="BO209" s="58">
        <v>4</v>
      </c>
      <c r="BP209" s="58" t="s">
        <v>176</v>
      </c>
      <c r="BQ209" s="58">
        <v>0</v>
      </c>
      <c r="BR209" s="58">
        <v>8</v>
      </c>
      <c r="BS209" s="58">
        <v>48</v>
      </c>
    </row>
    <row r="210" spans="1:71" x14ac:dyDescent="0.25">
      <c r="A210" s="64" t="s">
        <v>372</v>
      </c>
      <c r="B210" s="58">
        <v>791</v>
      </c>
      <c r="C210" s="58">
        <v>785</v>
      </c>
      <c r="D210" s="58">
        <v>432</v>
      </c>
      <c r="E210" s="58">
        <v>11</v>
      </c>
      <c r="F210" s="58">
        <v>158</v>
      </c>
      <c r="G210" s="58">
        <v>17</v>
      </c>
      <c r="H210" s="58">
        <v>16</v>
      </c>
      <c r="I210" s="58">
        <v>15</v>
      </c>
      <c r="J210" s="58">
        <v>56</v>
      </c>
      <c r="K210" s="58">
        <v>80</v>
      </c>
      <c r="L210" s="58" t="s">
        <v>176</v>
      </c>
      <c r="M210" s="58">
        <v>420</v>
      </c>
      <c r="N210" s="58">
        <v>234</v>
      </c>
      <c r="O210" s="58">
        <v>6</v>
      </c>
      <c r="P210" s="58">
        <v>79</v>
      </c>
      <c r="Q210" s="58">
        <v>8</v>
      </c>
      <c r="R210" s="58">
        <v>7</v>
      </c>
      <c r="S210" s="58">
        <v>7</v>
      </c>
      <c r="T210" s="58">
        <v>35</v>
      </c>
      <c r="U210" s="58">
        <v>44</v>
      </c>
      <c r="V210" s="58" t="s">
        <v>176</v>
      </c>
      <c r="W210" s="58">
        <v>365</v>
      </c>
      <c r="X210" s="58">
        <v>198</v>
      </c>
      <c r="Y210" s="58">
        <v>5</v>
      </c>
      <c r="Z210" s="58">
        <v>79</v>
      </c>
      <c r="AA210" s="58">
        <v>9</v>
      </c>
      <c r="AB210" s="58">
        <v>9</v>
      </c>
      <c r="AC210" s="58">
        <v>8</v>
      </c>
      <c r="AD210" s="58">
        <v>21</v>
      </c>
      <c r="AE210" s="58">
        <v>36</v>
      </c>
      <c r="AF210" s="58">
        <v>113</v>
      </c>
      <c r="AG210" s="58">
        <v>113</v>
      </c>
      <c r="AH210" s="58">
        <v>76</v>
      </c>
      <c r="AI210" s="58">
        <v>0</v>
      </c>
      <c r="AJ210" s="58">
        <v>14</v>
      </c>
      <c r="AK210" s="58" t="s">
        <v>176</v>
      </c>
      <c r="AL210" s="58">
        <v>0</v>
      </c>
      <c r="AM210" s="58" t="s">
        <v>176</v>
      </c>
      <c r="AN210" s="58" t="s">
        <v>176</v>
      </c>
      <c r="AO210" s="58">
        <v>10</v>
      </c>
      <c r="AP210" s="58" t="s">
        <v>176</v>
      </c>
      <c r="AQ210" s="58">
        <v>519</v>
      </c>
      <c r="AR210" s="58">
        <v>300</v>
      </c>
      <c r="AS210" s="58">
        <v>11</v>
      </c>
      <c r="AT210" s="58">
        <v>107</v>
      </c>
      <c r="AU210" s="58">
        <v>10</v>
      </c>
      <c r="AV210" s="58" t="s">
        <v>176</v>
      </c>
      <c r="AW210" s="58" t="s">
        <v>176</v>
      </c>
      <c r="AX210" s="58">
        <v>28</v>
      </c>
      <c r="AY210" s="58">
        <v>57</v>
      </c>
      <c r="AZ210" s="58" t="s">
        <v>176</v>
      </c>
      <c r="BA210" s="58">
        <v>153</v>
      </c>
      <c r="BB210" s="58">
        <v>56</v>
      </c>
      <c r="BC210" s="58">
        <v>0</v>
      </c>
      <c r="BD210" s="58">
        <v>37</v>
      </c>
      <c r="BE210" s="58" t="s">
        <v>176</v>
      </c>
      <c r="BF210" s="58" t="s">
        <v>176</v>
      </c>
      <c r="BG210" s="58">
        <v>0</v>
      </c>
      <c r="BH210" s="58" t="s">
        <v>176</v>
      </c>
      <c r="BI210" s="58">
        <v>13</v>
      </c>
      <c r="BJ210" s="58" t="s">
        <v>176</v>
      </c>
      <c r="BK210" s="58">
        <v>253</v>
      </c>
      <c r="BL210" s="58">
        <v>120</v>
      </c>
      <c r="BM210" s="58">
        <v>0</v>
      </c>
      <c r="BN210" s="58">
        <v>69</v>
      </c>
      <c r="BO210" s="58">
        <v>5</v>
      </c>
      <c r="BP210" s="58">
        <v>3</v>
      </c>
      <c r="BQ210" s="58">
        <v>3</v>
      </c>
      <c r="BR210" s="58">
        <v>9</v>
      </c>
      <c r="BS210" s="58">
        <v>44</v>
      </c>
    </row>
    <row r="211" spans="1:71" x14ac:dyDescent="0.25">
      <c r="A211" s="64" t="s">
        <v>373</v>
      </c>
      <c r="B211" s="58">
        <v>681</v>
      </c>
      <c r="C211" s="58">
        <v>673</v>
      </c>
      <c r="D211" s="58">
        <v>347</v>
      </c>
      <c r="E211" s="58">
        <v>10</v>
      </c>
      <c r="F211" s="58">
        <v>153</v>
      </c>
      <c r="G211" s="58">
        <v>13</v>
      </c>
      <c r="H211" s="58">
        <v>20</v>
      </c>
      <c r="I211" s="58">
        <v>39</v>
      </c>
      <c r="J211" s="58">
        <v>48</v>
      </c>
      <c r="K211" s="58">
        <v>43</v>
      </c>
      <c r="L211" s="58">
        <v>363</v>
      </c>
      <c r="M211" s="58">
        <v>360</v>
      </c>
      <c r="N211" s="58">
        <v>183</v>
      </c>
      <c r="O211" s="58" t="s">
        <v>176</v>
      </c>
      <c r="P211" s="58">
        <v>87</v>
      </c>
      <c r="Q211" s="58" t="s">
        <v>176</v>
      </c>
      <c r="R211" s="58" t="s">
        <v>176</v>
      </c>
      <c r="S211" s="58">
        <v>21</v>
      </c>
      <c r="T211" s="58">
        <v>27</v>
      </c>
      <c r="U211" s="58">
        <v>28</v>
      </c>
      <c r="V211" s="58">
        <v>318</v>
      </c>
      <c r="W211" s="58">
        <v>313</v>
      </c>
      <c r="X211" s="58">
        <v>164</v>
      </c>
      <c r="Y211" s="58" t="s">
        <v>176</v>
      </c>
      <c r="Z211" s="58">
        <v>66</v>
      </c>
      <c r="AA211" s="58" t="s">
        <v>176</v>
      </c>
      <c r="AB211" s="58" t="s">
        <v>176</v>
      </c>
      <c r="AC211" s="58">
        <v>18</v>
      </c>
      <c r="AD211" s="58">
        <v>21</v>
      </c>
      <c r="AE211" s="58">
        <v>15</v>
      </c>
      <c r="AF211" s="58">
        <v>90</v>
      </c>
      <c r="AG211" s="58">
        <v>90</v>
      </c>
      <c r="AH211" s="58">
        <v>39</v>
      </c>
      <c r="AI211" s="58" t="s">
        <v>176</v>
      </c>
      <c r="AJ211" s="58">
        <v>7</v>
      </c>
      <c r="AK211" s="58">
        <v>0</v>
      </c>
      <c r="AL211" s="58">
        <v>0</v>
      </c>
      <c r="AM211" s="58">
        <v>26</v>
      </c>
      <c r="AN211" s="58" t="s">
        <v>176</v>
      </c>
      <c r="AO211" s="58">
        <v>14</v>
      </c>
      <c r="AP211" s="58">
        <v>437</v>
      </c>
      <c r="AQ211" s="58">
        <v>432</v>
      </c>
      <c r="AR211" s="58">
        <v>256</v>
      </c>
      <c r="AS211" s="58" t="s">
        <v>176</v>
      </c>
      <c r="AT211" s="58">
        <v>100</v>
      </c>
      <c r="AU211" s="58" t="s">
        <v>176</v>
      </c>
      <c r="AV211" s="58" t="s">
        <v>176</v>
      </c>
      <c r="AW211" s="58">
        <v>13</v>
      </c>
      <c r="AX211" s="58" t="s">
        <v>176</v>
      </c>
      <c r="AY211" s="58">
        <v>24</v>
      </c>
      <c r="AZ211" s="58">
        <v>154</v>
      </c>
      <c r="BA211" s="58">
        <v>151</v>
      </c>
      <c r="BB211" s="58">
        <v>52</v>
      </c>
      <c r="BC211" s="58">
        <v>0</v>
      </c>
      <c r="BD211" s="58">
        <v>46</v>
      </c>
      <c r="BE211" s="58" t="s">
        <v>176</v>
      </c>
      <c r="BF211" s="58" t="s">
        <v>176</v>
      </c>
      <c r="BG211" s="58">
        <v>0</v>
      </c>
      <c r="BH211" s="58">
        <v>27</v>
      </c>
      <c r="BI211" s="58">
        <v>5</v>
      </c>
      <c r="BJ211" s="58" t="s">
        <v>176</v>
      </c>
      <c r="BK211" s="58">
        <v>219</v>
      </c>
      <c r="BL211" s="58">
        <v>117</v>
      </c>
      <c r="BM211" s="58" t="s">
        <v>176</v>
      </c>
      <c r="BN211" s="58">
        <v>60</v>
      </c>
      <c r="BO211" s="58">
        <v>6</v>
      </c>
      <c r="BP211" s="58" t="s">
        <v>176</v>
      </c>
      <c r="BQ211" s="58">
        <v>4</v>
      </c>
      <c r="BR211" s="58">
        <v>7</v>
      </c>
      <c r="BS211" s="58">
        <v>22</v>
      </c>
    </row>
    <row r="212" spans="1:71" x14ac:dyDescent="0.25">
      <c r="A212" s="64" t="s">
        <v>374</v>
      </c>
      <c r="B212" s="58">
        <v>572</v>
      </c>
      <c r="C212" s="58">
        <v>568</v>
      </c>
      <c r="D212" s="58">
        <v>315</v>
      </c>
      <c r="E212" s="58">
        <v>16</v>
      </c>
      <c r="F212" s="58">
        <v>102</v>
      </c>
      <c r="G212" s="58" t="s">
        <v>176</v>
      </c>
      <c r="H212" s="58">
        <v>25</v>
      </c>
      <c r="I212" s="58" t="s">
        <v>176</v>
      </c>
      <c r="J212" s="58">
        <v>46</v>
      </c>
      <c r="K212" s="58">
        <v>47</v>
      </c>
      <c r="L212" s="58" t="s">
        <v>176</v>
      </c>
      <c r="M212" s="58">
        <v>325</v>
      </c>
      <c r="N212" s="58">
        <v>180</v>
      </c>
      <c r="O212" s="58" t="s">
        <v>176</v>
      </c>
      <c r="P212" s="58">
        <v>56</v>
      </c>
      <c r="Q212" s="58" t="s">
        <v>176</v>
      </c>
      <c r="R212" s="58">
        <v>10</v>
      </c>
      <c r="S212" s="58" t="s">
        <v>176</v>
      </c>
      <c r="T212" s="58">
        <v>28</v>
      </c>
      <c r="U212" s="58">
        <v>34</v>
      </c>
      <c r="V212" s="58" t="s">
        <v>176</v>
      </c>
      <c r="W212" s="58">
        <v>243</v>
      </c>
      <c r="X212" s="58">
        <v>135</v>
      </c>
      <c r="Y212" s="58" t="s">
        <v>176</v>
      </c>
      <c r="Z212" s="58">
        <v>46</v>
      </c>
      <c r="AA212" s="58" t="s">
        <v>176</v>
      </c>
      <c r="AB212" s="58">
        <v>15</v>
      </c>
      <c r="AC212" s="58" t="s">
        <v>176</v>
      </c>
      <c r="AD212" s="58">
        <v>18</v>
      </c>
      <c r="AE212" s="58">
        <v>13</v>
      </c>
      <c r="AF212" s="58">
        <v>72</v>
      </c>
      <c r="AG212" s="58">
        <v>72</v>
      </c>
      <c r="AH212" s="58">
        <v>47</v>
      </c>
      <c r="AI212" s="58">
        <v>0</v>
      </c>
      <c r="AJ212" s="58">
        <v>6</v>
      </c>
      <c r="AK212" s="58">
        <v>0</v>
      </c>
      <c r="AL212" s="58">
        <v>0</v>
      </c>
      <c r="AM212" s="58" t="s">
        <v>176</v>
      </c>
      <c r="AN212" s="58" t="s">
        <v>176</v>
      </c>
      <c r="AO212" s="58">
        <v>16</v>
      </c>
      <c r="AP212" s="58">
        <v>357</v>
      </c>
      <c r="AQ212" s="58">
        <v>353</v>
      </c>
      <c r="AR212" s="58">
        <v>210</v>
      </c>
      <c r="AS212" s="58" t="s">
        <v>176</v>
      </c>
      <c r="AT212" s="58">
        <v>75</v>
      </c>
      <c r="AU212" s="58">
        <v>8</v>
      </c>
      <c r="AV212" s="58">
        <v>5</v>
      </c>
      <c r="AW212" s="58" t="s">
        <v>176</v>
      </c>
      <c r="AX212" s="58" t="s">
        <v>176</v>
      </c>
      <c r="AY212" s="58">
        <v>23</v>
      </c>
      <c r="AZ212" s="58">
        <v>143</v>
      </c>
      <c r="BA212" s="58">
        <v>143</v>
      </c>
      <c r="BB212" s="58">
        <v>58</v>
      </c>
      <c r="BC212" s="58" t="s">
        <v>176</v>
      </c>
      <c r="BD212" s="58">
        <v>21</v>
      </c>
      <c r="BE212" s="58" t="s">
        <v>176</v>
      </c>
      <c r="BF212" s="58">
        <v>20</v>
      </c>
      <c r="BG212" s="58">
        <v>0</v>
      </c>
      <c r="BH212" s="58">
        <v>26</v>
      </c>
      <c r="BI212" s="58">
        <v>8</v>
      </c>
      <c r="BJ212" s="58">
        <v>193</v>
      </c>
      <c r="BK212" s="58">
        <v>190</v>
      </c>
      <c r="BL212" s="58">
        <v>114</v>
      </c>
      <c r="BM212" s="58">
        <v>3</v>
      </c>
      <c r="BN212" s="58">
        <v>40</v>
      </c>
      <c r="BO212" s="58" t="s">
        <v>176</v>
      </c>
      <c r="BP212" s="58" t="s">
        <v>176</v>
      </c>
      <c r="BQ212" s="58">
        <v>0</v>
      </c>
      <c r="BR212" s="58">
        <v>4</v>
      </c>
      <c r="BS212" s="58">
        <v>26</v>
      </c>
    </row>
    <row r="213" spans="1:71" x14ac:dyDescent="0.25">
      <c r="A213" s="64" t="s">
        <v>375</v>
      </c>
      <c r="B213" s="58">
        <v>470</v>
      </c>
      <c r="C213" s="58">
        <v>465</v>
      </c>
      <c r="D213" s="58">
        <v>220</v>
      </c>
      <c r="E213" s="58">
        <v>17</v>
      </c>
      <c r="F213" s="58">
        <v>116</v>
      </c>
      <c r="G213" s="58" t="s">
        <v>176</v>
      </c>
      <c r="H213" s="58">
        <v>15</v>
      </c>
      <c r="I213" s="58" t="s">
        <v>176</v>
      </c>
      <c r="J213" s="58">
        <v>43</v>
      </c>
      <c r="K213" s="58">
        <v>41</v>
      </c>
      <c r="L213" s="58" t="s">
        <v>176</v>
      </c>
      <c r="M213" s="58">
        <v>250</v>
      </c>
      <c r="N213" s="58">
        <v>117</v>
      </c>
      <c r="O213" s="58">
        <v>9</v>
      </c>
      <c r="P213" s="58">
        <v>63</v>
      </c>
      <c r="Q213" s="58" t="s">
        <v>176</v>
      </c>
      <c r="R213" s="58">
        <v>4</v>
      </c>
      <c r="S213" s="58" t="s">
        <v>176</v>
      </c>
      <c r="T213" s="58">
        <v>25</v>
      </c>
      <c r="U213" s="58">
        <v>27</v>
      </c>
      <c r="V213" s="58" t="s">
        <v>176</v>
      </c>
      <c r="W213" s="58">
        <v>215</v>
      </c>
      <c r="X213" s="58">
        <v>103</v>
      </c>
      <c r="Y213" s="58">
        <v>8</v>
      </c>
      <c r="Z213" s="58">
        <v>53</v>
      </c>
      <c r="AA213" s="58">
        <v>8</v>
      </c>
      <c r="AB213" s="58">
        <v>11</v>
      </c>
      <c r="AC213" s="58">
        <v>0</v>
      </c>
      <c r="AD213" s="58">
        <v>18</v>
      </c>
      <c r="AE213" s="58">
        <v>14</v>
      </c>
      <c r="AF213" s="58">
        <v>48</v>
      </c>
      <c r="AG213" s="58">
        <v>48</v>
      </c>
      <c r="AH213" s="58">
        <v>28</v>
      </c>
      <c r="AI213" s="58">
        <v>0</v>
      </c>
      <c r="AJ213" s="58" t="s">
        <v>176</v>
      </c>
      <c r="AK213" s="58">
        <v>0</v>
      </c>
      <c r="AL213" s="58">
        <v>0</v>
      </c>
      <c r="AM213" s="58" t="s">
        <v>176</v>
      </c>
      <c r="AN213" s="58" t="s">
        <v>176</v>
      </c>
      <c r="AO213" s="58" t="s">
        <v>176</v>
      </c>
      <c r="AP213" s="58" t="s">
        <v>176</v>
      </c>
      <c r="AQ213" s="58">
        <v>299</v>
      </c>
      <c r="AR213" s="58">
        <v>149</v>
      </c>
      <c r="AS213" s="58">
        <v>11</v>
      </c>
      <c r="AT213" s="58">
        <v>78</v>
      </c>
      <c r="AU213" s="58" t="s">
        <v>176</v>
      </c>
      <c r="AV213" s="58">
        <v>7</v>
      </c>
      <c r="AW213" s="58">
        <v>0</v>
      </c>
      <c r="AX213" s="58" t="s">
        <v>176</v>
      </c>
      <c r="AY213" s="58">
        <v>26</v>
      </c>
      <c r="AZ213" s="58" t="s">
        <v>176</v>
      </c>
      <c r="BA213" s="58">
        <v>118</v>
      </c>
      <c r="BB213" s="58">
        <v>43</v>
      </c>
      <c r="BC213" s="58">
        <v>6</v>
      </c>
      <c r="BD213" s="58" t="s">
        <v>176</v>
      </c>
      <c r="BE213" s="58" t="s">
        <v>176</v>
      </c>
      <c r="BF213" s="58">
        <v>8</v>
      </c>
      <c r="BG213" s="58">
        <v>0</v>
      </c>
      <c r="BH213" s="58">
        <v>25</v>
      </c>
      <c r="BI213" s="58" t="s">
        <v>176</v>
      </c>
      <c r="BJ213" s="58">
        <v>154</v>
      </c>
      <c r="BK213" s="58">
        <v>154</v>
      </c>
      <c r="BL213" s="58">
        <v>83</v>
      </c>
      <c r="BM213" s="58" t="s">
        <v>176</v>
      </c>
      <c r="BN213" s="58">
        <v>42</v>
      </c>
      <c r="BO213" s="58">
        <v>4</v>
      </c>
      <c r="BP213" s="58">
        <v>3</v>
      </c>
      <c r="BQ213" s="58" t="s">
        <v>176</v>
      </c>
      <c r="BR213" s="58">
        <v>4</v>
      </c>
      <c r="BS213" s="58">
        <v>15</v>
      </c>
    </row>
    <row r="214" spans="1:71" x14ac:dyDescent="0.25">
      <c r="A214" s="64" t="s">
        <v>376</v>
      </c>
      <c r="B214" s="58">
        <v>550</v>
      </c>
      <c r="C214" s="58">
        <v>546</v>
      </c>
      <c r="D214" s="58">
        <v>267</v>
      </c>
      <c r="E214" s="58">
        <v>28</v>
      </c>
      <c r="F214" s="58">
        <v>145</v>
      </c>
      <c r="G214" s="58" t="s">
        <v>176</v>
      </c>
      <c r="H214" s="58">
        <v>12</v>
      </c>
      <c r="I214" s="58" t="s">
        <v>176</v>
      </c>
      <c r="J214" s="58">
        <v>38</v>
      </c>
      <c r="K214" s="58">
        <v>47</v>
      </c>
      <c r="L214" s="58" t="s">
        <v>176</v>
      </c>
      <c r="M214" s="58">
        <v>307</v>
      </c>
      <c r="N214" s="58">
        <v>151</v>
      </c>
      <c r="O214" s="58">
        <v>21</v>
      </c>
      <c r="P214" s="58">
        <v>76</v>
      </c>
      <c r="Q214" s="58" t="s">
        <v>176</v>
      </c>
      <c r="R214" s="58">
        <v>7</v>
      </c>
      <c r="S214" s="58" t="s">
        <v>176</v>
      </c>
      <c r="T214" s="58">
        <v>24</v>
      </c>
      <c r="U214" s="58">
        <v>23</v>
      </c>
      <c r="V214" s="58" t="s">
        <v>176</v>
      </c>
      <c r="W214" s="58">
        <v>239</v>
      </c>
      <c r="X214" s="58">
        <v>116</v>
      </c>
      <c r="Y214" s="58">
        <v>7</v>
      </c>
      <c r="Z214" s="58">
        <v>69</v>
      </c>
      <c r="AA214" s="58">
        <v>4</v>
      </c>
      <c r="AB214" s="58">
        <v>5</v>
      </c>
      <c r="AC214" s="58">
        <v>0</v>
      </c>
      <c r="AD214" s="58">
        <v>14</v>
      </c>
      <c r="AE214" s="58">
        <v>24</v>
      </c>
      <c r="AF214" s="58">
        <v>42</v>
      </c>
      <c r="AG214" s="58">
        <v>42</v>
      </c>
      <c r="AH214" s="58">
        <v>27</v>
      </c>
      <c r="AI214" s="58">
        <v>0</v>
      </c>
      <c r="AJ214" s="58" t="s">
        <v>176</v>
      </c>
      <c r="AK214" s="58" t="s">
        <v>176</v>
      </c>
      <c r="AL214" s="58">
        <v>0</v>
      </c>
      <c r="AM214" s="58" t="s">
        <v>176</v>
      </c>
      <c r="AN214" s="58">
        <v>0</v>
      </c>
      <c r="AO214" s="58">
        <v>7</v>
      </c>
      <c r="AP214" s="58">
        <v>354</v>
      </c>
      <c r="AQ214" s="58">
        <v>350</v>
      </c>
      <c r="AR214" s="58">
        <v>192</v>
      </c>
      <c r="AS214" s="58">
        <v>12</v>
      </c>
      <c r="AT214" s="58">
        <v>85</v>
      </c>
      <c r="AU214" s="58" t="s">
        <v>176</v>
      </c>
      <c r="AV214" s="58" t="s">
        <v>176</v>
      </c>
      <c r="AW214" s="58">
        <v>0</v>
      </c>
      <c r="AX214" s="58">
        <v>18</v>
      </c>
      <c r="AY214" s="58">
        <v>36</v>
      </c>
      <c r="AZ214" s="58">
        <v>154</v>
      </c>
      <c r="BA214" s="58">
        <v>154</v>
      </c>
      <c r="BB214" s="58">
        <v>48</v>
      </c>
      <c r="BC214" s="58">
        <v>16</v>
      </c>
      <c r="BD214" s="58" t="s">
        <v>176</v>
      </c>
      <c r="BE214" s="58" t="s">
        <v>176</v>
      </c>
      <c r="BF214" s="58" t="s">
        <v>176</v>
      </c>
      <c r="BG214" s="58">
        <v>0</v>
      </c>
      <c r="BH214" s="58">
        <v>20</v>
      </c>
      <c r="BI214" s="58">
        <v>4</v>
      </c>
      <c r="BJ214" s="58">
        <v>166</v>
      </c>
      <c r="BK214" s="58">
        <v>163</v>
      </c>
      <c r="BL214" s="58">
        <v>75</v>
      </c>
      <c r="BM214" s="58">
        <v>4</v>
      </c>
      <c r="BN214" s="58">
        <v>51</v>
      </c>
      <c r="BO214" s="58" t="s">
        <v>176</v>
      </c>
      <c r="BP214" s="58" t="s">
        <v>176</v>
      </c>
      <c r="BQ214" s="58">
        <v>0</v>
      </c>
      <c r="BR214" s="58">
        <v>3</v>
      </c>
      <c r="BS214" s="58">
        <v>25</v>
      </c>
    </row>
    <row r="215" spans="1:71" x14ac:dyDescent="0.25">
      <c r="A215" s="64" t="s">
        <v>377</v>
      </c>
      <c r="B215" s="58">
        <v>587</v>
      </c>
      <c r="C215" s="58">
        <v>583</v>
      </c>
      <c r="D215" s="58">
        <v>353</v>
      </c>
      <c r="E215" s="58">
        <v>24</v>
      </c>
      <c r="F215" s="58">
        <v>117</v>
      </c>
      <c r="G215" s="58">
        <v>6</v>
      </c>
      <c r="H215" s="58">
        <v>20</v>
      </c>
      <c r="I215" s="58">
        <v>0</v>
      </c>
      <c r="J215" s="58">
        <v>30</v>
      </c>
      <c r="K215" s="58">
        <v>33</v>
      </c>
      <c r="L215" s="58" t="s">
        <v>176</v>
      </c>
      <c r="M215" s="58">
        <v>342</v>
      </c>
      <c r="N215" s="58">
        <v>222</v>
      </c>
      <c r="O215" s="58" t="s">
        <v>176</v>
      </c>
      <c r="P215" s="58">
        <v>64</v>
      </c>
      <c r="Q215" s="58" t="s">
        <v>176</v>
      </c>
      <c r="R215" s="58" t="s">
        <v>176</v>
      </c>
      <c r="S215" s="58">
        <v>0</v>
      </c>
      <c r="T215" s="58">
        <v>18</v>
      </c>
      <c r="U215" s="58" t="s">
        <v>176</v>
      </c>
      <c r="V215" s="58" t="s">
        <v>176</v>
      </c>
      <c r="W215" s="58">
        <v>241</v>
      </c>
      <c r="X215" s="58">
        <v>131</v>
      </c>
      <c r="Y215" s="58" t="s">
        <v>176</v>
      </c>
      <c r="Z215" s="58">
        <v>53</v>
      </c>
      <c r="AA215" s="58" t="s">
        <v>176</v>
      </c>
      <c r="AB215" s="58" t="s">
        <v>176</v>
      </c>
      <c r="AC215" s="58">
        <v>0</v>
      </c>
      <c r="AD215" s="58">
        <v>12</v>
      </c>
      <c r="AE215" s="58" t="s">
        <v>176</v>
      </c>
      <c r="AF215" s="58">
        <v>47</v>
      </c>
      <c r="AG215" s="58">
        <v>47</v>
      </c>
      <c r="AH215" s="58">
        <v>42</v>
      </c>
      <c r="AI215" s="58">
        <v>0</v>
      </c>
      <c r="AJ215" s="58" t="s">
        <v>176</v>
      </c>
      <c r="AK215" s="58">
        <v>0</v>
      </c>
      <c r="AL215" s="58">
        <v>0</v>
      </c>
      <c r="AM215" s="58">
        <v>0</v>
      </c>
      <c r="AN215" s="58" t="s">
        <v>176</v>
      </c>
      <c r="AO215" s="58" t="s">
        <v>176</v>
      </c>
      <c r="AP215" s="58" t="s">
        <v>176</v>
      </c>
      <c r="AQ215" s="58">
        <v>392</v>
      </c>
      <c r="AR215" s="58">
        <v>253</v>
      </c>
      <c r="AS215" s="58" t="s">
        <v>176</v>
      </c>
      <c r="AT215" s="58">
        <v>82</v>
      </c>
      <c r="AU215" s="58" t="s">
        <v>176</v>
      </c>
      <c r="AV215" s="58" t="s">
        <v>176</v>
      </c>
      <c r="AW215" s="58">
        <v>0</v>
      </c>
      <c r="AX215" s="58" t="s">
        <v>176</v>
      </c>
      <c r="AY215" s="58">
        <v>26</v>
      </c>
      <c r="AZ215" s="58" t="s">
        <v>176</v>
      </c>
      <c r="BA215" s="58">
        <v>144</v>
      </c>
      <c r="BB215" s="58">
        <v>58</v>
      </c>
      <c r="BC215" s="58" t="s">
        <v>176</v>
      </c>
      <c r="BD215" s="58" t="s">
        <v>176</v>
      </c>
      <c r="BE215" s="58" t="s">
        <v>176</v>
      </c>
      <c r="BF215" s="58" t="s">
        <v>176</v>
      </c>
      <c r="BG215" s="58">
        <v>0</v>
      </c>
      <c r="BH215" s="58">
        <v>15</v>
      </c>
      <c r="BI215" s="58" t="s">
        <v>176</v>
      </c>
      <c r="BJ215" s="58" t="s">
        <v>176</v>
      </c>
      <c r="BK215" s="58">
        <v>192</v>
      </c>
      <c r="BL215" s="58">
        <v>114</v>
      </c>
      <c r="BM215" s="58">
        <v>0</v>
      </c>
      <c r="BN215" s="58">
        <v>48</v>
      </c>
      <c r="BO215" s="58" t="s">
        <v>176</v>
      </c>
      <c r="BP215" s="58" t="s">
        <v>176</v>
      </c>
      <c r="BQ215" s="58">
        <v>0</v>
      </c>
      <c r="BR215" s="58">
        <v>5</v>
      </c>
      <c r="BS215" s="58">
        <v>21</v>
      </c>
    </row>
    <row r="216" spans="1:71" x14ac:dyDescent="0.25">
      <c r="A216" s="64" t="s">
        <v>378</v>
      </c>
      <c r="B216" s="58">
        <v>658</v>
      </c>
      <c r="C216" s="58">
        <v>654</v>
      </c>
      <c r="D216" s="58">
        <v>403</v>
      </c>
      <c r="E216" s="58">
        <v>37</v>
      </c>
      <c r="F216" s="58">
        <v>139</v>
      </c>
      <c r="G216" s="58" t="s">
        <v>176</v>
      </c>
      <c r="H216" s="58">
        <v>26</v>
      </c>
      <c r="I216" s="58" t="s">
        <v>176</v>
      </c>
      <c r="J216" s="58">
        <v>19</v>
      </c>
      <c r="K216" s="58">
        <v>21</v>
      </c>
      <c r="L216" s="58" t="s">
        <v>176</v>
      </c>
      <c r="M216" s="58">
        <v>420</v>
      </c>
      <c r="N216" s="58">
        <v>281</v>
      </c>
      <c r="O216" s="58">
        <v>22</v>
      </c>
      <c r="P216" s="58">
        <v>81</v>
      </c>
      <c r="Q216" s="58" t="s">
        <v>176</v>
      </c>
      <c r="R216" s="58">
        <v>15</v>
      </c>
      <c r="S216" s="58">
        <v>0</v>
      </c>
      <c r="T216" s="58">
        <v>10</v>
      </c>
      <c r="U216" s="58" t="s">
        <v>176</v>
      </c>
      <c r="V216" s="58" t="s">
        <v>176</v>
      </c>
      <c r="W216" s="58">
        <v>234</v>
      </c>
      <c r="X216" s="58">
        <v>122</v>
      </c>
      <c r="Y216" s="58">
        <v>15</v>
      </c>
      <c r="Z216" s="58">
        <v>58</v>
      </c>
      <c r="AA216" s="58" t="s">
        <v>176</v>
      </c>
      <c r="AB216" s="58">
        <v>11</v>
      </c>
      <c r="AC216" s="58" t="s">
        <v>176</v>
      </c>
      <c r="AD216" s="58">
        <v>9</v>
      </c>
      <c r="AE216" s="58" t="s">
        <v>176</v>
      </c>
      <c r="AF216" s="58">
        <v>49</v>
      </c>
      <c r="AG216" s="58">
        <v>49</v>
      </c>
      <c r="AH216" s="58">
        <v>41</v>
      </c>
      <c r="AI216" s="58">
        <v>0</v>
      </c>
      <c r="AJ216" s="58" t="s">
        <v>176</v>
      </c>
      <c r="AK216" s="58" t="s">
        <v>176</v>
      </c>
      <c r="AL216" s="58">
        <v>0</v>
      </c>
      <c r="AM216" s="58">
        <v>0</v>
      </c>
      <c r="AN216" s="58">
        <v>0</v>
      </c>
      <c r="AO216" s="58" t="s">
        <v>176</v>
      </c>
      <c r="AP216" s="58">
        <v>447</v>
      </c>
      <c r="AQ216" s="58">
        <v>443</v>
      </c>
      <c r="AR216" s="58">
        <v>292</v>
      </c>
      <c r="AS216" s="58">
        <v>21</v>
      </c>
      <c r="AT216" s="58">
        <v>93</v>
      </c>
      <c r="AU216" s="58" t="s">
        <v>176</v>
      </c>
      <c r="AV216" s="58">
        <v>5</v>
      </c>
      <c r="AW216" s="58" t="s">
        <v>176</v>
      </c>
      <c r="AX216" s="58">
        <v>12</v>
      </c>
      <c r="AY216" s="58">
        <v>14</v>
      </c>
      <c r="AZ216" s="58">
        <v>162</v>
      </c>
      <c r="BA216" s="58">
        <v>162</v>
      </c>
      <c r="BB216" s="58">
        <v>70</v>
      </c>
      <c r="BC216" s="58">
        <v>16</v>
      </c>
      <c r="BD216" s="58" t="s">
        <v>176</v>
      </c>
      <c r="BE216" s="58" t="s">
        <v>176</v>
      </c>
      <c r="BF216" s="58">
        <v>21</v>
      </c>
      <c r="BG216" s="58">
        <v>0</v>
      </c>
      <c r="BH216" s="58">
        <v>7</v>
      </c>
      <c r="BI216" s="58" t="s">
        <v>176</v>
      </c>
      <c r="BJ216" s="58" t="s">
        <v>176</v>
      </c>
      <c r="BK216" s="58">
        <v>240</v>
      </c>
      <c r="BL216" s="58">
        <v>173</v>
      </c>
      <c r="BM216" s="58" t="s">
        <v>176</v>
      </c>
      <c r="BN216" s="58">
        <v>46</v>
      </c>
      <c r="BO216" s="58" t="s">
        <v>176</v>
      </c>
      <c r="BP216" s="58" t="s">
        <v>176</v>
      </c>
      <c r="BQ216" s="58">
        <v>0</v>
      </c>
      <c r="BR216" s="58">
        <v>6</v>
      </c>
      <c r="BS216" s="58">
        <v>9</v>
      </c>
    </row>
    <row r="217" spans="1:71" x14ac:dyDescent="0.25">
      <c r="A217" s="64" t="s">
        <v>379</v>
      </c>
      <c r="B217" s="58">
        <v>637</v>
      </c>
      <c r="C217" s="58">
        <v>630</v>
      </c>
      <c r="D217" s="58">
        <v>384</v>
      </c>
      <c r="E217" s="58">
        <v>38</v>
      </c>
      <c r="F217" s="58">
        <v>122</v>
      </c>
      <c r="G217" s="58" t="s">
        <v>176</v>
      </c>
      <c r="H217" s="58">
        <v>22</v>
      </c>
      <c r="I217" s="58" t="s">
        <v>176</v>
      </c>
      <c r="J217" s="58">
        <v>15</v>
      </c>
      <c r="K217" s="58">
        <v>37</v>
      </c>
      <c r="L217" s="58" t="s">
        <v>176</v>
      </c>
      <c r="M217" s="58">
        <v>352</v>
      </c>
      <c r="N217" s="58">
        <v>229</v>
      </c>
      <c r="O217" s="58">
        <v>21</v>
      </c>
      <c r="P217" s="58">
        <v>59</v>
      </c>
      <c r="Q217" s="58" t="s">
        <v>176</v>
      </c>
      <c r="R217" s="58">
        <v>8</v>
      </c>
      <c r="S217" s="58" t="s">
        <v>176</v>
      </c>
      <c r="T217" s="58">
        <v>10</v>
      </c>
      <c r="U217" s="58">
        <v>19</v>
      </c>
      <c r="V217" s="58" t="s">
        <v>176</v>
      </c>
      <c r="W217" s="58">
        <v>278</v>
      </c>
      <c r="X217" s="58">
        <v>155</v>
      </c>
      <c r="Y217" s="58">
        <v>17</v>
      </c>
      <c r="Z217" s="58">
        <v>63</v>
      </c>
      <c r="AA217" s="58">
        <v>6</v>
      </c>
      <c r="AB217" s="58">
        <v>14</v>
      </c>
      <c r="AC217" s="58">
        <v>0</v>
      </c>
      <c r="AD217" s="58">
        <v>5</v>
      </c>
      <c r="AE217" s="58">
        <v>18</v>
      </c>
      <c r="AF217" s="58">
        <v>48</v>
      </c>
      <c r="AG217" s="58">
        <v>48</v>
      </c>
      <c r="AH217" s="58">
        <v>33</v>
      </c>
      <c r="AI217" s="58">
        <v>0</v>
      </c>
      <c r="AJ217" s="58" t="s">
        <v>176</v>
      </c>
      <c r="AK217" s="58">
        <v>0</v>
      </c>
      <c r="AL217" s="58">
        <v>0</v>
      </c>
      <c r="AM217" s="58">
        <v>0</v>
      </c>
      <c r="AN217" s="58" t="s">
        <v>176</v>
      </c>
      <c r="AO217" s="58">
        <v>8</v>
      </c>
      <c r="AP217" s="58" t="s">
        <v>176</v>
      </c>
      <c r="AQ217" s="58">
        <v>413</v>
      </c>
      <c r="AR217" s="58">
        <v>284</v>
      </c>
      <c r="AS217" s="58">
        <v>17</v>
      </c>
      <c r="AT217" s="58">
        <v>75</v>
      </c>
      <c r="AU217" s="58">
        <v>7</v>
      </c>
      <c r="AV217" s="58" t="s">
        <v>176</v>
      </c>
      <c r="AW217" s="58" t="s">
        <v>176</v>
      </c>
      <c r="AX217" s="58">
        <v>7</v>
      </c>
      <c r="AY217" s="58">
        <v>19</v>
      </c>
      <c r="AZ217" s="58" t="s">
        <v>176</v>
      </c>
      <c r="BA217" s="58">
        <v>169</v>
      </c>
      <c r="BB217" s="58">
        <v>67</v>
      </c>
      <c r="BC217" s="58">
        <v>21</v>
      </c>
      <c r="BD217" s="58" t="s">
        <v>176</v>
      </c>
      <c r="BE217" s="58" t="s">
        <v>176</v>
      </c>
      <c r="BF217" s="58" t="s">
        <v>176</v>
      </c>
      <c r="BG217" s="58">
        <v>0</v>
      </c>
      <c r="BH217" s="58" t="s">
        <v>176</v>
      </c>
      <c r="BI217" s="58">
        <v>10</v>
      </c>
      <c r="BJ217" s="58">
        <v>211</v>
      </c>
      <c r="BK217" s="58">
        <v>208</v>
      </c>
      <c r="BL217" s="58">
        <v>145</v>
      </c>
      <c r="BM217" s="58">
        <v>0</v>
      </c>
      <c r="BN217" s="58">
        <v>38</v>
      </c>
      <c r="BO217" s="58">
        <v>4</v>
      </c>
      <c r="BP217" s="58" t="s">
        <v>176</v>
      </c>
      <c r="BQ217" s="58" t="s">
        <v>176</v>
      </c>
      <c r="BR217" s="58">
        <v>3</v>
      </c>
      <c r="BS217" s="58">
        <v>15</v>
      </c>
    </row>
    <row r="218" spans="1:71" x14ac:dyDescent="0.25">
      <c r="A218" s="64" t="s">
        <v>380</v>
      </c>
      <c r="B218" s="58">
        <v>542</v>
      </c>
      <c r="C218" s="58">
        <v>542</v>
      </c>
      <c r="D218" s="58">
        <v>322</v>
      </c>
      <c r="E218" s="58">
        <v>32</v>
      </c>
      <c r="F218" s="58">
        <v>97</v>
      </c>
      <c r="G218" s="58" t="s">
        <v>176</v>
      </c>
      <c r="H218" s="58">
        <v>16</v>
      </c>
      <c r="I218" s="58" t="s">
        <v>176</v>
      </c>
      <c r="J218" s="58">
        <v>19</v>
      </c>
      <c r="K218" s="58">
        <v>47</v>
      </c>
      <c r="L218" s="58">
        <v>290</v>
      </c>
      <c r="M218" s="58">
        <v>290</v>
      </c>
      <c r="N218" s="58">
        <v>182</v>
      </c>
      <c r="O218" s="58" t="s">
        <v>176</v>
      </c>
      <c r="P218" s="58">
        <v>45</v>
      </c>
      <c r="Q218" s="58" t="s">
        <v>176</v>
      </c>
      <c r="R218" s="58" t="s">
        <v>176</v>
      </c>
      <c r="S218" s="58" t="s">
        <v>176</v>
      </c>
      <c r="T218" s="58">
        <v>9</v>
      </c>
      <c r="U218" s="58">
        <v>26</v>
      </c>
      <c r="V218" s="58">
        <v>252</v>
      </c>
      <c r="W218" s="58">
        <v>252</v>
      </c>
      <c r="X218" s="58">
        <v>140</v>
      </c>
      <c r="Y218" s="58" t="s">
        <v>176</v>
      </c>
      <c r="Z218" s="58">
        <v>52</v>
      </c>
      <c r="AA218" s="58" t="s">
        <v>176</v>
      </c>
      <c r="AB218" s="58" t="s">
        <v>176</v>
      </c>
      <c r="AC218" s="58">
        <v>0</v>
      </c>
      <c r="AD218" s="58">
        <v>10</v>
      </c>
      <c r="AE218" s="58">
        <v>21</v>
      </c>
      <c r="AF218" s="58">
        <v>43</v>
      </c>
      <c r="AG218" s="58">
        <v>43</v>
      </c>
      <c r="AH218" s="58">
        <v>31</v>
      </c>
      <c r="AI218" s="58" t="s">
        <v>176</v>
      </c>
      <c r="AJ218" s="58" t="s">
        <v>176</v>
      </c>
      <c r="AK218" s="58" t="s">
        <v>176</v>
      </c>
      <c r="AL218" s="58">
        <v>0</v>
      </c>
      <c r="AM218" s="58" t="s">
        <v>176</v>
      </c>
      <c r="AN218" s="58" t="s">
        <v>176</v>
      </c>
      <c r="AO218" s="58">
        <v>5</v>
      </c>
      <c r="AP218" s="58">
        <v>351</v>
      </c>
      <c r="AQ218" s="58">
        <v>351</v>
      </c>
      <c r="AR218" s="58">
        <v>228</v>
      </c>
      <c r="AS218" s="58" t="s">
        <v>176</v>
      </c>
      <c r="AT218" s="58">
        <v>63</v>
      </c>
      <c r="AU218" s="58" t="s">
        <v>176</v>
      </c>
      <c r="AV218" s="58" t="s">
        <v>176</v>
      </c>
      <c r="AW218" s="58">
        <v>0</v>
      </c>
      <c r="AX218" s="58" t="s">
        <v>176</v>
      </c>
      <c r="AY218" s="58">
        <v>32</v>
      </c>
      <c r="AZ218" s="58">
        <v>148</v>
      </c>
      <c r="BA218" s="58">
        <v>148</v>
      </c>
      <c r="BB218" s="58">
        <v>63</v>
      </c>
      <c r="BC218" s="58">
        <v>16</v>
      </c>
      <c r="BD218" s="58" t="s">
        <v>176</v>
      </c>
      <c r="BE218" s="58" t="s">
        <v>176</v>
      </c>
      <c r="BF218" s="58" t="s">
        <v>176</v>
      </c>
      <c r="BG218" s="58">
        <v>0</v>
      </c>
      <c r="BH218" s="58">
        <v>12</v>
      </c>
      <c r="BI218" s="58">
        <v>10</v>
      </c>
      <c r="BJ218" s="58">
        <v>166</v>
      </c>
      <c r="BK218" s="58">
        <v>166</v>
      </c>
      <c r="BL218" s="58">
        <v>100</v>
      </c>
      <c r="BM218" s="58">
        <v>3</v>
      </c>
      <c r="BN218" s="58">
        <v>30</v>
      </c>
      <c r="BO218" s="58">
        <v>5</v>
      </c>
      <c r="BP218" s="58">
        <v>3</v>
      </c>
      <c r="BQ218" s="58">
        <v>0</v>
      </c>
      <c r="BR218" s="58">
        <v>3</v>
      </c>
      <c r="BS218" s="58">
        <v>22</v>
      </c>
    </row>
    <row r="219" spans="1:71" x14ac:dyDescent="0.25">
      <c r="A219" s="64" t="s">
        <v>381</v>
      </c>
      <c r="B219" s="58">
        <v>502</v>
      </c>
      <c r="C219" s="58">
        <v>498</v>
      </c>
      <c r="D219" s="58">
        <v>245</v>
      </c>
      <c r="E219" s="58">
        <v>47</v>
      </c>
      <c r="F219" s="58">
        <v>112</v>
      </c>
      <c r="G219" s="58">
        <v>18</v>
      </c>
      <c r="H219" s="58">
        <v>15</v>
      </c>
      <c r="I219" s="58">
        <v>0</v>
      </c>
      <c r="J219" s="58">
        <v>21</v>
      </c>
      <c r="K219" s="58">
        <v>40</v>
      </c>
      <c r="L219" s="58" t="s">
        <v>176</v>
      </c>
      <c r="M219" s="58">
        <v>275</v>
      </c>
      <c r="N219" s="58">
        <v>133</v>
      </c>
      <c r="O219" s="58">
        <v>29</v>
      </c>
      <c r="P219" s="58">
        <v>60</v>
      </c>
      <c r="Q219" s="58">
        <v>6</v>
      </c>
      <c r="R219" s="58">
        <v>10</v>
      </c>
      <c r="S219" s="58">
        <v>0</v>
      </c>
      <c r="T219" s="58">
        <v>7</v>
      </c>
      <c r="U219" s="58">
        <v>30</v>
      </c>
      <c r="V219" s="58" t="s">
        <v>176</v>
      </c>
      <c r="W219" s="58">
        <v>223</v>
      </c>
      <c r="X219" s="58">
        <v>112</v>
      </c>
      <c r="Y219" s="58">
        <v>18</v>
      </c>
      <c r="Z219" s="58">
        <v>52</v>
      </c>
      <c r="AA219" s="58">
        <v>12</v>
      </c>
      <c r="AB219" s="58">
        <v>5</v>
      </c>
      <c r="AC219" s="58">
        <v>0</v>
      </c>
      <c r="AD219" s="58">
        <v>14</v>
      </c>
      <c r="AE219" s="58">
        <v>10</v>
      </c>
      <c r="AF219" s="58">
        <v>39</v>
      </c>
      <c r="AG219" s="58">
        <v>39</v>
      </c>
      <c r="AH219" s="58">
        <v>18</v>
      </c>
      <c r="AI219" s="58" t="s">
        <v>176</v>
      </c>
      <c r="AJ219" s="58">
        <v>8</v>
      </c>
      <c r="AK219" s="58" t="s">
        <v>176</v>
      </c>
      <c r="AL219" s="58">
        <v>0</v>
      </c>
      <c r="AM219" s="58">
        <v>0</v>
      </c>
      <c r="AN219" s="58">
        <v>0</v>
      </c>
      <c r="AO219" s="58" t="s">
        <v>176</v>
      </c>
      <c r="AP219" s="58" t="s">
        <v>176</v>
      </c>
      <c r="AQ219" s="58">
        <v>308</v>
      </c>
      <c r="AR219" s="58">
        <v>171</v>
      </c>
      <c r="AS219" s="58" t="s">
        <v>176</v>
      </c>
      <c r="AT219" s="58">
        <v>67</v>
      </c>
      <c r="AU219" s="58">
        <v>12</v>
      </c>
      <c r="AV219" s="58" t="s">
        <v>176</v>
      </c>
      <c r="AW219" s="58">
        <v>0</v>
      </c>
      <c r="AX219" s="58">
        <v>8</v>
      </c>
      <c r="AY219" s="58">
        <v>26</v>
      </c>
      <c r="AZ219" s="58" t="s">
        <v>176</v>
      </c>
      <c r="BA219" s="58">
        <v>151</v>
      </c>
      <c r="BB219" s="58">
        <v>56</v>
      </c>
      <c r="BC219" s="58">
        <v>23</v>
      </c>
      <c r="BD219" s="58">
        <v>37</v>
      </c>
      <c r="BE219" s="58" t="s">
        <v>176</v>
      </c>
      <c r="BF219" s="58" t="s">
        <v>176</v>
      </c>
      <c r="BG219" s="58">
        <v>0</v>
      </c>
      <c r="BH219" s="58">
        <v>13</v>
      </c>
      <c r="BI219" s="58" t="s">
        <v>176</v>
      </c>
      <c r="BJ219" s="58" t="s">
        <v>176</v>
      </c>
      <c r="BK219" s="58">
        <v>160</v>
      </c>
      <c r="BL219" s="58">
        <v>85</v>
      </c>
      <c r="BM219" s="58" t="s">
        <v>176</v>
      </c>
      <c r="BN219" s="58">
        <v>44</v>
      </c>
      <c r="BO219" s="58">
        <v>5</v>
      </c>
      <c r="BP219" s="58">
        <v>3</v>
      </c>
      <c r="BQ219" s="58">
        <v>0</v>
      </c>
      <c r="BR219" s="58" t="s">
        <v>176</v>
      </c>
      <c r="BS219" s="58">
        <v>19</v>
      </c>
    </row>
    <row r="220" spans="1:71" x14ac:dyDescent="0.25">
      <c r="A220" s="64" t="s">
        <v>382</v>
      </c>
      <c r="B220" s="58">
        <v>514</v>
      </c>
      <c r="C220" s="58">
        <v>510</v>
      </c>
      <c r="D220" s="58">
        <v>250</v>
      </c>
      <c r="E220" s="58">
        <v>35</v>
      </c>
      <c r="F220" s="58">
        <v>118</v>
      </c>
      <c r="G220" s="58">
        <v>12</v>
      </c>
      <c r="H220" s="58">
        <v>13</v>
      </c>
      <c r="I220" s="58">
        <v>0</v>
      </c>
      <c r="J220" s="58">
        <v>23</v>
      </c>
      <c r="K220" s="58">
        <v>59</v>
      </c>
      <c r="L220" s="58" t="s">
        <v>176</v>
      </c>
      <c r="M220" s="58">
        <v>266</v>
      </c>
      <c r="N220" s="58">
        <v>129</v>
      </c>
      <c r="O220" s="58">
        <v>22</v>
      </c>
      <c r="P220" s="58">
        <v>55</v>
      </c>
      <c r="Q220" s="58" t="s">
        <v>176</v>
      </c>
      <c r="R220" s="58" t="s">
        <v>176</v>
      </c>
      <c r="S220" s="58">
        <v>0</v>
      </c>
      <c r="T220" s="58">
        <v>15</v>
      </c>
      <c r="U220" s="58">
        <v>35</v>
      </c>
      <c r="V220" s="58" t="s">
        <v>176</v>
      </c>
      <c r="W220" s="58">
        <v>244</v>
      </c>
      <c r="X220" s="58">
        <v>121</v>
      </c>
      <c r="Y220" s="58">
        <v>13</v>
      </c>
      <c r="Z220" s="58">
        <v>63</v>
      </c>
      <c r="AA220" s="58" t="s">
        <v>176</v>
      </c>
      <c r="AB220" s="58" t="s">
        <v>176</v>
      </c>
      <c r="AC220" s="58">
        <v>0</v>
      </c>
      <c r="AD220" s="58">
        <v>8</v>
      </c>
      <c r="AE220" s="58">
        <v>24</v>
      </c>
      <c r="AF220" s="58">
        <v>40</v>
      </c>
      <c r="AG220" s="58">
        <v>40</v>
      </c>
      <c r="AH220" s="58">
        <v>24</v>
      </c>
      <c r="AI220" s="58" t="s">
        <v>176</v>
      </c>
      <c r="AJ220" s="58" t="s">
        <v>176</v>
      </c>
      <c r="AK220" s="58" t="s">
        <v>176</v>
      </c>
      <c r="AL220" s="58">
        <v>0</v>
      </c>
      <c r="AM220" s="58">
        <v>0</v>
      </c>
      <c r="AN220" s="58">
        <v>0</v>
      </c>
      <c r="AO220" s="58" t="s">
        <v>176</v>
      </c>
      <c r="AP220" s="58">
        <v>340</v>
      </c>
      <c r="AQ220" s="58">
        <v>336</v>
      </c>
      <c r="AR220" s="58">
        <v>178</v>
      </c>
      <c r="AS220" s="58" t="s">
        <v>176</v>
      </c>
      <c r="AT220" s="58">
        <v>81</v>
      </c>
      <c r="AU220" s="58" t="s">
        <v>176</v>
      </c>
      <c r="AV220" s="58">
        <v>0</v>
      </c>
      <c r="AW220" s="58">
        <v>0</v>
      </c>
      <c r="AX220" s="58">
        <v>11</v>
      </c>
      <c r="AY220" s="58">
        <v>42</v>
      </c>
      <c r="AZ220" s="58">
        <v>134</v>
      </c>
      <c r="BA220" s="58">
        <v>134</v>
      </c>
      <c r="BB220" s="58">
        <v>48</v>
      </c>
      <c r="BC220" s="58">
        <v>18</v>
      </c>
      <c r="BD220" s="58" t="s">
        <v>176</v>
      </c>
      <c r="BE220" s="58" t="s">
        <v>176</v>
      </c>
      <c r="BF220" s="58">
        <v>13</v>
      </c>
      <c r="BG220" s="58">
        <v>0</v>
      </c>
      <c r="BH220" s="58">
        <v>12</v>
      </c>
      <c r="BI220" s="58" t="s">
        <v>176</v>
      </c>
      <c r="BJ220" s="58" t="s">
        <v>176</v>
      </c>
      <c r="BK220" s="58">
        <v>173</v>
      </c>
      <c r="BL220" s="58">
        <v>86</v>
      </c>
      <c r="BM220" s="58" t="s">
        <v>176</v>
      </c>
      <c r="BN220" s="58">
        <v>42</v>
      </c>
      <c r="BO220" s="58" t="s">
        <v>176</v>
      </c>
      <c r="BP220" s="58">
        <v>0</v>
      </c>
      <c r="BQ220" s="58">
        <v>0</v>
      </c>
      <c r="BR220" s="58">
        <v>10</v>
      </c>
      <c r="BS220" s="58">
        <v>31</v>
      </c>
    </row>
    <row r="221" spans="1:71" x14ac:dyDescent="0.25">
      <c r="A221" s="64" t="s">
        <v>383</v>
      </c>
      <c r="B221" s="58">
        <v>449</v>
      </c>
      <c r="C221" s="58">
        <v>446</v>
      </c>
      <c r="D221" s="58">
        <v>211</v>
      </c>
      <c r="E221" s="58">
        <v>30</v>
      </c>
      <c r="F221" s="58">
        <v>94</v>
      </c>
      <c r="G221" s="58">
        <v>8</v>
      </c>
      <c r="H221" s="58">
        <v>7</v>
      </c>
      <c r="I221" s="58">
        <v>0</v>
      </c>
      <c r="J221" s="58">
        <v>19</v>
      </c>
      <c r="K221" s="58">
        <v>77</v>
      </c>
      <c r="L221" s="58" t="s">
        <v>176</v>
      </c>
      <c r="M221" s="58">
        <v>245</v>
      </c>
      <c r="N221" s="58">
        <v>122</v>
      </c>
      <c r="O221" s="58">
        <v>17</v>
      </c>
      <c r="P221" s="58">
        <v>46</v>
      </c>
      <c r="Q221" s="58" t="s">
        <v>176</v>
      </c>
      <c r="R221" s="58" t="s">
        <v>176</v>
      </c>
      <c r="S221" s="58">
        <v>0</v>
      </c>
      <c r="T221" s="58">
        <v>11</v>
      </c>
      <c r="U221" s="58">
        <v>45</v>
      </c>
      <c r="V221" s="58" t="s">
        <v>176</v>
      </c>
      <c r="W221" s="58">
        <v>200</v>
      </c>
      <c r="X221" s="58">
        <v>88</v>
      </c>
      <c r="Y221" s="58">
        <v>13</v>
      </c>
      <c r="Z221" s="58">
        <v>48</v>
      </c>
      <c r="AA221" s="58" t="s">
        <v>176</v>
      </c>
      <c r="AB221" s="58" t="s">
        <v>176</v>
      </c>
      <c r="AC221" s="58">
        <v>0</v>
      </c>
      <c r="AD221" s="58">
        <v>8</v>
      </c>
      <c r="AE221" s="58">
        <v>32</v>
      </c>
      <c r="AF221" s="58" t="s">
        <v>176</v>
      </c>
      <c r="AG221" s="58">
        <v>50</v>
      </c>
      <c r="AH221" s="58">
        <v>27</v>
      </c>
      <c r="AI221" s="58">
        <v>0</v>
      </c>
      <c r="AJ221" s="58">
        <v>4</v>
      </c>
      <c r="AK221" s="58" t="s">
        <v>176</v>
      </c>
      <c r="AL221" s="58">
        <v>0</v>
      </c>
      <c r="AM221" s="58">
        <v>0</v>
      </c>
      <c r="AN221" s="58" t="s">
        <v>176</v>
      </c>
      <c r="AO221" s="58">
        <v>16</v>
      </c>
      <c r="AP221" s="58" t="s">
        <v>176</v>
      </c>
      <c r="AQ221" s="58">
        <v>289</v>
      </c>
      <c r="AR221" s="58">
        <v>149</v>
      </c>
      <c r="AS221" s="58">
        <v>14</v>
      </c>
      <c r="AT221" s="58">
        <v>63</v>
      </c>
      <c r="AU221" s="58">
        <v>5</v>
      </c>
      <c r="AV221" s="58" t="s">
        <v>176</v>
      </c>
      <c r="AW221" s="58">
        <v>0</v>
      </c>
      <c r="AX221" s="58" t="s">
        <v>176</v>
      </c>
      <c r="AY221" s="58">
        <v>48</v>
      </c>
      <c r="AZ221" s="58">
        <v>107</v>
      </c>
      <c r="BA221" s="58">
        <v>107</v>
      </c>
      <c r="BB221" s="58">
        <v>35</v>
      </c>
      <c r="BC221" s="58">
        <v>16</v>
      </c>
      <c r="BD221" s="58">
        <v>27</v>
      </c>
      <c r="BE221" s="58" t="s">
        <v>176</v>
      </c>
      <c r="BF221" s="58" t="s">
        <v>176</v>
      </c>
      <c r="BG221" s="58">
        <v>0</v>
      </c>
      <c r="BH221" s="58">
        <v>9</v>
      </c>
      <c r="BI221" s="58">
        <v>13</v>
      </c>
      <c r="BJ221" s="58" t="s">
        <v>176</v>
      </c>
      <c r="BK221" s="58">
        <v>125</v>
      </c>
      <c r="BL221" s="58">
        <v>51</v>
      </c>
      <c r="BM221" s="58" t="s">
        <v>176</v>
      </c>
      <c r="BN221" s="58">
        <v>33</v>
      </c>
      <c r="BO221" s="58">
        <v>4</v>
      </c>
      <c r="BP221" s="58" t="s">
        <v>176</v>
      </c>
      <c r="BQ221" s="58">
        <v>0</v>
      </c>
      <c r="BR221" s="58">
        <v>3</v>
      </c>
      <c r="BS221" s="58">
        <v>29</v>
      </c>
    </row>
    <row r="222" spans="1:71" x14ac:dyDescent="0.25">
      <c r="A222" s="64" t="s">
        <v>384</v>
      </c>
      <c r="B222" s="58">
        <v>682</v>
      </c>
      <c r="C222" s="58">
        <v>678</v>
      </c>
      <c r="D222" s="58">
        <v>366</v>
      </c>
      <c r="E222" s="58">
        <v>43</v>
      </c>
      <c r="F222" s="58">
        <v>115</v>
      </c>
      <c r="G222" s="58">
        <v>9</v>
      </c>
      <c r="H222" s="58">
        <v>17</v>
      </c>
      <c r="I222" s="58">
        <v>11</v>
      </c>
      <c r="J222" s="58">
        <v>25</v>
      </c>
      <c r="K222" s="58">
        <v>92</v>
      </c>
      <c r="L222" s="58" t="s">
        <v>176</v>
      </c>
      <c r="M222" s="58">
        <v>334</v>
      </c>
      <c r="N222" s="58">
        <v>177</v>
      </c>
      <c r="O222" s="58">
        <v>29</v>
      </c>
      <c r="P222" s="58">
        <v>49</v>
      </c>
      <c r="Q222" s="58" t="s">
        <v>176</v>
      </c>
      <c r="R222" s="58">
        <v>5</v>
      </c>
      <c r="S222" s="58" t="s">
        <v>176</v>
      </c>
      <c r="T222" s="58">
        <v>10</v>
      </c>
      <c r="U222" s="58">
        <v>53</v>
      </c>
      <c r="V222" s="58" t="s">
        <v>176</v>
      </c>
      <c r="W222" s="58">
        <v>344</v>
      </c>
      <c r="X222" s="58">
        <v>189</v>
      </c>
      <c r="Y222" s="58">
        <v>14</v>
      </c>
      <c r="Z222" s="58">
        <v>66</v>
      </c>
      <c r="AA222" s="58" t="s">
        <v>176</v>
      </c>
      <c r="AB222" s="58">
        <v>12</v>
      </c>
      <c r="AC222" s="58" t="s">
        <v>176</v>
      </c>
      <c r="AD222" s="58">
        <v>15</v>
      </c>
      <c r="AE222" s="58">
        <v>39</v>
      </c>
      <c r="AF222" s="58" t="s">
        <v>176</v>
      </c>
      <c r="AG222" s="58">
        <v>79</v>
      </c>
      <c r="AH222" s="58">
        <v>42</v>
      </c>
      <c r="AI222" s="58">
        <v>5</v>
      </c>
      <c r="AJ222" s="58">
        <v>5</v>
      </c>
      <c r="AK222" s="58" t="s">
        <v>176</v>
      </c>
      <c r="AL222" s="58">
        <v>0</v>
      </c>
      <c r="AM222" s="58" t="s">
        <v>176</v>
      </c>
      <c r="AN222" s="58" t="s">
        <v>176</v>
      </c>
      <c r="AO222" s="58">
        <v>17</v>
      </c>
      <c r="AP222" s="58" t="s">
        <v>176</v>
      </c>
      <c r="AQ222" s="58">
        <v>454</v>
      </c>
      <c r="AR222" s="58">
        <v>267</v>
      </c>
      <c r="AS222" s="58">
        <v>25</v>
      </c>
      <c r="AT222" s="58">
        <v>67</v>
      </c>
      <c r="AU222" s="58" t="s">
        <v>176</v>
      </c>
      <c r="AV222" s="58">
        <v>5</v>
      </c>
      <c r="AW222" s="58" t="s">
        <v>176</v>
      </c>
      <c r="AX222" s="58">
        <v>18</v>
      </c>
      <c r="AY222" s="58">
        <v>61</v>
      </c>
      <c r="AZ222" s="58">
        <v>145</v>
      </c>
      <c r="BA222" s="58">
        <v>145</v>
      </c>
      <c r="BB222" s="58">
        <v>57</v>
      </c>
      <c r="BC222" s="58">
        <v>13</v>
      </c>
      <c r="BD222" s="58">
        <v>43</v>
      </c>
      <c r="BE222" s="58" t="s">
        <v>176</v>
      </c>
      <c r="BF222" s="58">
        <v>12</v>
      </c>
      <c r="BG222" s="58">
        <v>0</v>
      </c>
      <c r="BH222" s="58" t="s">
        <v>176</v>
      </c>
      <c r="BI222" s="58">
        <v>14</v>
      </c>
      <c r="BJ222" s="58" t="s">
        <v>176</v>
      </c>
      <c r="BK222" s="58">
        <v>195</v>
      </c>
      <c r="BL222" s="58">
        <v>88</v>
      </c>
      <c r="BM222" s="58">
        <v>5</v>
      </c>
      <c r="BN222" s="58">
        <v>45</v>
      </c>
      <c r="BO222" s="58" t="s">
        <v>176</v>
      </c>
      <c r="BP222" s="58">
        <v>4</v>
      </c>
      <c r="BQ222" s="58" t="s">
        <v>176</v>
      </c>
      <c r="BR222" s="58">
        <v>5</v>
      </c>
      <c r="BS222" s="58">
        <v>44</v>
      </c>
    </row>
    <row r="223" spans="1:71" x14ac:dyDescent="0.25">
      <c r="A223" s="64" t="s">
        <v>385</v>
      </c>
      <c r="B223" s="58">
        <v>685</v>
      </c>
      <c r="C223" s="58">
        <v>681</v>
      </c>
      <c r="D223" s="58">
        <v>364</v>
      </c>
      <c r="E223" s="58">
        <v>62</v>
      </c>
      <c r="F223" s="58">
        <v>117</v>
      </c>
      <c r="G223" s="58">
        <v>9</v>
      </c>
      <c r="H223" s="58">
        <v>19</v>
      </c>
      <c r="I223" s="58">
        <v>41</v>
      </c>
      <c r="J223" s="58">
        <v>11</v>
      </c>
      <c r="K223" s="58">
        <v>58</v>
      </c>
      <c r="L223" s="58">
        <v>345</v>
      </c>
      <c r="M223" s="58">
        <v>345</v>
      </c>
      <c r="N223" s="58">
        <v>187</v>
      </c>
      <c r="O223" s="58">
        <v>29</v>
      </c>
      <c r="P223" s="58">
        <v>61</v>
      </c>
      <c r="Q223" s="58">
        <v>4</v>
      </c>
      <c r="R223" s="58">
        <v>11</v>
      </c>
      <c r="S223" s="58">
        <v>20</v>
      </c>
      <c r="T223" s="58">
        <v>5</v>
      </c>
      <c r="U223" s="58">
        <v>28</v>
      </c>
      <c r="V223" s="58">
        <v>340</v>
      </c>
      <c r="W223" s="58">
        <v>336</v>
      </c>
      <c r="X223" s="58">
        <v>177</v>
      </c>
      <c r="Y223" s="58">
        <v>33</v>
      </c>
      <c r="Z223" s="58">
        <v>56</v>
      </c>
      <c r="AA223" s="58">
        <v>5</v>
      </c>
      <c r="AB223" s="58">
        <v>8</v>
      </c>
      <c r="AC223" s="58">
        <v>21</v>
      </c>
      <c r="AD223" s="58">
        <v>6</v>
      </c>
      <c r="AE223" s="58">
        <v>30</v>
      </c>
      <c r="AF223" s="58">
        <v>109</v>
      </c>
      <c r="AG223" s="58">
        <v>109</v>
      </c>
      <c r="AH223" s="58">
        <v>54</v>
      </c>
      <c r="AI223" s="58" t="s">
        <v>176</v>
      </c>
      <c r="AJ223" s="58" t="s">
        <v>176</v>
      </c>
      <c r="AK223" s="58">
        <v>0</v>
      </c>
      <c r="AL223" s="58">
        <v>0</v>
      </c>
      <c r="AM223" s="58">
        <v>35</v>
      </c>
      <c r="AN223" s="58" t="s">
        <v>176</v>
      </c>
      <c r="AO223" s="58">
        <v>14</v>
      </c>
      <c r="AP223" s="58" t="s">
        <v>176</v>
      </c>
      <c r="AQ223" s="58">
        <v>414</v>
      </c>
      <c r="AR223" s="58">
        <v>254</v>
      </c>
      <c r="AS223" s="58">
        <v>41</v>
      </c>
      <c r="AT223" s="58">
        <v>68</v>
      </c>
      <c r="AU223" s="58" t="s">
        <v>176</v>
      </c>
      <c r="AV223" s="58" t="s">
        <v>176</v>
      </c>
      <c r="AW223" s="58">
        <v>6</v>
      </c>
      <c r="AX223" s="58">
        <v>8</v>
      </c>
      <c r="AY223" s="58">
        <v>30</v>
      </c>
      <c r="AZ223" s="58" t="s">
        <v>176</v>
      </c>
      <c r="BA223" s="58">
        <v>158</v>
      </c>
      <c r="BB223" s="58">
        <v>56</v>
      </c>
      <c r="BC223" s="58" t="s">
        <v>176</v>
      </c>
      <c r="BD223" s="58" t="s">
        <v>176</v>
      </c>
      <c r="BE223" s="58" t="s">
        <v>176</v>
      </c>
      <c r="BF223" s="58" t="s">
        <v>176</v>
      </c>
      <c r="BG223" s="58">
        <v>0</v>
      </c>
      <c r="BH223" s="58" t="s">
        <v>176</v>
      </c>
      <c r="BI223" s="58">
        <v>14</v>
      </c>
      <c r="BJ223" s="58" t="s">
        <v>176</v>
      </c>
      <c r="BK223" s="58">
        <v>176</v>
      </c>
      <c r="BL223" s="58">
        <v>98</v>
      </c>
      <c r="BM223" s="58">
        <v>4</v>
      </c>
      <c r="BN223" s="58">
        <v>37</v>
      </c>
      <c r="BO223" s="58" t="s">
        <v>176</v>
      </c>
      <c r="BP223" s="58">
        <v>6</v>
      </c>
      <c r="BQ223" s="58" t="s">
        <v>176</v>
      </c>
      <c r="BR223" s="58" t="s">
        <v>176</v>
      </c>
      <c r="BS223" s="58">
        <v>26</v>
      </c>
    </row>
    <row r="224" spans="1:71" x14ac:dyDescent="0.25">
      <c r="A224" s="64" t="s">
        <v>386</v>
      </c>
      <c r="B224" s="58">
        <v>519</v>
      </c>
      <c r="C224" s="58">
        <v>511</v>
      </c>
      <c r="D224" s="58">
        <v>258</v>
      </c>
      <c r="E224" s="58">
        <v>44</v>
      </c>
      <c r="F224" s="58">
        <v>99</v>
      </c>
      <c r="G224" s="58" t="s">
        <v>176</v>
      </c>
      <c r="H224" s="58">
        <v>20</v>
      </c>
      <c r="I224" s="58" t="s">
        <v>176</v>
      </c>
      <c r="J224" s="58">
        <v>18</v>
      </c>
      <c r="K224" s="58">
        <v>58</v>
      </c>
      <c r="L224" s="58" t="s">
        <v>176</v>
      </c>
      <c r="M224" s="58">
        <v>250</v>
      </c>
      <c r="N224" s="58">
        <v>115</v>
      </c>
      <c r="O224" s="58">
        <v>23</v>
      </c>
      <c r="P224" s="58">
        <v>52</v>
      </c>
      <c r="Q224" s="58">
        <v>5</v>
      </c>
      <c r="R224" s="58">
        <v>9</v>
      </c>
      <c r="S224" s="58">
        <v>0</v>
      </c>
      <c r="T224" s="58">
        <v>8</v>
      </c>
      <c r="U224" s="58">
        <v>38</v>
      </c>
      <c r="V224" s="58" t="s">
        <v>176</v>
      </c>
      <c r="W224" s="58">
        <v>261</v>
      </c>
      <c r="X224" s="58">
        <v>143</v>
      </c>
      <c r="Y224" s="58">
        <v>21</v>
      </c>
      <c r="Z224" s="58">
        <v>47</v>
      </c>
      <c r="AA224" s="58" t="s">
        <v>176</v>
      </c>
      <c r="AB224" s="58">
        <v>11</v>
      </c>
      <c r="AC224" s="58" t="s">
        <v>176</v>
      </c>
      <c r="AD224" s="58">
        <v>10</v>
      </c>
      <c r="AE224" s="58">
        <v>20</v>
      </c>
      <c r="AF224" s="58" t="s">
        <v>176</v>
      </c>
      <c r="AG224" s="58">
        <v>34</v>
      </c>
      <c r="AH224" s="58">
        <v>23</v>
      </c>
      <c r="AI224" s="58">
        <v>0</v>
      </c>
      <c r="AJ224" s="58">
        <v>5</v>
      </c>
      <c r="AK224" s="58">
        <v>0</v>
      </c>
      <c r="AL224" s="58">
        <v>0</v>
      </c>
      <c r="AM224" s="58">
        <v>0</v>
      </c>
      <c r="AN224" s="58" t="s">
        <v>176</v>
      </c>
      <c r="AO224" s="58" t="s">
        <v>176</v>
      </c>
      <c r="AP224" s="58" t="s">
        <v>176</v>
      </c>
      <c r="AQ224" s="58">
        <v>350</v>
      </c>
      <c r="AR224" s="58">
        <v>191</v>
      </c>
      <c r="AS224" s="58">
        <v>31</v>
      </c>
      <c r="AT224" s="58">
        <v>59</v>
      </c>
      <c r="AU224" s="58">
        <v>9</v>
      </c>
      <c r="AV224" s="58" t="s">
        <v>176</v>
      </c>
      <c r="AW224" s="58" t="s">
        <v>176</v>
      </c>
      <c r="AX224" s="58">
        <v>12</v>
      </c>
      <c r="AY224" s="58">
        <v>43</v>
      </c>
      <c r="AZ224" s="58">
        <v>131</v>
      </c>
      <c r="BA224" s="58">
        <v>127</v>
      </c>
      <c r="BB224" s="58">
        <v>44</v>
      </c>
      <c r="BC224" s="58">
        <v>13</v>
      </c>
      <c r="BD224" s="58">
        <v>35</v>
      </c>
      <c r="BE224" s="58" t="s">
        <v>176</v>
      </c>
      <c r="BF224" s="58" t="s">
        <v>176</v>
      </c>
      <c r="BG224" s="58">
        <v>0</v>
      </c>
      <c r="BH224" s="58" t="s">
        <v>176</v>
      </c>
      <c r="BI224" s="58" t="s">
        <v>176</v>
      </c>
      <c r="BJ224" s="58" t="s">
        <v>176</v>
      </c>
      <c r="BK224" s="58">
        <v>166</v>
      </c>
      <c r="BL224" s="58">
        <v>94</v>
      </c>
      <c r="BM224" s="58">
        <v>4</v>
      </c>
      <c r="BN224" s="58">
        <v>30</v>
      </c>
      <c r="BO224" s="58">
        <v>3</v>
      </c>
      <c r="BP224" s="58" t="s">
        <v>176</v>
      </c>
      <c r="BQ224" s="58">
        <v>0</v>
      </c>
      <c r="BR224" s="58" t="s">
        <v>176</v>
      </c>
      <c r="BS224" s="58">
        <v>32</v>
      </c>
    </row>
    <row r="225" spans="1:71" x14ac:dyDescent="0.25">
      <c r="A225" s="64" t="s">
        <v>387</v>
      </c>
      <c r="B225" s="58">
        <v>466</v>
      </c>
      <c r="C225" s="58">
        <v>461</v>
      </c>
      <c r="D225" s="58">
        <v>208</v>
      </c>
      <c r="E225" s="58">
        <v>57</v>
      </c>
      <c r="F225" s="58">
        <v>91</v>
      </c>
      <c r="G225" s="58">
        <v>14</v>
      </c>
      <c r="H225" s="58">
        <v>7</v>
      </c>
      <c r="I225" s="58">
        <v>0</v>
      </c>
      <c r="J225" s="58">
        <v>23</v>
      </c>
      <c r="K225" s="58">
        <v>61</v>
      </c>
      <c r="L225" s="58" t="s">
        <v>176</v>
      </c>
      <c r="M225" s="58">
        <v>252</v>
      </c>
      <c r="N225" s="58">
        <v>106</v>
      </c>
      <c r="O225" s="58">
        <v>33</v>
      </c>
      <c r="P225" s="58">
        <v>52</v>
      </c>
      <c r="Q225" s="58">
        <v>3</v>
      </c>
      <c r="R225" s="58">
        <v>3</v>
      </c>
      <c r="S225" s="58">
        <v>0</v>
      </c>
      <c r="T225" s="58">
        <v>12</v>
      </c>
      <c r="U225" s="58">
        <v>43</v>
      </c>
      <c r="V225" s="58" t="s">
        <v>176</v>
      </c>
      <c r="W225" s="58">
        <v>209</v>
      </c>
      <c r="X225" s="58">
        <v>102</v>
      </c>
      <c r="Y225" s="58">
        <v>24</v>
      </c>
      <c r="Z225" s="58">
        <v>39</v>
      </c>
      <c r="AA225" s="58">
        <v>11</v>
      </c>
      <c r="AB225" s="58">
        <v>4</v>
      </c>
      <c r="AC225" s="58">
        <v>0</v>
      </c>
      <c r="AD225" s="58">
        <v>11</v>
      </c>
      <c r="AE225" s="58">
        <v>18</v>
      </c>
      <c r="AF225" s="58" t="s">
        <v>176</v>
      </c>
      <c r="AG225" s="58">
        <v>40</v>
      </c>
      <c r="AH225" s="58">
        <v>23</v>
      </c>
      <c r="AI225" s="58">
        <v>0</v>
      </c>
      <c r="AJ225" s="58">
        <v>4</v>
      </c>
      <c r="AK225" s="58" t="s">
        <v>176</v>
      </c>
      <c r="AL225" s="58">
        <v>0</v>
      </c>
      <c r="AM225" s="58">
        <v>0</v>
      </c>
      <c r="AN225" s="58" t="s">
        <v>176</v>
      </c>
      <c r="AO225" s="58">
        <v>8</v>
      </c>
      <c r="AP225" s="58" t="s">
        <v>176</v>
      </c>
      <c r="AQ225" s="58">
        <v>290</v>
      </c>
      <c r="AR225" s="58">
        <v>143</v>
      </c>
      <c r="AS225" s="58">
        <v>34</v>
      </c>
      <c r="AT225" s="58">
        <v>51</v>
      </c>
      <c r="AU225" s="58" t="s">
        <v>176</v>
      </c>
      <c r="AV225" s="58">
        <v>0</v>
      </c>
      <c r="AW225" s="58">
        <v>0</v>
      </c>
      <c r="AX225" s="58" t="s">
        <v>176</v>
      </c>
      <c r="AY225" s="58">
        <v>42</v>
      </c>
      <c r="AZ225" s="58" t="s">
        <v>176</v>
      </c>
      <c r="BA225" s="58">
        <v>131</v>
      </c>
      <c r="BB225" s="58">
        <v>42</v>
      </c>
      <c r="BC225" s="58">
        <v>23</v>
      </c>
      <c r="BD225" s="58">
        <v>36</v>
      </c>
      <c r="BE225" s="58">
        <v>6</v>
      </c>
      <c r="BF225" s="58">
        <v>7</v>
      </c>
      <c r="BG225" s="58">
        <v>0</v>
      </c>
      <c r="BH225" s="58">
        <v>6</v>
      </c>
      <c r="BI225" s="58">
        <v>11</v>
      </c>
      <c r="BJ225" s="58" t="s">
        <v>176</v>
      </c>
      <c r="BK225" s="58">
        <v>135</v>
      </c>
      <c r="BL225" s="58">
        <v>53</v>
      </c>
      <c r="BM225" s="58">
        <v>10</v>
      </c>
      <c r="BN225" s="58">
        <v>29</v>
      </c>
      <c r="BO225" s="58">
        <v>5</v>
      </c>
      <c r="BP225" s="58" t="s">
        <v>176</v>
      </c>
      <c r="BQ225" s="58">
        <v>0</v>
      </c>
      <c r="BR225" s="58" t="s">
        <v>176</v>
      </c>
      <c r="BS225" s="58">
        <v>34</v>
      </c>
    </row>
    <row r="226" spans="1:71" x14ac:dyDescent="0.25">
      <c r="A226" s="64" t="s">
        <v>388</v>
      </c>
      <c r="B226" s="58">
        <v>492</v>
      </c>
      <c r="C226" s="58">
        <v>489</v>
      </c>
      <c r="D226" s="58">
        <v>221</v>
      </c>
      <c r="E226" s="58">
        <v>38</v>
      </c>
      <c r="F226" s="58">
        <v>125</v>
      </c>
      <c r="G226" s="58" t="s">
        <v>176</v>
      </c>
      <c r="H226" s="58">
        <v>18</v>
      </c>
      <c r="I226" s="58" t="s">
        <v>176</v>
      </c>
      <c r="J226" s="58">
        <v>20</v>
      </c>
      <c r="K226" s="58">
        <v>57</v>
      </c>
      <c r="L226" s="58" t="s">
        <v>176</v>
      </c>
      <c r="M226" s="58">
        <v>258</v>
      </c>
      <c r="N226" s="58">
        <v>112</v>
      </c>
      <c r="O226" s="58">
        <v>19</v>
      </c>
      <c r="P226" s="58">
        <v>64</v>
      </c>
      <c r="Q226" s="58" t="s">
        <v>176</v>
      </c>
      <c r="R226" s="58" t="s">
        <v>176</v>
      </c>
      <c r="S226" s="58" t="s">
        <v>176</v>
      </c>
      <c r="T226" s="58">
        <v>9</v>
      </c>
      <c r="U226" s="58">
        <v>37</v>
      </c>
      <c r="V226" s="58" t="s">
        <v>176</v>
      </c>
      <c r="W226" s="58">
        <v>231</v>
      </c>
      <c r="X226" s="58">
        <v>109</v>
      </c>
      <c r="Y226" s="58">
        <v>19</v>
      </c>
      <c r="Z226" s="58">
        <v>61</v>
      </c>
      <c r="AA226" s="58" t="s">
        <v>176</v>
      </c>
      <c r="AB226" s="58" t="s">
        <v>176</v>
      </c>
      <c r="AC226" s="58">
        <v>0</v>
      </c>
      <c r="AD226" s="58">
        <v>11</v>
      </c>
      <c r="AE226" s="58">
        <v>20</v>
      </c>
      <c r="AF226" s="58">
        <v>28</v>
      </c>
      <c r="AG226" s="58">
        <v>28</v>
      </c>
      <c r="AH226" s="58">
        <v>20</v>
      </c>
      <c r="AI226" s="58">
        <v>0</v>
      </c>
      <c r="AJ226" s="58">
        <v>0</v>
      </c>
      <c r="AK226" s="58" t="s">
        <v>176</v>
      </c>
      <c r="AL226" s="58">
        <v>0</v>
      </c>
      <c r="AM226" s="58">
        <v>0</v>
      </c>
      <c r="AN226" s="58" t="s">
        <v>176</v>
      </c>
      <c r="AO226" s="58" t="s">
        <v>176</v>
      </c>
      <c r="AP226" s="58">
        <v>328</v>
      </c>
      <c r="AQ226" s="58">
        <v>325</v>
      </c>
      <c r="AR226" s="58">
        <v>165</v>
      </c>
      <c r="AS226" s="58">
        <v>22</v>
      </c>
      <c r="AT226" s="58">
        <v>76</v>
      </c>
      <c r="AU226" s="58" t="s">
        <v>176</v>
      </c>
      <c r="AV226" s="58" t="s">
        <v>176</v>
      </c>
      <c r="AW226" s="58" t="s">
        <v>176</v>
      </c>
      <c r="AX226" s="58">
        <v>15</v>
      </c>
      <c r="AY226" s="58">
        <v>42</v>
      </c>
      <c r="AZ226" s="58">
        <v>136</v>
      </c>
      <c r="BA226" s="58">
        <v>136</v>
      </c>
      <c r="BB226" s="58">
        <v>36</v>
      </c>
      <c r="BC226" s="58">
        <v>16</v>
      </c>
      <c r="BD226" s="58">
        <v>49</v>
      </c>
      <c r="BE226" s="58">
        <v>5</v>
      </c>
      <c r="BF226" s="58" t="s">
        <v>176</v>
      </c>
      <c r="BG226" s="58">
        <v>0</v>
      </c>
      <c r="BH226" s="58" t="s">
        <v>176</v>
      </c>
      <c r="BI226" s="58" t="s">
        <v>176</v>
      </c>
      <c r="BJ226" s="58">
        <v>130</v>
      </c>
      <c r="BK226" s="58">
        <v>130</v>
      </c>
      <c r="BL226" s="58">
        <v>59</v>
      </c>
      <c r="BM226" s="58" t="s">
        <v>176</v>
      </c>
      <c r="BN226" s="58">
        <v>32</v>
      </c>
      <c r="BO226" s="58">
        <v>3</v>
      </c>
      <c r="BP226" s="58" t="s">
        <v>176</v>
      </c>
      <c r="BQ226" s="58">
        <v>0</v>
      </c>
      <c r="BR226" s="58">
        <v>4</v>
      </c>
      <c r="BS226" s="58">
        <v>28</v>
      </c>
    </row>
    <row r="227" spans="1:71" x14ac:dyDescent="0.25">
      <c r="A227" s="64" t="s">
        <v>389</v>
      </c>
      <c r="B227" s="58">
        <v>656</v>
      </c>
      <c r="C227" s="58">
        <v>647</v>
      </c>
      <c r="D227" s="58">
        <v>372</v>
      </c>
      <c r="E227" s="58">
        <v>46</v>
      </c>
      <c r="F227" s="58">
        <v>98</v>
      </c>
      <c r="G227" s="58">
        <v>19</v>
      </c>
      <c r="H227" s="58">
        <v>23</v>
      </c>
      <c r="I227" s="58">
        <v>0</v>
      </c>
      <c r="J227" s="58">
        <v>14</v>
      </c>
      <c r="K227" s="58">
        <v>75</v>
      </c>
      <c r="L227" s="58">
        <v>328</v>
      </c>
      <c r="M227" s="58">
        <v>324</v>
      </c>
      <c r="N227" s="58">
        <v>187</v>
      </c>
      <c r="O227" s="58">
        <v>21</v>
      </c>
      <c r="P227" s="58">
        <v>51</v>
      </c>
      <c r="Q227" s="58">
        <v>8</v>
      </c>
      <c r="R227" s="58">
        <v>8</v>
      </c>
      <c r="S227" s="58">
        <v>0</v>
      </c>
      <c r="T227" s="58">
        <v>4</v>
      </c>
      <c r="U227" s="58">
        <v>45</v>
      </c>
      <c r="V227" s="58">
        <v>328</v>
      </c>
      <c r="W227" s="58">
        <v>323</v>
      </c>
      <c r="X227" s="58">
        <v>185</v>
      </c>
      <c r="Y227" s="58">
        <v>25</v>
      </c>
      <c r="Z227" s="58">
        <v>47</v>
      </c>
      <c r="AA227" s="58">
        <v>11</v>
      </c>
      <c r="AB227" s="58">
        <v>15</v>
      </c>
      <c r="AC227" s="58">
        <v>0</v>
      </c>
      <c r="AD227" s="58">
        <v>10</v>
      </c>
      <c r="AE227" s="58">
        <v>30</v>
      </c>
      <c r="AF227" s="58" t="s">
        <v>176</v>
      </c>
      <c r="AG227" s="58">
        <v>54</v>
      </c>
      <c r="AH227" s="58">
        <v>38</v>
      </c>
      <c r="AI227" s="58" t="s">
        <v>176</v>
      </c>
      <c r="AJ227" s="58" t="s">
        <v>176</v>
      </c>
      <c r="AK227" s="58">
        <v>0</v>
      </c>
      <c r="AL227" s="58">
        <v>0</v>
      </c>
      <c r="AM227" s="58">
        <v>0</v>
      </c>
      <c r="AN227" s="58">
        <v>0</v>
      </c>
      <c r="AO227" s="58">
        <v>13</v>
      </c>
      <c r="AP227" s="58">
        <v>443</v>
      </c>
      <c r="AQ227" s="58">
        <v>439</v>
      </c>
      <c r="AR227" s="58">
        <v>268</v>
      </c>
      <c r="AS227" s="58">
        <v>30</v>
      </c>
      <c r="AT227" s="58">
        <v>63</v>
      </c>
      <c r="AU227" s="58">
        <v>14</v>
      </c>
      <c r="AV227" s="58" t="s">
        <v>176</v>
      </c>
      <c r="AW227" s="58">
        <v>0</v>
      </c>
      <c r="AX227" s="58" t="s">
        <v>176</v>
      </c>
      <c r="AY227" s="58">
        <v>45</v>
      </c>
      <c r="AZ227" s="58" t="s">
        <v>176</v>
      </c>
      <c r="BA227" s="58">
        <v>154</v>
      </c>
      <c r="BB227" s="58">
        <v>66</v>
      </c>
      <c r="BC227" s="58" t="s">
        <v>176</v>
      </c>
      <c r="BD227" s="58" t="s">
        <v>176</v>
      </c>
      <c r="BE227" s="58">
        <v>5</v>
      </c>
      <c r="BF227" s="58" t="s">
        <v>176</v>
      </c>
      <c r="BG227" s="58">
        <v>0</v>
      </c>
      <c r="BH227" s="58" t="s">
        <v>176</v>
      </c>
      <c r="BI227" s="58">
        <v>17</v>
      </c>
      <c r="BJ227" s="58" t="s">
        <v>176</v>
      </c>
      <c r="BK227" s="58">
        <v>202</v>
      </c>
      <c r="BL227" s="58">
        <v>124</v>
      </c>
      <c r="BM227" s="58" t="s">
        <v>176</v>
      </c>
      <c r="BN227" s="58">
        <v>37</v>
      </c>
      <c r="BO227" s="58">
        <v>4</v>
      </c>
      <c r="BP227" s="58" t="s">
        <v>176</v>
      </c>
      <c r="BQ227" s="58">
        <v>0</v>
      </c>
      <c r="BR227" s="58" t="s">
        <v>176</v>
      </c>
      <c r="BS227" s="58">
        <v>32</v>
      </c>
    </row>
    <row r="228" spans="1:71" x14ac:dyDescent="0.25">
      <c r="A228" s="64" t="s">
        <v>390</v>
      </c>
      <c r="B228" s="58">
        <v>666</v>
      </c>
      <c r="C228" s="58">
        <v>660</v>
      </c>
      <c r="D228" s="58">
        <v>390</v>
      </c>
      <c r="E228" s="58">
        <v>49</v>
      </c>
      <c r="F228" s="58">
        <v>106</v>
      </c>
      <c r="G228" s="58">
        <v>13</v>
      </c>
      <c r="H228" s="58">
        <v>20</v>
      </c>
      <c r="I228" s="58">
        <v>4</v>
      </c>
      <c r="J228" s="58">
        <v>15</v>
      </c>
      <c r="K228" s="58">
        <v>63</v>
      </c>
      <c r="L228" s="58" t="s">
        <v>176</v>
      </c>
      <c r="M228" s="58">
        <v>390</v>
      </c>
      <c r="N228" s="58">
        <v>248</v>
      </c>
      <c r="O228" s="58">
        <v>20</v>
      </c>
      <c r="P228" s="58">
        <v>57</v>
      </c>
      <c r="Q228" s="58" t="s">
        <v>176</v>
      </c>
      <c r="R228" s="58">
        <v>6</v>
      </c>
      <c r="S228" s="58" t="s">
        <v>176</v>
      </c>
      <c r="T228" s="58">
        <v>7</v>
      </c>
      <c r="U228" s="58">
        <v>44</v>
      </c>
      <c r="V228" s="58" t="s">
        <v>176</v>
      </c>
      <c r="W228" s="58">
        <v>270</v>
      </c>
      <c r="X228" s="58">
        <v>142</v>
      </c>
      <c r="Y228" s="58">
        <v>29</v>
      </c>
      <c r="Z228" s="58">
        <v>49</v>
      </c>
      <c r="AA228" s="58" t="s">
        <v>176</v>
      </c>
      <c r="AB228" s="58">
        <v>14</v>
      </c>
      <c r="AC228" s="58" t="s">
        <v>176</v>
      </c>
      <c r="AD228" s="58">
        <v>8</v>
      </c>
      <c r="AE228" s="58">
        <v>19</v>
      </c>
      <c r="AF228" s="58" t="s">
        <v>176</v>
      </c>
      <c r="AG228" s="58">
        <v>57</v>
      </c>
      <c r="AH228" s="58">
        <v>31</v>
      </c>
      <c r="AI228" s="58">
        <v>0</v>
      </c>
      <c r="AJ228" s="58" t="s">
        <v>176</v>
      </c>
      <c r="AK228" s="58">
        <v>0</v>
      </c>
      <c r="AL228" s="58">
        <v>0</v>
      </c>
      <c r="AM228" s="58" t="s">
        <v>176</v>
      </c>
      <c r="AN228" s="58">
        <v>0</v>
      </c>
      <c r="AO228" s="58">
        <v>21</v>
      </c>
      <c r="AP228" s="58" t="s">
        <v>176</v>
      </c>
      <c r="AQ228" s="58">
        <v>465</v>
      </c>
      <c r="AR228" s="58">
        <v>302</v>
      </c>
      <c r="AS228" s="58">
        <v>35</v>
      </c>
      <c r="AT228" s="58">
        <v>68</v>
      </c>
      <c r="AU228" s="58" t="s">
        <v>176</v>
      </c>
      <c r="AV228" s="58">
        <v>0</v>
      </c>
      <c r="AW228" s="58" t="s">
        <v>176</v>
      </c>
      <c r="AX228" s="58">
        <v>12</v>
      </c>
      <c r="AY228" s="58">
        <v>37</v>
      </c>
      <c r="AZ228" s="58" t="s">
        <v>176</v>
      </c>
      <c r="BA228" s="58">
        <v>138</v>
      </c>
      <c r="BB228" s="58">
        <v>57</v>
      </c>
      <c r="BC228" s="58">
        <v>14</v>
      </c>
      <c r="BD228" s="58" t="s">
        <v>176</v>
      </c>
      <c r="BE228" s="58" t="s">
        <v>176</v>
      </c>
      <c r="BF228" s="58">
        <v>20</v>
      </c>
      <c r="BG228" s="58">
        <v>0</v>
      </c>
      <c r="BH228" s="58">
        <v>3</v>
      </c>
      <c r="BI228" s="58">
        <v>5</v>
      </c>
      <c r="BJ228" s="58" t="s">
        <v>176</v>
      </c>
      <c r="BK228" s="58">
        <v>242</v>
      </c>
      <c r="BL228" s="58">
        <v>166</v>
      </c>
      <c r="BM228" s="58" t="s">
        <v>176</v>
      </c>
      <c r="BN228" s="58">
        <v>36</v>
      </c>
      <c r="BO228" s="58">
        <v>3</v>
      </c>
      <c r="BP228" s="58" t="s">
        <v>176</v>
      </c>
      <c r="BQ228" s="58" t="s">
        <v>176</v>
      </c>
      <c r="BR228" s="58">
        <v>4</v>
      </c>
      <c r="BS228" s="58">
        <v>29</v>
      </c>
    </row>
    <row r="229" spans="1:71" x14ac:dyDescent="0.25">
      <c r="A229" s="64" t="s">
        <v>391</v>
      </c>
      <c r="B229" s="58">
        <v>655</v>
      </c>
      <c r="C229" s="58">
        <v>651</v>
      </c>
      <c r="D229" s="58">
        <v>369</v>
      </c>
      <c r="E229" s="58">
        <v>55</v>
      </c>
      <c r="F229" s="58">
        <v>116</v>
      </c>
      <c r="G229" s="58">
        <v>19</v>
      </c>
      <c r="H229" s="58">
        <v>21</v>
      </c>
      <c r="I229" s="58">
        <v>4</v>
      </c>
      <c r="J229" s="58">
        <v>16</v>
      </c>
      <c r="K229" s="58">
        <v>51</v>
      </c>
      <c r="L229" s="58">
        <v>392</v>
      </c>
      <c r="M229" s="58">
        <v>392</v>
      </c>
      <c r="N229" s="58">
        <v>241</v>
      </c>
      <c r="O229" s="58">
        <v>28</v>
      </c>
      <c r="P229" s="58">
        <v>59</v>
      </c>
      <c r="Q229" s="58" t="s">
        <v>176</v>
      </c>
      <c r="R229" s="58">
        <v>13</v>
      </c>
      <c r="S229" s="58" t="s">
        <v>176</v>
      </c>
      <c r="T229" s="58" t="s">
        <v>176</v>
      </c>
      <c r="U229" s="58">
        <v>28</v>
      </c>
      <c r="V229" s="58">
        <v>263</v>
      </c>
      <c r="W229" s="58">
        <v>259</v>
      </c>
      <c r="X229" s="58">
        <v>128</v>
      </c>
      <c r="Y229" s="58">
        <v>27</v>
      </c>
      <c r="Z229" s="58">
        <v>57</v>
      </c>
      <c r="AA229" s="58" t="s">
        <v>176</v>
      </c>
      <c r="AB229" s="58">
        <v>8</v>
      </c>
      <c r="AC229" s="58" t="s">
        <v>176</v>
      </c>
      <c r="AD229" s="58" t="s">
        <v>176</v>
      </c>
      <c r="AE229" s="58">
        <v>23</v>
      </c>
      <c r="AF229" s="58">
        <v>69</v>
      </c>
      <c r="AG229" s="58">
        <v>69</v>
      </c>
      <c r="AH229" s="58">
        <v>44</v>
      </c>
      <c r="AI229" s="58">
        <v>0</v>
      </c>
      <c r="AJ229" s="58">
        <v>8</v>
      </c>
      <c r="AK229" s="58">
        <v>0</v>
      </c>
      <c r="AL229" s="58">
        <v>0</v>
      </c>
      <c r="AM229" s="58" t="s">
        <v>176</v>
      </c>
      <c r="AN229" s="58" t="s">
        <v>176</v>
      </c>
      <c r="AO229" s="58">
        <v>13</v>
      </c>
      <c r="AP229" s="58" t="s">
        <v>176</v>
      </c>
      <c r="AQ229" s="58">
        <v>430</v>
      </c>
      <c r="AR229" s="58">
        <v>260</v>
      </c>
      <c r="AS229" s="58">
        <v>46</v>
      </c>
      <c r="AT229" s="58">
        <v>75</v>
      </c>
      <c r="AU229" s="58">
        <v>12</v>
      </c>
      <c r="AV229" s="58" t="s">
        <v>176</v>
      </c>
      <c r="AW229" s="58" t="s">
        <v>176</v>
      </c>
      <c r="AX229" s="58">
        <v>12</v>
      </c>
      <c r="AY229" s="58">
        <v>22</v>
      </c>
      <c r="AZ229" s="58" t="s">
        <v>176</v>
      </c>
      <c r="BA229" s="58">
        <v>152</v>
      </c>
      <c r="BB229" s="58">
        <v>65</v>
      </c>
      <c r="BC229" s="58">
        <v>9</v>
      </c>
      <c r="BD229" s="58">
        <v>33</v>
      </c>
      <c r="BE229" s="58">
        <v>7</v>
      </c>
      <c r="BF229" s="58" t="s">
        <v>176</v>
      </c>
      <c r="BG229" s="58">
        <v>0</v>
      </c>
      <c r="BH229" s="58" t="s">
        <v>176</v>
      </c>
      <c r="BI229" s="58">
        <v>16</v>
      </c>
      <c r="BJ229" s="58" t="s">
        <v>176</v>
      </c>
      <c r="BK229" s="58">
        <v>229</v>
      </c>
      <c r="BL229" s="58">
        <v>152</v>
      </c>
      <c r="BM229" s="58">
        <v>3</v>
      </c>
      <c r="BN229" s="58">
        <v>43</v>
      </c>
      <c r="BO229" s="58">
        <v>7</v>
      </c>
      <c r="BP229" s="58" t="s">
        <v>176</v>
      </c>
      <c r="BQ229" s="58">
        <v>0</v>
      </c>
      <c r="BR229" s="58" t="s">
        <v>176</v>
      </c>
      <c r="BS229" s="58">
        <v>20</v>
      </c>
    </row>
    <row r="230" spans="1:71" x14ac:dyDescent="0.25">
      <c r="A230" s="64" t="s">
        <v>392</v>
      </c>
      <c r="B230" s="58">
        <v>567</v>
      </c>
      <c r="C230" s="58">
        <v>562</v>
      </c>
      <c r="D230" s="58">
        <v>343</v>
      </c>
      <c r="E230" s="58">
        <v>47</v>
      </c>
      <c r="F230" s="58">
        <v>100</v>
      </c>
      <c r="G230" s="58">
        <v>11</v>
      </c>
      <c r="H230" s="58">
        <v>17</v>
      </c>
      <c r="I230" s="58">
        <v>0</v>
      </c>
      <c r="J230" s="58">
        <v>19</v>
      </c>
      <c r="K230" s="58">
        <v>25</v>
      </c>
      <c r="L230" s="58" t="s">
        <v>176</v>
      </c>
      <c r="M230" s="58">
        <v>298</v>
      </c>
      <c r="N230" s="58">
        <v>187</v>
      </c>
      <c r="O230" s="58">
        <v>22</v>
      </c>
      <c r="P230" s="58">
        <v>52</v>
      </c>
      <c r="Q230" s="58">
        <v>5</v>
      </c>
      <c r="R230" s="58">
        <v>6</v>
      </c>
      <c r="S230" s="58">
        <v>0</v>
      </c>
      <c r="T230" s="58">
        <v>11</v>
      </c>
      <c r="U230" s="58">
        <v>15</v>
      </c>
      <c r="V230" s="58" t="s">
        <v>176</v>
      </c>
      <c r="W230" s="58">
        <v>264</v>
      </c>
      <c r="X230" s="58">
        <v>156</v>
      </c>
      <c r="Y230" s="58">
        <v>25</v>
      </c>
      <c r="Z230" s="58">
        <v>48</v>
      </c>
      <c r="AA230" s="58">
        <v>6</v>
      </c>
      <c r="AB230" s="58">
        <v>11</v>
      </c>
      <c r="AC230" s="58">
        <v>0</v>
      </c>
      <c r="AD230" s="58">
        <v>8</v>
      </c>
      <c r="AE230" s="58">
        <v>10</v>
      </c>
      <c r="AF230" s="58">
        <v>36</v>
      </c>
      <c r="AG230" s="58">
        <v>36</v>
      </c>
      <c r="AH230" s="58">
        <v>29</v>
      </c>
      <c r="AI230" s="58">
        <v>0</v>
      </c>
      <c r="AJ230" s="58" t="s">
        <v>176</v>
      </c>
      <c r="AK230" s="58" t="s">
        <v>176</v>
      </c>
      <c r="AL230" s="58">
        <v>0</v>
      </c>
      <c r="AM230" s="58">
        <v>0</v>
      </c>
      <c r="AN230" s="58">
        <v>0</v>
      </c>
      <c r="AO230" s="58" t="s">
        <v>176</v>
      </c>
      <c r="AP230" s="58" t="s">
        <v>176</v>
      </c>
      <c r="AQ230" s="58">
        <v>399</v>
      </c>
      <c r="AR230" s="58">
        <v>267</v>
      </c>
      <c r="AS230" s="58">
        <v>31</v>
      </c>
      <c r="AT230" s="58">
        <v>66</v>
      </c>
      <c r="AU230" s="58" t="s">
        <v>176</v>
      </c>
      <c r="AV230" s="58" t="s">
        <v>176</v>
      </c>
      <c r="AW230" s="58">
        <v>0</v>
      </c>
      <c r="AX230" s="58">
        <v>13</v>
      </c>
      <c r="AY230" s="58">
        <v>15</v>
      </c>
      <c r="AZ230" s="58" t="s">
        <v>176</v>
      </c>
      <c r="BA230" s="58">
        <v>127</v>
      </c>
      <c r="BB230" s="58">
        <v>47</v>
      </c>
      <c r="BC230" s="58">
        <v>16</v>
      </c>
      <c r="BD230" s="58" t="s">
        <v>176</v>
      </c>
      <c r="BE230" s="58">
        <v>5</v>
      </c>
      <c r="BF230" s="58" t="s">
        <v>176</v>
      </c>
      <c r="BG230" s="58">
        <v>0</v>
      </c>
      <c r="BH230" s="58">
        <v>6</v>
      </c>
      <c r="BI230" s="58" t="s">
        <v>176</v>
      </c>
      <c r="BJ230" s="58">
        <v>196</v>
      </c>
      <c r="BK230" s="58">
        <v>196</v>
      </c>
      <c r="BL230" s="58">
        <v>133</v>
      </c>
      <c r="BM230" s="58">
        <v>5</v>
      </c>
      <c r="BN230" s="58">
        <v>33</v>
      </c>
      <c r="BO230" s="58">
        <v>4</v>
      </c>
      <c r="BP230" s="58">
        <v>4</v>
      </c>
      <c r="BQ230" s="58">
        <v>0</v>
      </c>
      <c r="BR230" s="58">
        <v>4</v>
      </c>
      <c r="BS230" s="58">
        <v>13</v>
      </c>
    </row>
    <row r="231" spans="1:71" x14ac:dyDescent="0.25">
      <c r="A231" s="64" t="s">
        <v>393</v>
      </c>
      <c r="B231" s="58">
        <v>498</v>
      </c>
      <c r="C231" s="58">
        <v>495</v>
      </c>
      <c r="D231" s="58">
        <v>270</v>
      </c>
      <c r="E231" s="58">
        <v>36</v>
      </c>
      <c r="F231" s="58">
        <v>103</v>
      </c>
      <c r="G231" s="58">
        <v>4</v>
      </c>
      <c r="H231" s="58">
        <v>19</v>
      </c>
      <c r="I231" s="58">
        <v>0</v>
      </c>
      <c r="J231" s="58">
        <v>10</v>
      </c>
      <c r="K231" s="58">
        <v>53</v>
      </c>
      <c r="L231" s="58" t="s">
        <v>176</v>
      </c>
      <c r="M231" s="58">
        <v>273</v>
      </c>
      <c r="N231" s="58">
        <v>151</v>
      </c>
      <c r="O231" s="58">
        <v>19</v>
      </c>
      <c r="P231" s="58">
        <v>53</v>
      </c>
      <c r="Q231" s="58" t="s">
        <v>176</v>
      </c>
      <c r="R231" s="58">
        <v>11</v>
      </c>
      <c r="S231" s="58">
        <v>0</v>
      </c>
      <c r="T231" s="58" t="s">
        <v>176</v>
      </c>
      <c r="U231" s="58">
        <v>34</v>
      </c>
      <c r="V231" s="58" t="s">
        <v>176</v>
      </c>
      <c r="W231" s="58">
        <v>222</v>
      </c>
      <c r="X231" s="58">
        <v>119</v>
      </c>
      <c r="Y231" s="58">
        <v>17</v>
      </c>
      <c r="Z231" s="58">
        <v>50</v>
      </c>
      <c r="AA231" s="58" t="s">
        <v>176</v>
      </c>
      <c r="AB231" s="58">
        <v>8</v>
      </c>
      <c r="AC231" s="58">
        <v>0</v>
      </c>
      <c r="AD231" s="58" t="s">
        <v>176</v>
      </c>
      <c r="AE231" s="58">
        <v>19</v>
      </c>
      <c r="AF231" s="58">
        <v>42</v>
      </c>
      <c r="AG231" s="58">
        <v>42</v>
      </c>
      <c r="AH231" s="58">
        <v>30</v>
      </c>
      <c r="AI231" s="58">
        <v>0</v>
      </c>
      <c r="AJ231" s="58" t="s">
        <v>176</v>
      </c>
      <c r="AK231" s="58">
        <v>0</v>
      </c>
      <c r="AL231" s="58">
        <v>0</v>
      </c>
      <c r="AM231" s="58">
        <v>0</v>
      </c>
      <c r="AN231" s="58" t="s">
        <v>176</v>
      </c>
      <c r="AO231" s="58">
        <v>8</v>
      </c>
      <c r="AP231" s="58">
        <v>328</v>
      </c>
      <c r="AQ231" s="58">
        <v>325</v>
      </c>
      <c r="AR231" s="58">
        <v>192</v>
      </c>
      <c r="AS231" s="58">
        <v>26</v>
      </c>
      <c r="AT231" s="58">
        <v>65</v>
      </c>
      <c r="AU231" s="58" t="s">
        <v>176</v>
      </c>
      <c r="AV231" s="58">
        <v>0</v>
      </c>
      <c r="AW231" s="58">
        <v>0</v>
      </c>
      <c r="AX231" s="58" t="s">
        <v>176</v>
      </c>
      <c r="AY231" s="58">
        <v>33</v>
      </c>
      <c r="AZ231" s="58">
        <v>128</v>
      </c>
      <c r="BA231" s="58">
        <v>128</v>
      </c>
      <c r="BB231" s="58">
        <v>48</v>
      </c>
      <c r="BC231" s="58">
        <v>10</v>
      </c>
      <c r="BD231" s="58" t="s">
        <v>176</v>
      </c>
      <c r="BE231" s="58" t="s">
        <v>176</v>
      </c>
      <c r="BF231" s="58">
        <v>19</v>
      </c>
      <c r="BG231" s="58">
        <v>0</v>
      </c>
      <c r="BH231" s="58" t="s">
        <v>176</v>
      </c>
      <c r="BI231" s="58">
        <v>12</v>
      </c>
      <c r="BJ231" s="58">
        <v>156</v>
      </c>
      <c r="BK231" s="58">
        <v>156</v>
      </c>
      <c r="BL231" s="58">
        <v>93</v>
      </c>
      <c r="BM231" s="58" t="s">
        <v>176</v>
      </c>
      <c r="BN231" s="58">
        <v>35</v>
      </c>
      <c r="BO231" s="58">
        <v>0</v>
      </c>
      <c r="BP231" s="58" t="s">
        <v>176</v>
      </c>
      <c r="BQ231" s="58">
        <v>0</v>
      </c>
      <c r="BR231" s="58">
        <v>0</v>
      </c>
      <c r="BS231" s="58">
        <v>24</v>
      </c>
    </row>
    <row r="232" spans="1:71" x14ac:dyDescent="0.25">
      <c r="A232" s="64" t="s">
        <v>394</v>
      </c>
      <c r="B232" s="58">
        <v>524</v>
      </c>
      <c r="C232" s="58">
        <v>520</v>
      </c>
      <c r="D232" s="58">
        <v>266</v>
      </c>
      <c r="E232" s="58">
        <v>44</v>
      </c>
      <c r="F232" s="58">
        <v>119</v>
      </c>
      <c r="G232" s="58">
        <v>5</v>
      </c>
      <c r="H232" s="58">
        <v>19</v>
      </c>
      <c r="I232" s="58">
        <v>0</v>
      </c>
      <c r="J232" s="58">
        <v>12</v>
      </c>
      <c r="K232" s="58">
        <v>55</v>
      </c>
      <c r="L232" s="58" t="s">
        <v>176</v>
      </c>
      <c r="M232" s="58">
        <v>285</v>
      </c>
      <c r="N232" s="58">
        <v>146</v>
      </c>
      <c r="O232" s="58">
        <v>24</v>
      </c>
      <c r="P232" s="58">
        <v>58</v>
      </c>
      <c r="Q232" s="58" t="s">
        <v>176</v>
      </c>
      <c r="R232" s="58">
        <v>10</v>
      </c>
      <c r="S232" s="58">
        <v>0</v>
      </c>
      <c r="T232" s="58" t="s">
        <v>176</v>
      </c>
      <c r="U232" s="58">
        <v>37</v>
      </c>
      <c r="V232" s="58" t="s">
        <v>176</v>
      </c>
      <c r="W232" s="58">
        <v>235</v>
      </c>
      <c r="X232" s="58">
        <v>120</v>
      </c>
      <c r="Y232" s="58">
        <v>20</v>
      </c>
      <c r="Z232" s="58">
        <v>61</v>
      </c>
      <c r="AA232" s="58" t="s">
        <v>176</v>
      </c>
      <c r="AB232" s="58">
        <v>9</v>
      </c>
      <c r="AC232" s="58">
        <v>0</v>
      </c>
      <c r="AD232" s="58" t="s">
        <v>176</v>
      </c>
      <c r="AE232" s="58">
        <v>18</v>
      </c>
      <c r="AF232" s="58" t="s">
        <v>176</v>
      </c>
      <c r="AG232" s="58">
        <v>41</v>
      </c>
      <c r="AH232" s="58">
        <v>22</v>
      </c>
      <c r="AI232" s="58">
        <v>0</v>
      </c>
      <c r="AJ232" s="58">
        <v>7</v>
      </c>
      <c r="AK232" s="58">
        <v>0</v>
      </c>
      <c r="AL232" s="58">
        <v>0</v>
      </c>
      <c r="AM232" s="58">
        <v>0</v>
      </c>
      <c r="AN232" s="58">
        <v>0</v>
      </c>
      <c r="AO232" s="58">
        <v>12</v>
      </c>
      <c r="AP232" s="58" t="s">
        <v>176</v>
      </c>
      <c r="AQ232" s="58">
        <v>362</v>
      </c>
      <c r="AR232" s="58">
        <v>204</v>
      </c>
      <c r="AS232" s="58">
        <v>32</v>
      </c>
      <c r="AT232" s="58">
        <v>77</v>
      </c>
      <c r="AU232" s="58" t="s">
        <v>176</v>
      </c>
      <c r="AV232" s="58" t="s">
        <v>176</v>
      </c>
      <c r="AW232" s="58">
        <v>0</v>
      </c>
      <c r="AX232" s="58" t="s">
        <v>176</v>
      </c>
      <c r="AY232" s="58">
        <v>34</v>
      </c>
      <c r="AZ232" s="58" t="s">
        <v>176</v>
      </c>
      <c r="BA232" s="58">
        <v>117</v>
      </c>
      <c r="BB232" s="58">
        <v>40</v>
      </c>
      <c r="BC232" s="58">
        <v>12</v>
      </c>
      <c r="BD232" s="58">
        <v>35</v>
      </c>
      <c r="BE232" s="58" t="s">
        <v>176</v>
      </c>
      <c r="BF232" s="58" t="s">
        <v>176</v>
      </c>
      <c r="BG232" s="58">
        <v>0</v>
      </c>
      <c r="BH232" s="58" t="s">
        <v>176</v>
      </c>
      <c r="BI232" s="58">
        <v>9</v>
      </c>
      <c r="BJ232" s="58">
        <v>161</v>
      </c>
      <c r="BK232" s="58">
        <v>161</v>
      </c>
      <c r="BL232" s="58">
        <v>88</v>
      </c>
      <c r="BM232" s="58" t="s">
        <v>176</v>
      </c>
      <c r="BN232" s="58">
        <v>35</v>
      </c>
      <c r="BO232" s="58" t="s">
        <v>176</v>
      </c>
      <c r="BP232" s="58" t="s">
        <v>176</v>
      </c>
      <c r="BQ232" s="58">
        <v>0</v>
      </c>
      <c r="BR232" s="58">
        <v>4</v>
      </c>
      <c r="BS232" s="58">
        <v>29</v>
      </c>
    </row>
    <row r="233" spans="1:71" x14ac:dyDescent="0.25">
      <c r="A233" s="64" t="s">
        <v>395</v>
      </c>
      <c r="B233" s="58">
        <v>502</v>
      </c>
      <c r="C233" s="58">
        <v>495</v>
      </c>
      <c r="D233" s="58">
        <v>219</v>
      </c>
      <c r="E233" s="58">
        <v>38</v>
      </c>
      <c r="F233" s="58">
        <v>101</v>
      </c>
      <c r="G233" s="58" t="s">
        <v>176</v>
      </c>
      <c r="H233" s="58">
        <v>23</v>
      </c>
      <c r="I233" s="58" t="s">
        <v>176</v>
      </c>
      <c r="J233" s="58">
        <v>18</v>
      </c>
      <c r="K233" s="58">
        <v>76</v>
      </c>
      <c r="L233" s="58">
        <v>288</v>
      </c>
      <c r="M233" s="58">
        <v>285</v>
      </c>
      <c r="N233" s="58">
        <v>140</v>
      </c>
      <c r="O233" s="58">
        <v>20</v>
      </c>
      <c r="P233" s="58">
        <v>59</v>
      </c>
      <c r="Q233" s="58" t="s">
        <v>176</v>
      </c>
      <c r="R233" s="58">
        <v>7</v>
      </c>
      <c r="S233" s="58" t="s">
        <v>176</v>
      </c>
      <c r="T233" s="58">
        <v>8</v>
      </c>
      <c r="U233" s="58">
        <v>44</v>
      </c>
      <c r="V233" s="58">
        <v>214</v>
      </c>
      <c r="W233" s="58">
        <v>210</v>
      </c>
      <c r="X233" s="58">
        <v>79</v>
      </c>
      <c r="Y233" s="58">
        <v>18</v>
      </c>
      <c r="Z233" s="58">
        <v>42</v>
      </c>
      <c r="AA233" s="58">
        <v>13</v>
      </c>
      <c r="AB233" s="58">
        <v>16</v>
      </c>
      <c r="AC233" s="58">
        <v>0</v>
      </c>
      <c r="AD233" s="58">
        <v>10</v>
      </c>
      <c r="AE233" s="58">
        <v>32</v>
      </c>
      <c r="AF233" s="58">
        <v>52</v>
      </c>
      <c r="AG233" s="58">
        <v>52</v>
      </c>
      <c r="AH233" s="58">
        <v>23</v>
      </c>
      <c r="AI233" s="58" t="s">
        <v>176</v>
      </c>
      <c r="AJ233" s="58" t="s">
        <v>176</v>
      </c>
      <c r="AK233" s="58">
        <v>0</v>
      </c>
      <c r="AL233" s="58">
        <v>0</v>
      </c>
      <c r="AM233" s="58">
        <v>0</v>
      </c>
      <c r="AN233" s="58" t="s">
        <v>176</v>
      </c>
      <c r="AO233" s="58">
        <v>20</v>
      </c>
      <c r="AP233" s="58" t="s">
        <v>176</v>
      </c>
      <c r="AQ233" s="58">
        <v>315</v>
      </c>
      <c r="AR233" s="58">
        <v>160</v>
      </c>
      <c r="AS233" s="58">
        <v>26</v>
      </c>
      <c r="AT233" s="58">
        <v>56</v>
      </c>
      <c r="AU233" s="58">
        <v>12</v>
      </c>
      <c r="AV233" s="58" t="s">
        <v>176</v>
      </c>
      <c r="AW233" s="58" t="s">
        <v>176</v>
      </c>
      <c r="AX233" s="58">
        <v>13</v>
      </c>
      <c r="AY233" s="58">
        <v>44</v>
      </c>
      <c r="AZ233" s="58" t="s">
        <v>176</v>
      </c>
      <c r="BA233" s="58">
        <v>128</v>
      </c>
      <c r="BB233" s="58">
        <v>36</v>
      </c>
      <c r="BC233" s="58" t="s">
        <v>176</v>
      </c>
      <c r="BD233" s="58" t="s">
        <v>176</v>
      </c>
      <c r="BE233" s="58" t="s">
        <v>176</v>
      </c>
      <c r="BF233" s="58" t="s">
        <v>176</v>
      </c>
      <c r="BG233" s="58">
        <v>0</v>
      </c>
      <c r="BH233" s="58" t="s">
        <v>176</v>
      </c>
      <c r="BI233" s="58">
        <v>12</v>
      </c>
      <c r="BJ233" s="58" t="s">
        <v>176</v>
      </c>
      <c r="BK233" s="58">
        <v>154</v>
      </c>
      <c r="BL233" s="58">
        <v>72</v>
      </c>
      <c r="BM233" s="58">
        <v>0</v>
      </c>
      <c r="BN233" s="58">
        <v>30</v>
      </c>
      <c r="BO233" s="58">
        <v>7</v>
      </c>
      <c r="BP233" s="58">
        <v>3</v>
      </c>
      <c r="BQ233" s="58">
        <v>0</v>
      </c>
      <c r="BR233" s="58">
        <v>4</v>
      </c>
      <c r="BS233" s="58">
        <v>38</v>
      </c>
    </row>
    <row r="234" spans="1:71" x14ac:dyDescent="0.25">
      <c r="A234" s="64" t="s">
        <v>396</v>
      </c>
      <c r="B234" s="58">
        <v>725</v>
      </c>
      <c r="C234" s="58">
        <v>720</v>
      </c>
      <c r="D234" s="58">
        <v>405</v>
      </c>
      <c r="E234" s="58">
        <v>32</v>
      </c>
      <c r="F234" s="58">
        <v>105</v>
      </c>
      <c r="G234" s="58">
        <v>11</v>
      </c>
      <c r="H234" s="58">
        <v>20</v>
      </c>
      <c r="I234" s="58">
        <v>25</v>
      </c>
      <c r="J234" s="58">
        <v>25</v>
      </c>
      <c r="K234" s="58">
        <v>97</v>
      </c>
      <c r="L234" s="58" t="s">
        <v>176</v>
      </c>
      <c r="M234" s="58">
        <v>376</v>
      </c>
      <c r="N234" s="58">
        <v>212</v>
      </c>
      <c r="O234" s="58">
        <v>22</v>
      </c>
      <c r="P234" s="58">
        <v>55</v>
      </c>
      <c r="Q234" s="58" t="s">
        <v>176</v>
      </c>
      <c r="R234" s="58">
        <v>8</v>
      </c>
      <c r="S234" s="58" t="s">
        <v>176</v>
      </c>
      <c r="T234" s="58">
        <v>9</v>
      </c>
      <c r="U234" s="58">
        <v>52</v>
      </c>
      <c r="V234" s="58" t="s">
        <v>176</v>
      </c>
      <c r="W234" s="58">
        <v>344</v>
      </c>
      <c r="X234" s="58">
        <v>193</v>
      </c>
      <c r="Y234" s="58">
        <v>10</v>
      </c>
      <c r="Z234" s="58">
        <v>50</v>
      </c>
      <c r="AA234" s="58" t="s">
        <v>176</v>
      </c>
      <c r="AB234" s="58">
        <v>12</v>
      </c>
      <c r="AC234" s="58" t="s">
        <v>176</v>
      </c>
      <c r="AD234" s="58">
        <v>16</v>
      </c>
      <c r="AE234" s="58">
        <v>45</v>
      </c>
      <c r="AF234" s="58">
        <v>118</v>
      </c>
      <c r="AG234" s="58">
        <v>118</v>
      </c>
      <c r="AH234" s="58">
        <v>62</v>
      </c>
      <c r="AI234" s="58" t="s">
        <v>176</v>
      </c>
      <c r="AJ234" s="58">
        <v>11</v>
      </c>
      <c r="AK234" s="58" t="s">
        <v>176</v>
      </c>
      <c r="AL234" s="58">
        <v>0</v>
      </c>
      <c r="AM234" s="58" t="s">
        <v>176</v>
      </c>
      <c r="AN234" s="58" t="s">
        <v>176</v>
      </c>
      <c r="AO234" s="58">
        <v>21</v>
      </c>
      <c r="AP234" s="58" t="s">
        <v>176</v>
      </c>
      <c r="AQ234" s="58">
        <v>477</v>
      </c>
      <c r="AR234" s="58">
        <v>302</v>
      </c>
      <c r="AS234" s="58">
        <v>18</v>
      </c>
      <c r="AT234" s="58">
        <v>60</v>
      </c>
      <c r="AU234" s="58">
        <v>8</v>
      </c>
      <c r="AV234" s="58" t="s">
        <v>176</v>
      </c>
      <c r="AW234" s="58" t="s">
        <v>176</v>
      </c>
      <c r="AX234" s="58">
        <v>18</v>
      </c>
      <c r="AY234" s="58">
        <v>64</v>
      </c>
      <c r="AZ234" s="58" t="s">
        <v>176</v>
      </c>
      <c r="BA234" s="58">
        <v>125</v>
      </c>
      <c r="BB234" s="58">
        <v>41</v>
      </c>
      <c r="BC234" s="58" t="s">
        <v>176</v>
      </c>
      <c r="BD234" s="58">
        <v>34</v>
      </c>
      <c r="BE234" s="58" t="s">
        <v>176</v>
      </c>
      <c r="BF234" s="58" t="s">
        <v>176</v>
      </c>
      <c r="BG234" s="58">
        <v>0</v>
      </c>
      <c r="BH234" s="58" t="s">
        <v>176</v>
      </c>
      <c r="BI234" s="58">
        <v>12</v>
      </c>
      <c r="BJ234" s="58" t="s">
        <v>176</v>
      </c>
      <c r="BK234" s="58">
        <v>205</v>
      </c>
      <c r="BL234" s="58">
        <v>112</v>
      </c>
      <c r="BM234" s="58" t="s">
        <v>176</v>
      </c>
      <c r="BN234" s="58">
        <v>26</v>
      </c>
      <c r="BO234" s="58" t="s">
        <v>176</v>
      </c>
      <c r="BP234" s="58">
        <v>4</v>
      </c>
      <c r="BQ234" s="58" t="s">
        <v>176</v>
      </c>
      <c r="BR234" s="58">
        <v>6</v>
      </c>
      <c r="BS234" s="58">
        <v>50</v>
      </c>
    </row>
    <row r="235" spans="1:71" x14ac:dyDescent="0.25">
      <c r="A235" s="64" t="s">
        <v>397</v>
      </c>
      <c r="B235" s="58">
        <v>647</v>
      </c>
      <c r="C235" s="58">
        <v>647</v>
      </c>
      <c r="D235" s="58">
        <v>380</v>
      </c>
      <c r="E235" s="58">
        <v>30</v>
      </c>
      <c r="F235" s="58">
        <v>102</v>
      </c>
      <c r="G235" s="58">
        <v>11</v>
      </c>
      <c r="H235" s="58">
        <v>19</v>
      </c>
      <c r="I235" s="58">
        <v>24</v>
      </c>
      <c r="J235" s="58">
        <v>11</v>
      </c>
      <c r="K235" s="58">
        <v>70</v>
      </c>
      <c r="L235" s="58">
        <v>335</v>
      </c>
      <c r="M235" s="58">
        <v>335</v>
      </c>
      <c r="N235" s="58">
        <v>187</v>
      </c>
      <c r="O235" s="58">
        <v>16</v>
      </c>
      <c r="P235" s="58">
        <v>57</v>
      </c>
      <c r="Q235" s="58" t="s">
        <v>176</v>
      </c>
      <c r="R235" s="58">
        <v>8</v>
      </c>
      <c r="S235" s="58">
        <v>12</v>
      </c>
      <c r="T235" s="58" t="s">
        <v>176</v>
      </c>
      <c r="U235" s="58">
        <v>47</v>
      </c>
      <c r="V235" s="58">
        <v>312</v>
      </c>
      <c r="W235" s="58">
        <v>312</v>
      </c>
      <c r="X235" s="58">
        <v>193</v>
      </c>
      <c r="Y235" s="58">
        <v>14</v>
      </c>
      <c r="Z235" s="58">
        <v>45</v>
      </c>
      <c r="AA235" s="58" t="s">
        <v>176</v>
      </c>
      <c r="AB235" s="58">
        <v>11</v>
      </c>
      <c r="AC235" s="58">
        <v>12</v>
      </c>
      <c r="AD235" s="58" t="s">
        <v>176</v>
      </c>
      <c r="AE235" s="58">
        <v>23</v>
      </c>
      <c r="AF235" s="58">
        <v>59</v>
      </c>
      <c r="AG235" s="58">
        <v>59</v>
      </c>
      <c r="AH235" s="58">
        <v>32</v>
      </c>
      <c r="AI235" s="58">
        <v>0</v>
      </c>
      <c r="AJ235" s="58">
        <v>0</v>
      </c>
      <c r="AK235" s="58" t="s">
        <v>176</v>
      </c>
      <c r="AL235" s="58">
        <v>0</v>
      </c>
      <c r="AM235" s="58">
        <v>15</v>
      </c>
      <c r="AN235" s="58" t="s">
        <v>176</v>
      </c>
      <c r="AO235" s="58">
        <v>9</v>
      </c>
      <c r="AP235" s="58">
        <v>428</v>
      </c>
      <c r="AQ235" s="58">
        <v>428</v>
      </c>
      <c r="AR235" s="58">
        <v>273</v>
      </c>
      <c r="AS235" s="58">
        <v>20</v>
      </c>
      <c r="AT235" s="58">
        <v>65</v>
      </c>
      <c r="AU235" s="58">
        <v>6</v>
      </c>
      <c r="AV235" s="58" t="s">
        <v>176</v>
      </c>
      <c r="AW235" s="58">
        <v>9</v>
      </c>
      <c r="AX235" s="58" t="s">
        <v>176</v>
      </c>
      <c r="AY235" s="58">
        <v>50</v>
      </c>
      <c r="AZ235" s="58">
        <v>160</v>
      </c>
      <c r="BA235" s="58">
        <v>160</v>
      </c>
      <c r="BB235" s="58">
        <v>75</v>
      </c>
      <c r="BC235" s="58">
        <v>10</v>
      </c>
      <c r="BD235" s="58">
        <v>37</v>
      </c>
      <c r="BE235" s="58" t="s">
        <v>176</v>
      </c>
      <c r="BF235" s="58" t="s">
        <v>176</v>
      </c>
      <c r="BG235" s="58">
        <v>0</v>
      </c>
      <c r="BH235" s="58">
        <v>5</v>
      </c>
      <c r="BI235" s="58">
        <v>11</v>
      </c>
      <c r="BJ235" s="58">
        <v>202</v>
      </c>
      <c r="BK235" s="58">
        <v>202</v>
      </c>
      <c r="BL235" s="58">
        <v>122</v>
      </c>
      <c r="BM235" s="58" t="s">
        <v>176</v>
      </c>
      <c r="BN235" s="58">
        <v>36</v>
      </c>
      <c r="BO235" s="58">
        <v>6</v>
      </c>
      <c r="BP235" s="58">
        <v>5</v>
      </c>
      <c r="BQ235" s="58">
        <v>0</v>
      </c>
      <c r="BR235" s="58" t="s">
        <v>176</v>
      </c>
      <c r="BS235" s="58">
        <v>30</v>
      </c>
    </row>
    <row r="236" spans="1:71" x14ac:dyDescent="0.25">
      <c r="A236" s="64" t="s">
        <v>398</v>
      </c>
      <c r="B236" s="58">
        <v>556</v>
      </c>
      <c r="C236" s="58">
        <v>550</v>
      </c>
      <c r="D236" s="58">
        <v>270</v>
      </c>
      <c r="E236" s="58">
        <v>42</v>
      </c>
      <c r="F236" s="58">
        <v>123</v>
      </c>
      <c r="G236" s="58">
        <v>9</v>
      </c>
      <c r="H236" s="58">
        <v>12</v>
      </c>
      <c r="I236" s="58">
        <v>3</v>
      </c>
      <c r="J236" s="58">
        <v>16</v>
      </c>
      <c r="K236" s="58">
        <v>75</v>
      </c>
      <c r="L236" s="58">
        <v>285</v>
      </c>
      <c r="M236" s="58">
        <v>282</v>
      </c>
      <c r="N236" s="58">
        <v>137</v>
      </c>
      <c r="O236" s="58">
        <v>25</v>
      </c>
      <c r="P236" s="58">
        <v>58</v>
      </c>
      <c r="Q236" s="58" t="s">
        <v>176</v>
      </c>
      <c r="R236" s="58" t="s">
        <v>176</v>
      </c>
      <c r="S236" s="58" t="s">
        <v>176</v>
      </c>
      <c r="T236" s="58">
        <v>9</v>
      </c>
      <c r="U236" s="58">
        <v>41</v>
      </c>
      <c r="V236" s="58">
        <v>271</v>
      </c>
      <c r="W236" s="58">
        <v>268</v>
      </c>
      <c r="X236" s="58">
        <v>133</v>
      </c>
      <c r="Y236" s="58">
        <v>17</v>
      </c>
      <c r="Z236" s="58">
        <v>65</v>
      </c>
      <c r="AA236" s="58" t="s">
        <v>176</v>
      </c>
      <c r="AB236" s="58" t="s">
        <v>176</v>
      </c>
      <c r="AC236" s="58" t="s">
        <v>176</v>
      </c>
      <c r="AD236" s="58">
        <v>7</v>
      </c>
      <c r="AE236" s="58">
        <v>34</v>
      </c>
      <c r="AF236" s="58">
        <v>48</v>
      </c>
      <c r="AG236" s="58">
        <v>48</v>
      </c>
      <c r="AH236" s="58">
        <v>30</v>
      </c>
      <c r="AI236" s="58">
        <v>0</v>
      </c>
      <c r="AJ236" s="58">
        <v>4</v>
      </c>
      <c r="AK236" s="58" t="s">
        <v>176</v>
      </c>
      <c r="AL236" s="58">
        <v>0</v>
      </c>
      <c r="AM236" s="58" t="s">
        <v>176</v>
      </c>
      <c r="AN236" s="58">
        <v>3</v>
      </c>
      <c r="AO236" s="58">
        <v>8</v>
      </c>
      <c r="AP236" s="58">
        <v>389</v>
      </c>
      <c r="AQ236" s="58">
        <v>383</v>
      </c>
      <c r="AR236" s="58">
        <v>207</v>
      </c>
      <c r="AS236" s="58">
        <v>26</v>
      </c>
      <c r="AT236" s="58">
        <v>87</v>
      </c>
      <c r="AU236" s="58" t="s">
        <v>176</v>
      </c>
      <c r="AV236" s="58" t="s">
        <v>176</v>
      </c>
      <c r="AW236" s="58" t="s">
        <v>176</v>
      </c>
      <c r="AX236" s="58">
        <v>4</v>
      </c>
      <c r="AY236" s="58">
        <v>53</v>
      </c>
      <c r="AZ236" s="58">
        <v>119</v>
      </c>
      <c r="BA236" s="58">
        <v>119</v>
      </c>
      <c r="BB236" s="58">
        <v>33</v>
      </c>
      <c r="BC236" s="58">
        <v>16</v>
      </c>
      <c r="BD236" s="58">
        <v>32</v>
      </c>
      <c r="BE236" s="58" t="s">
        <v>176</v>
      </c>
      <c r="BF236" s="58" t="s">
        <v>176</v>
      </c>
      <c r="BG236" s="58">
        <v>0</v>
      </c>
      <c r="BH236" s="58">
        <v>9</v>
      </c>
      <c r="BI236" s="58">
        <v>14</v>
      </c>
      <c r="BJ236" s="58" t="s">
        <v>176</v>
      </c>
      <c r="BK236" s="58">
        <v>178</v>
      </c>
      <c r="BL236" s="58">
        <v>95</v>
      </c>
      <c r="BM236" s="58">
        <v>3</v>
      </c>
      <c r="BN236" s="58">
        <v>48</v>
      </c>
      <c r="BO236" s="58" t="s">
        <v>176</v>
      </c>
      <c r="BP236" s="58">
        <v>3</v>
      </c>
      <c r="BQ236" s="58">
        <v>0</v>
      </c>
      <c r="BR236" s="58" t="s">
        <v>176</v>
      </c>
      <c r="BS236" s="58">
        <v>25</v>
      </c>
    </row>
    <row r="237" spans="1:71" x14ac:dyDescent="0.25">
      <c r="A237" s="64" t="s">
        <v>399</v>
      </c>
      <c r="B237" s="58">
        <v>492</v>
      </c>
      <c r="C237" s="58">
        <v>483</v>
      </c>
      <c r="D237" s="58">
        <v>251</v>
      </c>
      <c r="E237" s="58">
        <v>44</v>
      </c>
      <c r="F237" s="58">
        <v>82</v>
      </c>
      <c r="G237" s="58" t="s">
        <v>176</v>
      </c>
      <c r="H237" s="58">
        <v>21</v>
      </c>
      <c r="I237" s="58" t="s">
        <v>176</v>
      </c>
      <c r="J237" s="58">
        <v>14</v>
      </c>
      <c r="K237" s="58">
        <v>61</v>
      </c>
      <c r="L237" s="58">
        <v>265</v>
      </c>
      <c r="M237" s="58">
        <v>261</v>
      </c>
      <c r="N237" s="58">
        <v>141</v>
      </c>
      <c r="O237" s="58">
        <v>20</v>
      </c>
      <c r="P237" s="58">
        <v>40</v>
      </c>
      <c r="Q237" s="58" t="s">
        <v>176</v>
      </c>
      <c r="R237" s="58">
        <v>9</v>
      </c>
      <c r="S237" s="58" t="s">
        <v>176</v>
      </c>
      <c r="T237" s="58">
        <v>10</v>
      </c>
      <c r="U237" s="58">
        <v>35</v>
      </c>
      <c r="V237" s="58">
        <v>227</v>
      </c>
      <c r="W237" s="58">
        <v>222</v>
      </c>
      <c r="X237" s="58">
        <v>110</v>
      </c>
      <c r="Y237" s="58">
        <v>24</v>
      </c>
      <c r="Z237" s="58">
        <v>42</v>
      </c>
      <c r="AA237" s="58">
        <v>4</v>
      </c>
      <c r="AB237" s="58">
        <v>12</v>
      </c>
      <c r="AC237" s="58">
        <v>0</v>
      </c>
      <c r="AD237" s="58">
        <v>4</v>
      </c>
      <c r="AE237" s="58">
        <v>26</v>
      </c>
      <c r="AF237" s="58">
        <v>37</v>
      </c>
      <c r="AG237" s="58">
        <v>37</v>
      </c>
      <c r="AH237" s="58">
        <v>21</v>
      </c>
      <c r="AI237" s="58">
        <v>0</v>
      </c>
      <c r="AJ237" s="58" t="s">
        <v>176</v>
      </c>
      <c r="AK237" s="58">
        <v>0</v>
      </c>
      <c r="AL237" s="58">
        <v>0</v>
      </c>
      <c r="AM237" s="58" t="s">
        <v>176</v>
      </c>
      <c r="AN237" s="58">
        <v>0</v>
      </c>
      <c r="AO237" s="58">
        <v>8</v>
      </c>
      <c r="AP237" s="58">
        <v>339</v>
      </c>
      <c r="AQ237" s="58">
        <v>333</v>
      </c>
      <c r="AR237" s="58">
        <v>196</v>
      </c>
      <c r="AS237" s="58">
        <v>28</v>
      </c>
      <c r="AT237" s="58">
        <v>53</v>
      </c>
      <c r="AU237" s="58" t="s">
        <v>176</v>
      </c>
      <c r="AV237" s="58" t="s">
        <v>176</v>
      </c>
      <c r="AW237" s="58">
        <v>0</v>
      </c>
      <c r="AX237" s="58" t="s">
        <v>176</v>
      </c>
      <c r="AY237" s="58">
        <v>40</v>
      </c>
      <c r="AZ237" s="58">
        <v>116</v>
      </c>
      <c r="BA237" s="58">
        <v>113</v>
      </c>
      <c r="BB237" s="58">
        <v>34</v>
      </c>
      <c r="BC237" s="58">
        <v>16</v>
      </c>
      <c r="BD237" s="58" t="s">
        <v>176</v>
      </c>
      <c r="BE237" s="58">
        <v>5</v>
      </c>
      <c r="BF237" s="58" t="s">
        <v>176</v>
      </c>
      <c r="BG237" s="58">
        <v>0</v>
      </c>
      <c r="BH237" s="58" t="s">
        <v>176</v>
      </c>
      <c r="BI237" s="58">
        <v>13</v>
      </c>
      <c r="BJ237" s="58" t="s">
        <v>176</v>
      </c>
      <c r="BK237" s="58">
        <v>127</v>
      </c>
      <c r="BL237" s="58">
        <v>74</v>
      </c>
      <c r="BM237" s="58" t="s">
        <v>176</v>
      </c>
      <c r="BN237" s="58">
        <v>23</v>
      </c>
      <c r="BO237" s="58">
        <v>0</v>
      </c>
      <c r="BP237" s="58" t="s">
        <v>176</v>
      </c>
      <c r="BQ237" s="58" t="s">
        <v>176</v>
      </c>
      <c r="BR237" s="58">
        <v>3</v>
      </c>
      <c r="BS237" s="58">
        <v>22</v>
      </c>
    </row>
    <row r="238" spans="1:71" x14ac:dyDescent="0.25">
      <c r="A238" s="64" t="s">
        <v>400</v>
      </c>
      <c r="B238" s="58">
        <v>610</v>
      </c>
      <c r="C238" s="58">
        <v>606</v>
      </c>
      <c r="D238" s="58">
        <v>317</v>
      </c>
      <c r="E238" s="58">
        <v>41</v>
      </c>
      <c r="F238" s="58">
        <v>140</v>
      </c>
      <c r="G238" s="58" t="s">
        <v>176</v>
      </c>
      <c r="H238" s="58">
        <v>14</v>
      </c>
      <c r="I238" s="58" t="s">
        <v>176</v>
      </c>
      <c r="J238" s="58">
        <v>13</v>
      </c>
      <c r="K238" s="58">
        <v>69</v>
      </c>
      <c r="L238" s="58" t="s">
        <v>176</v>
      </c>
      <c r="M238" s="58">
        <v>324</v>
      </c>
      <c r="N238" s="58">
        <v>169</v>
      </c>
      <c r="O238" s="58">
        <v>20</v>
      </c>
      <c r="P238" s="58">
        <v>73</v>
      </c>
      <c r="Q238" s="58" t="s">
        <v>176</v>
      </c>
      <c r="R238" s="58">
        <v>6</v>
      </c>
      <c r="S238" s="58" t="s">
        <v>176</v>
      </c>
      <c r="T238" s="58" t="s">
        <v>176</v>
      </c>
      <c r="U238" s="58">
        <v>43</v>
      </c>
      <c r="V238" s="58" t="s">
        <v>176</v>
      </c>
      <c r="W238" s="58">
        <v>282</v>
      </c>
      <c r="X238" s="58">
        <v>148</v>
      </c>
      <c r="Y238" s="58">
        <v>21</v>
      </c>
      <c r="Z238" s="58">
        <v>67</v>
      </c>
      <c r="AA238" s="58" t="s">
        <v>176</v>
      </c>
      <c r="AB238" s="58">
        <v>8</v>
      </c>
      <c r="AC238" s="58">
        <v>0</v>
      </c>
      <c r="AD238" s="58" t="s">
        <v>176</v>
      </c>
      <c r="AE238" s="58">
        <v>26</v>
      </c>
      <c r="AF238" s="58" t="s">
        <v>176</v>
      </c>
      <c r="AG238" s="58">
        <v>40</v>
      </c>
      <c r="AH238" s="58">
        <v>25</v>
      </c>
      <c r="AI238" s="58" t="s">
        <v>176</v>
      </c>
      <c r="AJ238" s="58" t="s">
        <v>176</v>
      </c>
      <c r="AK238" s="58">
        <v>0</v>
      </c>
      <c r="AL238" s="58">
        <v>0</v>
      </c>
      <c r="AM238" s="58">
        <v>0</v>
      </c>
      <c r="AN238" s="58">
        <v>0</v>
      </c>
      <c r="AO238" s="58">
        <v>10</v>
      </c>
      <c r="AP238" s="58" t="s">
        <v>176</v>
      </c>
      <c r="AQ238" s="58">
        <v>419</v>
      </c>
      <c r="AR238" s="58">
        <v>233</v>
      </c>
      <c r="AS238" s="58">
        <v>26</v>
      </c>
      <c r="AT238" s="58">
        <v>92</v>
      </c>
      <c r="AU238" s="58" t="s">
        <v>176</v>
      </c>
      <c r="AV238" s="58" t="s">
        <v>176</v>
      </c>
      <c r="AW238" s="58" t="s">
        <v>176</v>
      </c>
      <c r="AX238" s="58">
        <v>9</v>
      </c>
      <c r="AY238" s="58">
        <v>49</v>
      </c>
      <c r="AZ238" s="58" t="s">
        <v>176</v>
      </c>
      <c r="BA238" s="58">
        <v>147</v>
      </c>
      <c r="BB238" s="58">
        <v>59</v>
      </c>
      <c r="BC238" s="58" t="s">
        <v>176</v>
      </c>
      <c r="BD238" s="58" t="s">
        <v>176</v>
      </c>
      <c r="BE238" s="58" t="s">
        <v>176</v>
      </c>
      <c r="BF238" s="58" t="s">
        <v>176</v>
      </c>
      <c r="BG238" s="58">
        <v>0</v>
      </c>
      <c r="BH238" s="58">
        <v>4</v>
      </c>
      <c r="BI238" s="58">
        <v>10</v>
      </c>
      <c r="BJ238" s="58" t="s">
        <v>176</v>
      </c>
      <c r="BK238" s="58">
        <v>175</v>
      </c>
      <c r="BL238" s="58">
        <v>81</v>
      </c>
      <c r="BM238" s="58" t="s">
        <v>176</v>
      </c>
      <c r="BN238" s="58">
        <v>46</v>
      </c>
      <c r="BO238" s="58">
        <v>3</v>
      </c>
      <c r="BP238" s="58" t="s">
        <v>176</v>
      </c>
      <c r="BQ238" s="58">
        <v>0</v>
      </c>
      <c r="BR238" s="58" t="s">
        <v>176</v>
      </c>
      <c r="BS238" s="58">
        <v>38</v>
      </c>
    </row>
    <row r="239" spans="1:71" x14ac:dyDescent="0.25">
      <c r="A239" s="64" t="s">
        <v>401</v>
      </c>
      <c r="B239" s="58" t="s">
        <v>176</v>
      </c>
      <c r="C239" s="58">
        <v>603</v>
      </c>
      <c r="D239" s="58">
        <v>335</v>
      </c>
      <c r="E239" s="58">
        <v>45</v>
      </c>
      <c r="F239" s="58">
        <v>107</v>
      </c>
      <c r="G239" s="58">
        <v>17</v>
      </c>
      <c r="H239" s="58" t="s">
        <v>176</v>
      </c>
      <c r="I239" s="58">
        <v>0</v>
      </c>
      <c r="J239" s="58" t="s">
        <v>176</v>
      </c>
      <c r="K239" s="58">
        <v>78</v>
      </c>
      <c r="L239" s="58" t="s">
        <v>176</v>
      </c>
      <c r="M239" s="58">
        <v>358</v>
      </c>
      <c r="N239" s="58">
        <v>205</v>
      </c>
      <c r="O239" s="58">
        <v>28</v>
      </c>
      <c r="P239" s="58">
        <v>59</v>
      </c>
      <c r="Q239" s="58" t="s">
        <v>176</v>
      </c>
      <c r="R239" s="58">
        <v>4</v>
      </c>
      <c r="S239" s="58">
        <v>0</v>
      </c>
      <c r="T239" s="58" t="s">
        <v>176</v>
      </c>
      <c r="U239" s="58">
        <v>50</v>
      </c>
      <c r="V239" s="58" t="s">
        <v>176</v>
      </c>
      <c r="W239" s="58">
        <v>245</v>
      </c>
      <c r="X239" s="58">
        <v>130</v>
      </c>
      <c r="Y239" s="58">
        <v>17</v>
      </c>
      <c r="Z239" s="58">
        <v>48</v>
      </c>
      <c r="AA239" s="58" t="s">
        <v>176</v>
      </c>
      <c r="AB239" s="58" t="s">
        <v>176</v>
      </c>
      <c r="AC239" s="58">
        <v>0</v>
      </c>
      <c r="AD239" s="58" t="s">
        <v>176</v>
      </c>
      <c r="AE239" s="58">
        <v>28</v>
      </c>
      <c r="AF239" s="58">
        <v>40</v>
      </c>
      <c r="AG239" s="58">
        <v>40</v>
      </c>
      <c r="AH239" s="58">
        <v>24</v>
      </c>
      <c r="AI239" s="58" t="s">
        <v>176</v>
      </c>
      <c r="AJ239" s="58">
        <v>8</v>
      </c>
      <c r="AK239" s="58">
        <v>0</v>
      </c>
      <c r="AL239" s="58">
        <v>0</v>
      </c>
      <c r="AM239" s="58">
        <v>0</v>
      </c>
      <c r="AN239" s="58" t="s">
        <v>176</v>
      </c>
      <c r="AO239" s="58" t="s">
        <v>176</v>
      </c>
      <c r="AP239" s="58" t="s">
        <v>176</v>
      </c>
      <c r="AQ239" s="58">
        <v>434</v>
      </c>
      <c r="AR239" s="58">
        <v>256</v>
      </c>
      <c r="AS239" s="58">
        <v>23</v>
      </c>
      <c r="AT239" s="58">
        <v>79</v>
      </c>
      <c r="AU239" s="58">
        <v>9</v>
      </c>
      <c r="AV239" s="58" t="s">
        <v>176</v>
      </c>
      <c r="AW239" s="58">
        <v>0</v>
      </c>
      <c r="AX239" s="58" t="s">
        <v>176</v>
      </c>
      <c r="AY239" s="58">
        <v>58</v>
      </c>
      <c r="AZ239" s="58" t="s">
        <v>176</v>
      </c>
      <c r="BA239" s="58">
        <v>129</v>
      </c>
      <c r="BB239" s="58">
        <v>55</v>
      </c>
      <c r="BC239" s="58" t="s">
        <v>176</v>
      </c>
      <c r="BD239" s="58">
        <v>20</v>
      </c>
      <c r="BE239" s="58">
        <v>8</v>
      </c>
      <c r="BF239" s="58" t="s">
        <v>176</v>
      </c>
      <c r="BG239" s="58">
        <v>0</v>
      </c>
      <c r="BH239" s="58" t="s">
        <v>176</v>
      </c>
      <c r="BI239" s="58" t="s">
        <v>176</v>
      </c>
      <c r="BJ239" s="58">
        <v>230</v>
      </c>
      <c r="BK239" s="58">
        <v>230</v>
      </c>
      <c r="BL239" s="58">
        <v>149</v>
      </c>
      <c r="BM239" s="58">
        <v>4</v>
      </c>
      <c r="BN239" s="58">
        <v>40</v>
      </c>
      <c r="BO239" s="58" t="s">
        <v>176</v>
      </c>
      <c r="BP239" s="58" t="s">
        <v>176</v>
      </c>
      <c r="BQ239" s="58">
        <v>0</v>
      </c>
      <c r="BR239" s="58">
        <v>3</v>
      </c>
      <c r="BS239" s="58">
        <v>30</v>
      </c>
    </row>
    <row r="240" spans="1:71" x14ac:dyDescent="0.25">
      <c r="A240" s="64" t="s">
        <v>402</v>
      </c>
      <c r="B240" s="58">
        <v>712</v>
      </c>
      <c r="C240" s="58">
        <v>704</v>
      </c>
      <c r="D240" s="58">
        <v>450</v>
      </c>
      <c r="E240" s="58">
        <v>41</v>
      </c>
      <c r="F240" s="58">
        <v>110</v>
      </c>
      <c r="G240" s="58">
        <v>6</v>
      </c>
      <c r="H240" s="58">
        <v>19</v>
      </c>
      <c r="I240" s="58" t="s">
        <v>176</v>
      </c>
      <c r="J240" s="58" t="s">
        <v>176</v>
      </c>
      <c r="K240" s="58">
        <v>61</v>
      </c>
      <c r="L240" s="58">
        <v>434</v>
      </c>
      <c r="M240" s="58">
        <v>430</v>
      </c>
      <c r="N240" s="58">
        <v>299</v>
      </c>
      <c r="O240" s="58">
        <v>23</v>
      </c>
      <c r="P240" s="58">
        <v>55</v>
      </c>
      <c r="Q240" s="58" t="s">
        <v>176</v>
      </c>
      <c r="R240" s="58">
        <v>8</v>
      </c>
      <c r="S240" s="58" t="s">
        <v>176</v>
      </c>
      <c r="T240" s="58" t="s">
        <v>176</v>
      </c>
      <c r="U240" s="58">
        <v>33</v>
      </c>
      <c r="V240" s="58">
        <v>278</v>
      </c>
      <c r="W240" s="58">
        <v>274</v>
      </c>
      <c r="X240" s="58">
        <v>151</v>
      </c>
      <c r="Y240" s="58">
        <v>18</v>
      </c>
      <c r="Z240" s="58">
        <v>55</v>
      </c>
      <c r="AA240" s="58" t="s">
        <v>176</v>
      </c>
      <c r="AB240" s="58">
        <v>11</v>
      </c>
      <c r="AC240" s="58" t="s">
        <v>176</v>
      </c>
      <c r="AD240" s="58">
        <v>7</v>
      </c>
      <c r="AE240" s="58">
        <v>28</v>
      </c>
      <c r="AF240" s="58">
        <v>55</v>
      </c>
      <c r="AG240" s="58">
        <v>55</v>
      </c>
      <c r="AH240" s="58">
        <v>37</v>
      </c>
      <c r="AI240" s="58" t="s">
        <v>176</v>
      </c>
      <c r="AJ240" s="58">
        <v>3</v>
      </c>
      <c r="AK240" s="58">
        <v>0</v>
      </c>
      <c r="AL240" s="58">
        <v>0</v>
      </c>
      <c r="AM240" s="58" t="s">
        <v>176</v>
      </c>
      <c r="AN240" s="58" t="s">
        <v>176</v>
      </c>
      <c r="AO240" s="58">
        <v>11</v>
      </c>
      <c r="AP240" s="58" t="s">
        <v>176</v>
      </c>
      <c r="AQ240" s="58">
        <v>481</v>
      </c>
      <c r="AR240" s="58">
        <v>332</v>
      </c>
      <c r="AS240" s="58">
        <v>25</v>
      </c>
      <c r="AT240" s="58">
        <v>70</v>
      </c>
      <c r="AU240" s="58">
        <v>3</v>
      </c>
      <c r="AV240" s="58" t="s">
        <v>176</v>
      </c>
      <c r="AW240" s="58" t="s">
        <v>176</v>
      </c>
      <c r="AX240" s="58" t="s">
        <v>176</v>
      </c>
      <c r="AY240" s="58">
        <v>41</v>
      </c>
      <c r="AZ240" s="58" t="s">
        <v>176</v>
      </c>
      <c r="BA240" s="58">
        <v>168</v>
      </c>
      <c r="BB240" s="58">
        <v>81</v>
      </c>
      <c r="BC240" s="58" t="s">
        <v>176</v>
      </c>
      <c r="BD240" s="58">
        <v>37</v>
      </c>
      <c r="BE240" s="58">
        <v>3</v>
      </c>
      <c r="BF240" s="58" t="s">
        <v>176</v>
      </c>
      <c r="BG240" s="58">
        <v>0</v>
      </c>
      <c r="BH240" s="58">
        <v>6</v>
      </c>
      <c r="BI240" s="58">
        <v>9</v>
      </c>
      <c r="BJ240" s="58">
        <v>277</v>
      </c>
      <c r="BK240" s="58">
        <v>273</v>
      </c>
      <c r="BL240" s="58">
        <v>197</v>
      </c>
      <c r="BM240" s="58" t="s">
        <v>176</v>
      </c>
      <c r="BN240" s="58">
        <v>44</v>
      </c>
      <c r="BO240" s="58" t="s">
        <v>176</v>
      </c>
      <c r="BP240" s="58" t="s">
        <v>176</v>
      </c>
      <c r="BQ240" s="58">
        <v>0</v>
      </c>
      <c r="BR240" s="58" t="s">
        <v>176</v>
      </c>
      <c r="BS240" s="58">
        <v>25</v>
      </c>
    </row>
    <row r="241" spans="1:71" x14ac:dyDescent="0.25">
      <c r="A241" s="64" t="s">
        <v>403</v>
      </c>
      <c r="B241" s="58">
        <v>770</v>
      </c>
      <c r="C241" s="58">
        <v>760</v>
      </c>
      <c r="D241" s="58">
        <v>478</v>
      </c>
      <c r="E241" s="58">
        <v>45</v>
      </c>
      <c r="F241" s="58">
        <v>123</v>
      </c>
      <c r="G241" s="58">
        <v>16</v>
      </c>
      <c r="H241" s="58">
        <v>12</v>
      </c>
      <c r="I241" s="58">
        <v>7</v>
      </c>
      <c r="J241" s="58">
        <v>15</v>
      </c>
      <c r="K241" s="58">
        <v>64</v>
      </c>
      <c r="L241" s="58">
        <v>491</v>
      </c>
      <c r="M241" s="58">
        <v>488</v>
      </c>
      <c r="N241" s="58">
        <v>310</v>
      </c>
      <c r="O241" s="58">
        <v>29</v>
      </c>
      <c r="P241" s="58">
        <v>74</v>
      </c>
      <c r="Q241" s="58">
        <v>7</v>
      </c>
      <c r="R241" s="58">
        <v>3</v>
      </c>
      <c r="S241" s="58" t="s">
        <v>176</v>
      </c>
      <c r="T241" s="58" t="s">
        <v>176</v>
      </c>
      <c r="U241" s="58">
        <v>50</v>
      </c>
      <c r="V241" s="58">
        <v>279</v>
      </c>
      <c r="W241" s="58">
        <v>272</v>
      </c>
      <c r="X241" s="58">
        <v>168</v>
      </c>
      <c r="Y241" s="58">
        <v>16</v>
      </c>
      <c r="Z241" s="58">
        <v>49</v>
      </c>
      <c r="AA241" s="58">
        <v>9</v>
      </c>
      <c r="AB241" s="58">
        <v>9</v>
      </c>
      <c r="AC241" s="58" t="s">
        <v>176</v>
      </c>
      <c r="AD241" s="58" t="s">
        <v>176</v>
      </c>
      <c r="AE241" s="58">
        <v>14</v>
      </c>
      <c r="AF241" s="58">
        <v>72</v>
      </c>
      <c r="AG241" s="58">
        <v>72</v>
      </c>
      <c r="AH241" s="58">
        <v>49</v>
      </c>
      <c r="AI241" s="58" t="s">
        <v>176</v>
      </c>
      <c r="AJ241" s="58">
        <v>5</v>
      </c>
      <c r="AK241" s="58">
        <v>0</v>
      </c>
      <c r="AL241" s="58">
        <v>0</v>
      </c>
      <c r="AM241" s="58" t="s">
        <v>176</v>
      </c>
      <c r="AN241" s="58">
        <v>0</v>
      </c>
      <c r="AO241" s="58">
        <v>12</v>
      </c>
      <c r="AP241" s="58" t="s">
        <v>176</v>
      </c>
      <c r="AQ241" s="58">
        <v>521</v>
      </c>
      <c r="AR241" s="58">
        <v>351</v>
      </c>
      <c r="AS241" s="58">
        <v>29</v>
      </c>
      <c r="AT241" s="58">
        <v>77</v>
      </c>
      <c r="AU241" s="58">
        <v>9</v>
      </c>
      <c r="AV241" s="58" t="s">
        <v>176</v>
      </c>
      <c r="AW241" s="58" t="s">
        <v>176</v>
      </c>
      <c r="AX241" s="58">
        <v>7</v>
      </c>
      <c r="AY241" s="58">
        <v>44</v>
      </c>
      <c r="AZ241" s="58" t="s">
        <v>176</v>
      </c>
      <c r="BA241" s="58">
        <v>167</v>
      </c>
      <c r="BB241" s="58">
        <v>78</v>
      </c>
      <c r="BC241" s="58" t="s">
        <v>176</v>
      </c>
      <c r="BD241" s="58">
        <v>41</v>
      </c>
      <c r="BE241" s="58">
        <v>7</v>
      </c>
      <c r="BF241" s="58" t="s">
        <v>176</v>
      </c>
      <c r="BG241" s="58">
        <v>0</v>
      </c>
      <c r="BH241" s="58">
        <v>8</v>
      </c>
      <c r="BI241" s="58">
        <v>8</v>
      </c>
      <c r="BJ241" s="58" t="s">
        <v>176</v>
      </c>
      <c r="BK241" s="58">
        <v>305</v>
      </c>
      <c r="BL241" s="58">
        <v>221</v>
      </c>
      <c r="BM241" s="58">
        <v>5</v>
      </c>
      <c r="BN241" s="58">
        <v>34</v>
      </c>
      <c r="BO241" s="58">
        <v>5</v>
      </c>
      <c r="BP241" s="58" t="s">
        <v>176</v>
      </c>
      <c r="BQ241" s="58">
        <v>0</v>
      </c>
      <c r="BR241" s="58" t="s">
        <v>176</v>
      </c>
      <c r="BS241" s="58">
        <v>34</v>
      </c>
    </row>
    <row r="242" spans="1:71" x14ac:dyDescent="0.25">
      <c r="A242" s="64" t="s">
        <v>404</v>
      </c>
      <c r="B242" s="58">
        <v>600</v>
      </c>
      <c r="C242" s="58">
        <v>591</v>
      </c>
      <c r="D242" s="58">
        <v>330</v>
      </c>
      <c r="E242" s="58">
        <v>53</v>
      </c>
      <c r="F242" s="58">
        <v>113</v>
      </c>
      <c r="G242" s="58">
        <v>12</v>
      </c>
      <c r="H242" s="58">
        <v>14</v>
      </c>
      <c r="I242" s="58">
        <v>0</v>
      </c>
      <c r="J242" s="58">
        <v>18</v>
      </c>
      <c r="K242" s="58">
        <v>51</v>
      </c>
      <c r="L242" s="58" t="s">
        <v>176</v>
      </c>
      <c r="M242" s="58">
        <v>338</v>
      </c>
      <c r="N242" s="58">
        <v>190</v>
      </c>
      <c r="O242" s="58">
        <v>39</v>
      </c>
      <c r="P242" s="58">
        <v>62</v>
      </c>
      <c r="Q242" s="58">
        <v>3</v>
      </c>
      <c r="R242" s="58">
        <v>3</v>
      </c>
      <c r="S242" s="58">
        <v>0</v>
      </c>
      <c r="T242" s="58">
        <v>10</v>
      </c>
      <c r="U242" s="58">
        <v>31</v>
      </c>
      <c r="V242" s="58" t="s">
        <v>176</v>
      </c>
      <c r="W242" s="58">
        <v>253</v>
      </c>
      <c r="X242" s="58">
        <v>140</v>
      </c>
      <c r="Y242" s="58">
        <v>14</v>
      </c>
      <c r="Z242" s="58">
        <v>51</v>
      </c>
      <c r="AA242" s="58">
        <v>9</v>
      </c>
      <c r="AB242" s="58">
        <v>11</v>
      </c>
      <c r="AC242" s="58">
        <v>0</v>
      </c>
      <c r="AD242" s="58">
        <v>8</v>
      </c>
      <c r="AE242" s="58">
        <v>20</v>
      </c>
      <c r="AF242" s="58">
        <v>49</v>
      </c>
      <c r="AG242" s="58">
        <v>49</v>
      </c>
      <c r="AH242" s="58">
        <v>29</v>
      </c>
      <c r="AI242" s="58" t="s">
        <v>176</v>
      </c>
      <c r="AJ242" s="58">
        <v>7</v>
      </c>
      <c r="AK242" s="58" t="s">
        <v>176</v>
      </c>
      <c r="AL242" s="58">
        <v>0</v>
      </c>
      <c r="AM242" s="58">
        <v>0</v>
      </c>
      <c r="AN242" s="58" t="s">
        <v>176</v>
      </c>
      <c r="AO242" s="58">
        <v>9</v>
      </c>
      <c r="AP242" s="58">
        <v>402</v>
      </c>
      <c r="AQ242" s="58">
        <v>393</v>
      </c>
      <c r="AR242" s="58">
        <v>237</v>
      </c>
      <c r="AS242" s="58">
        <v>31</v>
      </c>
      <c r="AT242" s="58">
        <v>73</v>
      </c>
      <c r="AU242" s="58" t="s">
        <v>176</v>
      </c>
      <c r="AV242" s="58" t="s">
        <v>176</v>
      </c>
      <c r="AW242" s="58">
        <v>0</v>
      </c>
      <c r="AX242" s="58">
        <v>12</v>
      </c>
      <c r="AY242" s="58">
        <v>33</v>
      </c>
      <c r="AZ242" s="58">
        <v>149</v>
      </c>
      <c r="BA242" s="58">
        <v>149</v>
      </c>
      <c r="BB242" s="58">
        <v>64</v>
      </c>
      <c r="BC242" s="58" t="s">
        <v>176</v>
      </c>
      <c r="BD242" s="58">
        <v>33</v>
      </c>
      <c r="BE242" s="58" t="s">
        <v>176</v>
      </c>
      <c r="BF242" s="58" t="s">
        <v>176</v>
      </c>
      <c r="BG242" s="58">
        <v>0</v>
      </c>
      <c r="BH242" s="58" t="s">
        <v>176</v>
      </c>
      <c r="BI242" s="58">
        <v>9</v>
      </c>
      <c r="BJ242" s="58" t="s">
        <v>176</v>
      </c>
      <c r="BK242" s="58">
        <v>201</v>
      </c>
      <c r="BL242" s="58">
        <v>125</v>
      </c>
      <c r="BM242" s="58">
        <v>5</v>
      </c>
      <c r="BN242" s="58">
        <v>44</v>
      </c>
      <c r="BO242" s="58" t="s">
        <v>176</v>
      </c>
      <c r="BP242" s="58" t="s">
        <v>176</v>
      </c>
      <c r="BQ242" s="58">
        <v>0</v>
      </c>
      <c r="BR242" s="58">
        <v>3</v>
      </c>
      <c r="BS242" s="58">
        <v>20</v>
      </c>
    </row>
    <row r="243" spans="1:71" x14ac:dyDescent="0.25">
      <c r="A243" s="64" t="s">
        <v>405</v>
      </c>
      <c r="B243" s="58">
        <v>571</v>
      </c>
      <c r="C243" s="58">
        <v>567</v>
      </c>
      <c r="D243" s="58">
        <v>275</v>
      </c>
      <c r="E243" s="58">
        <v>47</v>
      </c>
      <c r="F243" s="58">
        <v>115</v>
      </c>
      <c r="G243" s="58">
        <v>13</v>
      </c>
      <c r="H243" s="58">
        <v>18</v>
      </c>
      <c r="I243" s="58">
        <v>0</v>
      </c>
      <c r="J243" s="58">
        <v>19</v>
      </c>
      <c r="K243" s="58">
        <v>80</v>
      </c>
      <c r="L243" s="58" t="s">
        <v>176</v>
      </c>
      <c r="M243" s="58">
        <v>317</v>
      </c>
      <c r="N243" s="58">
        <v>151</v>
      </c>
      <c r="O243" s="58">
        <v>26</v>
      </c>
      <c r="P243" s="58">
        <v>63</v>
      </c>
      <c r="Q243" s="58">
        <v>5</v>
      </c>
      <c r="R243" s="58">
        <v>9</v>
      </c>
      <c r="S243" s="58">
        <v>0</v>
      </c>
      <c r="T243" s="58">
        <v>9</v>
      </c>
      <c r="U243" s="58">
        <v>54</v>
      </c>
      <c r="V243" s="58" t="s">
        <v>176</v>
      </c>
      <c r="W243" s="58">
        <v>250</v>
      </c>
      <c r="X243" s="58">
        <v>124</v>
      </c>
      <c r="Y243" s="58">
        <v>21</v>
      </c>
      <c r="Z243" s="58">
        <v>52</v>
      </c>
      <c r="AA243" s="58">
        <v>8</v>
      </c>
      <c r="AB243" s="58">
        <v>9</v>
      </c>
      <c r="AC243" s="58">
        <v>0</v>
      </c>
      <c r="AD243" s="58">
        <v>10</v>
      </c>
      <c r="AE243" s="58">
        <v>26</v>
      </c>
      <c r="AF243" s="58" t="s">
        <v>176</v>
      </c>
      <c r="AG243" s="58">
        <v>49</v>
      </c>
      <c r="AH243" s="58">
        <v>24</v>
      </c>
      <c r="AI243" s="58" t="s">
        <v>176</v>
      </c>
      <c r="AJ243" s="58">
        <v>8</v>
      </c>
      <c r="AK243" s="58" t="s">
        <v>176</v>
      </c>
      <c r="AL243" s="58">
        <v>0</v>
      </c>
      <c r="AM243" s="58">
        <v>0</v>
      </c>
      <c r="AN243" s="58" t="s">
        <v>176</v>
      </c>
      <c r="AO243" s="58">
        <v>13</v>
      </c>
      <c r="AP243" s="58" t="s">
        <v>176</v>
      </c>
      <c r="AQ243" s="58">
        <v>389</v>
      </c>
      <c r="AR243" s="58">
        <v>205</v>
      </c>
      <c r="AS243" s="58">
        <v>31</v>
      </c>
      <c r="AT243" s="58">
        <v>77</v>
      </c>
      <c r="AU243" s="58" t="s">
        <v>176</v>
      </c>
      <c r="AV243" s="58" t="s">
        <v>176</v>
      </c>
      <c r="AW243" s="58">
        <v>0</v>
      </c>
      <c r="AX243" s="58">
        <v>11</v>
      </c>
      <c r="AY243" s="58">
        <v>56</v>
      </c>
      <c r="AZ243" s="58">
        <v>129</v>
      </c>
      <c r="BA243" s="58">
        <v>129</v>
      </c>
      <c r="BB243" s="58">
        <v>46</v>
      </c>
      <c r="BC243" s="58" t="s">
        <v>176</v>
      </c>
      <c r="BD243" s="58">
        <v>30</v>
      </c>
      <c r="BE243" s="58" t="s">
        <v>176</v>
      </c>
      <c r="BF243" s="58" t="s">
        <v>176</v>
      </c>
      <c r="BG243" s="58">
        <v>0</v>
      </c>
      <c r="BH243" s="58" t="s">
        <v>176</v>
      </c>
      <c r="BI243" s="58">
        <v>11</v>
      </c>
      <c r="BJ243" s="58">
        <v>197</v>
      </c>
      <c r="BK243" s="58">
        <v>197</v>
      </c>
      <c r="BL243" s="58">
        <v>101</v>
      </c>
      <c r="BM243" s="58">
        <v>4</v>
      </c>
      <c r="BN243" s="58">
        <v>43</v>
      </c>
      <c r="BO243" s="58">
        <v>4</v>
      </c>
      <c r="BP243" s="58" t="s">
        <v>176</v>
      </c>
      <c r="BQ243" s="58">
        <v>0</v>
      </c>
      <c r="BR243" s="58" t="s">
        <v>176</v>
      </c>
      <c r="BS243" s="58">
        <v>41</v>
      </c>
    </row>
    <row r="244" spans="1:71" x14ac:dyDescent="0.25">
      <c r="A244" s="64" t="s">
        <v>406</v>
      </c>
      <c r="B244" s="58">
        <v>626</v>
      </c>
      <c r="C244" s="58">
        <v>622</v>
      </c>
      <c r="D244" s="58">
        <v>309</v>
      </c>
      <c r="E244" s="58">
        <v>70</v>
      </c>
      <c r="F244" s="58">
        <v>135</v>
      </c>
      <c r="G244" s="58">
        <v>16</v>
      </c>
      <c r="H244" s="58" t="s">
        <v>176</v>
      </c>
      <c r="I244" s="58" t="s">
        <v>176</v>
      </c>
      <c r="J244" s="58">
        <v>13</v>
      </c>
      <c r="K244" s="58">
        <v>65</v>
      </c>
      <c r="L244" s="58" t="s">
        <v>176</v>
      </c>
      <c r="M244" s="58">
        <v>355</v>
      </c>
      <c r="N244" s="58">
        <v>180</v>
      </c>
      <c r="O244" s="58">
        <v>40</v>
      </c>
      <c r="P244" s="58">
        <v>70</v>
      </c>
      <c r="Q244" s="58">
        <v>6</v>
      </c>
      <c r="R244" s="58" t="s">
        <v>176</v>
      </c>
      <c r="S244" s="58" t="s">
        <v>176</v>
      </c>
      <c r="T244" s="58" t="s">
        <v>176</v>
      </c>
      <c r="U244" s="58">
        <v>40</v>
      </c>
      <c r="V244" s="58" t="s">
        <v>176</v>
      </c>
      <c r="W244" s="58">
        <v>267</v>
      </c>
      <c r="X244" s="58">
        <v>129</v>
      </c>
      <c r="Y244" s="58">
        <v>30</v>
      </c>
      <c r="Z244" s="58">
        <v>65</v>
      </c>
      <c r="AA244" s="58">
        <v>10</v>
      </c>
      <c r="AB244" s="58" t="s">
        <v>176</v>
      </c>
      <c r="AC244" s="58">
        <v>0</v>
      </c>
      <c r="AD244" s="58" t="s">
        <v>176</v>
      </c>
      <c r="AE244" s="58">
        <v>25</v>
      </c>
      <c r="AF244" s="58">
        <v>47</v>
      </c>
      <c r="AG244" s="58">
        <v>47</v>
      </c>
      <c r="AH244" s="58">
        <v>29</v>
      </c>
      <c r="AI244" s="58" t="s">
        <v>176</v>
      </c>
      <c r="AJ244" s="58">
        <v>6</v>
      </c>
      <c r="AK244" s="58" t="s">
        <v>176</v>
      </c>
      <c r="AL244" s="58">
        <v>0</v>
      </c>
      <c r="AM244" s="58">
        <v>0</v>
      </c>
      <c r="AN244" s="58" t="s">
        <v>176</v>
      </c>
      <c r="AO244" s="58">
        <v>8</v>
      </c>
      <c r="AP244" s="58" t="s">
        <v>176</v>
      </c>
      <c r="AQ244" s="58">
        <v>428</v>
      </c>
      <c r="AR244" s="58">
        <v>235</v>
      </c>
      <c r="AS244" s="58">
        <v>38</v>
      </c>
      <c r="AT244" s="58">
        <v>87</v>
      </c>
      <c r="AU244" s="58">
        <v>11</v>
      </c>
      <c r="AV244" s="58" t="s">
        <v>176</v>
      </c>
      <c r="AW244" s="58" t="s">
        <v>176</v>
      </c>
      <c r="AX244" s="58" t="s">
        <v>176</v>
      </c>
      <c r="AY244" s="58">
        <v>47</v>
      </c>
      <c r="AZ244" s="58" t="s">
        <v>176</v>
      </c>
      <c r="BA244" s="58">
        <v>147</v>
      </c>
      <c r="BB244" s="58">
        <v>45</v>
      </c>
      <c r="BC244" s="58" t="s">
        <v>176</v>
      </c>
      <c r="BD244" s="58">
        <v>42</v>
      </c>
      <c r="BE244" s="58" t="s">
        <v>176</v>
      </c>
      <c r="BF244" s="58" t="s">
        <v>176</v>
      </c>
      <c r="BG244" s="58">
        <v>0</v>
      </c>
      <c r="BH244" s="58" t="s">
        <v>176</v>
      </c>
      <c r="BI244" s="58">
        <v>10</v>
      </c>
      <c r="BJ244" s="58" t="s">
        <v>176</v>
      </c>
      <c r="BK244" s="58">
        <v>198</v>
      </c>
      <c r="BL244" s="58">
        <v>100</v>
      </c>
      <c r="BM244" s="58">
        <v>7</v>
      </c>
      <c r="BN244" s="58">
        <v>45</v>
      </c>
      <c r="BO244" s="58">
        <v>4</v>
      </c>
      <c r="BP244" s="58">
        <v>3</v>
      </c>
      <c r="BQ244" s="58">
        <v>0</v>
      </c>
      <c r="BR244" s="58">
        <v>4</v>
      </c>
      <c r="BS244" s="58">
        <v>35</v>
      </c>
    </row>
    <row r="245" spans="1:71" x14ac:dyDescent="0.25">
      <c r="A245" s="64" t="s">
        <v>407</v>
      </c>
      <c r="B245" s="58" t="s">
        <v>176</v>
      </c>
      <c r="C245" s="58">
        <v>508</v>
      </c>
      <c r="D245" s="58">
        <v>190</v>
      </c>
      <c r="E245" s="58">
        <v>49</v>
      </c>
      <c r="F245" s="58">
        <v>137</v>
      </c>
      <c r="G245" s="58" t="s">
        <v>176</v>
      </c>
      <c r="H245" s="58">
        <v>22</v>
      </c>
      <c r="I245" s="58" t="s">
        <v>176</v>
      </c>
      <c r="J245" s="58">
        <v>13</v>
      </c>
      <c r="K245" s="58">
        <v>84</v>
      </c>
      <c r="L245" s="58" t="s">
        <v>176</v>
      </c>
      <c r="M245" s="58">
        <v>271</v>
      </c>
      <c r="N245" s="58">
        <v>110</v>
      </c>
      <c r="O245" s="58">
        <v>33</v>
      </c>
      <c r="P245" s="58">
        <v>64</v>
      </c>
      <c r="Q245" s="58" t="s">
        <v>176</v>
      </c>
      <c r="R245" s="58">
        <v>11</v>
      </c>
      <c r="S245" s="58" t="s">
        <v>176</v>
      </c>
      <c r="T245" s="58" t="s">
        <v>176</v>
      </c>
      <c r="U245" s="58">
        <v>48</v>
      </c>
      <c r="V245" s="58">
        <v>237</v>
      </c>
      <c r="W245" s="58">
        <v>237</v>
      </c>
      <c r="X245" s="58">
        <v>80</v>
      </c>
      <c r="Y245" s="58">
        <v>16</v>
      </c>
      <c r="Z245" s="58">
        <v>73</v>
      </c>
      <c r="AA245" s="58" t="s">
        <v>176</v>
      </c>
      <c r="AB245" s="58">
        <v>11</v>
      </c>
      <c r="AC245" s="58">
        <v>0</v>
      </c>
      <c r="AD245" s="58" t="s">
        <v>176</v>
      </c>
      <c r="AE245" s="58">
        <v>36</v>
      </c>
      <c r="AF245" s="58">
        <v>39</v>
      </c>
      <c r="AG245" s="58">
        <v>39</v>
      </c>
      <c r="AH245" s="58">
        <v>23</v>
      </c>
      <c r="AI245" s="58" t="s">
        <v>176</v>
      </c>
      <c r="AJ245" s="58">
        <v>6</v>
      </c>
      <c r="AK245" s="58">
        <v>0</v>
      </c>
      <c r="AL245" s="58">
        <v>0</v>
      </c>
      <c r="AM245" s="58">
        <v>0</v>
      </c>
      <c r="AN245" s="58" t="s">
        <v>176</v>
      </c>
      <c r="AO245" s="58" t="s">
        <v>176</v>
      </c>
      <c r="AP245" s="58" t="s">
        <v>176</v>
      </c>
      <c r="AQ245" s="58">
        <v>336</v>
      </c>
      <c r="AR245" s="58">
        <v>132</v>
      </c>
      <c r="AS245" s="58">
        <v>28</v>
      </c>
      <c r="AT245" s="58">
        <v>98</v>
      </c>
      <c r="AU245" s="58" t="s">
        <v>176</v>
      </c>
      <c r="AV245" s="58" t="s">
        <v>176</v>
      </c>
      <c r="AW245" s="58" t="s">
        <v>176</v>
      </c>
      <c r="AX245" s="58">
        <v>10</v>
      </c>
      <c r="AY245" s="58">
        <v>60</v>
      </c>
      <c r="AZ245" s="58">
        <v>133</v>
      </c>
      <c r="BA245" s="58">
        <v>133</v>
      </c>
      <c r="BB245" s="58">
        <v>35</v>
      </c>
      <c r="BC245" s="58" t="s">
        <v>176</v>
      </c>
      <c r="BD245" s="58">
        <v>33</v>
      </c>
      <c r="BE245" s="58">
        <v>6</v>
      </c>
      <c r="BF245" s="58" t="s">
        <v>176</v>
      </c>
      <c r="BG245" s="58">
        <v>0</v>
      </c>
      <c r="BH245" s="58" t="s">
        <v>176</v>
      </c>
      <c r="BI245" s="58" t="s">
        <v>176</v>
      </c>
      <c r="BJ245" s="58">
        <v>177</v>
      </c>
      <c r="BK245" s="58">
        <v>177</v>
      </c>
      <c r="BL245" s="58">
        <v>63</v>
      </c>
      <c r="BM245" s="58">
        <v>5</v>
      </c>
      <c r="BN245" s="58">
        <v>57</v>
      </c>
      <c r="BO245" s="58" t="s">
        <v>176</v>
      </c>
      <c r="BP245" s="58" t="s">
        <v>176</v>
      </c>
      <c r="BQ245" s="58">
        <v>0</v>
      </c>
      <c r="BR245" s="58">
        <v>7</v>
      </c>
      <c r="BS245" s="58">
        <v>41</v>
      </c>
    </row>
    <row r="246" spans="1:71" x14ac:dyDescent="0.25">
      <c r="A246" s="64" t="s">
        <v>408</v>
      </c>
      <c r="B246" s="58" t="s">
        <v>176</v>
      </c>
      <c r="C246" s="58">
        <v>736</v>
      </c>
      <c r="D246" s="58">
        <v>402</v>
      </c>
      <c r="E246" s="58">
        <v>39</v>
      </c>
      <c r="F246" s="58">
        <v>126</v>
      </c>
      <c r="G246" s="58">
        <v>9</v>
      </c>
      <c r="H246" s="58">
        <v>12</v>
      </c>
      <c r="I246" s="58">
        <v>25</v>
      </c>
      <c r="J246" s="58">
        <v>18</v>
      </c>
      <c r="K246" s="58">
        <v>105</v>
      </c>
      <c r="L246" s="58" t="s">
        <v>176</v>
      </c>
      <c r="M246" s="58">
        <v>418</v>
      </c>
      <c r="N246" s="58">
        <v>220</v>
      </c>
      <c r="O246" s="58">
        <v>26</v>
      </c>
      <c r="P246" s="58">
        <v>79</v>
      </c>
      <c r="Q246" s="58" t="s">
        <v>176</v>
      </c>
      <c r="R246" s="58" t="s">
        <v>176</v>
      </c>
      <c r="S246" s="58">
        <v>20</v>
      </c>
      <c r="T246" s="58">
        <v>7</v>
      </c>
      <c r="U246" s="58">
        <v>56</v>
      </c>
      <c r="V246" s="58" t="s">
        <v>176</v>
      </c>
      <c r="W246" s="58">
        <v>318</v>
      </c>
      <c r="X246" s="58">
        <v>182</v>
      </c>
      <c r="Y246" s="58">
        <v>13</v>
      </c>
      <c r="Z246" s="58">
        <v>47</v>
      </c>
      <c r="AA246" s="58" t="s">
        <v>176</v>
      </c>
      <c r="AB246" s="58" t="s">
        <v>176</v>
      </c>
      <c r="AC246" s="58">
        <v>5</v>
      </c>
      <c r="AD246" s="58">
        <v>11</v>
      </c>
      <c r="AE246" s="58">
        <v>49</v>
      </c>
      <c r="AF246" s="58">
        <v>88</v>
      </c>
      <c r="AG246" s="58">
        <v>88</v>
      </c>
      <c r="AH246" s="58">
        <v>50</v>
      </c>
      <c r="AI246" s="58">
        <v>0</v>
      </c>
      <c r="AJ246" s="58">
        <v>5</v>
      </c>
      <c r="AK246" s="58">
        <v>0</v>
      </c>
      <c r="AL246" s="58">
        <v>0</v>
      </c>
      <c r="AM246" s="58">
        <v>17</v>
      </c>
      <c r="AN246" s="58">
        <v>3</v>
      </c>
      <c r="AO246" s="58">
        <v>13</v>
      </c>
      <c r="AP246" s="58" t="s">
        <v>176</v>
      </c>
      <c r="AQ246" s="58">
        <v>515</v>
      </c>
      <c r="AR246" s="58">
        <v>296</v>
      </c>
      <c r="AS246" s="58" t="s">
        <v>176</v>
      </c>
      <c r="AT246" s="58">
        <v>95</v>
      </c>
      <c r="AU246" s="58" t="s">
        <v>176</v>
      </c>
      <c r="AV246" s="58">
        <v>0</v>
      </c>
      <c r="AW246" s="58">
        <v>8</v>
      </c>
      <c r="AX246" s="58">
        <v>12</v>
      </c>
      <c r="AY246" s="58">
        <v>77</v>
      </c>
      <c r="AZ246" s="58" t="s">
        <v>176</v>
      </c>
      <c r="BA246" s="58">
        <v>133</v>
      </c>
      <c r="BB246" s="58">
        <v>56</v>
      </c>
      <c r="BC246" s="58" t="s">
        <v>176</v>
      </c>
      <c r="BD246" s="58">
        <v>26</v>
      </c>
      <c r="BE246" s="58" t="s">
        <v>176</v>
      </c>
      <c r="BF246" s="58">
        <v>12</v>
      </c>
      <c r="BG246" s="58">
        <v>0</v>
      </c>
      <c r="BH246" s="58">
        <v>3</v>
      </c>
      <c r="BI246" s="58">
        <v>15</v>
      </c>
      <c r="BJ246" s="58">
        <v>230</v>
      </c>
      <c r="BK246" s="58">
        <v>230</v>
      </c>
      <c r="BL246" s="58">
        <v>118</v>
      </c>
      <c r="BM246" s="58">
        <v>4</v>
      </c>
      <c r="BN246" s="58">
        <v>41</v>
      </c>
      <c r="BO246" s="58" t="s">
        <v>176</v>
      </c>
      <c r="BP246" s="58" t="s">
        <v>176</v>
      </c>
      <c r="BQ246" s="58" t="s">
        <v>176</v>
      </c>
      <c r="BR246" s="58">
        <v>5</v>
      </c>
      <c r="BS246" s="58">
        <v>58</v>
      </c>
    </row>
    <row r="247" spans="1:71" x14ac:dyDescent="0.25">
      <c r="A247" s="64" t="s">
        <v>409</v>
      </c>
      <c r="B247" s="58">
        <v>736</v>
      </c>
      <c r="C247" s="58">
        <v>731</v>
      </c>
      <c r="D247" s="58">
        <v>414</v>
      </c>
      <c r="E247" s="58">
        <v>59</v>
      </c>
      <c r="F247" s="58">
        <v>133</v>
      </c>
      <c r="G247" s="58">
        <v>9</v>
      </c>
      <c r="H247" s="58">
        <v>19</v>
      </c>
      <c r="I247" s="58">
        <v>20</v>
      </c>
      <c r="J247" s="58">
        <v>13</v>
      </c>
      <c r="K247" s="58">
        <v>64</v>
      </c>
      <c r="L247" s="58" t="s">
        <v>176</v>
      </c>
      <c r="M247" s="58">
        <v>388</v>
      </c>
      <c r="N247" s="58">
        <v>204</v>
      </c>
      <c r="O247" s="58">
        <v>40</v>
      </c>
      <c r="P247" s="58">
        <v>78</v>
      </c>
      <c r="Q247" s="58" t="s">
        <v>176</v>
      </c>
      <c r="R247" s="58">
        <v>10</v>
      </c>
      <c r="S247" s="58">
        <v>8</v>
      </c>
      <c r="T247" s="58" t="s">
        <v>176</v>
      </c>
      <c r="U247" s="58">
        <v>40</v>
      </c>
      <c r="V247" s="58" t="s">
        <v>176</v>
      </c>
      <c r="W247" s="58">
        <v>343</v>
      </c>
      <c r="X247" s="58">
        <v>210</v>
      </c>
      <c r="Y247" s="58">
        <v>19</v>
      </c>
      <c r="Z247" s="58">
        <v>55</v>
      </c>
      <c r="AA247" s="58" t="s">
        <v>176</v>
      </c>
      <c r="AB247" s="58">
        <v>9</v>
      </c>
      <c r="AC247" s="58">
        <v>12</v>
      </c>
      <c r="AD247" s="58" t="s">
        <v>176</v>
      </c>
      <c r="AE247" s="58">
        <v>24</v>
      </c>
      <c r="AF247" s="58">
        <v>70</v>
      </c>
      <c r="AG247" s="58">
        <v>70</v>
      </c>
      <c r="AH247" s="58">
        <v>36</v>
      </c>
      <c r="AI247" s="58">
        <v>0</v>
      </c>
      <c r="AJ247" s="58">
        <v>5</v>
      </c>
      <c r="AK247" s="58">
        <v>0</v>
      </c>
      <c r="AL247" s="58">
        <v>0</v>
      </c>
      <c r="AM247" s="58">
        <v>17</v>
      </c>
      <c r="AN247" s="58">
        <v>3</v>
      </c>
      <c r="AO247" s="58">
        <v>9</v>
      </c>
      <c r="AP247" s="58">
        <v>493</v>
      </c>
      <c r="AQ247" s="58">
        <v>488</v>
      </c>
      <c r="AR247" s="58">
        <v>311</v>
      </c>
      <c r="AS247" s="58">
        <v>25</v>
      </c>
      <c r="AT247" s="58">
        <v>91</v>
      </c>
      <c r="AU247" s="58" t="s">
        <v>176</v>
      </c>
      <c r="AV247" s="58" t="s">
        <v>176</v>
      </c>
      <c r="AW247" s="58">
        <v>3</v>
      </c>
      <c r="AX247" s="58">
        <v>7</v>
      </c>
      <c r="AY247" s="58">
        <v>43</v>
      </c>
      <c r="AZ247" s="58">
        <v>173</v>
      </c>
      <c r="BA247" s="58">
        <v>173</v>
      </c>
      <c r="BB247" s="58">
        <v>67</v>
      </c>
      <c r="BC247" s="58">
        <v>34</v>
      </c>
      <c r="BD247" s="58">
        <v>37</v>
      </c>
      <c r="BE247" s="58" t="s">
        <v>176</v>
      </c>
      <c r="BF247" s="58" t="s">
        <v>176</v>
      </c>
      <c r="BG247" s="58">
        <v>0</v>
      </c>
      <c r="BH247" s="58">
        <v>3</v>
      </c>
      <c r="BI247" s="58">
        <v>12</v>
      </c>
      <c r="BJ247" s="58" t="s">
        <v>176</v>
      </c>
      <c r="BK247" s="58">
        <v>235</v>
      </c>
      <c r="BL247" s="58">
        <v>130</v>
      </c>
      <c r="BM247" s="58">
        <v>8</v>
      </c>
      <c r="BN247" s="58">
        <v>52</v>
      </c>
      <c r="BO247" s="58" t="s">
        <v>176</v>
      </c>
      <c r="BP247" s="58">
        <v>4</v>
      </c>
      <c r="BQ247" s="58" t="s">
        <v>176</v>
      </c>
      <c r="BR247" s="58">
        <v>6</v>
      </c>
      <c r="BS247" s="58">
        <v>31</v>
      </c>
    </row>
    <row r="248" spans="1:71" x14ac:dyDescent="0.25">
      <c r="A248" s="64" t="s">
        <v>410</v>
      </c>
      <c r="B248" s="58" t="s">
        <v>176</v>
      </c>
      <c r="C248" s="58">
        <v>628</v>
      </c>
      <c r="D248" s="58">
        <v>332</v>
      </c>
      <c r="E248" s="58">
        <v>37</v>
      </c>
      <c r="F248" s="58">
        <v>135</v>
      </c>
      <c r="G248" s="58" t="s">
        <v>176</v>
      </c>
      <c r="H248" s="58">
        <v>19</v>
      </c>
      <c r="I248" s="58" t="s">
        <v>176</v>
      </c>
      <c r="J248" s="58">
        <v>12</v>
      </c>
      <c r="K248" s="58">
        <v>79</v>
      </c>
      <c r="L248" s="58" t="s">
        <v>176</v>
      </c>
      <c r="M248" s="58">
        <v>336</v>
      </c>
      <c r="N248" s="58">
        <v>185</v>
      </c>
      <c r="O248" s="58">
        <v>24</v>
      </c>
      <c r="P248" s="58">
        <v>70</v>
      </c>
      <c r="Q248" s="58" t="s">
        <v>176</v>
      </c>
      <c r="R248" s="58">
        <v>8</v>
      </c>
      <c r="S248" s="58">
        <v>0</v>
      </c>
      <c r="T248" s="58" t="s">
        <v>176</v>
      </c>
      <c r="U248" s="58">
        <v>40</v>
      </c>
      <c r="V248" s="58" t="s">
        <v>176</v>
      </c>
      <c r="W248" s="58">
        <v>292</v>
      </c>
      <c r="X248" s="58">
        <v>147</v>
      </c>
      <c r="Y248" s="58">
        <v>13</v>
      </c>
      <c r="Z248" s="58">
        <v>65</v>
      </c>
      <c r="AA248" s="58" t="s">
        <v>176</v>
      </c>
      <c r="AB248" s="58">
        <v>11</v>
      </c>
      <c r="AC248" s="58" t="s">
        <v>176</v>
      </c>
      <c r="AD248" s="58" t="s">
        <v>176</v>
      </c>
      <c r="AE248" s="58">
        <v>39</v>
      </c>
      <c r="AF248" s="58">
        <v>70</v>
      </c>
      <c r="AG248" s="58">
        <v>70</v>
      </c>
      <c r="AH248" s="58">
        <v>48</v>
      </c>
      <c r="AI248" s="58" t="s">
        <v>176</v>
      </c>
      <c r="AJ248" s="58" t="s">
        <v>176</v>
      </c>
      <c r="AK248" s="58">
        <v>0</v>
      </c>
      <c r="AL248" s="58">
        <v>0</v>
      </c>
      <c r="AM248" s="58" t="s">
        <v>176</v>
      </c>
      <c r="AN248" s="58">
        <v>0</v>
      </c>
      <c r="AO248" s="58">
        <v>13</v>
      </c>
      <c r="AP248" s="58" t="s">
        <v>176</v>
      </c>
      <c r="AQ248" s="58">
        <v>413</v>
      </c>
      <c r="AR248" s="58">
        <v>239</v>
      </c>
      <c r="AS248" s="58" t="s">
        <v>176</v>
      </c>
      <c r="AT248" s="58">
        <v>91</v>
      </c>
      <c r="AU248" s="58" t="s">
        <v>176</v>
      </c>
      <c r="AV248" s="58" t="s">
        <v>176</v>
      </c>
      <c r="AW248" s="58" t="s">
        <v>176</v>
      </c>
      <c r="AX248" s="58" t="s">
        <v>176</v>
      </c>
      <c r="AY248" s="58">
        <v>54</v>
      </c>
      <c r="AZ248" s="58">
        <v>145</v>
      </c>
      <c r="BA248" s="58">
        <v>145</v>
      </c>
      <c r="BB248" s="58">
        <v>45</v>
      </c>
      <c r="BC248" s="58">
        <v>22</v>
      </c>
      <c r="BD248" s="58" t="s">
        <v>176</v>
      </c>
      <c r="BE248" s="58">
        <v>7</v>
      </c>
      <c r="BF248" s="58" t="s">
        <v>176</v>
      </c>
      <c r="BG248" s="58">
        <v>0</v>
      </c>
      <c r="BH248" s="58" t="s">
        <v>176</v>
      </c>
      <c r="BI248" s="58">
        <v>12</v>
      </c>
      <c r="BJ248" s="58">
        <v>220</v>
      </c>
      <c r="BK248" s="58">
        <v>220</v>
      </c>
      <c r="BL248" s="58">
        <v>114</v>
      </c>
      <c r="BM248" s="58">
        <v>4</v>
      </c>
      <c r="BN248" s="58">
        <v>56</v>
      </c>
      <c r="BO248" s="58">
        <v>4</v>
      </c>
      <c r="BP248" s="58" t="s">
        <v>176</v>
      </c>
      <c r="BQ248" s="58">
        <v>0</v>
      </c>
      <c r="BR248" s="58" t="s">
        <v>176</v>
      </c>
      <c r="BS248" s="58">
        <v>37</v>
      </c>
    </row>
    <row r="249" spans="1:71" x14ac:dyDescent="0.25">
      <c r="A249" s="64" t="s">
        <v>411</v>
      </c>
      <c r="B249" s="58">
        <v>576</v>
      </c>
      <c r="C249" s="58">
        <v>573</v>
      </c>
      <c r="D249" s="58">
        <v>275</v>
      </c>
      <c r="E249" s="58">
        <v>58</v>
      </c>
      <c r="F249" s="58">
        <v>115</v>
      </c>
      <c r="G249" s="58">
        <v>21</v>
      </c>
      <c r="H249" s="58">
        <v>26</v>
      </c>
      <c r="I249" s="58">
        <v>0</v>
      </c>
      <c r="J249" s="58">
        <v>13</v>
      </c>
      <c r="K249" s="58">
        <v>65</v>
      </c>
      <c r="L249" s="58" t="s">
        <v>176</v>
      </c>
      <c r="M249" s="58">
        <v>304</v>
      </c>
      <c r="N249" s="58">
        <v>149</v>
      </c>
      <c r="O249" s="58">
        <v>35</v>
      </c>
      <c r="P249" s="58">
        <v>53</v>
      </c>
      <c r="Q249" s="58">
        <v>10</v>
      </c>
      <c r="R249" s="58">
        <v>13</v>
      </c>
      <c r="S249" s="58">
        <v>0</v>
      </c>
      <c r="T249" s="58">
        <v>10</v>
      </c>
      <c r="U249" s="58">
        <v>34</v>
      </c>
      <c r="V249" s="58" t="s">
        <v>176</v>
      </c>
      <c r="W249" s="58">
        <v>269</v>
      </c>
      <c r="X249" s="58">
        <v>126</v>
      </c>
      <c r="Y249" s="58">
        <v>23</v>
      </c>
      <c r="Z249" s="58">
        <v>62</v>
      </c>
      <c r="AA249" s="58">
        <v>11</v>
      </c>
      <c r="AB249" s="58">
        <v>13</v>
      </c>
      <c r="AC249" s="58">
        <v>0</v>
      </c>
      <c r="AD249" s="58">
        <v>3</v>
      </c>
      <c r="AE249" s="58">
        <v>31</v>
      </c>
      <c r="AF249" s="58">
        <v>52</v>
      </c>
      <c r="AG249" s="58">
        <v>52</v>
      </c>
      <c r="AH249" s="58">
        <v>32</v>
      </c>
      <c r="AI249" s="58">
        <v>0</v>
      </c>
      <c r="AJ249" s="58">
        <v>5</v>
      </c>
      <c r="AK249" s="58" t="s">
        <v>176</v>
      </c>
      <c r="AL249" s="58">
        <v>0</v>
      </c>
      <c r="AM249" s="58">
        <v>0</v>
      </c>
      <c r="AN249" s="58" t="s">
        <v>176</v>
      </c>
      <c r="AO249" s="58">
        <v>12</v>
      </c>
      <c r="AP249" s="58">
        <v>373</v>
      </c>
      <c r="AQ249" s="58">
        <v>370</v>
      </c>
      <c r="AR249" s="58">
        <v>206</v>
      </c>
      <c r="AS249" s="58">
        <v>28</v>
      </c>
      <c r="AT249" s="58">
        <v>74</v>
      </c>
      <c r="AU249" s="58" t="s">
        <v>176</v>
      </c>
      <c r="AV249" s="58" t="s">
        <v>176</v>
      </c>
      <c r="AW249" s="58">
        <v>0</v>
      </c>
      <c r="AX249" s="58" t="s">
        <v>176</v>
      </c>
      <c r="AY249" s="58">
        <v>40</v>
      </c>
      <c r="AZ249" s="58">
        <v>151</v>
      </c>
      <c r="BA249" s="58">
        <v>151</v>
      </c>
      <c r="BB249" s="58">
        <v>37</v>
      </c>
      <c r="BC249" s="58">
        <v>30</v>
      </c>
      <c r="BD249" s="58">
        <v>36</v>
      </c>
      <c r="BE249" s="58">
        <v>10</v>
      </c>
      <c r="BF249" s="58" t="s">
        <v>176</v>
      </c>
      <c r="BG249" s="58">
        <v>0</v>
      </c>
      <c r="BH249" s="58" t="s">
        <v>176</v>
      </c>
      <c r="BI249" s="58">
        <v>13</v>
      </c>
      <c r="BJ249" s="58" t="s">
        <v>176</v>
      </c>
      <c r="BK249" s="58">
        <v>176</v>
      </c>
      <c r="BL249" s="58">
        <v>85</v>
      </c>
      <c r="BM249" s="58">
        <v>9</v>
      </c>
      <c r="BN249" s="58">
        <v>46</v>
      </c>
      <c r="BO249" s="58">
        <v>5</v>
      </c>
      <c r="BP249" s="58">
        <v>3</v>
      </c>
      <c r="BQ249" s="58">
        <v>0</v>
      </c>
      <c r="BR249" s="58">
        <v>4</v>
      </c>
      <c r="BS249" s="58">
        <v>24</v>
      </c>
    </row>
    <row r="250" spans="1:71" x14ac:dyDescent="0.25">
      <c r="A250" s="64" t="s">
        <v>412</v>
      </c>
      <c r="B250" s="58">
        <v>647</v>
      </c>
      <c r="C250" s="58">
        <v>642</v>
      </c>
      <c r="D250" s="58">
        <v>297</v>
      </c>
      <c r="E250" s="58">
        <v>50</v>
      </c>
      <c r="F250" s="58">
        <v>162</v>
      </c>
      <c r="G250" s="58">
        <v>24</v>
      </c>
      <c r="H250" s="58">
        <v>15</v>
      </c>
      <c r="I250" s="58">
        <v>0</v>
      </c>
      <c r="J250" s="58">
        <v>17</v>
      </c>
      <c r="K250" s="58">
        <v>77</v>
      </c>
      <c r="L250" s="58" t="s">
        <v>176</v>
      </c>
      <c r="M250" s="58">
        <v>369</v>
      </c>
      <c r="N250" s="58">
        <v>174</v>
      </c>
      <c r="O250" s="58">
        <v>28</v>
      </c>
      <c r="P250" s="58">
        <v>103</v>
      </c>
      <c r="Q250" s="58" t="s">
        <v>176</v>
      </c>
      <c r="R250" s="58" t="s">
        <v>176</v>
      </c>
      <c r="S250" s="58">
        <v>0</v>
      </c>
      <c r="T250" s="58" t="s">
        <v>176</v>
      </c>
      <c r="U250" s="58">
        <v>43</v>
      </c>
      <c r="V250" s="58" t="s">
        <v>176</v>
      </c>
      <c r="W250" s="58">
        <v>273</v>
      </c>
      <c r="X250" s="58">
        <v>123</v>
      </c>
      <c r="Y250" s="58">
        <v>22</v>
      </c>
      <c r="Z250" s="58">
        <v>59</v>
      </c>
      <c r="AA250" s="58" t="s">
        <v>176</v>
      </c>
      <c r="AB250" s="58" t="s">
        <v>176</v>
      </c>
      <c r="AC250" s="58">
        <v>0</v>
      </c>
      <c r="AD250" s="58" t="s">
        <v>176</v>
      </c>
      <c r="AE250" s="58">
        <v>34</v>
      </c>
      <c r="AF250" s="58">
        <v>52</v>
      </c>
      <c r="AG250" s="58">
        <v>52</v>
      </c>
      <c r="AH250" s="58">
        <v>26</v>
      </c>
      <c r="AI250" s="58" t="s">
        <v>176</v>
      </c>
      <c r="AJ250" s="58">
        <v>8</v>
      </c>
      <c r="AK250" s="58">
        <v>0</v>
      </c>
      <c r="AL250" s="58">
        <v>0</v>
      </c>
      <c r="AM250" s="58">
        <v>0</v>
      </c>
      <c r="AN250" s="58" t="s">
        <v>176</v>
      </c>
      <c r="AO250" s="58">
        <v>12</v>
      </c>
      <c r="AP250" s="58" t="s">
        <v>176</v>
      </c>
      <c r="AQ250" s="58">
        <v>424</v>
      </c>
      <c r="AR250" s="58">
        <v>216</v>
      </c>
      <c r="AS250" s="58">
        <v>26</v>
      </c>
      <c r="AT250" s="58">
        <v>107</v>
      </c>
      <c r="AU250" s="58">
        <v>13</v>
      </c>
      <c r="AV250" s="58" t="s">
        <v>176</v>
      </c>
      <c r="AW250" s="58">
        <v>0</v>
      </c>
      <c r="AX250" s="58" t="s">
        <v>176</v>
      </c>
      <c r="AY250" s="58">
        <v>52</v>
      </c>
      <c r="AZ250" s="58" t="s">
        <v>176</v>
      </c>
      <c r="BA250" s="58">
        <v>166</v>
      </c>
      <c r="BB250" s="58">
        <v>55</v>
      </c>
      <c r="BC250" s="58" t="s">
        <v>176</v>
      </c>
      <c r="BD250" s="58">
        <v>47</v>
      </c>
      <c r="BE250" s="58">
        <v>11</v>
      </c>
      <c r="BF250" s="58" t="s">
        <v>176</v>
      </c>
      <c r="BG250" s="58">
        <v>0</v>
      </c>
      <c r="BH250" s="58" t="s">
        <v>176</v>
      </c>
      <c r="BI250" s="58">
        <v>13</v>
      </c>
      <c r="BJ250" s="58">
        <v>205</v>
      </c>
      <c r="BK250" s="58">
        <v>202</v>
      </c>
      <c r="BL250" s="58">
        <v>91</v>
      </c>
      <c r="BM250" s="58">
        <v>5</v>
      </c>
      <c r="BN250" s="58">
        <v>61</v>
      </c>
      <c r="BO250" s="58" t="s">
        <v>176</v>
      </c>
      <c r="BP250" s="58" t="s">
        <v>176</v>
      </c>
      <c r="BQ250" s="58">
        <v>0</v>
      </c>
      <c r="BR250" s="58">
        <v>5</v>
      </c>
      <c r="BS250" s="58">
        <v>35</v>
      </c>
    </row>
    <row r="251" spans="1:71" x14ac:dyDescent="0.25">
      <c r="A251" s="64" t="s">
        <v>413</v>
      </c>
      <c r="B251" s="58">
        <v>705</v>
      </c>
      <c r="C251" s="58">
        <v>699</v>
      </c>
      <c r="D251" s="58">
        <v>397</v>
      </c>
      <c r="E251" s="58">
        <v>56</v>
      </c>
      <c r="F251" s="58">
        <v>125</v>
      </c>
      <c r="G251" s="58">
        <v>17</v>
      </c>
      <c r="H251" s="58" t="s">
        <v>176</v>
      </c>
      <c r="I251" s="58" t="s">
        <v>176</v>
      </c>
      <c r="J251" s="58">
        <v>16</v>
      </c>
      <c r="K251" s="58">
        <v>72</v>
      </c>
      <c r="L251" s="58" t="s">
        <v>176</v>
      </c>
      <c r="M251" s="58">
        <v>390</v>
      </c>
      <c r="N251" s="58">
        <v>223</v>
      </c>
      <c r="O251" s="58">
        <v>35</v>
      </c>
      <c r="P251" s="58">
        <v>66</v>
      </c>
      <c r="Q251" s="58" t="s">
        <v>176</v>
      </c>
      <c r="R251" s="58" t="s">
        <v>176</v>
      </c>
      <c r="S251" s="58" t="s">
        <v>176</v>
      </c>
      <c r="T251" s="58" t="s">
        <v>176</v>
      </c>
      <c r="U251" s="58">
        <v>42</v>
      </c>
      <c r="V251" s="58" t="s">
        <v>176</v>
      </c>
      <c r="W251" s="58">
        <v>309</v>
      </c>
      <c r="X251" s="58">
        <v>174</v>
      </c>
      <c r="Y251" s="58">
        <v>21</v>
      </c>
      <c r="Z251" s="58">
        <v>59</v>
      </c>
      <c r="AA251" s="58" t="s">
        <v>176</v>
      </c>
      <c r="AB251" s="58">
        <v>8</v>
      </c>
      <c r="AC251" s="58">
        <v>0</v>
      </c>
      <c r="AD251" s="58" t="s">
        <v>176</v>
      </c>
      <c r="AE251" s="58">
        <v>30</v>
      </c>
      <c r="AF251" s="58">
        <v>63</v>
      </c>
      <c r="AG251" s="58">
        <v>63</v>
      </c>
      <c r="AH251" s="58">
        <v>33</v>
      </c>
      <c r="AI251" s="58" t="s">
        <v>176</v>
      </c>
      <c r="AJ251" s="58">
        <v>7</v>
      </c>
      <c r="AK251" s="58" t="s">
        <v>176</v>
      </c>
      <c r="AL251" s="58">
        <v>0</v>
      </c>
      <c r="AM251" s="58">
        <v>0</v>
      </c>
      <c r="AN251" s="58" t="s">
        <v>176</v>
      </c>
      <c r="AO251" s="58">
        <v>18</v>
      </c>
      <c r="AP251" s="58">
        <v>478</v>
      </c>
      <c r="AQ251" s="58">
        <v>472</v>
      </c>
      <c r="AR251" s="58">
        <v>302</v>
      </c>
      <c r="AS251" s="58" t="s">
        <v>176</v>
      </c>
      <c r="AT251" s="58">
        <v>84</v>
      </c>
      <c r="AU251" s="58">
        <v>9</v>
      </c>
      <c r="AV251" s="58" t="s">
        <v>176</v>
      </c>
      <c r="AW251" s="58" t="s">
        <v>176</v>
      </c>
      <c r="AX251" s="58">
        <v>10</v>
      </c>
      <c r="AY251" s="58">
        <v>39</v>
      </c>
      <c r="AZ251" s="58">
        <v>164</v>
      </c>
      <c r="BA251" s="58">
        <v>164</v>
      </c>
      <c r="BB251" s="58">
        <v>62</v>
      </c>
      <c r="BC251" s="58">
        <v>29</v>
      </c>
      <c r="BD251" s="58">
        <v>34</v>
      </c>
      <c r="BE251" s="58" t="s">
        <v>176</v>
      </c>
      <c r="BF251" s="58" t="s">
        <v>176</v>
      </c>
      <c r="BG251" s="58">
        <v>0</v>
      </c>
      <c r="BH251" s="58" t="s">
        <v>176</v>
      </c>
      <c r="BI251" s="58">
        <v>15</v>
      </c>
      <c r="BJ251" s="58">
        <v>230</v>
      </c>
      <c r="BK251" s="58">
        <v>230</v>
      </c>
      <c r="BL251" s="58">
        <v>136</v>
      </c>
      <c r="BM251" s="58">
        <v>7</v>
      </c>
      <c r="BN251" s="58">
        <v>40</v>
      </c>
      <c r="BO251" s="58">
        <v>8</v>
      </c>
      <c r="BP251" s="58" t="s">
        <v>176</v>
      </c>
      <c r="BQ251" s="58">
        <v>0</v>
      </c>
      <c r="BR251" s="58" t="s">
        <v>176</v>
      </c>
      <c r="BS251" s="58">
        <v>34</v>
      </c>
    </row>
    <row r="252" spans="1:71" x14ac:dyDescent="0.25">
      <c r="A252" s="64" t="s">
        <v>414</v>
      </c>
      <c r="B252" s="58" t="s">
        <v>176</v>
      </c>
      <c r="C252" s="58">
        <v>733</v>
      </c>
      <c r="D252" s="58">
        <v>434</v>
      </c>
      <c r="E252" s="58">
        <v>43</v>
      </c>
      <c r="F252" s="58">
        <v>143</v>
      </c>
      <c r="G252" s="58">
        <v>14</v>
      </c>
      <c r="H252" s="58" t="s">
        <v>176</v>
      </c>
      <c r="I252" s="58" t="s">
        <v>176</v>
      </c>
      <c r="J252" s="58">
        <v>16</v>
      </c>
      <c r="K252" s="58">
        <v>70</v>
      </c>
      <c r="L252" s="58" t="s">
        <v>176</v>
      </c>
      <c r="M252" s="58">
        <v>433</v>
      </c>
      <c r="N252" s="58">
        <v>268</v>
      </c>
      <c r="O252" s="58">
        <v>23</v>
      </c>
      <c r="P252" s="58">
        <v>73</v>
      </c>
      <c r="Q252" s="58" t="s">
        <v>176</v>
      </c>
      <c r="R252" s="58">
        <v>6</v>
      </c>
      <c r="S252" s="58" t="s">
        <v>176</v>
      </c>
      <c r="T252" s="58">
        <v>11</v>
      </c>
      <c r="U252" s="58">
        <v>44</v>
      </c>
      <c r="V252" s="58">
        <v>300</v>
      </c>
      <c r="W252" s="58">
        <v>300</v>
      </c>
      <c r="X252" s="58">
        <v>166</v>
      </c>
      <c r="Y252" s="58">
        <v>20</v>
      </c>
      <c r="Z252" s="58">
        <v>70</v>
      </c>
      <c r="AA252" s="58" t="s">
        <v>176</v>
      </c>
      <c r="AB252" s="58" t="s">
        <v>176</v>
      </c>
      <c r="AC252" s="58">
        <v>0</v>
      </c>
      <c r="AD252" s="58">
        <v>5</v>
      </c>
      <c r="AE252" s="58">
        <v>26</v>
      </c>
      <c r="AF252" s="58">
        <v>62</v>
      </c>
      <c r="AG252" s="58">
        <v>62</v>
      </c>
      <c r="AH252" s="58">
        <v>42</v>
      </c>
      <c r="AI252" s="58">
        <v>0</v>
      </c>
      <c r="AJ252" s="58" t="s">
        <v>176</v>
      </c>
      <c r="AK252" s="58">
        <v>0</v>
      </c>
      <c r="AL252" s="58">
        <v>0</v>
      </c>
      <c r="AM252" s="58" t="s">
        <v>176</v>
      </c>
      <c r="AN252" s="58" t="s">
        <v>176</v>
      </c>
      <c r="AO252" s="58">
        <v>13</v>
      </c>
      <c r="AP252" s="58">
        <v>479</v>
      </c>
      <c r="AQ252" s="58">
        <v>479</v>
      </c>
      <c r="AR252" s="58">
        <v>305</v>
      </c>
      <c r="AS252" s="58" t="s">
        <v>176</v>
      </c>
      <c r="AT252" s="58">
        <v>89</v>
      </c>
      <c r="AU252" s="58" t="s">
        <v>176</v>
      </c>
      <c r="AV252" s="58">
        <v>0</v>
      </c>
      <c r="AW252" s="58" t="s">
        <v>176</v>
      </c>
      <c r="AX252" s="58" t="s">
        <v>176</v>
      </c>
      <c r="AY252" s="58">
        <v>50</v>
      </c>
      <c r="AZ252" s="58" t="s">
        <v>176</v>
      </c>
      <c r="BA252" s="58">
        <v>192</v>
      </c>
      <c r="BB252" s="58">
        <v>87</v>
      </c>
      <c r="BC252" s="58" t="s">
        <v>176</v>
      </c>
      <c r="BD252" s="58" t="s">
        <v>176</v>
      </c>
      <c r="BE252" s="58" t="s">
        <v>176</v>
      </c>
      <c r="BF252" s="58" t="s">
        <v>176</v>
      </c>
      <c r="BG252" s="58">
        <v>0</v>
      </c>
      <c r="BH252" s="58" t="s">
        <v>176</v>
      </c>
      <c r="BI252" s="58">
        <v>7</v>
      </c>
      <c r="BJ252" s="58">
        <v>265</v>
      </c>
      <c r="BK252" s="58">
        <v>265</v>
      </c>
      <c r="BL252" s="58">
        <v>178</v>
      </c>
      <c r="BM252" s="58">
        <v>5</v>
      </c>
      <c r="BN252" s="58">
        <v>41</v>
      </c>
      <c r="BO252" s="58" t="s">
        <v>176</v>
      </c>
      <c r="BP252" s="58" t="s">
        <v>176</v>
      </c>
      <c r="BQ252" s="58">
        <v>0</v>
      </c>
      <c r="BR252" s="58">
        <v>4</v>
      </c>
      <c r="BS252" s="58">
        <v>33</v>
      </c>
    </row>
    <row r="253" spans="1:71" x14ac:dyDescent="0.25">
      <c r="A253" s="64" t="s">
        <v>415</v>
      </c>
      <c r="B253" s="58">
        <v>873</v>
      </c>
      <c r="C253" s="58">
        <v>862</v>
      </c>
      <c r="D253" s="58">
        <v>493</v>
      </c>
      <c r="E253" s="58">
        <v>68</v>
      </c>
      <c r="F253" s="58">
        <v>158</v>
      </c>
      <c r="G253" s="58">
        <v>16</v>
      </c>
      <c r="H253" s="58">
        <v>36</v>
      </c>
      <c r="I253" s="58" t="s">
        <v>176</v>
      </c>
      <c r="J253" s="58" t="s">
        <v>176</v>
      </c>
      <c r="K253" s="58">
        <v>74</v>
      </c>
      <c r="L253" s="58" t="s">
        <v>176</v>
      </c>
      <c r="M253" s="58">
        <v>508</v>
      </c>
      <c r="N253" s="58">
        <v>306</v>
      </c>
      <c r="O253" s="58">
        <v>41</v>
      </c>
      <c r="P253" s="58">
        <v>81</v>
      </c>
      <c r="Q253" s="58" t="s">
        <v>176</v>
      </c>
      <c r="R253" s="58">
        <v>18</v>
      </c>
      <c r="S253" s="58" t="s">
        <v>176</v>
      </c>
      <c r="T253" s="58" t="s">
        <v>176</v>
      </c>
      <c r="U253" s="58">
        <v>49</v>
      </c>
      <c r="V253" s="58" t="s">
        <v>176</v>
      </c>
      <c r="W253" s="58">
        <v>354</v>
      </c>
      <c r="X253" s="58">
        <v>187</v>
      </c>
      <c r="Y253" s="58">
        <v>27</v>
      </c>
      <c r="Z253" s="58">
        <v>77</v>
      </c>
      <c r="AA253" s="58" t="s">
        <v>176</v>
      </c>
      <c r="AB253" s="58">
        <v>18</v>
      </c>
      <c r="AC253" s="58" t="s">
        <v>176</v>
      </c>
      <c r="AD253" s="58" t="s">
        <v>176</v>
      </c>
      <c r="AE253" s="58">
        <v>25</v>
      </c>
      <c r="AF253" s="58">
        <v>84</v>
      </c>
      <c r="AG253" s="58">
        <v>84</v>
      </c>
      <c r="AH253" s="58">
        <v>56</v>
      </c>
      <c r="AI253" s="58">
        <v>0</v>
      </c>
      <c r="AJ253" s="58">
        <v>10</v>
      </c>
      <c r="AK253" s="58">
        <v>0</v>
      </c>
      <c r="AL253" s="58">
        <v>0</v>
      </c>
      <c r="AM253" s="58" t="s">
        <v>176</v>
      </c>
      <c r="AN253" s="58" t="s">
        <v>176</v>
      </c>
      <c r="AO253" s="58">
        <v>15</v>
      </c>
      <c r="AP253" s="58">
        <v>580</v>
      </c>
      <c r="AQ253" s="58">
        <v>569</v>
      </c>
      <c r="AR253" s="58">
        <v>358</v>
      </c>
      <c r="AS253" s="58">
        <v>34</v>
      </c>
      <c r="AT253" s="58">
        <v>105</v>
      </c>
      <c r="AU253" s="58">
        <v>10</v>
      </c>
      <c r="AV253" s="58" t="s">
        <v>176</v>
      </c>
      <c r="AW253" s="58" t="s">
        <v>176</v>
      </c>
      <c r="AX253" s="58">
        <v>7</v>
      </c>
      <c r="AY253" s="58">
        <v>50</v>
      </c>
      <c r="AZ253" s="58">
        <v>209</v>
      </c>
      <c r="BA253" s="58">
        <v>209</v>
      </c>
      <c r="BB253" s="58">
        <v>79</v>
      </c>
      <c r="BC253" s="58">
        <v>34</v>
      </c>
      <c r="BD253" s="58">
        <v>43</v>
      </c>
      <c r="BE253" s="58">
        <v>6</v>
      </c>
      <c r="BF253" s="58" t="s">
        <v>176</v>
      </c>
      <c r="BG253" s="58">
        <v>0</v>
      </c>
      <c r="BH253" s="58" t="s">
        <v>176</v>
      </c>
      <c r="BI253" s="58">
        <v>9</v>
      </c>
      <c r="BJ253" s="58">
        <v>330</v>
      </c>
      <c r="BK253" s="58">
        <v>327</v>
      </c>
      <c r="BL253" s="58">
        <v>209</v>
      </c>
      <c r="BM253" s="58">
        <v>7</v>
      </c>
      <c r="BN253" s="58">
        <v>60</v>
      </c>
      <c r="BO253" s="58">
        <v>4</v>
      </c>
      <c r="BP253" s="58" t="s">
        <v>176</v>
      </c>
      <c r="BQ253" s="58" t="s">
        <v>176</v>
      </c>
      <c r="BR253" s="58">
        <v>4</v>
      </c>
      <c r="BS253" s="58">
        <v>39</v>
      </c>
    </row>
    <row r="254" spans="1:71" x14ac:dyDescent="0.25">
      <c r="A254" s="64" t="s">
        <v>416</v>
      </c>
      <c r="B254" s="58">
        <v>762</v>
      </c>
      <c r="C254" s="58">
        <v>754</v>
      </c>
      <c r="D254" s="58">
        <v>398</v>
      </c>
      <c r="E254" s="58">
        <v>67</v>
      </c>
      <c r="F254" s="58">
        <v>153</v>
      </c>
      <c r="G254" s="58" t="s">
        <v>176</v>
      </c>
      <c r="H254" s="58">
        <v>20</v>
      </c>
      <c r="I254" s="58" t="s">
        <v>176</v>
      </c>
      <c r="J254" s="58">
        <v>13</v>
      </c>
      <c r="K254" s="58">
        <v>91</v>
      </c>
      <c r="L254" s="58" t="s">
        <v>176</v>
      </c>
      <c r="M254" s="58">
        <v>395</v>
      </c>
      <c r="N254" s="58">
        <v>215</v>
      </c>
      <c r="O254" s="58">
        <v>31</v>
      </c>
      <c r="P254" s="58">
        <v>75</v>
      </c>
      <c r="Q254" s="58" t="s">
        <v>176</v>
      </c>
      <c r="R254" s="58">
        <v>6</v>
      </c>
      <c r="S254" s="58" t="s">
        <v>176</v>
      </c>
      <c r="T254" s="58" t="s">
        <v>176</v>
      </c>
      <c r="U254" s="58">
        <v>56</v>
      </c>
      <c r="V254" s="58" t="s">
        <v>176</v>
      </c>
      <c r="W254" s="58">
        <v>359</v>
      </c>
      <c r="X254" s="58">
        <v>183</v>
      </c>
      <c r="Y254" s="58">
        <v>36</v>
      </c>
      <c r="Z254" s="58">
        <v>78</v>
      </c>
      <c r="AA254" s="58" t="s">
        <v>176</v>
      </c>
      <c r="AB254" s="58">
        <v>14</v>
      </c>
      <c r="AC254" s="58">
        <v>0</v>
      </c>
      <c r="AD254" s="58" t="s">
        <v>176</v>
      </c>
      <c r="AE254" s="58">
        <v>35</v>
      </c>
      <c r="AF254" s="58">
        <v>57</v>
      </c>
      <c r="AG254" s="58">
        <v>57</v>
      </c>
      <c r="AH254" s="58">
        <v>36</v>
      </c>
      <c r="AI254" s="58">
        <v>0</v>
      </c>
      <c r="AJ254" s="58">
        <v>5</v>
      </c>
      <c r="AK254" s="58" t="s">
        <v>176</v>
      </c>
      <c r="AL254" s="58">
        <v>0</v>
      </c>
      <c r="AM254" s="58">
        <v>0</v>
      </c>
      <c r="AN254" s="58" t="s">
        <v>176</v>
      </c>
      <c r="AO254" s="58">
        <v>13</v>
      </c>
      <c r="AP254" s="58">
        <v>526</v>
      </c>
      <c r="AQ254" s="58">
        <v>518</v>
      </c>
      <c r="AR254" s="58">
        <v>303</v>
      </c>
      <c r="AS254" s="58">
        <v>33</v>
      </c>
      <c r="AT254" s="58">
        <v>100</v>
      </c>
      <c r="AU254" s="58">
        <v>8</v>
      </c>
      <c r="AV254" s="58">
        <v>3</v>
      </c>
      <c r="AW254" s="58" t="s">
        <v>176</v>
      </c>
      <c r="AX254" s="58" t="s">
        <v>176</v>
      </c>
      <c r="AY254" s="58">
        <v>66</v>
      </c>
      <c r="AZ254" s="58">
        <v>179</v>
      </c>
      <c r="BA254" s="58">
        <v>179</v>
      </c>
      <c r="BB254" s="58">
        <v>59</v>
      </c>
      <c r="BC254" s="58">
        <v>34</v>
      </c>
      <c r="BD254" s="58">
        <v>48</v>
      </c>
      <c r="BE254" s="58" t="s">
        <v>176</v>
      </c>
      <c r="BF254" s="58">
        <v>17</v>
      </c>
      <c r="BG254" s="58">
        <v>0</v>
      </c>
      <c r="BH254" s="58" t="s">
        <v>176</v>
      </c>
      <c r="BI254" s="58">
        <v>12</v>
      </c>
      <c r="BJ254" s="58" t="s">
        <v>176</v>
      </c>
      <c r="BK254" s="58">
        <v>295</v>
      </c>
      <c r="BL254" s="58">
        <v>166</v>
      </c>
      <c r="BM254" s="58">
        <v>5</v>
      </c>
      <c r="BN254" s="58">
        <v>61</v>
      </c>
      <c r="BO254" s="58">
        <v>4</v>
      </c>
      <c r="BP254" s="58" t="s">
        <v>176</v>
      </c>
      <c r="BQ254" s="58">
        <v>0</v>
      </c>
      <c r="BR254" s="58" t="s">
        <v>176</v>
      </c>
      <c r="BS254" s="58">
        <v>55</v>
      </c>
    </row>
    <row r="255" spans="1:71" x14ac:dyDescent="0.25">
      <c r="A255" s="64" t="s">
        <v>417</v>
      </c>
      <c r="B255" s="58">
        <v>662</v>
      </c>
      <c r="C255" s="58">
        <v>651</v>
      </c>
      <c r="D255" s="58">
        <v>332</v>
      </c>
      <c r="E255" s="58">
        <v>59</v>
      </c>
      <c r="F255" s="58">
        <v>149</v>
      </c>
      <c r="G255" s="58" t="s">
        <v>176</v>
      </c>
      <c r="H255" s="58" t="s">
        <v>176</v>
      </c>
      <c r="I255" s="58">
        <v>0</v>
      </c>
      <c r="J255" s="58">
        <v>13</v>
      </c>
      <c r="K255" s="58">
        <v>75</v>
      </c>
      <c r="L255" s="58">
        <v>374</v>
      </c>
      <c r="M255" s="58">
        <v>371</v>
      </c>
      <c r="N255" s="58">
        <v>196</v>
      </c>
      <c r="O255" s="58">
        <v>28</v>
      </c>
      <c r="P255" s="58">
        <v>78</v>
      </c>
      <c r="Q255" s="58" t="s">
        <v>176</v>
      </c>
      <c r="R255" s="58" t="s">
        <v>176</v>
      </c>
      <c r="S255" s="58">
        <v>0</v>
      </c>
      <c r="T255" s="58" t="s">
        <v>176</v>
      </c>
      <c r="U255" s="58">
        <v>53</v>
      </c>
      <c r="V255" s="58">
        <v>288</v>
      </c>
      <c r="W255" s="58">
        <v>280</v>
      </c>
      <c r="X255" s="58">
        <v>136</v>
      </c>
      <c r="Y255" s="58">
        <v>31</v>
      </c>
      <c r="Z255" s="58">
        <v>71</v>
      </c>
      <c r="AA255" s="58" t="s">
        <v>176</v>
      </c>
      <c r="AB255" s="58" t="s">
        <v>176</v>
      </c>
      <c r="AC255" s="58">
        <v>0</v>
      </c>
      <c r="AD255" s="58" t="s">
        <v>176</v>
      </c>
      <c r="AE255" s="58">
        <v>22</v>
      </c>
      <c r="AF255" s="58">
        <v>58</v>
      </c>
      <c r="AG255" s="58">
        <v>58</v>
      </c>
      <c r="AH255" s="58">
        <v>32</v>
      </c>
      <c r="AI255" s="58" t="s">
        <v>176</v>
      </c>
      <c r="AJ255" s="58">
        <v>6</v>
      </c>
      <c r="AK255" s="58">
        <v>0</v>
      </c>
      <c r="AL255" s="58">
        <v>0</v>
      </c>
      <c r="AM255" s="58">
        <v>0</v>
      </c>
      <c r="AN255" s="58" t="s">
        <v>176</v>
      </c>
      <c r="AO255" s="58">
        <v>17</v>
      </c>
      <c r="AP255" s="58" t="s">
        <v>176</v>
      </c>
      <c r="AQ255" s="58">
        <v>445</v>
      </c>
      <c r="AR255" s="58">
        <v>247</v>
      </c>
      <c r="AS255" s="58">
        <v>31</v>
      </c>
      <c r="AT255" s="58">
        <v>103</v>
      </c>
      <c r="AU255" s="58" t="s">
        <v>176</v>
      </c>
      <c r="AV255" s="58">
        <v>0</v>
      </c>
      <c r="AW255" s="58">
        <v>0</v>
      </c>
      <c r="AX255" s="58" t="s">
        <v>176</v>
      </c>
      <c r="AY255" s="58">
        <v>50</v>
      </c>
      <c r="AZ255" s="58" t="s">
        <v>176</v>
      </c>
      <c r="BA255" s="58">
        <v>148</v>
      </c>
      <c r="BB255" s="58">
        <v>53</v>
      </c>
      <c r="BC255" s="58" t="s">
        <v>176</v>
      </c>
      <c r="BD255" s="58">
        <v>40</v>
      </c>
      <c r="BE255" s="58" t="s">
        <v>176</v>
      </c>
      <c r="BF255" s="58" t="s">
        <v>176</v>
      </c>
      <c r="BG255" s="58">
        <v>0</v>
      </c>
      <c r="BH255" s="58">
        <v>6</v>
      </c>
      <c r="BI255" s="58">
        <v>8</v>
      </c>
      <c r="BJ255" s="58">
        <v>236</v>
      </c>
      <c r="BK255" s="58">
        <v>232</v>
      </c>
      <c r="BL255" s="58">
        <v>139</v>
      </c>
      <c r="BM255" s="58">
        <v>4</v>
      </c>
      <c r="BN255" s="58">
        <v>52</v>
      </c>
      <c r="BO255" s="58" t="s">
        <v>176</v>
      </c>
      <c r="BP255" s="58" t="s">
        <v>176</v>
      </c>
      <c r="BQ255" s="58">
        <v>0</v>
      </c>
      <c r="BR255" s="58">
        <v>3</v>
      </c>
      <c r="BS255" s="58">
        <v>30</v>
      </c>
    </row>
    <row r="256" spans="1:71" x14ac:dyDescent="0.25">
      <c r="A256" s="64" t="s">
        <v>418</v>
      </c>
      <c r="B256" s="58" t="s">
        <v>176</v>
      </c>
      <c r="C256" s="58">
        <v>645</v>
      </c>
      <c r="D256" s="58">
        <v>312</v>
      </c>
      <c r="E256" s="58">
        <v>51</v>
      </c>
      <c r="F256" s="58">
        <v>156</v>
      </c>
      <c r="G256" s="58">
        <v>17</v>
      </c>
      <c r="H256" s="58" t="s">
        <v>176</v>
      </c>
      <c r="I256" s="58">
        <v>0</v>
      </c>
      <c r="J256" s="58" t="s">
        <v>176</v>
      </c>
      <c r="K256" s="58">
        <v>85</v>
      </c>
      <c r="L256" s="58" t="s">
        <v>176</v>
      </c>
      <c r="M256" s="58">
        <v>371</v>
      </c>
      <c r="N256" s="58">
        <v>181</v>
      </c>
      <c r="O256" s="58">
        <v>37</v>
      </c>
      <c r="P256" s="58">
        <v>87</v>
      </c>
      <c r="Q256" s="58" t="s">
        <v>176</v>
      </c>
      <c r="R256" s="58" t="s">
        <v>176</v>
      </c>
      <c r="S256" s="58">
        <v>0</v>
      </c>
      <c r="T256" s="58" t="s">
        <v>176</v>
      </c>
      <c r="U256" s="58">
        <v>47</v>
      </c>
      <c r="V256" s="58" t="s">
        <v>176</v>
      </c>
      <c r="W256" s="58">
        <v>274</v>
      </c>
      <c r="X256" s="58">
        <v>131</v>
      </c>
      <c r="Y256" s="58">
        <v>14</v>
      </c>
      <c r="Z256" s="58">
        <v>69</v>
      </c>
      <c r="AA256" s="58" t="s">
        <v>176</v>
      </c>
      <c r="AB256" s="58" t="s">
        <v>176</v>
      </c>
      <c r="AC256" s="58">
        <v>0</v>
      </c>
      <c r="AD256" s="58" t="s">
        <v>176</v>
      </c>
      <c r="AE256" s="58">
        <v>38</v>
      </c>
      <c r="AF256" s="58">
        <v>58</v>
      </c>
      <c r="AG256" s="58">
        <v>58</v>
      </c>
      <c r="AH256" s="58">
        <v>19</v>
      </c>
      <c r="AI256" s="58" t="s">
        <v>176</v>
      </c>
      <c r="AJ256" s="58" t="s">
        <v>176</v>
      </c>
      <c r="AK256" s="58">
        <v>0</v>
      </c>
      <c r="AL256" s="58">
        <v>0</v>
      </c>
      <c r="AM256" s="58">
        <v>0</v>
      </c>
      <c r="AN256" s="58">
        <v>0</v>
      </c>
      <c r="AO256" s="58">
        <v>24</v>
      </c>
      <c r="AP256" s="58" t="s">
        <v>176</v>
      </c>
      <c r="AQ256" s="58">
        <v>445</v>
      </c>
      <c r="AR256" s="58">
        <v>245</v>
      </c>
      <c r="AS256" s="58">
        <v>34</v>
      </c>
      <c r="AT256" s="58">
        <v>100</v>
      </c>
      <c r="AU256" s="58">
        <v>10</v>
      </c>
      <c r="AV256" s="58" t="s">
        <v>176</v>
      </c>
      <c r="AW256" s="58">
        <v>0</v>
      </c>
      <c r="AX256" s="58" t="s">
        <v>176</v>
      </c>
      <c r="AY256" s="58">
        <v>50</v>
      </c>
      <c r="AZ256" s="58">
        <v>142</v>
      </c>
      <c r="BA256" s="58">
        <v>142</v>
      </c>
      <c r="BB256" s="58">
        <v>48</v>
      </c>
      <c r="BC256" s="58" t="s">
        <v>176</v>
      </c>
      <c r="BD256" s="58" t="s">
        <v>176</v>
      </c>
      <c r="BE256" s="58">
        <v>7</v>
      </c>
      <c r="BF256" s="58" t="s">
        <v>176</v>
      </c>
      <c r="BG256" s="58">
        <v>0</v>
      </c>
      <c r="BH256" s="58">
        <v>4</v>
      </c>
      <c r="BI256" s="58">
        <v>11</v>
      </c>
      <c r="BJ256" s="58" t="s">
        <v>176</v>
      </c>
      <c r="BK256" s="58">
        <v>200</v>
      </c>
      <c r="BL256" s="58">
        <v>109</v>
      </c>
      <c r="BM256" s="58" t="s">
        <v>176</v>
      </c>
      <c r="BN256" s="58">
        <v>51</v>
      </c>
      <c r="BO256" s="58">
        <v>4</v>
      </c>
      <c r="BP256" s="58" t="s">
        <v>176</v>
      </c>
      <c r="BQ256" s="58">
        <v>0</v>
      </c>
      <c r="BR256" s="58" t="s">
        <v>176</v>
      </c>
      <c r="BS256" s="58">
        <v>29</v>
      </c>
    </row>
    <row r="257" spans="1:71" x14ac:dyDescent="0.25">
      <c r="A257" s="64" t="s">
        <v>419</v>
      </c>
      <c r="B257" s="58" t="s">
        <v>176</v>
      </c>
      <c r="C257" s="58">
        <v>620</v>
      </c>
      <c r="D257" s="58">
        <v>294</v>
      </c>
      <c r="E257" s="58">
        <v>42</v>
      </c>
      <c r="F257" s="58">
        <v>130</v>
      </c>
      <c r="G257" s="58">
        <v>11</v>
      </c>
      <c r="H257" s="58">
        <v>20</v>
      </c>
      <c r="I257" s="58">
        <v>0</v>
      </c>
      <c r="J257" s="58">
        <v>18</v>
      </c>
      <c r="K257" s="58">
        <v>105</v>
      </c>
      <c r="L257" s="58" t="s">
        <v>176</v>
      </c>
      <c r="M257" s="58">
        <v>355</v>
      </c>
      <c r="N257" s="58">
        <v>160</v>
      </c>
      <c r="O257" s="58">
        <v>29</v>
      </c>
      <c r="P257" s="58">
        <v>70</v>
      </c>
      <c r="Q257" s="58">
        <v>7</v>
      </c>
      <c r="R257" s="58">
        <v>11</v>
      </c>
      <c r="S257" s="58">
        <v>0</v>
      </c>
      <c r="T257" s="58">
        <v>12</v>
      </c>
      <c r="U257" s="58">
        <v>66</v>
      </c>
      <c r="V257" s="58">
        <v>265</v>
      </c>
      <c r="W257" s="58">
        <v>265</v>
      </c>
      <c r="X257" s="58">
        <v>134</v>
      </c>
      <c r="Y257" s="58">
        <v>13</v>
      </c>
      <c r="Z257" s="58">
        <v>60</v>
      </c>
      <c r="AA257" s="58">
        <v>4</v>
      </c>
      <c r="AB257" s="58">
        <v>9</v>
      </c>
      <c r="AC257" s="58">
        <v>0</v>
      </c>
      <c r="AD257" s="58">
        <v>6</v>
      </c>
      <c r="AE257" s="58">
        <v>39</v>
      </c>
      <c r="AF257" s="58">
        <v>73</v>
      </c>
      <c r="AG257" s="58">
        <v>73</v>
      </c>
      <c r="AH257" s="58">
        <v>34</v>
      </c>
      <c r="AI257" s="58" t="s">
        <v>176</v>
      </c>
      <c r="AJ257" s="58">
        <v>7</v>
      </c>
      <c r="AK257" s="58">
        <v>0</v>
      </c>
      <c r="AL257" s="58">
        <v>0</v>
      </c>
      <c r="AM257" s="58">
        <v>0</v>
      </c>
      <c r="AN257" s="58" t="s">
        <v>176</v>
      </c>
      <c r="AO257" s="58">
        <v>28</v>
      </c>
      <c r="AP257" s="58" t="s">
        <v>176</v>
      </c>
      <c r="AQ257" s="58">
        <v>420</v>
      </c>
      <c r="AR257" s="58">
        <v>215</v>
      </c>
      <c r="AS257" s="58">
        <v>29</v>
      </c>
      <c r="AT257" s="58">
        <v>95</v>
      </c>
      <c r="AU257" s="58" t="s">
        <v>176</v>
      </c>
      <c r="AV257" s="58">
        <v>0</v>
      </c>
      <c r="AW257" s="58">
        <v>0</v>
      </c>
      <c r="AX257" s="58" t="s">
        <v>176</v>
      </c>
      <c r="AY257" s="58">
        <v>65</v>
      </c>
      <c r="AZ257" s="58">
        <v>127</v>
      </c>
      <c r="BA257" s="58">
        <v>127</v>
      </c>
      <c r="BB257" s="58">
        <v>45</v>
      </c>
      <c r="BC257" s="58" t="s">
        <v>176</v>
      </c>
      <c r="BD257" s="58">
        <v>28</v>
      </c>
      <c r="BE257" s="58" t="s">
        <v>176</v>
      </c>
      <c r="BF257" s="58">
        <v>20</v>
      </c>
      <c r="BG257" s="58">
        <v>0</v>
      </c>
      <c r="BH257" s="58" t="s">
        <v>176</v>
      </c>
      <c r="BI257" s="58">
        <v>12</v>
      </c>
      <c r="BJ257" s="58" t="s">
        <v>176</v>
      </c>
      <c r="BK257" s="58">
        <v>223</v>
      </c>
      <c r="BL257" s="58">
        <v>98</v>
      </c>
      <c r="BM257" s="58">
        <v>10</v>
      </c>
      <c r="BN257" s="58">
        <v>52</v>
      </c>
      <c r="BO257" s="58" t="s">
        <v>176</v>
      </c>
      <c r="BP257" s="58" t="s">
        <v>176</v>
      </c>
      <c r="BQ257" s="58">
        <v>0</v>
      </c>
      <c r="BR257" s="58">
        <v>9</v>
      </c>
      <c r="BS257" s="58">
        <v>51</v>
      </c>
    </row>
    <row r="258" spans="1:71" x14ac:dyDescent="0.25">
      <c r="A258" s="64" t="s">
        <v>420</v>
      </c>
      <c r="B258" s="58">
        <v>808</v>
      </c>
      <c r="C258" s="58">
        <v>805</v>
      </c>
      <c r="D258" s="58">
        <v>421</v>
      </c>
      <c r="E258" s="58">
        <v>33</v>
      </c>
      <c r="F258" s="58">
        <v>157</v>
      </c>
      <c r="G258" s="58">
        <v>14</v>
      </c>
      <c r="H258" s="58">
        <v>27</v>
      </c>
      <c r="I258" s="58">
        <v>5</v>
      </c>
      <c r="J258" s="58">
        <v>16</v>
      </c>
      <c r="K258" s="58">
        <v>132</v>
      </c>
      <c r="L258" s="58" t="s">
        <v>176</v>
      </c>
      <c r="M258" s="58">
        <v>450</v>
      </c>
      <c r="N258" s="58">
        <v>241</v>
      </c>
      <c r="O258" s="58">
        <v>23</v>
      </c>
      <c r="P258" s="58">
        <v>80</v>
      </c>
      <c r="Q258" s="58" t="s">
        <v>176</v>
      </c>
      <c r="R258" s="58">
        <v>13</v>
      </c>
      <c r="S258" s="58" t="s">
        <v>176</v>
      </c>
      <c r="T258" s="58" t="s">
        <v>176</v>
      </c>
      <c r="U258" s="58">
        <v>77</v>
      </c>
      <c r="V258" s="58" t="s">
        <v>176</v>
      </c>
      <c r="W258" s="58">
        <v>355</v>
      </c>
      <c r="X258" s="58">
        <v>180</v>
      </c>
      <c r="Y258" s="58">
        <v>10</v>
      </c>
      <c r="Z258" s="58">
        <v>77</v>
      </c>
      <c r="AA258" s="58" t="s">
        <v>176</v>
      </c>
      <c r="AB258" s="58">
        <v>14</v>
      </c>
      <c r="AC258" s="58" t="s">
        <v>176</v>
      </c>
      <c r="AD258" s="58" t="s">
        <v>176</v>
      </c>
      <c r="AE258" s="58">
        <v>55</v>
      </c>
      <c r="AF258" s="58">
        <v>113</v>
      </c>
      <c r="AG258" s="58">
        <v>113</v>
      </c>
      <c r="AH258" s="58">
        <v>78</v>
      </c>
      <c r="AI258" s="58" t="s">
        <v>176</v>
      </c>
      <c r="AJ258" s="58">
        <v>4</v>
      </c>
      <c r="AK258" s="58" t="s">
        <v>176</v>
      </c>
      <c r="AL258" s="58">
        <v>0</v>
      </c>
      <c r="AM258" s="58" t="s">
        <v>176</v>
      </c>
      <c r="AN258" s="58" t="s">
        <v>176</v>
      </c>
      <c r="AO258" s="58">
        <v>24</v>
      </c>
      <c r="AP258" s="58">
        <v>548</v>
      </c>
      <c r="AQ258" s="58">
        <v>545</v>
      </c>
      <c r="AR258" s="58">
        <v>277</v>
      </c>
      <c r="AS258" s="58">
        <v>26</v>
      </c>
      <c r="AT258" s="58">
        <v>123</v>
      </c>
      <c r="AU258" s="58">
        <v>8</v>
      </c>
      <c r="AV258" s="58" t="s">
        <v>176</v>
      </c>
      <c r="AW258" s="58" t="s">
        <v>176</v>
      </c>
      <c r="AX258" s="58">
        <v>9</v>
      </c>
      <c r="AY258" s="58">
        <v>97</v>
      </c>
      <c r="AZ258" s="58">
        <v>147</v>
      </c>
      <c r="BA258" s="58">
        <v>147</v>
      </c>
      <c r="BB258" s="58">
        <v>66</v>
      </c>
      <c r="BC258" s="58" t="s">
        <v>176</v>
      </c>
      <c r="BD258" s="58">
        <v>30</v>
      </c>
      <c r="BE258" s="58" t="s">
        <v>176</v>
      </c>
      <c r="BF258" s="58" t="s">
        <v>176</v>
      </c>
      <c r="BG258" s="58">
        <v>0</v>
      </c>
      <c r="BH258" s="58" t="s">
        <v>176</v>
      </c>
      <c r="BI258" s="58">
        <v>11</v>
      </c>
      <c r="BJ258" s="58">
        <v>301</v>
      </c>
      <c r="BK258" s="58">
        <v>301</v>
      </c>
      <c r="BL258" s="58">
        <v>144</v>
      </c>
      <c r="BM258" s="58">
        <v>6</v>
      </c>
      <c r="BN258" s="58">
        <v>57</v>
      </c>
      <c r="BO258" s="58">
        <v>5</v>
      </c>
      <c r="BP258" s="58">
        <v>6</v>
      </c>
      <c r="BQ258" s="58">
        <v>0</v>
      </c>
      <c r="BR258" s="58">
        <v>5</v>
      </c>
      <c r="BS258" s="58">
        <v>78</v>
      </c>
    </row>
    <row r="259" spans="1:71" x14ac:dyDescent="0.25">
      <c r="A259" s="64" t="s">
        <v>421</v>
      </c>
      <c r="B259" s="58">
        <v>958</v>
      </c>
      <c r="C259" s="58">
        <v>951</v>
      </c>
      <c r="D259" s="58">
        <v>497</v>
      </c>
      <c r="E259" s="58">
        <v>43</v>
      </c>
      <c r="F259" s="58">
        <v>195</v>
      </c>
      <c r="G259" s="58">
        <v>19</v>
      </c>
      <c r="H259" s="58">
        <v>19</v>
      </c>
      <c r="I259" s="58">
        <v>65</v>
      </c>
      <c r="J259" s="58">
        <v>14</v>
      </c>
      <c r="K259" s="58">
        <v>99</v>
      </c>
      <c r="L259" s="58">
        <v>485</v>
      </c>
      <c r="M259" s="58">
        <v>482</v>
      </c>
      <c r="N259" s="58">
        <v>245</v>
      </c>
      <c r="O259" s="58">
        <v>28</v>
      </c>
      <c r="P259" s="58">
        <v>96</v>
      </c>
      <c r="Q259" s="58">
        <v>6</v>
      </c>
      <c r="R259" s="58">
        <v>9</v>
      </c>
      <c r="S259" s="58">
        <v>35</v>
      </c>
      <c r="T259" s="58">
        <v>7</v>
      </c>
      <c r="U259" s="58">
        <v>56</v>
      </c>
      <c r="V259" s="58">
        <v>473</v>
      </c>
      <c r="W259" s="58">
        <v>469</v>
      </c>
      <c r="X259" s="58">
        <v>252</v>
      </c>
      <c r="Y259" s="58">
        <v>15</v>
      </c>
      <c r="Z259" s="58">
        <v>99</v>
      </c>
      <c r="AA259" s="58">
        <v>13</v>
      </c>
      <c r="AB259" s="58">
        <v>10</v>
      </c>
      <c r="AC259" s="58">
        <v>30</v>
      </c>
      <c r="AD259" s="58">
        <v>7</v>
      </c>
      <c r="AE259" s="58">
        <v>43</v>
      </c>
      <c r="AF259" s="58">
        <v>149</v>
      </c>
      <c r="AG259" s="58">
        <v>149</v>
      </c>
      <c r="AH259" s="58">
        <v>60</v>
      </c>
      <c r="AI259" s="58" t="s">
        <v>176</v>
      </c>
      <c r="AJ259" s="58">
        <v>9</v>
      </c>
      <c r="AK259" s="58">
        <v>3</v>
      </c>
      <c r="AL259" s="58">
        <v>0</v>
      </c>
      <c r="AM259" s="58">
        <v>50</v>
      </c>
      <c r="AN259" s="58" t="s">
        <v>176</v>
      </c>
      <c r="AO259" s="58">
        <v>22</v>
      </c>
      <c r="AP259" s="58" t="s">
        <v>176</v>
      </c>
      <c r="AQ259" s="58">
        <v>634</v>
      </c>
      <c r="AR259" s="58">
        <v>366</v>
      </c>
      <c r="AS259" s="58">
        <v>34</v>
      </c>
      <c r="AT259" s="58">
        <v>142</v>
      </c>
      <c r="AU259" s="58">
        <v>9</v>
      </c>
      <c r="AV259" s="58" t="s">
        <v>176</v>
      </c>
      <c r="AW259" s="58" t="s">
        <v>176</v>
      </c>
      <c r="AX259" s="58">
        <v>9</v>
      </c>
      <c r="AY259" s="58">
        <v>59</v>
      </c>
      <c r="AZ259" s="58" t="s">
        <v>176</v>
      </c>
      <c r="BA259" s="58">
        <v>168</v>
      </c>
      <c r="BB259" s="58">
        <v>71</v>
      </c>
      <c r="BC259" s="58" t="s">
        <v>176</v>
      </c>
      <c r="BD259" s="58">
        <v>44</v>
      </c>
      <c r="BE259" s="58">
        <v>7</v>
      </c>
      <c r="BF259" s="58" t="s">
        <v>176</v>
      </c>
      <c r="BG259" s="58" t="s">
        <v>176</v>
      </c>
      <c r="BH259" s="58" t="s">
        <v>176</v>
      </c>
      <c r="BI259" s="58">
        <v>18</v>
      </c>
      <c r="BJ259" s="58" t="s">
        <v>176</v>
      </c>
      <c r="BK259" s="58">
        <v>261</v>
      </c>
      <c r="BL259" s="58">
        <v>138</v>
      </c>
      <c r="BM259" s="58">
        <v>3</v>
      </c>
      <c r="BN259" s="58">
        <v>64</v>
      </c>
      <c r="BO259" s="58" t="s">
        <v>176</v>
      </c>
      <c r="BP259" s="58">
        <v>3</v>
      </c>
      <c r="BQ259" s="58" t="s">
        <v>176</v>
      </c>
      <c r="BR259" s="58" t="s">
        <v>176</v>
      </c>
      <c r="BS259" s="58">
        <v>43</v>
      </c>
    </row>
    <row r="260" spans="1:71" x14ac:dyDescent="0.25">
      <c r="A260" s="64" t="s">
        <v>422</v>
      </c>
      <c r="B260" s="58">
        <v>716</v>
      </c>
      <c r="C260" s="58">
        <v>712</v>
      </c>
      <c r="D260" s="58">
        <v>378</v>
      </c>
      <c r="E260" s="58">
        <v>53</v>
      </c>
      <c r="F260" s="58">
        <v>134</v>
      </c>
      <c r="G260" s="58">
        <v>21</v>
      </c>
      <c r="H260" s="58">
        <v>21</v>
      </c>
      <c r="I260" s="58" t="s">
        <v>176</v>
      </c>
      <c r="J260" s="58" t="s">
        <v>176</v>
      </c>
      <c r="K260" s="58">
        <v>90</v>
      </c>
      <c r="L260" s="58">
        <v>390</v>
      </c>
      <c r="M260" s="58">
        <v>386</v>
      </c>
      <c r="N260" s="58">
        <v>203</v>
      </c>
      <c r="O260" s="58">
        <v>32</v>
      </c>
      <c r="P260" s="58">
        <v>65</v>
      </c>
      <c r="Q260" s="58">
        <v>11</v>
      </c>
      <c r="R260" s="58">
        <v>9</v>
      </c>
      <c r="S260" s="58" t="s">
        <v>176</v>
      </c>
      <c r="T260" s="58" t="s">
        <v>176</v>
      </c>
      <c r="U260" s="58">
        <v>57</v>
      </c>
      <c r="V260" s="58">
        <v>326</v>
      </c>
      <c r="W260" s="58">
        <v>326</v>
      </c>
      <c r="X260" s="58">
        <v>175</v>
      </c>
      <c r="Y260" s="58">
        <v>21</v>
      </c>
      <c r="Z260" s="58">
        <v>69</v>
      </c>
      <c r="AA260" s="58">
        <v>10</v>
      </c>
      <c r="AB260" s="58">
        <v>12</v>
      </c>
      <c r="AC260" s="58">
        <v>0</v>
      </c>
      <c r="AD260" s="58">
        <v>6</v>
      </c>
      <c r="AE260" s="58">
        <v>33</v>
      </c>
      <c r="AF260" s="58">
        <v>74</v>
      </c>
      <c r="AG260" s="58">
        <v>74</v>
      </c>
      <c r="AH260" s="58">
        <v>42</v>
      </c>
      <c r="AI260" s="58" t="s">
        <v>176</v>
      </c>
      <c r="AJ260" s="58">
        <v>7</v>
      </c>
      <c r="AK260" s="58" t="s">
        <v>176</v>
      </c>
      <c r="AL260" s="58">
        <v>0</v>
      </c>
      <c r="AM260" s="58" t="s">
        <v>176</v>
      </c>
      <c r="AN260" s="58" t="s">
        <v>176</v>
      </c>
      <c r="AO260" s="58">
        <v>19</v>
      </c>
      <c r="AP260" s="58" t="s">
        <v>176</v>
      </c>
      <c r="AQ260" s="58">
        <v>473</v>
      </c>
      <c r="AR260" s="58">
        <v>272</v>
      </c>
      <c r="AS260" s="58">
        <v>41</v>
      </c>
      <c r="AT260" s="58">
        <v>85</v>
      </c>
      <c r="AU260" s="58">
        <v>12</v>
      </c>
      <c r="AV260" s="58" t="s">
        <v>176</v>
      </c>
      <c r="AW260" s="58" t="s">
        <v>176</v>
      </c>
      <c r="AX260" s="58" t="s">
        <v>176</v>
      </c>
      <c r="AY260" s="58">
        <v>53</v>
      </c>
      <c r="AZ260" s="58" t="s">
        <v>176</v>
      </c>
      <c r="BA260" s="58">
        <v>165</v>
      </c>
      <c r="BB260" s="58">
        <v>64</v>
      </c>
      <c r="BC260" s="58" t="s">
        <v>176</v>
      </c>
      <c r="BD260" s="58">
        <v>42</v>
      </c>
      <c r="BE260" s="58" t="s">
        <v>176</v>
      </c>
      <c r="BF260" s="58" t="s">
        <v>176</v>
      </c>
      <c r="BG260" s="58">
        <v>0</v>
      </c>
      <c r="BH260" s="58" t="s">
        <v>176</v>
      </c>
      <c r="BI260" s="58">
        <v>18</v>
      </c>
      <c r="BJ260" s="58" t="s">
        <v>176</v>
      </c>
      <c r="BK260" s="58">
        <v>245</v>
      </c>
      <c r="BL260" s="58">
        <v>138</v>
      </c>
      <c r="BM260" s="58">
        <v>6</v>
      </c>
      <c r="BN260" s="58">
        <v>56</v>
      </c>
      <c r="BO260" s="58">
        <v>4</v>
      </c>
      <c r="BP260" s="58" t="s">
        <v>176</v>
      </c>
      <c r="BQ260" s="58">
        <v>0</v>
      </c>
      <c r="BR260" s="58" t="s">
        <v>176</v>
      </c>
      <c r="BS260" s="58">
        <v>38</v>
      </c>
    </row>
    <row r="261" spans="1:71" x14ac:dyDescent="0.25">
      <c r="A261" s="64" t="s">
        <v>423</v>
      </c>
      <c r="B261" s="58">
        <v>614</v>
      </c>
      <c r="C261" s="58">
        <v>609</v>
      </c>
      <c r="D261" s="58">
        <v>290</v>
      </c>
      <c r="E261" s="58">
        <v>50</v>
      </c>
      <c r="F261" s="58">
        <v>136</v>
      </c>
      <c r="G261" s="58">
        <v>21</v>
      </c>
      <c r="H261" s="58">
        <v>25</v>
      </c>
      <c r="I261" s="58">
        <v>0</v>
      </c>
      <c r="J261" s="58">
        <v>9</v>
      </c>
      <c r="K261" s="58">
        <v>78</v>
      </c>
      <c r="L261" s="58">
        <v>318</v>
      </c>
      <c r="M261" s="58">
        <v>313</v>
      </c>
      <c r="N261" s="58">
        <v>160</v>
      </c>
      <c r="O261" s="58">
        <v>22</v>
      </c>
      <c r="P261" s="58">
        <v>58</v>
      </c>
      <c r="Q261" s="58" t="s">
        <v>176</v>
      </c>
      <c r="R261" s="58" t="s">
        <v>176</v>
      </c>
      <c r="S261" s="58">
        <v>0</v>
      </c>
      <c r="T261" s="58" t="s">
        <v>176</v>
      </c>
      <c r="U261" s="58">
        <v>49</v>
      </c>
      <c r="V261" s="58">
        <v>296</v>
      </c>
      <c r="W261" s="58">
        <v>296</v>
      </c>
      <c r="X261" s="58">
        <v>130</v>
      </c>
      <c r="Y261" s="58">
        <v>28</v>
      </c>
      <c r="Z261" s="58">
        <v>78</v>
      </c>
      <c r="AA261" s="58" t="s">
        <v>176</v>
      </c>
      <c r="AB261" s="58" t="s">
        <v>176</v>
      </c>
      <c r="AC261" s="58">
        <v>0</v>
      </c>
      <c r="AD261" s="58" t="s">
        <v>176</v>
      </c>
      <c r="AE261" s="58">
        <v>29</v>
      </c>
      <c r="AF261" s="58">
        <v>63</v>
      </c>
      <c r="AG261" s="58">
        <v>63</v>
      </c>
      <c r="AH261" s="58">
        <v>34</v>
      </c>
      <c r="AI261" s="58">
        <v>0</v>
      </c>
      <c r="AJ261" s="58">
        <v>5</v>
      </c>
      <c r="AK261" s="58" t="s">
        <v>176</v>
      </c>
      <c r="AL261" s="58">
        <v>0</v>
      </c>
      <c r="AM261" s="58">
        <v>0</v>
      </c>
      <c r="AN261" s="58" t="s">
        <v>176</v>
      </c>
      <c r="AO261" s="58">
        <v>20</v>
      </c>
      <c r="AP261" s="58">
        <v>415</v>
      </c>
      <c r="AQ261" s="58">
        <v>410</v>
      </c>
      <c r="AR261" s="58">
        <v>209</v>
      </c>
      <c r="AS261" s="58">
        <v>38</v>
      </c>
      <c r="AT261" s="58">
        <v>97</v>
      </c>
      <c r="AU261" s="58">
        <v>15</v>
      </c>
      <c r="AV261" s="58" t="s">
        <v>176</v>
      </c>
      <c r="AW261" s="58">
        <v>0</v>
      </c>
      <c r="AX261" s="58" t="s">
        <v>176</v>
      </c>
      <c r="AY261" s="58">
        <v>45</v>
      </c>
      <c r="AZ261" s="58">
        <v>136</v>
      </c>
      <c r="BA261" s="58">
        <v>136</v>
      </c>
      <c r="BB261" s="58">
        <v>47</v>
      </c>
      <c r="BC261" s="58">
        <v>12</v>
      </c>
      <c r="BD261" s="58">
        <v>34</v>
      </c>
      <c r="BE261" s="58" t="s">
        <v>176</v>
      </c>
      <c r="BF261" s="58" t="s">
        <v>176</v>
      </c>
      <c r="BG261" s="58">
        <v>0</v>
      </c>
      <c r="BH261" s="58" t="s">
        <v>176</v>
      </c>
      <c r="BI261" s="58">
        <v>13</v>
      </c>
      <c r="BJ261" s="58" t="s">
        <v>176</v>
      </c>
      <c r="BK261" s="58">
        <v>192</v>
      </c>
      <c r="BL261" s="58">
        <v>91</v>
      </c>
      <c r="BM261" s="58" t="s">
        <v>176</v>
      </c>
      <c r="BN261" s="58">
        <v>53</v>
      </c>
      <c r="BO261" s="58" t="s">
        <v>176</v>
      </c>
      <c r="BP261" s="58" t="s">
        <v>176</v>
      </c>
      <c r="BQ261" s="58">
        <v>0</v>
      </c>
      <c r="BR261" s="58" t="s">
        <v>176</v>
      </c>
      <c r="BS261" s="58">
        <v>36</v>
      </c>
    </row>
    <row r="262" spans="1:71" x14ac:dyDescent="0.25">
      <c r="A262" s="64" t="s">
        <v>424</v>
      </c>
      <c r="B262" s="58" t="s">
        <v>176</v>
      </c>
      <c r="C262" s="58">
        <v>739</v>
      </c>
      <c r="D262" s="58">
        <v>354</v>
      </c>
      <c r="E262" s="58">
        <v>35</v>
      </c>
      <c r="F262" s="58">
        <v>218</v>
      </c>
      <c r="G262" s="58" t="s">
        <v>176</v>
      </c>
      <c r="H262" s="58">
        <v>22</v>
      </c>
      <c r="I262" s="58" t="s">
        <v>176</v>
      </c>
      <c r="J262" s="58">
        <v>16</v>
      </c>
      <c r="K262" s="58">
        <v>81</v>
      </c>
      <c r="L262" s="58" t="s">
        <v>176</v>
      </c>
      <c r="M262" s="58">
        <v>396</v>
      </c>
      <c r="N262" s="58">
        <v>172</v>
      </c>
      <c r="O262" s="58">
        <v>19</v>
      </c>
      <c r="P262" s="58">
        <v>123</v>
      </c>
      <c r="Q262" s="58" t="s">
        <v>176</v>
      </c>
      <c r="R262" s="58">
        <v>13</v>
      </c>
      <c r="S262" s="58" t="s">
        <v>176</v>
      </c>
      <c r="T262" s="58">
        <v>10</v>
      </c>
      <c r="U262" s="58">
        <v>52</v>
      </c>
      <c r="V262" s="58" t="s">
        <v>176</v>
      </c>
      <c r="W262" s="58">
        <v>343</v>
      </c>
      <c r="X262" s="58">
        <v>182</v>
      </c>
      <c r="Y262" s="58">
        <v>16</v>
      </c>
      <c r="Z262" s="58">
        <v>95</v>
      </c>
      <c r="AA262" s="58">
        <v>6</v>
      </c>
      <c r="AB262" s="58">
        <v>9</v>
      </c>
      <c r="AC262" s="58">
        <v>0</v>
      </c>
      <c r="AD262" s="58">
        <v>6</v>
      </c>
      <c r="AE262" s="58">
        <v>29</v>
      </c>
      <c r="AF262" s="58">
        <v>61</v>
      </c>
      <c r="AG262" s="58">
        <v>61</v>
      </c>
      <c r="AH262" s="58">
        <v>35</v>
      </c>
      <c r="AI262" s="58">
        <v>0</v>
      </c>
      <c r="AJ262" s="58">
        <v>8</v>
      </c>
      <c r="AK262" s="58" t="s">
        <v>176</v>
      </c>
      <c r="AL262" s="58">
        <v>0</v>
      </c>
      <c r="AM262" s="58" t="s">
        <v>176</v>
      </c>
      <c r="AN262" s="58" t="s">
        <v>176</v>
      </c>
      <c r="AO262" s="58">
        <v>14</v>
      </c>
      <c r="AP262" s="58" t="s">
        <v>176</v>
      </c>
      <c r="AQ262" s="58">
        <v>491</v>
      </c>
      <c r="AR262" s="58">
        <v>252</v>
      </c>
      <c r="AS262" s="58">
        <v>23</v>
      </c>
      <c r="AT262" s="58">
        <v>153</v>
      </c>
      <c r="AU262" s="58" t="s">
        <v>176</v>
      </c>
      <c r="AV262" s="58">
        <v>0</v>
      </c>
      <c r="AW262" s="58">
        <v>0</v>
      </c>
      <c r="AX262" s="58" t="s">
        <v>176</v>
      </c>
      <c r="AY262" s="58">
        <v>52</v>
      </c>
      <c r="AZ262" s="58">
        <v>187</v>
      </c>
      <c r="BA262" s="58">
        <v>187</v>
      </c>
      <c r="BB262" s="58">
        <v>67</v>
      </c>
      <c r="BC262" s="58">
        <v>12</v>
      </c>
      <c r="BD262" s="58">
        <v>57</v>
      </c>
      <c r="BE262" s="58" t="s">
        <v>176</v>
      </c>
      <c r="BF262" s="58">
        <v>22</v>
      </c>
      <c r="BG262" s="58">
        <v>0</v>
      </c>
      <c r="BH262" s="58" t="s">
        <v>176</v>
      </c>
      <c r="BI262" s="58">
        <v>15</v>
      </c>
      <c r="BJ262" s="58" t="s">
        <v>176</v>
      </c>
      <c r="BK262" s="58">
        <v>243</v>
      </c>
      <c r="BL262" s="58">
        <v>94</v>
      </c>
      <c r="BM262" s="58">
        <v>5</v>
      </c>
      <c r="BN262" s="58">
        <v>87</v>
      </c>
      <c r="BO262" s="58">
        <v>3</v>
      </c>
      <c r="BP262" s="58">
        <v>4</v>
      </c>
      <c r="BQ262" s="58">
        <v>0</v>
      </c>
      <c r="BR262" s="58">
        <v>6</v>
      </c>
      <c r="BS262" s="58">
        <v>44</v>
      </c>
    </row>
    <row r="263" spans="1:71" x14ac:dyDescent="0.25">
      <c r="A263" s="64" t="s">
        <v>425</v>
      </c>
      <c r="B263" s="58">
        <v>753</v>
      </c>
      <c r="C263" s="58">
        <v>747</v>
      </c>
      <c r="D263" s="58">
        <v>415</v>
      </c>
      <c r="E263" s="58">
        <v>53</v>
      </c>
      <c r="F263" s="58">
        <v>151</v>
      </c>
      <c r="G263" s="58">
        <v>13</v>
      </c>
      <c r="H263" s="58">
        <v>15</v>
      </c>
      <c r="I263" s="58">
        <v>0</v>
      </c>
      <c r="J263" s="58">
        <v>14</v>
      </c>
      <c r="K263" s="58">
        <v>86</v>
      </c>
      <c r="L263" s="58">
        <v>438</v>
      </c>
      <c r="M263" s="58">
        <v>432</v>
      </c>
      <c r="N263" s="58">
        <v>245</v>
      </c>
      <c r="O263" s="58">
        <v>31</v>
      </c>
      <c r="P263" s="58">
        <v>76</v>
      </c>
      <c r="Q263" s="58">
        <v>5</v>
      </c>
      <c r="R263" s="58">
        <v>5</v>
      </c>
      <c r="S263" s="58">
        <v>0</v>
      </c>
      <c r="T263" s="58">
        <v>9</v>
      </c>
      <c r="U263" s="58">
        <v>61</v>
      </c>
      <c r="V263" s="58">
        <v>315</v>
      </c>
      <c r="W263" s="58">
        <v>315</v>
      </c>
      <c r="X263" s="58">
        <v>170</v>
      </c>
      <c r="Y263" s="58">
        <v>22</v>
      </c>
      <c r="Z263" s="58">
        <v>75</v>
      </c>
      <c r="AA263" s="58">
        <v>8</v>
      </c>
      <c r="AB263" s="58">
        <v>10</v>
      </c>
      <c r="AC263" s="58">
        <v>0</v>
      </c>
      <c r="AD263" s="58">
        <v>5</v>
      </c>
      <c r="AE263" s="58">
        <v>25</v>
      </c>
      <c r="AF263" s="58">
        <v>72</v>
      </c>
      <c r="AG263" s="58">
        <v>72</v>
      </c>
      <c r="AH263" s="58">
        <v>39</v>
      </c>
      <c r="AI263" s="58" t="s">
        <v>176</v>
      </c>
      <c r="AJ263" s="58">
        <v>14</v>
      </c>
      <c r="AK263" s="58" t="s">
        <v>176</v>
      </c>
      <c r="AL263" s="58">
        <v>0</v>
      </c>
      <c r="AM263" s="58">
        <v>0</v>
      </c>
      <c r="AN263" s="58" t="s">
        <v>176</v>
      </c>
      <c r="AO263" s="58">
        <v>12</v>
      </c>
      <c r="AP263" s="58">
        <v>521</v>
      </c>
      <c r="AQ263" s="58">
        <v>515</v>
      </c>
      <c r="AR263" s="58">
        <v>297</v>
      </c>
      <c r="AS263" s="58">
        <v>34</v>
      </c>
      <c r="AT263" s="58">
        <v>98</v>
      </c>
      <c r="AU263" s="58" t="s">
        <v>176</v>
      </c>
      <c r="AV263" s="58" t="s">
        <v>176</v>
      </c>
      <c r="AW263" s="58">
        <v>0</v>
      </c>
      <c r="AX263" s="58">
        <v>10</v>
      </c>
      <c r="AY263" s="58">
        <v>69</v>
      </c>
      <c r="AZ263" s="58">
        <v>160</v>
      </c>
      <c r="BA263" s="58">
        <v>160</v>
      </c>
      <c r="BB263" s="58">
        <v>79</v>
      </c>
      <c r="BC263" s="58" t="s">
        <v>176</v>
      </c>
      <c r="BD263" s="58">
        <v>39</v>
      </c>
      <c r="BE263" s="58">
        <v>6</v>
      </c>
      <c r="BF263" s="58" t="s">
        <v>176</v>
      </c>
      <c r="BG263" s="58">
        <v>0</v>
      </c>
      <c r="BH263" s="58" t="s">
        <v>176</v>
      </c>
      <c r="BI263" s="58">
        <v>5</v>
      </c>
      <c r="BJ263" s="58">
        <v>286</v>
      </c>
      <c r="BK263" s="58">
        <v>286</v>
      </c>
      <c r="BL263" s="58">
        <v>152</v>
      </c>
      <c r="BM263" s="58">
        <v>10</v>
      </c>
      <c r="BN263" s="58">
        <v>63</v>
      </c>
      <c r="BO263" s="58" t="s">
        <v>176</v>
      </c>
      <c r="BP263" s="58" t="s">
        <v>176</v>
      </c>
      <c r="BQ263" s="58">
        <v>0</v>
      </c>
      <c r="BR263" s="58">
        <v>5</v>
      </c>
      <c r="BS263" s="58">
        <v>51</v>
      </c>
    </row>
    <row r="264" spans="1:71" x14ac:dyDescent="0.25">
      <c r="A264" s="64" t="s">
        <v>426</v>
      </c>
      <c r="B264" s="58">
        <v>869</v>
      </c>
      <c r="C264" s="58">
        <v>866</v>
      </c>
      <c r="D264" s="58">
        <v>497</v>
      </c>
      <c r="E264" s="58">
        <v>68</v>
      </c>
      <c r="F264" s="58">
        <v>165</v>
      </c>
      <c r="G264" s="58" t="s">
        <v>176</v>
      </c>
      <c r="H264" s="58">
        <v>20</v>
      </c>
      <c r="I264" s="58" t="s">
        <v>176</v>
      </c>
      <c r="J264" s="58">
        <v>18</v>
      </c>
      <c r="K264" s="58">
        <v>83</v>
      </c>
      <c r="L264" s="58" t="s">
        <v>176</v>
      </c>
      <c r="M264" s="58">
        <v>508</v>
      </c>
      <c r="N264" s="58">
        <v>296</v>
      </c>
      <c r="O264" s="58">
        <v>40</v>
      </c>
      <c r="P264" s="58">
        <v>86</v>
      </c>
      <c r="Q264" s="58" t="s">
        <v>176</v>
      </c>
      <c r="R264" s="58">
        <v>9</v>
      </c>
      <c r="S264" s="58">
        <v>0</v>
      </c>
      <c r="T264" s="58" t="s">
        <v>176</v>
      </c>
      <c r="U264" s="58">
        <v>60</v>
      </c>
      <c r="V264" s="58" t="s">
        <v>176</v>
      </c>
      <c r="W264" s="58">
        <v>358</v>
      </c>
      <c r="X264" s="58">
        <v>201</v>
      </c>
      <c r="Y264" s="58">
        <v>28</v>
      </c>
      <c r="Z264" s="58">
        <v>79</v>
      </c>
      <c r="AA264" s="58">
        <v>8</v>
      </c>
      <c r="AB264" s="58">
        <v>11</v>
      </c>
      <c r="AC264" s="58" t="s">
        <v>176</v>
      </c>
      <c r="AD264" s="58" t="s">
        <v>176</v>
      </c>
      <c r="AE264" s="58">
        <v>23</v>
      </c>
      <c r="AF264" s="58">
        <v>91</v>
      </c>
      <c r="AG264" s="58">
        <v>91</v>
      </c>
      <c r="AH264" s="58">
        <v>62</v>
      </c>
      <c r="AI264" s="58" t="s">
        <v>176</v>
      </c>
      <c r="AJ264" s="58">
        <v>10</v>
      </c>
      <c r="AK264" s="58" t="s">
        <v>176</v>
      </c>
      <c r="AL264" s="58">
        <v>0</v>
      </c>
      <c r="AM264" s="58" t="s">
        <v>176</v>
      </c>
      <c r="AN264" s="58" t="s">
        <v>176</v>
      </c>
      <c r="AO264" s="58">
        <v>13</v>
      </c>
      <c r="AP264" s="58" t="s">
        <v>176</v>
      </c>
      <c r="AQ264" s="58">
        <v>598</v>
      </c>
      <c r="AR264" s="58">
        <v>358</v>
      </c>
      <c r="AS264" s="58">
        <v>43</v>
      </c>
      <c r="AT264" s="58">
        <v>117</v>
      </c>
      <c r="AU264" s="58" t="s">
        <v>176</v>
      </c>
      <c r="AV264" s="58" t="s">
        <v>176</v>
      </c>
      <c r="AW264" s="58" t="s">
        <v>176</v>
      </c>
      <c r="AX264" s="58">
        <v>13</v>
      </c>
      <c r="AY264" s="58">
        <v>59</v>
      </c>
      <c r="AZ264" s="58" t="s">
        <v>176</v>
      </c>
      <c r="BA264" s="58">
        <v>177</v>
      </c>
      <c r="BB264" s="58">
        <v>77</v>
      </c>
      <c r="BC264" s="58" t="s">
        <v>176</v>
      </c>
      <c r="BD264" s="58">
        <v>38</v>
      </c>
      <c r="BE264" s="58">
        <v>6</v>
      </c>
      <c r="BF264" s="58" t="s">
        <v>176</v>
      </c>
      <c r="BG264" s="58">
        <v>0</v>
      </c>
      <c r="BH264" s="58" t="s">
        <v>176</v>
      </c>
      <c r="BI264" s="58">
        <v>11</v>
      </c>
      <c r="BJ264" s="58">
        <v>316</v>
      </c>
      <c r="BK264" s="58">
        <v>316</v>
      </c>
      <c r="BL264" s="58">
        <v>192</v>
      </c>
      <c r="BM264" s="58">
        <v>11</v>
      </c>
      <c r="BN264" s="58">
        <v>57</v>
      </c>
      <c r="BO264" s="58">
        <v>4</v>
      </c>
      <c r="BP264" s="58">
        <v>7</v>
      </c>
      <c r="BQ264" s="58">
        <v>0</v>
      </c>
      <c r="BR264" s="58">
        <v>7</v>
      </c>
      <c r="BS264" s="58">
        <v>38</v>
      </c>
    </row>
    <row r="265" spans="1:71" x14ac:dyDescent="0.25">
      <c r="A265" s="64" t="s">
        <v>427</v>
      </c>
      <c r="B265" s="58" t="s">
        <v>176</v>
      </c>
      <c r="C265" s="58">
        <v>858</v>
      </c>
      <c r="D265" s="58">
        <v>489</v>
      </c>
      <c r="E265" s="58">
        <v>62</v>
      </c>
      <c r="F265" s="58">
        <v>194</v>
      </c>
      <c r="G265" s="58">
        <v>9</v>
      </c>
      <c r="H265" s="58">
        <v>16</v>
      </c>
      <c r="I265" s="58">
        <v>4</v>
      </c>
      <c r="J265" s="58">
        <v>10</v>
      </c>
      <c r="K265" s="58">
        <v>74</v>
      </c>
      <c r="L265" s="58">
        <v>528</v>
      </c>
      <c r="M265" s="58">
        <v>528</v>
      </c>
      <c r="N265" s="58">
        <v>311</v>
      </c>
      <c r="O265" s="58">
        <v>43</v>
      </c>
      <c r="P265" s="58">
        <v>113</v>
      </c>
      <c r="Q265" s="58" t="s">
        <v>176</v>
      </c>
      <c r="R265" s="58">
        <v>6</v>
      </c>
      <c r="S265" s="58" t="s">
        <v>176</v>
      </c>
      <c r="T265" s="58">
        <v>4</v>
      </c>
      <c r="U265" s="58">
        <v>44</v>
      </c>
      <c r="V265" s="58" t="s">
        <v>176</v>
      </c>
      <c r="W265" s="58">
        <v>330</v>
      </c>
      <c r="X265" s="58">
        <v>178</v>
      </c>
      <c r="Y265" s="58">
        <v>19</v>
      </c>
      <c r="Z265" s="58">
        <v>81</v>
      </c>
      <c r="AA265" s="58" t="s">
        <v>176</v>
      </c>
      <c r="AB265" s="58">
        <v>10</v>
      </c>
      <c r="AC265" s="58" t="s">
        <v>176</v>
      </c>
      <c r="AD265" s="58">
        <v>6</v>
      </c>
      <c r="AE265" s="58">
        <v>30</v>
      </c>
      <c r="AF265" s="58">
        <v>87</v>
      </c>
      <c r="AG265" s="58">
        <v>87</v>
      </c>
      <c r="AH265" s="58">
        <v>55</v>
      </c>
      <c r="AI265" s="58" t="s">
        <v>176</v>
      </c>
      <c r="AJ265" s="58">
        <v>7</v>
      </c>
      <c r="AK265" s="58" t="s">
        <v>176</v>
      </c>
      <c r="AL265" s="58">
        <v>0</v>
      </c>
      <c r="AM265" s="58" t="s">
        <v>176</v>
      </c>
      <c r="AN265" s="58">
        <v>3</v>
      </c>
      <c r="AO265" s="58">
        <v>16</v>
      </c>
      <c r="AP265" s="58">
        <v>596</v>
      </c>
      <c r="AQ265" s="58">
        <v>596</v>
      </c>
      <c r="AR265" s="58">
        <v>358</v>
      </c>
      <c r="AS265" s="58">
        <v>43</v>
      </c>
      <c r="AT265" s="58">
        <v>135</v>
      </c>
      <c r="AU265" s="58" t="s">
        <v>176</v>
      </c>
      <c r="AV265" s="58" t="s">
        <v>176</v>
      </c>
      <c r="AW265" s="58" t="s">
        <v>176</v>
      </c>
      <c r="AX265" s="58">
        <v>7</v>
      </c>
      <c r="AY265" s="58">
        <v>46</v>
      </c>
      <c r="AZ265" s="58" t="s">
        <v>176</v>
      </c>
      <c r="BA265" s="58">
        <v>175</v>
      </c>
      <c r="BB265" s="58">
        <v>76</v>
      </c>
      <c r="BC265" s="58" t="s">
        <v>176</v>
      </c>
      <c r="BD265" s="58">
        <v>52</v>
      </c>
      <c r="BE265" s="58" t="s">
        <v>176</v>
      </c>
      <c r="BF265" s="58" t="s">
        <v>176</v>
      </c>
      <c r="BG265" s="58">
        <v>0</v>
      </c>
      <c r="BH265" s="58">
        <v>0</v>
      </c>
      <c r="BI265" s="58">
        <v>12</v>
      </c>
      <c r="BJ265" s="58">
        <v>297</v>
      </c>
      <c r="BK265" s="58">
        <v>297</v>
      </c>
      <c r="BL265" s="58">
        <v>187</v>
      </c>
      <c r="BM265" s="58">
        <v>8</v>
      </c>
      <c r="BN265" s="58">
        <v>58</v>
      </c>
      <c r="BO265" s="58">
        <v>4</v>
      </c>
      <c r="BP265" s="58" t="s">
        <v>176</v>
      </c>
      <c r="BQ265" s="58" t="s">
        <v>176</v>
      </c>
      <c r="BR265" s="58" t="s">
        <v>176</v>
      </c>
      <c r="BS265" s="58">
        <v>35</v>
      </c>
    </row>
    <row r="266" spans="1:71" x14ac:dyDescent="0.25">
      <c r="A266" s="64" t="s">
        <v>428</v>
      </c>
      <c r="B266" s="58">
        <v>757</v>
      </c>
      <c r="C266" s="58">
        <v>749</v>
      </c>
      <c r="D266" s="58">
        <v>403</v>
      </c>
      <c r="E266" s="58">
        <v>64</v>
      </c>
      <c r="F266" s="58">
        <v>167</v>
      </c>
      <c r="G266" s="58" t="s">
        <v>176</v>
      </c>
      <c r="H266" s="58">
        <v>16</v>
      </c>
      <c r="I266" s="58" t="s">
        <v>176</v>
      </c>
      <c r="J266" s="58">
        <v>14</v>
      </c>
      <c r="K266" s="58">
        <v>72</v>
      </c>
      <c r="L266" s="58">
        <v>440</v>
      </c>
      <c r="M266" s="58">
        <v>436</v>
      </c>
      <c r="N266" s="58">
        <v>246</v>
      </c>
      <c r="O266" s="58">
        <v>32</v>
      </c>
      <c r="P266" s="58">
        <v>87</v>
      </c>
      <c r="Q266" s="58" t="s">
        <v>176</v>
      </c>
      <c r="R266" s="58">
        <v>10</v>
      </c>
      <c r="S266" s="58" t="s">
        <v>176</v>
      </c>
      <c r="T266" s="58" t="s">
        <v>176</v>
      </c>
      <c r="U266" s="58">
        <v>50</v>
      </c>
      <c r="V266" s="58">
        <v>317</v>
      </c>
      <c r="W266" s="58">
        <v>313</v>
      </c>
      <c r="X266" s="58">
        <v>157</v>
      </c>
      <c r="Y266" s="58">
        <v>32</v>
      </c>
      <c r="Z266" s="58">
        <v>80</v>
      </c>
      <c r="AA266" s="58" t="s">
        <v>176</v>
      </c>
      <c r="AB266" s="58">
        <v>6</v>
      </c>
      <c r="AC266" s="58" t="s">
        <v>176</v>
      </c>
      <c r="AD266" s="58" t="s">
        <v>176</v>
      </c>
      <c r="AE266" s="58">
        <v>22</v>
      </c>
      <c r="AF266" s="58">
        <v>94</v>
      </c>
      <c r="AG266" s="58">
        <v>94</v>
      </c>
      <c r="AH266" s="58">
        <v>52</v>
      </c>
      <c r="AI266" s="58">
        <v>9</v>
      </c>
      <c r="AJ266" s="58">
        <v>15</v>
      </c>
      <c r="AK266" s="58" t="s">
        <v>176</v>
      </c>
      <c r="AL266" s="58">
        <v>0</v>
      </c>
      <c r="AM266" s="58" t="s">
        <v>176</v>
      </c>
      <c r="AN266" s="58" t="s">
        <v>176</v>
      </c>
      <c r="AO266" s="58">
        <v>13</v>
      </c>
      <c r="AP266" s="58" t="s">
        <v>176</v>
      </c>
      <c r="AQ266" s="58">
        <v>506</v>
      </c>
      <c r="AR266" s="58">
        <v>281</v>
      </c>
      <c r="AS266" s="58">
        <v>35</v>
      </c>
      <c r="AT266" s="58">
        <v>123</v>
      </c>
      <c r="AU266" s="58" t="s">
        <v>176</v>
      </c>
      <c r="AV266" s="58" t="s">
        <v>176</v>
      </c>
      <c r="AW266" s="58">
        <v>0</v>
      </c>
      <c r="AX266" s="58">
        <v>8</v>
      </c>
      <c r="AY266" s="58">
        <v>51</v>
      </c>
      <c r="AZ266" s="58" t="s">
        <v>176</v>
      </c>
      <c r="BA266" s="58">
        <v>149</v>
      </c>
      <c r="BB266" s="58">
        <v>70</v>
      </c>
      <c r="BC266" s="58">
        <v>20</v>
      </c>
      <c r="BD266" s="58">
        <v>29</v>
      </c>
      <c r="BE266" s="58" t="s">
        <v>176</v>
      </c>
      <c r="BF266" s="58" t="s">
        <v>176</v>
      </c>
      <c r="BG266" s="58">
        <v>0</v>
      </c>
      <c r="BH266" s="58" t="s">
        <v>176</v>
      </c>
      <c r="BI266" s="58">
        <v>8</v>
      </c>
      <c r="BJ266" s="58">
        <v>266</v>
      </c>
      <c r="BK266" s="58">
        <v>266</v>
      </c>
      <c r="BL266" s="58">
        <v>154</v>
      </c>
      <c r="BM266" s="58">
        <v>4</v>
      </c>
      <c r="BN266" s="58">
        <v>73</v>
      </c>
      <c r="BO266" s="58" t="s">
        <v>176</v>
      </c>
      <c r="BP266" s="58" t="s">
        <v>176</v>
      </c>
      <c r="BQ266" s="58" t="s">
        <v>176</v>
      </c>
      <c r="BR266" s="58">
        <v>3</v>
      </c>
      <c r="BS266" s="58">
        <v>27</v>
      </c>
    </row>
    <row r="267" spans="1:71" x14ac:dyDescent="0.25">
      <c r="A267" s="64" t="s">
        <v>429</v>
      </c>
      <c r="B267" s="58">
        <v>720</v>
      </c>
      <c r="C267" s="58">
        <v>715</v>
      </c>
      <c r="D267" s="58">
        <v>347</v>
      </c>
      <c r="E267" s="58">
        <v>47</v>
      </c>
      <c r="F267" s="58">
        <v>176</v>
      </c>
      <c r="G267" s="58">
        <v>17</v>
      </c>
      <c r="H267" s="58">
        <v>25</v>
      </c>
      <c r="I267" s="58" t="s">
        <v>176</v>
      </c>
      <c r="J267" s="58" t="s">
        <v>176</v>
      </c>
      <c r="K267" s="58">
        <v>89</v>
      </c>
      <c r="L267" s="58" t="s">
        <v>176</v>
      </c>
      <c r="M267" s="58">
        <v>419</v>
      </c>
      <c r="N267" s="58">
        <v>205</v>
      </c>
      <c r="O267" s="58">
        <v>27</v>
      </c>
      <c r="P267" s="58">
        <v>110</v>
      </c>
      <c r="Q267" s="58" t="s">
        <v>176</v>
      </c>
      <c r="R267" s="58">
        <v>15</v>
      </c>
      <c r="S267" s="58" t="s">
        <v>176</v>
      </c>
      <c r="T267" s="58">
        <v>7</v>
      </c>
      <c r="U267" s="58">
        <v>51</v>
      </c>
      <c r="V267" s="58" t="s">
        <v>176</v>
      </c>
      <c r="W267" s="58">
        <v>296</v>
      </c>
      <c r="X267" s="58">
        <v>142</v>
      </c>
      <c r="Y267" s="58">
        <v>20</v>
      </c>
      <c r="Z267" s="58">
        <v>66</v>
      </c>
      <c r="AA267" s="58" t="s">
        <v>176</v>
      </c>
      <c r="AB267" s="58">
        <v>10</v>
      </c>
      <c r="AC267" s="58" t="s">
        <v>176</v>
      </c>
      <c r="AD267" s="58" t="s">
        <v>176</v>
      </c>
      <c r="AE267" s="58">
        <v>38</v>
      </c>
      <c r="AF267" s="58">
        <v>69</v>
      </c>
      <c r="AG267" s="58">
        <v>69</v>
      </c>
      <c r="AH267" s="58">
        <v>31</v>
      </c>
      <c r="AI267" s="58" t="s">
        <v>176</v>
      </c>
      <c r="AJ267" s="58">
        <v>11</v>
      </c>
      <c r="AK267" s="58" t="s">
        <v>176</v>
      </c>
      <c r="AL267" s="58">
        <v>0</v>
      </c>
      <c r="AM267" s="58">
        <v>0</v>
      </c>
      <c r="AN267" s="58">
        <v>0</v>
      </c>
      <c r="AO267" s="58">
        <v>24</v>
      </c>
      <c r="AP267" s="58" t="s">
        <v>176</v>
      </c>
      <c r="AQ267" s="58">
        <v>492</v>
      </c>
      <c r="AR267" s="58">
        <v>262</v>
      </c>
      <c r="AS267" s="58">
        <v>27</v>
      </c>
      <c r="AT267" s="58">
        <v>128</v>
      </c>
      <c r="AU267" s="58">
        <v>9</v>
      </c>
      <c r="AV267" s="58" t="s">
        <v>176</v>
      </c>
      <c r="AW267" s="58" t="s">
        <v>176</v>
      </c>
      <c r="AX267" s="58">
        <v>7</v>
      </c>
      <c r="AY267" s="58">
        <v>56</v>
      </c>
      <c r="AZ267" s="58" t="s">
        <v>176</v>
      </c>
      <c r="BA267" s="58">
        <v>154</v>
      </c>
      <c r="BB267" s="58">
        <v>54</v>
      </c>
      <c r="BC267" s="58" t="s">
        <v>176</v>
      </c>
      <c r="BD267" s="58">
        <v>37</v>
      </c>
      <c r="BE267" s="58" t="s">
        <v>176</v>
      </c>
      <c r="BF267" s="58" t="s">
        <v>176</v>
      </c>
      <c r="BG267" s="58">
        <v>0</v>
      </c>
      <c r="BH267" s="58" t="s">
        <v>176</v>
      </c>
      <c r="BI267" s="58">
        <v>9</v>
      </c>
      <c r="BJ267" s="58" t="s">
        <v>176</v>
      </c>
      <c r="BK267" s="58">
        <v>260</v>
      </c>
      <c r="BL267" s="58">
        <v>131</v>
      </c>
      <c r="BM267" s="58">
        <v>10</v>
      </c>
      <c r="BN267" s="58">
        <v>67</v>
      </c>
      <c r="BO267" s="58" t="s">
        <v>176</v>
      </c>
      <c r="BP267" s="58">
        <v>5</v>
      </c>
      <c r="BQ267" s="58">
        <v>0</v>
      </c>
      <c r="BR267" s="58" t="s">
        <v>176</v>
      </c>
      <c r="BS267" s="58">
        <v>41</v>
      </c>
    </row>
    <row r="268" spans="1:71" x14ac:dyDescent="0.25">
      <c r="A268" s="64" t="s">
        <v>430</v>
      </c>
      <c r="B268" s="58">
        <v>821</v>
      </c>
      <c r="C268" s="58">
        <v>807</v>
      </c>
      <c r="D268" s="58">
        <v>381</v>
      </c>
      <c r="E268" s="58">
        <v>73</v>
      </c>
      <c r="F268" s="58">
        <v>207</v>
      </c>
      <c r="G268" s="58">
        <v>19</v>
      </c>
      <c r="H268" s="58">
        <v>20</v>
      </c>
      <c r="I268" s="58" t="s">
        <v>176</v>
      </c>
      <c r="J268" s="58" t="s">
        <v>176</v>
      </c>
      <c r="K268" s="58">
        <v>96</v>
      </c>
      <c r="L268" s="58">
        <v>464</v>
      </c>
      <c r="M268" s="58">
        <v>458</v>
      </c>
      <c r="N268" s="58">
        <v>231</v>
      </c>
      <c r="O268" s="58">
        <v>34</v>
      </c>
      <c r="P268" s="58">
        <v>109</v>
      </c>
      <c r="Q268" s="58">
        <v>6</v>
      </c>
      <c r="R268" s="58">
        <v>11</v>
      </c>
      <c r="S268" s="58" t="s">
        <v>176</v>
      </c>
      <c r="T268" s="58" t="s">
        <v>176</v>
      </c>
      <c r="U268" s="58">
        <v>61</v>
      </c>
      <c r="V268" s="58">
        <v>357</v>
      </c>
      <c r="W268" s="58">
        <v>349</v>
      </c>
      <c r="X268" s="58">
        <v>150</v>
      </c>
      <c r="Y268" s="58">
        <v>39</v>
      </c>
      <c r="Z268" s="58">
        <v>98</v>
      </c>
      <c r="AA268" s="58">
        <v>13</v>
      </c>
      <c r="AB268" s="58">
        <v>9</v>
      </c>
      <c r="AC268" s="58">
        <v>0</v>
      </c>
      <c r="AD268" s="58">
        <v>5</v>
      </c>
      <c r="AE268" s="58">
        <v>35</v>
      </c>
      <c r="AF268" s="58" t="s">
        <v>176</v>
      </c>
      <c r="AG268" s="58">
        <v>78</v>
      </c>
      <c r="AH268" s="58">
        <v>33</v>
      </c>
      <c r="AI268" s="58" t="s">
        <v>176</v>
      </c>
      <c r="AJ268" s="58">
        <v>10</v>
      </c>
      <c r="AK268" s="58">
        <v>0</v>
      </c>
      <c r="AL268" s="58">
        <v>0</v>
      </c>
      <c r="AM268" s="58">
        <v>0</v>
      </c>
      <c r="AN268" s="58" t="s">
        <v>176</v>
      </c>
      <c r="AO268" s="58">
        <v>29</v>
      </c>
      <c r="AP268" s="58" t="s">
        <v>176</v>
      </c>
      <c r="AQ268" s="58">
        <v>532</v>
      </c>
      <c r="AR268" s="58">
        <v>276</v>
      </c>
      <c r="AS268" s="58">
        <v>38</v>
      </c>
      <c r="AT268" s="58">
        <v>145</v>
      </c>
      <c r="AU268" s="58" t="s">
        <v>176</v>
      </c>
      <c r="AV268" s="58">
        <v>0</v>
      </c>
      <c r="AW268" s="58" t="s">
        <v>176</v>
      </c>
      <c r="AX268" s="58" t="s">
        <v>176</v>
      </c>
      <c r="AY268" s="58">
        <v>50</v>
      </c>
      <c r="AZ268" s="58" t="s">
        <v>176</v>
      </c>
      <c r="BA268" s="58">
        <v>197</v>
      </c>
      <c r="BB268" s="58">
        <v>72</v>
      </c>
      <c r="BC268" s="58" t="s">
        <v>176</v>
      </c>
      <c r="BD268" s="58">
        <v>52</v>
      </c>
      <c r="BE268" s="58" t="s">
        <v>176</v>
      </c>
      <c r="BF268" s="58">
        <v>20</v>
      </c>
      <c r="BG268" s="58">
        <v>0</v>
      </c>
      <c r="BH268" s="58" t="s">
        <v>176</v>
      </c>
      <c r="BI268" s="58">
        <v>17</v>
      </c>
      <c r="BJ268" s="58" t="s">
        <v>176</v>
      </c>
      <c r="BK268" s="58">
        <v>269</v>
      </c>
      <c r="BL268" s="58">
        <v>132</v>
      </c>
      <c r="BM268" s="58">
        <v>7</v>
      </c>
      <c r="BN268" s="58">
        <v>80</v>
      </c>
      <c r="BO268" s="58">
        <v>3</v>
      </c>
      <c r="BP268" s="58" t="s">
        <v>176</v>
      </c>
      <c r="BQ268" s="58">
        <v>0</v>
      </c>
      <c r="BR268" s="58" t="s">
        <v>176</v>
      </c>
      <c r="BS268" s="58">
        <v>43</v>
      </c>
    </row>
    <row r="269" spans="1:71" x14ac:dyDescent="0.25">
      <c r="A269" s="64" t="s">
        <v>431</v>
      </c>
      <c r="B269" s="58">
        <v>725</v>
      </c>
      <c r="C269" s="58">
        <v>722</v>
      </c>
      <c r="D269" s="58">
        <v>332</v>
      </c>
      <c r="E269" s="58">
        <v>56</v>
      </c>
      <c r="F269" s="58">
        <v>168</v>
      </c>
      <c r="G269" s="58" t="s">
        <v>176</v>
      </c>
      <c r="H269" s="58">
        <v>21</v>
      </c>
      <c r="I269" s="58" t="s">
        <v>176</v>
      </c>
      <c r="J269" s="58">
        <v>17</v>
      </c>
      <c r="K269" s="58">
        <v>114</v>
      </c>
      <c r="L269" s="58" t="s">
        <v>176</v>
      </c>
      <c r="M269" s="58">
        <v>396</v>
      </c>
      <c r="N269" s="58">
        <v>185</v>
      </c>
      <c r="O269" s="58">
        <v>29</v>
      </c>
      <c r="P269" s="58">
        <v>92</v>
      </c>
      <c r="Q269" s="58" t="s">
        <v>176</v>
      </c>
      <c r="R269" s="58">
        <v>11</v>
      </c>
      <c r="S269" s="58" t="s">
        <v>176</v>
      </c>
      <c r="T269" s="58">
        <v>8</v>
      </c>
      <c r="U269" s="58">
        <v>63</v>
      </c>
      <c r="V269" s="58" t="s">
        <v>176</v>
      </c>
      <c r="W269" s="58">
        <v>326</v>
      </c>
      <c r="X269" s="58">
        <v>147</v>
      </c>
      <c r="Y269" s="58">
        <v>27</v>
      </c>
      <c r="Z269" s="58">
        <v>76</v>
      </c>
      <c r="AA269" s="58">
        <v>6</v>
      </c>
      <c r="AB269" s="58">
        <v>10</v>
      </c>
      <c r="AC269" s="58">
        <v>0</v>
      </c>
      <c r="AD269" s="58">
        <v>9</v>
      </c>
      <c r="AE269" s="58">
        <v>51</v>
      </c>
      <c r="AF269" s="58">
        <v>70</v>
      </c>
      <c r="AG269" s="58">
        <v>70</v>
      </c>
      <c r="AH269" s="58">
        <v>29</v>
      </c>
      <c r="AI269" s="58" t="s">
        <v>176</v>
      </c>
      <c r="AJ269" s="58">
        <v>5</v>
      </c>
      <c r="AK269" s="58" t="s">
        <v>176</v>
      </c>
      <c r="AL269" s="58">
        <v>0</v>
      </c>
      <c r="AM269" s="58">
        <v>0</v>
      </c>
      <c r="AN269" s="58" t="s">
        <v>176</v>
      </c>
      <c r="AO269" s="58">
        <v>32</v>
      </c>
      <c r="AP269" s="58">
        <v>479</v>
      </c>
      <c r="AQ269" s="58">
        <v>476</v>
      </c>
      <c r="AR269" s="58">
        <v>245</v>
      </c>
      <c r="AS269" s="58">
        <v>29</v>
      </c>
      <c r="AT269" s="58">
        <v>107</v>
      </c>
      <c r="AU269" s="58">
        <v>10</v>
      </c>
      <c r="AV269" s="58" t="s">
        <v>176</v>
      </c>
      <c r="AW269" s="58" t="s">
        <v>176</v>
      </c>
      <c r="AX269" s="58">
        <v>12</v>
      </c>
      <c r="AY269" s="58">
        <v>69</v>
      </c>
      <c r="AZ269" s="58">
        <v>176</v>
      </c>
      <c r="BA269" s="58">
        <v>176</v>
      </c>
      <c r="BB269" s="58">
        <v>58</v>
      </c>
      <c r="BC269" s="58" t="s">
        <v>176</v>
      </c>
      <c r="BD269" s="58">
        <v>56</v>
      </c>
      <c r="BE269" s="58" t="s">
        <v>176</v>
      </c>
      <c r="BF269" s="58" t="s">
        <v>176</v>
      </c>
      <c r="BG269" s="58">
        <v>0</v>
      </c>
      <c r="BH269" s="58" t="s">
        <v>176</v>
      </c>
      <c r="BI269" s="58">
        <v>13</v>
      </c>
      <c r="BJ269" s="58">
        <v>243</v>
      </c>
      <c r="BK269" s="58">
        <v>243</v>
      </c>
      <c r="BL269" s="58">
        <v>127</v>
      </c>
      <c r="BM269" s="58">
        <v>6</v>
      </c>
      <c r="BN269" s="58">
        <v>51</v>
      </c>
      <c r="BO269" s="58">
        <v>5</v>
      </c>
      <c r="BP269" s="58">
        <v>3</v>
      </c>
      <c r="BQ269" s="58">
        <v>0</v>
      </c>
      <c r="BR269" s="58">
        <v>6</v>
      </c>
      <c r="BS269" s="58">
        <v>45</v>
      </c>
    </row>
  </sheetData>
  <pageMargins left="0.7" right="0.7" top="0.78740157499999996" bottom="0.78740157499999996" header="0.3" footer="0.3"/>
  <pageSetup paperSize="9"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tabColor rgb="FFFF0000"/>
  </sheetPr>
  <dimension ref="A1:AQ282"/>
  <sheetViews>
    <sheetView workbookViewId="0"/>
  </sheetViews>
  <sheetFormatPr baseColWidth="10" defaultColWidth="11.453125" defaultRowHeight="12.5" x14ac:dyDescent="0.25"/>
  <cols>
    <col min="1" max="1" width="11.453125" style="64"/>
    <col min="2" max="16384" width="11.453125" style="58"/>
  </cols>
  <sheetData>
    <row r="1" spans="1:43" x14ac:dyDescent="0.25">
      <c r="A1" s="64" t="s">
        <v>113</v>
      </c>
      <c r="B1" s="58" t="s">
        <v>589</v>
      </c>
      <c r="C1" s="58" t="s">
        <v>590</v>
      </c>
      <c r="D1" s="58" t="s">
        <v>591</v>
      </c>
      <c r="E1" s="58" t="s">
        <v>592</v>
      </c>
      <c r="F1" s="58" t="s">
        <v>593</v>
      </c>
      <c r="G1" s="58" t="s">
        <v>594</v>
      </c>
      <c r="H1" s="58" t="s">
        <v>595</v>
      </c>
      <c r="I1" s="58" t="s">
        <v>596</v>
      </c>
      <c r="J1" s="58" t="s">
        <v>597</v>
      </c>
      <c r="K1" s="58" t="s">
        <v>598</v>
      </c>
      <c r="L1" s="58" t="s">
        <v>599</v>
      </c>
      <c r="M1" s="58" t="s">
        <v>600</v>
      </c>
      <c r="N1" s="58" t="s">
        <v>601</v>
      </c>
      <c r="O1" s="58" t="s">
        <v>602</v>
      </c>
      <c r="P1" s="58" t="s">
        <v>603</v>
      </c>
      <c r="Q1" s="58" t="s">
        <v>604</v>
      </c>
      <c r="R1" s="58" t="s">
        <v>605</v>
      </c>
      <c r="S1" s="58" t="s">
        <v>606</v>
      </c>
      <c r="T1" s="58" t="s">
        <v>607</v>
      </c>
      <c r="U1" s="58" t="s">
        <v>608</v>
      </c>
      <c r="V1" s="58" t="s">
        <v>609</v>
      </c>
      <c r="W1" s="58" t="s">
        <v>610</v>
      </c>
      <c r="X1" s="58" t="s">
        <v>611</v>
      </c>
      <c r="Y1" s="58" t="s">
        <v>612</v>
      </c>
      <c r="Z1" s="58" t="s">
        <v>613</v>
      </c>
      <c r="AA1" s="58" t="s">
        <v>614</v>
      </c>
      <c r="AB1" s="58" t="s">
        <v>615</v>
      </c>
      <c r="AC1" s="58" t="s">
        <v>616</v>
      </c>
      <c r="AD1" s="58" t="s">
        <v>617</v>
      </c>
      <c r="AE1" s="58" t="s">
        <v>618</v>
      </c>
      <c r="AF1" s="58" t="s">
        <v>619</v>
      </c>
      <c r="AG1" s="58" t="s">
        <v>620</v>
      </c>
      <c r="AH1" s="58" t="s">
        <v>621</v>
      </c>
      <c r="AI1" s="58" t="s">
        <v>622</v>
      </c>
      <c r="AJ1" s="58" t="s">
        <v>623</v>
      </c>
      <c r="AK1" s="58" t="s">
        <v>624</v>
      </c>
      <c r="AL1" s="58" t="s">
        <v>625</v>
      </c>
      <c r="AM1" s="58" t="s">
        <v>626</v>
      </c>
      <c r="AN1" s="58" t="s">
        <v>627</v>
      </c>
      <c r="AO1" s="58" t="s">
        <v>628</v>
      </c>
      <c r="AP1" s="58" t="s">
        <v>629</v>
      </c>
      <c r="AQ1" s="58" t="s">
        <v>630</v>
      </c>
    </row>
    <row r="2" spans="1:43" x14ac:dyDescent="0.25">
      <c r="A2" s="64" t="s">
        <v>149</v>
      </c>
      <c r="B2" s="58" t="s">
        <v>150</v>
      </c>
      <c r="C2" s="58">
        <v>955.766707904795</v>
      </c>
      <c r="D2" s="58" t="s">
        <v>150</v>
      </c>
      <c r="E2" s="58" t="s">
        <v>150</v>
      </c>
      <c r="F2" s="58" t="s">
        <v>150</v>
      </c>
      <c r="G2" s="58" t="s">
        <v>150</v>
      </c>
      <c r="H2" s="58" t="s">
        <v>150</v>
      </c>
      <c r="I2" s="58">
        <v>1121.1346832776401</v>
      </c>
      <c r="J2" s="58" t="s">
        <v>150</v>
      </c>
      <c r="K2" s="58" t="s">
        <v>150</v>
      </c>
      <c r="L2" s="58" t="s">
        <v>150</v>
      </c>
      <c r="M2" s="58" t="s">
        <v>150</v>
      </c>
      <c r="N2" s="58" t="s">
        <v>150</v>
      </c>
      <c r="O2" s="58">
        <v>784.76535211267606</v>
      </c>
      <c r="P2" s="58" t="s">
        <v>150</v>
      </c>
      <c r="Q2" s="58" t="s">
        <v>150</v>
      </c>
      <c r="R2" s="58" t="s">
        <v>150</v>
      </c>
      <c r="S2" s="58" t="s">
        <v>150</v>
      </c>
      <c r="T2" s="58" t="s">
        <v>150</v>
      </c>
      <c r="U2" s="58">
        <v>524.08089015924895</v>
      </c>
      <c r="V2" s="58" t="s">
        <v>150</v>
      </c>
      <c r="W2" s="58" t="s">
        <v>150</v>
      </c>
      <c r="X2" s="58" t="s">
        <v>150</v>
      </c>
      <c r="Y2" s="58" t="s">
        <v>150</v>
      </c>
      <c r="Z2" s="58" t="s">
        <v>150</v>
      </c>
      <c r="AA2" s="58">
        <v>929.02024479320903</v>
      </c>
      <c r="AB2" s="58" t="s">
        <v>150</v>
      </c>
      <c r="AC2" s="58" t="s">
        <v>150</v>
      </c>
      <c r="AD2" s="58" t="s">
        <v>150</v>
      </c>
      <c r="AE2" s="58" t="s">
        <v>150</v>
      </c>
      <c r="AF2" s="58" t="s">
        <v>150</v>
      </c>
      <c r="AG2" s="58">
        <v>1110.91192684866</v>
      </c>
      <c r="AH2" s="58" t="s">
        <v>150</v>
      </c>
      <c r="AI2" s="58" t="s">
        <v>150</v>
      </c>
      <c r="AJ2" s="58" t="s">
        <v>150</v>
      </c>
      <c r="AK2" s="58" t="s">
        <v>150</v>
      </c>
      <c r="AL2" s="58" t="s">
        <v>150</v>
      </c>
      <c r="AM2" s="58">
        <v>859.12080491132303</v>
      </c>
      <c r="AN2" s="58" t="s">
        <v>150</v>
      </c>
      <c r="AO2" s="58" t="s">
        <v>150</v>
      </c>
      <c r="AP2" s="58" t="s">
        <v>150</v>
      </c>
      <c r="AQ2" s="58" t="s">
        <v>150</v>
      </c>
    </row>
    <row r="3" spans="1:43" x14ac:dyDescent="0.25">
      <c r="A3" s="64" t="s">
        <v>151</v>
      </c>
      <c r="B3" s="58" t="s">
        <v>150</v>
      </c>
      <c r="C3" s="58">
        <v>958.25461465680405</v>
      </c>
      <c r="D3" s="58" t="s">
        <v>150</v>
      </c>
      <c r="E3" s="58" t="s">
        <v>150</v>
      </c>
      <c r="F3" s="58" t="s">
        <v>150</v>
      </c>
      <c r="G3" s="58" t="s">
        <v>150</v>
      </c>
      <c r="H3" s="58" t="s">
        <v>150</v>
      </c>
      <c r="I3" s="58">
        <v>1138.6135995495699</v>
      </c>
      <c r="J3" s="58" t="s">
        <v>150</v>
      </c>
      <c r="K3" s="58" t="s">
        <v>150</v>
      </c>
      <c r="L3" s="58" t="s">
        <v>150</v>
      </c>
      <c r="M3" s="58" t="s">
        <v>150</v>
      </c>
      <c r="N3" s="58" t="s">
        <v>150</v>
      </c>
      <c r="O3" s="58">
        <v>780.40671364509899</v>
      </c>
      <c r="P3" s="58" t="s">
        <v>150</v>
      </c>
      <c r="Q3" s="58" t="s">
        <v>150</v>
      </c>
      <c r="R3" s="58" t="s">
        <v>150</v>
      </c>
      <c r="S3" s="58" t="s">
        <v>150</v>
      </c>
      <c r="T3" s="58" t="s">
        <v>150</v>
      </c>
      <c r="U3" s="58">
        <v>494.51639511201603</v>
      </c>
      <c r="V3" s="58" t="s">
        <v>150</v>
      </c>
      <c r="W3" s="58" t="s">
        <v>150</v>
      </c>
      <c r="X3" s="58" t="s">
        <v>150</v>
      </c>
      <c r="Y3" s="58" t="s">
        <v>150</v>
      </c>
      <c r="Z3" s="58" t="s">
        <v>150</v>
      </c>
      <c r="AA3" s="58">
        <v>924.27624964237498</v>
      </c>
      <c r="AB3" s="58" t="s">
        <v>150</v>
      </c>
      <c r="AC3" s="58" t="s">
        <v>150</v>
      </c>
      <c r="AD3" s="58" t="s">
        <v>150</v>
      </c>
      <c r="AE3" s="58" t="s">
        <v>150</v>
      </c>
      <c r="AF3" s="58" t="s">
        <v>150</v>
      </c>
      <c r="AG3" s="58">
        <v>1104.75151582086</v>
      </c>
      <c r="AH3" s="58" t="s">
        <v>150</v>
      </c>
      <c r="AI3" s="58" t="s">
        <v>150</v>
      </c>
      <c r="AJ3" s="58" t="s">
        <v>150</v>
      </c>
      <c r="AK3" s="58" t="s">
        <v>150</v>
      </c>
      <c r="AL3" s="58" t="s">
        <v>150</v>
      </c>
      <c r="AM3" s="58">
        <v>864.06535386785799</v>
      </c>
      <c r="AN3" s="58" t="s">
        <v>150</v>
      </c>
      <c r="AO3" s="58" t="s">
        <v>150</v>
      </c>
      <c r="AP3" s="58" t="s">
        <v>150</v>
      </c>
      <c r="AQ3" s="58" t="s">
        <v>150</v>
      </c>
    </row>
    <row r="4" spans="1:43" x14ac:dyDescent="0.25">
      <c r="A4" s="64" t="s">
        <v>152</v>
      </c>
      <c r="B4" s="58">
        <v>1666.8537623289801</v>
      </c>
      <c r="C4" s="58">
        <v>980.71175628380502</v>
      </c>
      <c r="D4" s="58">
        <v>686.14200604517998</v>
      </c>
      <c r="E4" s="58">
        <v>401.73757556474698</v>
      </c>
      <c r="F4" s="58">
        <v>255.220927457843</v>
      </c>
      <c r="G4" s="58">
        <v>29.1835030225899</v>
      </c>
      <c r="H4" s="58">
        <v>1969.7755477651201</v>
      </c>
      <c r="I4" s="58">
        <v>1173.58825043821</v>
      </c>
      <c r="J4" s="58">
        <v>796.18729732690599</v>
      </c>
      <c r="K4" s="58">
        <v>477.95156660823801</v>
      </c>
      <c r="L4" s="58">
        <v>285.65856704645</v>
      </c>
      <c r="M4" s="58">
        <v>32.577163672217402</v>
      </c>
      <c r="N4" s="58">
        <v>1382.6739003083201</v>
      </c>
      <c r="O4" s="58">
        <v>799.76862795477905</v>
      </c>
      <c r="P4" s="58">
        <v>582.90527235354602</v>
      </c>
      <c r="Q4" s="58">
        <v>330.23898252826302</v>
      </c>
      <c r="R4" s="58">
        <v>226.66647995888999</v>
      </c>
      <c r="S4" s="58">
        <v>25.999809866392599</v>
      </c>
      <c r="T4" s="58">
        <v>839.27035640849897</v>
      </c>
      <c r="U4" s="58">
        <v>499.87813570938999</v>
      </c>
      <c r="V4" s="58">
        <v>339.39222069910898</v>
      </c>
      <c r="W4" s="58">
        <v>185.936360520905</v>
      </c>
      <c r="X4" s="58">
        <v>137.60181631254301</v>
      </c>
      <c r="Y4" s="58">
        <v>15.854043865661399</v>
      </c>
      <c r="Z4" s="58">
        <v>1604.2620825147401</v>
      </c>
      <c r="AA4" s="58">
        <v>940.43650087891604</v>
      </c>
      <c r="AB4" s="58">
        <v>663.82558163581803</v>
      </c>
      <c r="AC4" s="58">
        <v>381.95172681211898</v>
      </c>
      <c r="AD4" s="58">
        <v>253.10988522386501</v>
      </c>
      <c r="AE4" s="58">
        <v>28.763969599834599</v>
      </c>
      <c r="AF4" s="58">
        <v>1901.42523291925</v>
      </c>
      <c r="AG4" s="58">
        <v>1121.89165372671</v>
      </c>
      <c r="AH4" s="58">
        <v>779.53357919254699</v>
      </c>
      <c r="AI4" s="58">
        <v>467.24002329192501</v>
      </c>
      <c r="AJ4" s="58">
        <v>280.06851708074498</v>
      </c>
      <c r="AK4" s="58">
        <v>32.225038819875799</v>
      </c>
      <c r="AL4" s="58">
        <v>1493.21550463874</v>
      </c>
      <c r="AM4" s="58">
        <v>882.66435198200702</v>
      </c>
      <c r="AN4" s="58">
        <v>610.55115265673305</v>
      </c>
      <c r="AO4" s="58">
        <v>345.42069159404002</v>
      </c>
      <c r="AP4" s="58">
        <v>238.03313185268499</v>
      </c>
      <c r="AQ4" s="58">
        <v>27.0973292100084</v>
      </c>
    </row>
    <row r="5" spans="1:43" x14ac:dyDescent="0.25">
      <c r="A5" s="64" t="s">
        <v>153</v>
      </c>
      <c r="B5" s="58">
        <v>1676.03845564731</v>
      </c>
      <c r="C5" s="58">
        <v>973.38655101225402</v>
      </c>
      <c r="D5" s="58">
        <v>702.65190463505598</v>
      </c>
      <c r="E5" s="58">
        <v>402.75628329781603</v>
      </c>
      <c r="F5" s="58">
        <v>268.47675479488601</v>
      </c>
      <c r="G5" s="58">
        <v>31.418866542354799</v>
      </c>
      <c r="H5" s="58">
        <v>1972.3717329839301</v>
      </c>
      <c r="I5" s="58">
        <v>1158.8094476243</v>
      </c>
      <c r="J5" s="58">
        <v>813.56228535962998</v>
      </c>
      <c r="K5" s="58">
        <v>474.94567960830301</v>
      </c>
      <c r="L5" s="58">
        <v>303.35008620095198</v>
      </c>
      <c r="M5" s="58">
        <v>35.266519550375797</v>
      </c>
      <c r="N5" s="58">
        <v>1399.3576975082101</v>
      </c>
      <c r="O5" s="58">
        <v>800.26071083639204</v>
      </c>
      <c r="P5" s="58">
        <v>599.09698667181794</v>
      </c>
      <c r="Q5" s="58">
        <v>335.354413753139</v>
      </c>
      <c r="R5" s="58">
        <v>235.916186980877</v>
      </c>
      <c r="S5" s="58">
        <v>27.826385937801799</v>
      </c>
      <c r="T5" s="58">
        <v>848.59153946794595</v>
      </c>
      <c r="U5" s="58">
        <v>504.550675970344</v>
      </c>
      <c r="V5" s="58">
        <v>344.04086349760098</v>
      </c>
      <c r="W5" s="58">
        <v>186.99563890100299</v>
      </c>
      <c r="X5" s="58">
        <v>140.07291757522901</v>
      </c>
      <c r="Y5" s="58">
        <v>16.972307021369399</v>
      </c>
      <c r="Z5" s="58">
        <v>1630.6366818236199</v>
      </c>
      <c r="AA5" s="58">
        <v>946.22403374416604</v>
      </c>
      <c r="AB5" s="58">
        <v>684.41264807945402</v>
      </c>
      <c r="AC5" s="58">
        <v>390.14886921143898</v>
      </c>
      <c r="AD5" s="58">
        <v>263.35816082326198</v>
      </c>
      <c r="AE5" s="58">
        <v>30.905618044752899</v>
      </c>
      <c r="AF5" s="58">
        <v>1916.9619047619001</v>
      </c>
      <c r="AG5" s="58">
        <v>1112.0745306122401</v>
      </c>
      <c r="AH5" s="58">
        <v>804.88737414965999</v>
      </c>
      <c r="AI5" s="58">
        <v>466.743537414966</v>
      </c>
      <c r="AJ5" s="58">
        <v>302.94225850340098</v>
      </c>
      <c r="AK5" s="58">
        <v>35.201578231292501</v>
      </c>
      <c r="AL5" s="58">
        <v>1507.7111035072701</v>
      </c>
      <c r="AM5" s="58">
        <v>883.02718562874202</v>
      </c>
      <c r="AN5" s="58">
        <v>624.68391787852897</v>
      </c>
      <c r="AO5" s="58">
        <v>348.07996578272002</v>
      </c>
      <c r="AP5" s="58">
        <v>247.49471343028199</v>
      </c>
      <c r="AQ5" s="58">
        <v>29.1092386655261</v>
      </c>
    </row>
    <row r="6" spans="1:43" x14ac:dyDescent="0.25">
      <c r="A6" s="64" t="s">
        <v>154</v>
      </c>
      <c r="B6" s="58">
        <v>1714.1426567011099</v>
      </c>
      <c r="C6" s="58">
        <v>991.08759612530696</v>
      </c>
      <c r="D6" s="58">
        <v>723.05506057580806</v>
      </c>
      <c r="E6" s="58">
        <v>410.19002185585902</v>
      </c>
      <c r="F6" s="58">
        <v>278.36940989179999</v>
      </c>
      <c r="G6" s="58">
        <v>34.495628828148199</v>
      </c>
      <c r="H6" s="58">
        <v>1946.4336543386901</v>
      </c>
      <c r="I6" s="58">
        <v>1138.4810982481299</v>
      </c>
      <c r="J6" s="58">
        <v>807.95255609056403</v>
      </c>
      <c r="K6" s="58">
        <v>465.22198032988399</v>
      </c>
      <c r="L6" s="58">
        <v>305.17437762524298</v>
      </c>
      <c r="M6" s="58">
        <v>37.556198135437</v>
      </c>
      <c r="N6" s="58">
        <v>1455.5883003592</v>
      </c>
      <c r="O6" s="58">
        <v>827.02944295569898</v>
      </c>
      <c r="P6" s="58">
        <v>628.55885740350095</v>
      </c>
      <c r="Q6" s="58">
        <v>348.93602257825398</v>
      </c>
      <c r="R6" s="58">
        <v>248.533810365471</v>
      </c>
      <c r="S6" s="58">
        <v>31.089024459775398</v>
      </c>
      <c r="T6" s="58">
        <v>912.64697368421105</v>
      </c>
      <c r="U6" s="58">
        <v>538.28309210526299</v>
      </c>
      <c r="V6" s="58">
        <v>374.36388157894697</v>
      </c>
      <c r="W6" s="58">
        <v>201.700065789474</v>
      </c>
      <c r="X6" s="58">
        <v>153.03463815789499</v>
      </c>
      <c r="Y6" s="58">
        <v>19.629177631578901</v>
      </c>
      <c r="Z6" s="58">
        <v>1735.2534452951299</v>
      </c>
      <c r="AA6" s="58">
        <v>1002.72667325266</v>
      </c>
      <c r="AB6" s="58">
        <v>732.52677204248005</v>
      </c>
      <c r="AC6" s="58">
        <v>415.14790071622599</v>
      </c>
      <c r="AD6" s="58">
        <v>282.37929118300798</v>
      </c>
      <c r="AE6" s="58">
        <v>34.999580143245197</v>
      </c>
      <c r="AF6" s="58">
        <v>1911.9098385936099</v>
      </c>
      <c r="AG6" s="58">
        <v>1103.53397758816</v>
      </c>
      <c r="AH6" s="58">
        <v>808.375861005449</v>
      </c>
      <c r="AI6" s="58">
        <v>462.967112162023</v>
      </c>
      <c r="AJ6" s="58">
        <v>307.525537164593</v>
      </c>
      <c r="AK6" s="58">
        <v>37.883211678832097</v>
      </c>
      <c r="AL6" s="58">
        <v>1520.12396542692</v>
      </c>
      <c r="AM6" s="58">
        <v>891.969106862231</v>
      </c>
      <c r="AN6" s="58">
        <v>628.15485856469297</v>
      </c>
      <c r="AO6" s="58">
        <v>349.169434258774</v>
      </c>
      <c r="AP6" s="58">
        <v>247.65817181770601</v>
      </c>
      <c r="AQ6" s="58">
        <v>31.327252488213698</v>
      </c>
    </row>
    <row r="7" spans="1:43" x14ac:dyDescent="0.25">
      <c r="A7" s="64" t="s">
        <v>155</v>
      </c>
      <c r="B7" s="58">
        <v>1755.47486024056</v>
      </c>
      <c r="C7" s="58">
        <v>1022.40592918855</v>
      </c>
      <c r="D7" s="58">
        <v>733.068931052008</v>
      </c>
      <c r="E7" s="58">
        <v>418.53110282906999</v>
      </c>
      <c r="F7" s="58">
        <v>279.32043028968297</v>
      </c>
      <c r="G7" s="58">
        <v>35.217397933254297</v>
      </c>
      <c r="H7" s="58">
        <v>2004.0653354890901</v>
      </c>
      <c r="I7" s="58">
        <v>1177.8774616006499</v>
      </c>
      <c r="J7" s="58">
        <v>826.18787388843998</v>
      </c>
      <c r="K7" s="58">
        <v>479.06163298302403</v>
      </c>
      <c r="L7" s="58">
        <v>308.49573160873098</v>
      </c>
      <c r="M7" s="58">
        <v>38.630509296685503</v>
      </c>
      <c r="N7" s="58">
        <v>1481.94130937556</v>
      </c>
      <c r="O7" s="58">
        <v>851.33469133606104</v>
      </c>
      <c r="P7" s="58">
        <v>630.60661803949495</v>
      </c>
      <c r="Q7" s="58">
        <v>351.927059242128</v>
      </c>
      <c r="R7" s="58">
        <v>247.21773705746301</v>
      </c>
      <c r="S7" s="58">
        <v>31.4618217399039</v>
      </c>
      <c r="T7" s="58">
        <v>912.63437826541303</v>
      </c>
      <c r="U7" s="58">
        <v>540.61818181818205</v>
      </c>
      <c r="V7" s="58">
        <v>372.01619644723098</v>
      </c>
      <c r="W7" s="58">
        <v>202.34900731452501</v>
      </c>
      <c r="X7" s="58">
        <v>150.03385579937299</v>
      </c>
      <c r="Y7" s="58">
        <v>19.633333333333301</v>
      </c>
      <c r="Z7" s="58">
        <v>1759.69695316251</v>
      </c>
      <c r="AA7" s="58">
        <v>1026.17228163604</v>
      </c>
      <c r="AB7" s="58">
        <v>733.52467152647398</v>
      </c>
      <c r="AC7" s="58">
        <v>417.90394168230802</v>
      </c>
      <c r="AD7" s="58">
        <v>280.29118250469202</v>
      </c>
      <c r="AE7" s="58">
        <v>35.329547339473599</v>
      </c>
      <c r="AF7" s="58">
        <v>1996.50734592239</v>
      </c>
      <c r="AG7" s="58">
        <v>1156.97007677941</v>
      </c>
      <c r="AH7" s="58">
        <v>839.53726914297602</v>
      </c>
      <c r="AI7" s="58">
        <v>484.41888358580599</v>
      </c>
      <c r="AJ7" s="58">
        <v>315.525326831293</v>
      </c>
      <c r="AK7" s="58">
        <v>39.593058725876801</v>
      </c>
      <c r="AL7" s="58">
        <v>1561.36303988996</v>
      </c>
      <c r="AM7" s="58">
        <v>922.63357634112799</v>
      </c>
      <c r="AN7" s="58">
        <v>638.72946354883095</v>
      </c>
      <c r="AO7" s="58">
        <v>357.87305364511701</v>
      </c>
      <c r="AP7" s="58">
        <v>248.76</v>
      </c>
      <c r="AQ7" s="58">
        <v>32.096409903713898</v>
      </c>
    </row>
    <row r="8" spans="1:43" x14ac:dyDescent="0.25">
      <c r="A8" s="64" t="s">
        <v>156</v>
      </c>
      <c r="B8" s="58">
        <v>1806.7154235826699</v>
      </c>
      <c r="C8" s="58">
        <v>1051.4837788316399</v>
      </c>
      <c r="D8" s="58">
        <v>755.23164475102396</v>
      </c>
      <c r="E8" s="58">
        <v>427.19123733563299</v>
      </c>
      <c r="F8" s="58">
        <v>292.29242293597798</v>
      </c>
      <c r="G8" s="58">
        <v>35.747984479413603</v>
      </c>
      <c r="H8" s="58">
        <v>2078.1651349798999</v>
      </c>
      <c r="I8" s="58">
        <v>1221.13393164848</v>
      </c>
      <c r="J8" s="58">
        <v>857.03120333141896</v>
      </c>
      <c r="K8" s="58">
        <v>493.79140580126398</v>
      </c>
      <c r="L8" s="58">
        <v>323.94643164847798</v>
      </c>
      <c r="M8" s="58">
        <v>39.293365881677197</v>
      </c>
      <c r="N8" s="58">
        <v>1534.8362649216201</v>
      </c>
      <c r="O8" s="58">
        <v>881.56523083561103</v>
      </c>
      <c r="P8" s="58">
        <v>653.27103408600601</v>
      </c>
      <c r="Q8" s="58">
        <v>360.48570401265602</v>
      </c>
      <c r="R8" s="58">
        <v>260.58833597008498</v>
      </c>
      <c r="S8" s="58">
        <v>32.196994103264799</v>
      </c>
      <c r="T8" s="58">
        <v>953.41037506088605</v>
      </c>
      <c r="U8" s="58">
        <v>561.83994154895299</v>
      </c>
      <c r="V8" s="58">
        <v>391.57043351193403</v>
      </c>
      <c r="W8" s="58">
        <v>209.67165124208501</v>
      </c>
      <c r="X8" s="58">
        <v>161.55825621042399</v>
      </c>
      <c r="Y8" s="58">
        <v>20.340526059425201</v>
      </c>
      <c r="Z8" s="58">
        <v>1761.1890167302599</v>
      </c>
      <c r="AA8" s="58">
        <v>1027.4515174640401</v>
      </c>
      <c r="AB8" s="58">
        <v>733.73749926621701</v>
      </c>
      <c r="AC8" s="58">
        <v>412.622395068976</v>
      </c>
      <c r="AD8" s="58">
        <v>286.200299383622</v>
      </c>
      <c r="AE8" s="58">
        <v>34.914804813619</v>
      </c>
      <c r="AF8" s="58">
        <v>2095.69068145438</v>
      </c>
      <c r="AG8" s="58">
        <v>1213.2295335010299</v>
      </c>
      <c r="AH8" s="58">
        <v>882.46114795334995</v>
      </c>
      <c r="AI8" s="58">
        <v>506.62731534415701</v>
      </c>
      <c r="AJ8" s="58">
        <v>334.84634118454102</v>
      </c>
      <c r="AK8" s="58">
        <v>40.987491424651303</v>
      </c>
      <c r="AL8" s="58">
        <v>1532.1815554387799</v>
      </c>
      <c r="AM8" s="58">
        <v>904.19001576458197</v>
      </c>
      <c r="AN8" s="58">
        <v>627.99153967419898</v>
      </c>
      <c r="AO8" s="58">
        <v>346.15780346820799</v>
      </c>
      <c r="AP8" s="58">
        <v>250.46237519705701</v>
      </c>
      <c r="AQ8" s="58">
        <v>31.371361008933199</v>
      </c>
    </row>
    <row r="9" spans="1:43" x14ac:dyDescent="0.25">
      <c r="A9" s="64" t="s">
        <v>157</v>
      </c>
      <c r="B9" s="58">
        <v>1836.73336688113</v>
      </c>
      <c r="C9" s="58">
        <v>1072.10275691025</v>
      </c>
      <c r="D9" s="58">
        <v>764.63060997088496</v>
      </c>
      <c r="E9" s="58">
        <v>428.74388771072199</v>
      </c>
      <c r="F9" s="58">
        <v>299.65871104561302</v>
      </c>
      <c r="G9" s="58">
        <v>36.2280112145502</v>
      </c>
      <c r="H9" s="58">
        <v>2103.1910457239601</v>
      </c>
      <c r="I9" s="58">
        <v>1238.45381033023</v>
      </c>
      <c r="J9" s="58">
        <v>864.73723539373395</v>
      </c>
      <c r="K9" s="58">
        <v>493.361685012701</v>
      </c>
      <c r="L9" s="58">
        <v>331.63920406435199</v>
      </c>
      <c r="M9" s="58">
        <v>39.736346316680802</v>
      </c>
      <c r="N9" s="58">
        <v>1560.06560920214</v>
      </c>
      <c r="O9" s="58">
        <v>899.37749285661903</v>
      </c>
      <c r="P9" s="58">
        <v>660.68811634552003</v>
      </c>
      <c r="Q9" s="58">
        <v>361.65007692871302</v>
      </c>
      <c r="R9" s="58">
        <v>266.45279507656198</v>
      </c>
      <c r="S9" s="58">
        <v>32.585244340244699</v>
      </c>
      <c r="T9" s="58">
        <v>986.17605633802805</v>
      </c>
      <c r="U9" s="58">
        <v>582.98309859154904</v>
      </c>
      <c r="V9" s="58">
        <v>403.19295774647901</v>
      </c>
      <c r="W9" s="58">
        <v>214.12754303599399</v>
      </c>
      <c r="X9" s="58">
        <v>167.93317683881099</v>
      </c>
      <c r="Y9" s="58">
        <v>21.132237871674501</v>
      </c>
      <c r="Z9" s="58">
        <v>1809.9510887772201</v>
      </c>
      <c r="AA9" s="58">
        <v>1059.3355946398699</v>
      </c>
      <c r="AB9" s="58">
        <v>750.61549413735304</v>
      </c>
      <c r="AC9" s="58">
        <v>418.90626465661597</v>
      </c>
      <c r="AD9" s="58">
        <v>295.83850921273103</v>
      </c>
      <c r="AE9" s="58">
        <v>35.8707202680067</v>
      </c>
      <c r="AF9" s="58">
        <v>2100.70496622467</v>
      </c>
      <c r="AG9" s="58">
        <v>1217.99996247185</v>
      </c>
      <c r="AH9" s="58">
        <v>882.70500375281495</v>
      </c>
      <c r="AI9" s="58">
        <v>502.25043782837099</v>
      </c>
      <c r="AJ9" s="58">
        <v>339.80602952214201</v>
      </c>
      <c r="AK9" s="58">
        <v>40.648536402301701</v>
      </c>
      <c r="AL9" s="58">
        <v>1549.6589450697099</v>
      </c>
      <c r="AM9" s="58">
        <v>916.83144632958204</v>
      </c>
      <c r="AN9" s="58">
        <v>632.82749874013098</v>
      </c>
      <c r="AO9" s="58">
        <v>344.42524777423199</v>
      </c>
      <c r="AP9" s="58">
        <v>256.53094238199202</v>
      </c>
      <c r="AQ9" s="58">
        <v>31.8713085839073</v>
      </c>
    </row>
    <row r="10" spans="1:43" x14ac:dyDescent="0.25">
      <c r="A10" s="64" t="s">
        <v>158</v>
      </c>
      <c r="B10" s="58">
        <v>1861.61378163121</v>
      </c>
      <c r="C10" s="58">
        <v>1094.21613065833</v>
      </c>
      <c r="D10" s="58">
        <v>767.39765097288</v>
      </c>
      <c r="E10" s="58">
        <v>423.12639378969698</v>
      </c>
      <c r="F10" s="58">
        <v>305.91553584030601</v>
      </c>
      <c r="G10" s="58">
        <v>38.355721342877303</v>
      </c>
      <c r="H10" s="58">
        <v>2082.4627588404001</v>
      </c>
      <c r="I10" s="58">
        <v>1235.4046639057001</v>
      </c>
      <c r="J10" s="58">
        <v>847.05809493469201</v>
      </c>
      <c r="K10" s="58">
        <v>474.70554953806999</v>
      </c>
      <c r="L10" s="58">
        <v>331.264969735585</v>
      </c>
      <c r="M10" s="58">
        <v>41.0875756610385</v>
      </c>
      <c r="N10" s="58">
        <v>1615.1179277485401</v>
      </c>
      <c r="O10" s="58">
        <v>936.63157445598097</v>
      </c>
      <c r="P10" s="58">
        <v>678.48635329256103</v>
      </c>
      <c r="Q10" s="58">
        <v>365.55742426397399</v>
      </c>
      <c r="R10" s="58">
        <v>277.622308348741</v>
      </c>
      <c r="S10" s="58">
        <v>35.306620679846397</v>
      </c>
      <c r="T10" s="58">
        <v>969.58973442288095</v>
      </c>
      <c r="U10" s="58">
        <v>579.69300306435105</v>
      </c>
      <c r="V10" s="58">
        <v>389.896731358529</v>
      </c>
      <c r="W10" s="58">
        <v>203.14228804902999</v>
      </c>
      <c r="X10" s="58">
        <v>164.94897854953999</v>
      </c>
      <c r="Y10" s="58">
        <v>21.805464759959101</v>
      </c>
      <c r="Z10" s="58">
        <v>1852.10454614643</v>
      </c>
      <c r="AA10" s="58">
        <v>1089.7464610076599</v>
      </c>
      <c r="AB10" s="58">
        <v>762.35808513876896</v>
      </c>
      <c r="AC10" s="58">
        <v>418.57505708052201</v>
      </c>
      <c r="AD10" s="58">
        <v>305.19638236338699</v>
      </c>
      <c r="AE10" s="58">
        <v>38.586645694860202</v>
      </c>
      <c r="AF10" s="58">
        <v>2100.6744252163198</v>
      </c>
      <c r="AG10" s="58">
        <v>1229.6338071693499</v>
      </c>
      <c r="AH10" s="58">
        <v>871.04061804697199</v>
      </c>
      <c r="AI10" s="58">
        <v>487.45657601977803</v>
      </c>
      <c r="AJ10" s="58">
        <v>341.78529048207702</v>
      </c>
      <c r="AK10" s="58">
        <v>41.798751545117398</v>
      </c>
      <c r="AL10" s="58">
        <v>1587.5837628866</v>
      </c>
      <c r="AM10" s="58">
        <v>943.12555841924404</v>
      </c>
      <c r="AN10" s="58">
        <v>644.45820446735399</v>
      </c>
      <c r="AO10" s="58">
        <v>346.14308419244003</v>
      </c>
      <c r="AP10" s="58">
        <v>264.16516323024098</v>
      </c>
      <c r="AQ10" s="58">
        <v>34.149957044673499</v>
      </c>
    </row>
    <row r="11" spans="1:43" x14ac:dyDescent="0.25">
      <c r="A11" s="64" t="s">
        <v>159</v>
      </c>
      <c r="B11" s="58">
        <v>1872.6090196846501</v>
      </c>
      <c r="C11" s="58">
        <v>1101.4178728821901</v>
      </c>
      <c r="D11" s="58">
        <v>771.19114680246798</v>
      </c>
      <c r="E11" s="58">
        <v>422.83093722456198</v>
      </c>
      <c r="F11" s="58">
        <v>309.31922436588002</v>
      </c>
      <c r="G11" s="58">
        <v>39.0409852120262</v>
      </c>
      <c r="H11" s="58">
        <v>2104.6934577677198</v>
      </c>
      <c r="I11" s="58">
        <v>1248.1221342383101</v>
      </c>
      <c r="J11" s="58">
        <v>856.57132352941198</v>
      </c>
      <c r="K11" s="58">
        <v>476.68261689291103</v>
      </c>
      <c r="L11" s="58">
        <v>337.648717948718</v>
      </c>
      <c r="M11" s="58">
        <v>42.239988687782798</v>
      </c>
      <c r="N11" s="58">
        <v>1621.7478296311399</v>
      </c>
      <c r="O11" s="58">
        <v>942.84452822498497</v>
      </c>
      <c r="P11" s="58">
        <v>678.90330140615401</v>
      </c>
      <c r="Q11" s="58">
        <v>364.62239657631898</v>
      </c>
      <c r="R11" s="58">
        <v>278.69773792541298</v>
      </c>
      <c r="S11" s="58">
        <v>35.583166904422299</v>
      </c>
      <c r="T11" s="58">
        <v>1001.6841946813799</v>
      </c>
      <c r="U11" s="58">
        <v>597.792674360261</v>
      </c>
      <c r="V11" s="58">
        <v>403.89152032112401</v>
      </c>
      <c r="W11" s="58">
        <v>210.24776718514801</v>
      </c>
      <c r="X11" s="58">
        <v>171.02257902659301</v>
      </c>
      <c r="Y11" s="58">
        <v>22.6211741093828</v>
      </c>
      <c r="Z11" s="58">
        <v>1860.8638783644101</v>
      </c>
      <c r="AA11" s="58">
        <v>1094.8472174383701</v>
      </c>
      <c r="AB11" s="58">
        <v>766.01666092604398</v>
      </c>
      <c r="AC11" s="58">
        <v>417.88354081582401</v>
      </c>
      <c r="AD11" s="58">
        <v>308.72369236825301</v>
      </c>
      <c r="AE11" s="58">
        <v>39.4094277419672</v>
      </c>
      <c r="AF11" s="58">
        <v>2110.0082842370998</v>
      </c>
      <c r="AG11" s="58">
        <v>1238.15713598653</v>
      </c>
      <c r="AH11" s="58">
        <v>871.85114825057099</v>
      </c>
      <c r="AI11" s="58">
        <v>485.861380305399</v>
      </c>
      <c r="AJ11" s="58">
        <v>343.914416255861</v>
      </c>
      <c r="AK11" s="58">
        <v>42.075351689311098</v>
      </c>
      <c r="AL11" s="58">
        <v>1561.81642232683</v>
      </c>
      <c r="AM11" s="58">
        <v>927.12540685944896</v>
      </c>
      <c r="AN11" s="58">
        <v>634.69101546738398</v>
      </c>
      <c r="AO11" s="58">
        <v>339.690141223941</v>
      </c>
      <c r="AP11" s="58">
        <v>261.19222595830502</v>
      </c>
      <c r="AQ11" s="58">
        <v>33.808648285137799</v>
      </c>
    </row>
    <row r="12" spans="1:43" x14ac:dyDescent="0.25">
      <c r="A12" s="64" t="s">
        <v>160</v>
      </c>
      <c r="B12" s="58">
        <v>1929.41547220793</v>
      </c>
      <c r="C12" s="58">
        <v>1133.68375900669</v>
      </c>
      <c r="D12" s="58">
        <v>795.73171320123504</v>
      </c>
      <c r="E12" s="58">
        <v>433.41677817807499</v>
      </c>
      <c r="F12" s="58">
        <v>317.14646487390598</v>
      </c>
      <c r="G12" s="58">
        <v>45.1684701492538</v>
      </c>
      <c r="H12" s="58">
        <v>2192.6114786695598</v>
      </c>
      <c r="I12" s="58">
        <v>1298.3631417209001</v>
      </c>
      <c r="J12" s="58">
        <v>894.24833694866197</v>
      </c>
      <c r="K12" s="58">
        <v>494.71616052060699</v>
      </c>
      <c r="L12" s="58">
        <v>350.00450108459899</v>
      </c>
      <c r="M12" s="58">
        <v>49.527675343456302</v>
      </c>
      <c r="N12" s="58">
        <v>1628.00773530224</v>
      </c>
      <c r="O12" s="58">
        <v>945.09563897322698</v>
      </c>
      <c r="P12" s="58">
        <v>682.91209632900905</v>
      </c>
      <c r="Q12" s="58">
        <v>363.21773392216397</v>
      </c>
      <c r="R12" s="58">
        <v>279.517982335081</v>
      </c>
      <c r="S12" s="58">
        <v>40.176380071763703</v>
      </c>
      <c r="T12" s="58">
        <v>1023.21834677419</v>
      </c>
      <c r="U12" s="58">
        <v>608.12404233870996</v>
      </c>
      <c r="V12" s="58">
        <v>415.09430443548399</v>
      </c>
      <c r="W12" s="58">
        <v>213.072580645161</v>
      </c>
      <c r="X12" s="58">
        <v>175.53659274193501</v>
      </c>
      <c r="Y12" s="58">
        <v>26.4851310483871</v>
      </c>
      <c r="Z12" s="58">
        <v>1898.50480923842</v>
      </c>
      <c r="AA12" s="58">
        <v>1115.2983774301999</v>
      </c>
      <c r="AB12" s="58">
        <v>783.20643180821503</v>
      </c>
      <c r="AC12" s="58">
        <v>422.92074258149398</v>
      </c>
      <c r="AD12" s="58">
        <v>314.59022072796398</v>
      </c>
      <c r="AE12" s="58">
        <v>45.695468498757499</v>
      </c>
      <c r="AF12" s="58">
        <v>2212.8643281668801</v>
      </c>
      <c r="AG12" s="58">
        <v>1299.16956065727</v>
      </c>
      <c r="AH12" s="58">
        <v>913.69476750961405</v>
      </c>
      <c r="AI12" s="58">
        <v>509.46537699568802</v>
      </c>
      <c r="AJ12" s="58">
        <v>356.00158489686498</v>
      </c>
      <c r="AK12" s="58">
        <v>48.227805617060902</v>
      </c>
      <c r="AL12" s="58">
        <v>1573.5904109589001</v>
      </c>
      <c r="AM12" s="58">
        <v>933.85677177565196</v>
      </c>
      <c r="AN12" s="58">
        <v>639.73363918325094</v>
      </c>
      <c r="AO12" s="58">
        <v>337.94678211424099</v>
      </c>
      <c r="AP12" s="58">
        <v>263.10465236495202</v>
      </c>
      <c r="AQ12" s="58">
        <v>38.682204704057902</v>
      </c>
    </row>
    <row r="13" spans="1:43" x14ac:dyDescent="0.25">
      <c r="A13" s="64" t="s">
        <v>161</v>
      </c>
      <c r="B13" s="58">
        <v>1960.6259778522799</v>
      </c>
      <c r="C13" s="58">
        <v>1149.5831047444899</v>
      </c>
      <c r="D13" s="58">
        <v>811.04287310779205</v>
      </c>
      <c r="E13" s="58">
        <v>437.47788275932101</v>
      </c>
      <c r="F13" s="58">
        <v>326.69502184293401</v>
      </c>
      <c r="G13" s="58">
        <v>46.869968505536903</v>
      </c>
      <c r="H13" s="58">
        <v>2205.6302173494901</v>
      </c>
      <c r="I13" s="58">
        <v>1304.0408540103899</v>
      </c>
      <c r="J13" s="58">
        <v>901.58936333910401</v>
      </c>
      <c r="K13" s="58">
        <v>493.586343527601</v>
      </c>
      <c r="L13" s="58">
        <v>357.15764570109599</v>
      </c>
      <c r="M13" s="58">
        <v>50.845374110405899</v>
      </c>
      <c r="N13" s="58">
        <v>1686.4470812091599</v>
      </c>
      <c r="O13" s="58">
        <v>976.72501615566898</v>
      </c>
      <c r="P13" s="58">
        <v>709.722065053493</v>
      </c>
      <c r="Q13" s="58">
        <v>374.69258993322302</v>
      </c>
      <c r="R13" s="58">
        <v>292.608027572342</v>
      </c>
      <c r="S13" s="58">
        <v>42.421447547928501</v>
      </c>
      <c r="T13" s="58">
        <v>1056.1427947598299</v>
      </c>
      <c r="U13" s="58">
        <v>627.46338116032405</v>
      </c>
      <c r="V13" s="58">
        <v>428.679413599501</v>
      </c>
      <c r="W13" s="58">
        <v>218.65508421709299</v>
      </c>
      <c r="X13" s="58">
        <v>182.675109170306</v>
      </c>
      <c r="Y13" s="58">
        <v>27.349220212102299</v>
      </c>
      <c r="Z13" s="58">
        <v>1900.3569408339399</v>
      </c>
      <c r="AA13" s="58">
        <v>1114.52936986586</v>
      </c>
      <c r="AB13" s="58">
        <v>785.827570968077</v>
      </c>
      <c r="AC13" s="58">
        <v>419.34257044816502</v>
      </c>
      <c r="AD13" s="58">
        <v>319.96096495788697</v>
      </c>
      <c r="AE13" s="58">
        <v>46.524035562025603</v>
      </c>
      <c r="AF13" s="58">
        <v>2260.7986884491502</v>
      </c>
      <c r="AG13" s="58">
        <v>1323.4419926369101</v>
      </c>
      <c r="AH13" s="58">
        <v>937.35669581224101</v>
      </c>
      <c r="AI13" s="58">
        <v>517.96425448688399</v>
      </c>
      <c r="AJ13" s="58">
        <v>368.15691440404999</v>
      </c>
      <c r="AK13" s="58">
        <v>51.235526921306999</v>
      </c>
      <c r="AL13" s="58">
        <v>1616.2884229030601</v>
      </c>
      <c r="AM13" s="58">
        <v>958.80131843294805</v>
      </c>
      <c r="AN13" s="58">
        <v>657.48710447011604</v>
      </c>
      <c r="AO13" s="58">
        <v>345.08769462581603</v>
      </c>
      <c r="AP13" s="58">
        <v>272.02040431943698</v>
      </c>
      <c r="AQ13" s="58">
        <v>40.379005524861903</v>
      </c>
    </row>
    <row r="14" spans="1:43" x14ac:dyDescent="0.25">
      <c r="A14" s="64" t="s">
        <v>162</v>
      </c>
      <c r="B14" s="58">
        <v>2017.1163587615199</v>
      </c>
      <c r="C14" s="58">
        <v>1180.4105299886101</v>
      </c>
      <c r="D14" s="58">
        <v>836.70582877290894</v>
      </c>
      <c r="E14" s="58">
        <v>449.21109927645398</v>
      </c>
      <c r="F14" s="58">
        <v>335.78709002093501</v>
      </c>
      <c r="G14" s="58">
        <v>51.707639475520601</v>
      </c>
      <c r="H14" s="58">
        <v>2289.0152876942502</v>
      </c>
      <c r="I14" s="58">
        <v>1349.6154766904699</v>
      </c>
      <c r="J14" s="58">
        <v>939.39981100377997</v>
      </c>
      <c r="K14" s="58">
        <v>513.19246115077704</v>
      </c>
      <c r="L14" s="58">
        <v>369.75524989500201</v>
      </c>
      <c r="M14" s="58">
        <v>56.452099958000801</v>
      </c>
      <c r="N14" s="58">
        <v>1716.9580944285599</v>
      </c>
      <c r="O14" s="58">
        <v>993.61956572135102</v>
      </c>
      <c r="P14" s="58">
        <v>723.33852870720898</v>
      </c>
      <c r="Q14" s="58">
        <v>378.57994745382899</v>
      </c>
      <c r="R14" s="58">
        <v>298.288509388764</v>
      </c>
      <c r="S14" s="58">
        <v>46.470071864616301</v>
      </c>
      <c r="T14" s="58">
        <v>1110.0058125</v>
      </c>
      <c r="U14" s="58">
        <v>655.69162500000004</v>
      </c>
      <c r="V14" s="58">
        <v>454.3141875</v>
      </c>
      <c r="W14" s="58">
        <v>230.28075000000001</v>
      </c>
      <c r="X14" s="58">
        <v>192.81937500000001</v>
      </c>
      <c r="Y14" s="58">
        <v>31.214062500000001</v>
      </c>
      <c r="Z14" s="58">
        <v>1973.6492414808099</v>
      </c>
      <c r="AA14" s="58">
        <v>1155.2952281218199</v>
      </c>
      <c r="AB14" s="58">
        <v>818.35401335899496</v>
      </c>
      <c r="AC14" s="58">
        <v>435.58035208875799</v>
      </c>
      <c r="AD14" s="58">
        <v>330.92635571153602</v>
      </c>
      <c r="AE14" s="58">
        <v>51.847305558700299</v>
      </c>
      <c r="AF14" s="58">
        <v>2295.8837206381099</v>
      </c>
      <c r="AG14" s="58">
        <v>1341.60097977641</v>
      </c>
      <c r="AH14" s="58">
        <v>954.28274086170097</v>
      </c>
      <c r="AI14" s="58">
        <v>523.459226227861</v>
      </c>
      <c r="AJ14" s="58">
        <v>375.30700916970198</v>
      </c>
      <c r="AK14" s="58">
        <v>55.516505464137701</v>
      </c>
      <c r="AL14" s="58">
        <v>1647.6057354065799</v>
      </c>
      <c r="AM14" s="58">
        <v>973.98930665307205</v>
      </c>
      <c r="AN14" s="58">
        <v>673.61642875350503</v>
      </c>
      <c r="AO14" s="58">
        <v>350.19509304104002</v>
      </c>
      <c r="AP14" s="58">
        <v>278.90861585521299</v>
      </c>
      <c r="AQ14" s="58">
        <v>44.512719857252101</v>
      </c>
    </row>
    <row r="15" spans="1:43" x14ac:dyDescent="0.25">
      <c r="A15" s="64" t="s">
        <v>163</v>
      </c>
      <c r="B15" s="58">
        <v>2067.7149783223399</v>
      </c>
      <c r="C15" s="58">
        <v>1208.5884033930299</v>
      </c>
      <c r="D15" s="58">
        <v>859.12657492931203</v>
      </c>
      <c r="E15" s="58">
        <v>461.15830348727599</v>
      </c>
      <c r="F15" s="58">
        <v>344.604169651272</v>
      </c>
      <c r="G15" s="58">
        <v>53.364101790763399</v>
      </c>
      <c r="H15" s="58">
        <v>2321.358354811</v>
      </c>
      <c r="I15" s="58">
        <v>1368.22222938144</v>
      </c>
      <c r="J15" s="58">
        <v>953.13612542955298</v>
      </c>
      <c r="K15" s="58">
        <v>520.00410223367703</v>
      </c>
      <c r="L15" s="58">
        <v>375.60193298969102</v>
      </c>
      <c r="M15" s="58">
        <v>57.530090206185498</v>
      </c>
      <c r="N15" s="58">
        <v>1785.5703034164201</v>
      </c>
      <c r="O15" s="58">
        <v>1031.0169069045201</v>
      </c>
      <c r="P15" s="58">
        <v>754.55339651190604</v>
      </c>
      <c r="Q15" s="58">
        <v>395.70014334634101</v>
      </c>
      <c r="R15" s="58">
        <v>310.12326192561898</v>
      </c>
      <c r="S15" s="58">
        <v>48.729991239945797</v>
      </c>
      <c r="T15" s="58">
        <v>1074.7914225941399</v>
      </c>
      <c r="U15" s="58">
        <v>637.31569037656902</v>
      </c>
      <c r="V15" s="58">
        <v>437.47573221757301</v>
      </c>
      <c r="W15" s="58">
        <v>221.145606694561</v>
      </c>
      <c r="X15" s="58">
        <v>186.10899581589999</v>
      </c>
      <c r="Y15" s="58">
        <v>30.221129707113001</v>
      </c>
      <c r="Z15" s="58">
        <v>2027.0861638157501</v>
      </c>
      <c r="AA15" s="58">
        <v>1185.1925156167899</v>
      </c>
      <c r="AB15" s="58">
        <v>841.89364819896105</v>
      </c>
      <c r="AC15" s="58">
        <v>447.785947807811</v>
      </c>
      <c r="AD15" s="58">
        <v>340.45430556366398</v>
      </c>
      <c r="AE15" s="58">
        <v>53.653394827485499</v>
      </c>
      <c r="AF15" s="58">
        <v>2333.9525244913302</v>
      </c>
      <c r="AG15" s="58">
        <v>1361.81036171816</v>
      </c>
      <c r="AH15" s="58">
        <v>972.14216277317303</v>
      </c>
      <c r="AI15" s="58">
        <v>533.15444611906605</v>
      </c>
      <c r="AJ15" s="58">
        <v>382.07780708364697</v>
      </c>
      <c r="AK15" s="58">
        <v>56.909909570459703</v>
      </c>
      <c r="AL15" s="58">
        <v>1704.30644728005</v>
      </c>
      <c r="AM15" s="58">
        <v>1005.17113498993</v>
      </c>
      <c r="AN15" s="58">
        <v>699.13531229012699</v>
      </c>
      <c r="AO15" s="58">
        <v>363.313942243116</v>
      </c>
      <c r="AP15" s="58">
        <v>289.22236400268599</v>
      </c>
      <c r="AQ15" s="58">
        <v>46.599006044325002</v>
      </c>
    </row>
    <row r="16" spans="1:43" x14ac:dyDescent="0.25">
      <c r="A16" s="64" t="s">
        <v>164</v>
      </c>
      <c r="B16" s="58">
        <v>2208.2382842556999</v>
      </c>
      <c r="C16" s="58">
        <v>1294.47393089672</v>
      </c>
      <c r="D16" s="58">
        <v>913.76435335898202</v>
      </c>
      <c r="E16" s="58">
        <v>486.72138946433898</v>
      </c>
      <c r="F16" s="58">
        <v>360.94968555785698</v>
      </c>
      <c r="G16" s="58">
        <v>66.093278336786099</v>
      </c>
      <c r="H16" s="58">
        <v>2454.9673642992202</v>
      </c>
      <c r="I16" s="58">
        <v>1452.0038684850099</v>
      </c>
      <c r="J16" s="58">
        <v>1002.9634958142</v>
      </c>
      <c r="K16" s="58">
        <v>542.64389684039998</v>
      </c>
      <c r="L16" s="58">
        <v>389.90768295976301</v>
      </c>
      <c r="M16" s="58">
        <v>70.411916014042703</v>
      </c>
      <c r="N16" s="58">
        <v>1909.12566914955</v>
      </c>
      <c r="O16" s="58">
        <v>1103.48999754441</v>
      </c>
      <c r="P16" s="58">
        <v>805.63567160514003</v>
      </c>
      <c r="Q16" s="58">
        <v>418.936752066792</v>
      </c>
      <c r="R16" s="58">
        <v>325.84230989604703</v>
      </c>
      <c r="S16" s="58">
        <v>60.856609642301699</v>
      </c>
      <c r="T16" s="58">
        <v>1187.88964451314</v>
      </c>
      <c r="U16" s="58">
        <v>700.27534775888705</v>
      </c>
      <c r="V16" s="58">
        <v>487.61429675425001</v>
      </c>
      <c r="W16" s="58">
        <v>243.65355486862401</v>
      </c>
      <c r="X16" s="58">
        <v>204.28400309118999</v>
      </c>
      <c r="Y16" s="58">
        <v>39.676738794435899</v>
      </c>
      <c r="Z16" s="58">
        <v>2150.4106279911298</v>
      </c>
      <c r="AA16" s="58">
        <v>1260.5525855025101</v>
      </c>
      <c r="AB16" s="58">
        <v>889.85804248861905</v>
      </c>
      <c r="AC16" s="58">
        <v>468.74599042838798</v>
      </c>
      <c r="AD16" s="58">
        <v>354.46820940819401</v>
      </c>
      <c r="AE16" s="58">
        <v>66.643842652036895</v>
      </c>
      <c r="AF16" s="58">
        <v>2476.8517433751699</v>
      </c>
      <c r="AG16" s="58">
        <v>1451.3894700139499</v>
      </c>
      <c r="AH16" s="58">
        <v>1025.46227336123</v>
      </c>
      <c r="AI16" s="58">
        <v>559.07381450488106</v>
      </c>
      <c r="AJ16" s="58">
        <v>397.41865411436498</v>
      </c>
      <c r="AK16" s="58">
        <v>68.969804741980496</v>
      </c>
      <c r="AL16" s="58">
        <v>1810.84064784472</v>
      </c>
      <c r="AM16" s="58">
        <v>1069.5251827577499</v>
      </c>
      <c r="AN16" s="58">
        <v>741.31546508696704</v>
      </c>
      <c r="AO16" s="58">
        <v>381.014897907739</v>
      </c>
      <c r="AP16" s="58">
        <v>302.53627426266701</v>
      </c>
      <c r="AQ16" s="58">
        <v>57.764292916561701</v>
      </c>
    </row>
    <row r="17" spans="1:43" x14ac:dyDescent="0.25">
      <c r="A17" s="64" t="s">
        <v>165</v>
      </c>
      <c r="B17" s="58">
        <v>2149.0012170577502</v>
      </c>
      <c r="C17" s="58">
        <v>1258.1132810835099</v>
      </c>
      <c r="D17" s="58">
        <v>890.88793597423796</v>
      </c>
      <c r="E17" s="58">
        <v>469.10070087372401</v>
      </c>
      <c r="F17" s="58">
        <v>354.68813960646798</v>
      </c>
      <c r="G17" s="58">
        <v>67.099095494044903</v>
      </c>
      <c r="H17" s="58">
        <v>2374.5906454389001</v>
      </c>
      <c r="I17" s="58">
        <v>1399.79967728055</v>
      </c>
      <c r="J17" s="58">
        <v>974.79096815834805</v>
      </c>
      <c r="K17" s="58">
        <v>519.71821858863996</v>
      </c>
      <c r="L17" s="58">
        <v>383.17701376936299</v>
      </c>
      <c r="M17" s="58">
        <v>71.895735800344198</v>
      </c>
      <c r="N17" s="58">
        <v>1872.9680303269599</v>
      </c>
      <c r="O17" s="58">
        <v>1084.74457431685</v>
      </c>
      <c r="P17" s="58">
        <v>788.22345601010898</v>
      </c>
      <c r="Q17" s="58">
        <v>407.164665929553</v>
      </c>
      <c r="R17" s="58">
        <v>319.828905386195</v>
      </c>
      <c r="S17" s="58">
        <v>61.229884694361097</v>
      </c>
      <c r="T17" s="58">
        <v>1266.0800461741401</v>
      </c>
      <c r="U17" s="58">
        <v>747.24854881266504</v>
      </c>
      <c r="V17" s="58">
        <v>518.831497361478</v>
      </c>
      <c r="W17" s="58">
        <v>259.29637203166197</v>
      </c>
      <c r="X17" s="58">
        <v>217.265204485488</v>
      </c>
      <c r="Y17" s="58">
        <v>42.269920844327203</v>
      </c>
      <c r="Z17" s="58">
        <v>2105.4306677387499</v>
      </c>
      <c r="AA17" s="58">
        <v>1233.9614999451801</v>
      </c>
      <c r="AB17" s="58">
        <v>871.46916779357502</v>
      </c>
      <c r="AC17" s="58">
        <v>454.536314462191</v>
      </c>
      <c r="AD17" s="58">
        <v>349.82497715726703</v>
      </c>
      <c r="AE17" s="58">
        <v>67.107876174116399</v>
      </c>
      <c r="AF17" s="58">
        <v>2475.8977954219099</v>
      </c>
      <c r="AG17" s="58">
        <v>1444.8079567530999</v>
      </c>
      <c r="AH17" s="58">
        <v>1031.08983866881</v>
      </c>
      <c r="AI17" s="58">
        <v>556.51320212855796</v>
      </c>
      <c r="AJ17" s="58">
        <v>401.13633752850802</v>
      </c>
      <c r="AK17" s="58">
        <v>73.440299011740805</v>
      </c>
      <c r="AL17" s="58">
        <v>1759.1286147186099</v>
      </c>
      <c r="AM17" s="58">
        <v>1039.01614718615</v>
      </c>
      <c r="AN17" s="58">
        <v>720.11246753246803</v>
      </c>
      <c r="AO17" s="58">
        <v>367.66279220779199</v>
      </c>
      <c r="AP17" s="58">
        <v>295.19740259740303</v>
      </c>
      <c r="AQ17" s="58">
        <v>57.252272727272697</v>
      </c>
    </row>
    <row r="18" spans="1:43" x14ac:dyDescent="0.25">
      <c r="A18" s="64" t="s">
        <v>166</v>
      </c>
      <c r="B18" s="58">
        <v>2224.4732881478199</v>
      </c>
      <c r="C18" s="58">
        <v>1306.08893899956</v>
      </c>
      <c r="D18" s="58">
        <v>918.38434914826098</v>
      </c>
      <c r="E18" s="58">
        <v>481.31054299925302</v>
      </c>
      <c r="F18" s="58">
        <v>368.16473468546201</v>
      </c>
      <c r="G18" s="58">
        <v>68.909071463546695</v>
      </c>
      <c r="H18" s="58">
        <v>2502.0178843633198</v>
      </c>
      <c r="I18" s="58">
        <v>1480.12761784553</v>
      </c>
      <c r="J18" s="58">
        <v>1021.89026651779</v>
      </c>
      <c r="K18" s="58">
        <v>543.56943055488102</v>
      </c>
      <c r="L18" s="58">
        <v>403.44660905869199</v>
      </c>
      <c r="M18" s="58">
        <v>74.874226904218602</v>
      </c>
      <c r="N18" s="58">
        <v>1910.8558450123701</v>
      </c>
      <c r="O18" s="58">
        <v>1109.4010882110499</v>
      </c>
      <c r="P18" s="58">
        <v>801.45475680131904</v>
      </c>
      <c r="Q18" s="58">
        <v>410.96316570486402</v>
      </c>
      <c r="R18" s="58">
        <v>328.31826875515202</v>
      </c>
      <c r="S18" s="58">
        <v>62.173322341302502</v>
      </c>
      <c r="T18" s="58">
        <v>1260.9759104704101</v>
      </c>
      <c r="U18" s="58">
        <v>746.95606980273101</v>
      </c>
      <c r="V18" s="58">
        <v>514.01984066767795</v>
      </c>
      <c r="W18" s="58">
        <v>256.16597116843701</v>
      </c>
      <c r="X18" s="58">
        <v>216.15546282245799</v>
      </c>
      <c r="Y18" s="58">
        <v>41.698406676783002</v>
      </c>
      <c r="Z18" s="58">
        <v>2154.9962985202701</v>
      </c>
      <c r="AA18" s="58">
        <v>1268.5513574951699</v>
      </c>
      <c r="AB18" s="58">
        <v>886.444941025091</v>
      </c>
      <c r="AC18" s="58">
        <v>459.92601758524597</v>
      </c>
      <c r="AD18" s="58">
        <v>358.44253484881</v>
      </c>
      <c r="AE18" s="58">
        <v>68.076388591035794</v>
      </c>
      <c r="AF18" s="58">
        <v>2548.1299253034499</v>
      </c>
      <c r="AG18" s="58">
        <v>1488.8669467787099</v>
      </c>
      <c r="AH18" s="58">
        <v>1059.26297852474</v>
      </c>
      <c r="AI18" s="58">
        <v>566.28263305322105</v>
      </c>
      <c r="AJ18" s="58">
        <v>416.97966853408099</v>
      </c>
      <c r="AK18" s="58">
        <v>76.000676937441696</v>
      </c>
      <c r="AL18" s="58">
        <v>1808.6152460984399</v>
      </c>
      <c r="AM18" s="58">
        <v>1070.9583673469399</v>
      </c>
      <c r="AN18" s="58">
        <v>737.65687875150002</v>
      </c>
      <c r="AO18" s="58">
        <v>376.24511404561798</v>
      </c>
      <c r="AP18" s="58">
        <v>303.10741896758702</v>
      </c>
      <c r="AQ18" s="58">
        <v>58.304345738295297</v>
      </c>
    </row>
    <row r="19" spans="1:43" x14ac:dyDescent="0.25">
      <c r="A19" s="64" t="s">
        <v>167</v>
      </c>
      <c r="B19" s="58">
        <v>2382.0372917380901</v>
      </c>
      <c r="C19" s="58">
        <v>1397.9390229687999</v>
      </c>
      <c r="D19" s="58">
        <v>984.09826876928298</v>
      </c>
      <c r="E19" s="58">
        <v>517.25309907439203</v>
      </c>
      <c r="F19" s="58">
        <v>393.56661638669902</v>
      </c>
      <c r="G19" s="58">
        <v>73.278553308193395</v>
      </c>
      <c r="H19" s="58">
        <v>2685.4266829139801</v>
      </c>
      <c r="I19" s="58">
        <v>1588.2637070214701</v>
      </c>
      <c r="J19" s="58">
        <v>1097.1629758925001</v>
      </c>
      <c r="K19" s="58">
        <v>585.918515347121</v>
      </c>
      <c r="L19" s="58">
        <v>431.68523909893298</v>
      </c>
      <c r="M19" s="58">
        <v>79.559221446449698</v>
      </c>
      <c r="N19" s="58">
        <v>2052.7509222190401</v>
      </c>
      <c r="O19" s="58">
        <v>1191.3684372319101</v>
      </c>
      <c r="P19" s="58">
        <v>861.38248498713199</v>
      </c>
      <c r="Q19" s="58">
        <v>442.72647983986298</v>
      </c>
      <c r="R19" s="58">
        <v>352.19423076923101</v>
      </c>
      <c r="S19" s="58">
        <v>66.461774378038299</v>
      </c>
      <c r="T19" s="58">
        <v>1283.7304288631699</v>
      </c>
      <c r="U19" s="58">
        <v>760.22226004084405</v>
      </c>
      <c r="V19" s="58">
        <v>523.508168822328</v>
      </c>
      <c r="W19" s="58">
        <v>259.51817562968</v>
      </c>
      <c r="X19" s="58">
        <v>221.41633764465601</v>
      </c>
      <c r="Y19" s="58">
        <v>42.573655547991798</v>
      </c>
      <c r="Z19" s="58">
        <v>2269.6175099176098</v>
      </c>
      <c r="AA19" s="58">
        <v>1334.6548306377799</v>
      </c>
      <c r="AB19" s="58">
        <v>934.96267927982899</v>
      </c>
      <c r="AC19" s="58">
        <v>484.18011595971899</v>
      </c>
      <c r="AD19" s="58">
        <v>378.86750076289297</v>
      </c>
      <c r="AE19" s="58">
        <v>71.915062557216899</v>
      </c>
      <c r="AF19" s="58">
        <v>2687.3935047720001</v>
      </c>
      <c r="AG19" s="58">
        <v>1572.35731707317</v>
      </c>
      <c r="AH19" s="58">
        <v>1115.03618769883</v>
      </c>
      <c r="AI19" s="58">
        <v>598.59928419936398</v>
      </c>
      <c r="AJ19" s="58">
        <v>437.19809119830398</v>
      </c>
      <c r="AK19" s="58">
        <v>79.238812301166504</v>
      </c>
      <c r="AL19" s="58">
        <v>1963.2399551728199</v>
      </c>
      <c r="AM19" s="58">
        <v>1159.4991860328</v>
      </c>
      <c r="AN19" s="58">
        <v>803.74076914002603</v>
      </c>
      <c r="AO19" s="58">
        <v>409.524985254218</v>
      </c>
      <c r="AP19" s="58">
        <v>331.03172112775798</v>
      </c>
      <c r="AQ19" s="58">
        <v>63.184062758051198</v>
      </c>
    </row>
    <row r="20" spans="1:43" x14ac:dyDescent="0.25">
      <c r="A20" s="64" t="s">
        <v>168</v>
      </c>
      <c r="B20" s="58">
        <v>2483.3317011906702</v>
      </c>
      <c r="C20" s="58">
        <v>1458.23566465503</v>
      </c>
      <c r="D20" s="58">
        <v>1025.09603653564</v>
      </c>
      <c r="E20" s="58">
        <v>533.641360300114</v>
      </c>
      <c r="F20" s="58">
        <v>411.31109770021197</v>
      </c>
      <c r="G20" s="58">
        <v>80.143578535312301</v>
      </c>
      <c r="H20" s="58">
        <v>2763.7121232417999</v>
      </c>
      <c r="I20" s="58">
        <v>1635.2013943859199</v>
      </c>
      <c r="J20" s="58">
        <v>1128.51072885587</v>
      </c>
      <c r="K20" s="58">
        <v>596.21300006088995</v>
      </c>
      <c r="L20" s="58">
        <v>446.05508128843701</v>
      </c>
      <c r="M20" s="58">
        <v>86.242647506545694</v>
      </c>
      <c r="N20" s="58">
        <v>2159.7870362563199</v>
      </c>
      <c r="O20" s="58">
        <v>1254.02626475548</v>
      </c>
      <c r="P20" s="58">
        <v>905.76077150084302</v>
      </c>
      <c r="Q20" s="58">
        <v>461.436888701518</v>
      </c>
      <c r="R20" s="58">
        <v>371.21831787521103</v>
      </c>
      <c r="S20" s="58">
        <v>73.105564924114702</v>
      </c>
      <c r="T20" s="58">
        <v>1319.8511097410601</v>
      </c>
      <c r="U20" s="58">
        <v>782.00826140567199</v>
      </c>
      <c r="V20" s="58">
        <v>537.842848335388</v>
      </c>
      <c r="W20" s="58">
        <v>264.40672009864397</v>
      </c>
      <c r="X20" s="58">
        <v>227.61122071516601</v>
      </c>
      <c r="Y20" s="58">
        <v>45.824907521578297</v>
      </c>
      <c r="Z20" s="58">
        <v>2419.57830339873</v>
      </c>
      <c r="AA20" s="58">
        <v>1424.7222326609599</v>
      </c>
      <c r="AB20" s="58">
        <v>994.85607073777305</v>
      </c>
      <c r="AC20" s="58">
        <v>512.41962973196996</v>
      </c>
      <c r="AD20" s="58">
        <v>402.90164133738602</v>
      </c>
      <c r="AE20" s="58">
        <v>79.534799668416596</v>
      </c>
      <c r="AF20" s="58">
        <v>2761.3334613274801</v>
      </c>
      <c r="AG20" s="58">
        <v>1613.9557597367</v>
      </c>
      <c r="AH20" s="58">
        <v>1147.3777015907799</v>
      </c>
      <c r="AI20" s="58">
        <v>608.67388919363702</v>
      </c>
      <c r="AJ20" s="58">
        <v>452.46398793198</v>
      </c>
      <c r="AK20" s="58">
        <v>86.239824465167302</v>
      </c>
      <c r="AL20" s="58">
        <v>2092.14364658464</v>
      </c>
      <c r="AM20" s="58">
        <v>1234.8207785320301</v>
      </c>
      <c r="AN20" s="58">
        <v>857.32286805260901</v>
      </c>
      <c r="AO20" s="58">
        <v>431.93632795926999</v>
      </c>
      <c r="AP20" s="58">
        <v>355.12598642341999</v>
      </c>
      <c r="AQ20" s="58">
        <v>70.260553669919403</v>
      </c>
    </row>
    <row r="21" spans="1:43" x14ac:dyDescent="0.25">
      <c r="A21" s="64" t="s">
        <v>169</v>
      </c>
      <c r="B21" s="58">
        <v>2623.14324123097</v>
      </c>
      <c r="C21" s="58">
        <v>1536.5037640635301</v>
      </c>
      <c r="D21" s="58">
        <v>1086.63947716744</v>
      </c>
      <c r="E21" s="58">
        <v>559.765436796823</v>
      </c>
      <c r="F21" s="58">
        <v>436.94835373924599</v>
      </c>
      <c r="G21" s="58">
        <v>89.925686631369999</v>
      </c>
      <c r="H21" s="58">
        <v>2868.6008624167798</v>
      </c>
      <c r="I21" s="58">
        <v>1691.8512255396399</v>
      </c>
      <c r="J21" s="58">
        <v>1176.7496368771399</v>
      </c>
      <c r="K21" s="58">
        <v>614.01536211418204</v>
      </c>
      <c r="L21" s="58">
        <v>467.01289590478098</v>
      </c>
      <c r="M21" s="58">
        <v>95.721378858180401</v>
      </c>
      <c r="N21" s="58">
        <v>2327.0289973229501</v>
      </c>
      <c r="O21" s="58">
        <v>1349.09627646629</v>
      </c>
      <c r="P21" s="58">
        <v>977.93272085665603</v>
      </c>
      <c r="Q21" s="58">
        <v>494.31961547821902</v>
      </c>
      <c r="R21" s="58">
        <v>400.67920418593297</v>
      </c>
      <c r="S21" s="58">
        <v>82.933901192504294</v>
      </c>
      <c r="T21" s="58">
        <v>1510.4998429319401</v>
      </c>
      <c r="U21" s="58">
        <v>887.55659685863895</v>
      </c>
      <c r="V21" s="58">
        <v>622.94324607329804</v>
      </c>
      <c r="W21" s="58">
        <v>303.995340314136</v>
      </c>
      <c r="X21" s="58">
        <v>263.65225130890099</v>
      </c>
      <c r="Y21" s="58">
        <v>55.2956544502618</v>
      </c>
      <c r="Z21" s="58">
        <v>2577.8638758488701</v>
      </c>
      <c r="AA21" s="58">
        <v>1512.42360421129</v>
      </c>
      <c r="AB21" s="58">
        <v>1065.44027163757</v>
      </c>
      <c r="AC21" s="58">
        <v>543.36259514151595</v>
      </c>
      <c r="AD21" s="58">
        <v>432.19237956337503</v>
      </c>
      <c r="AE21" s="58">
        <v>89.885296932683104</v>
      </c>
      <c r="AF21" s="58">
        <v>2874.3817368887399</v>
      </c>
      <c r="AG21" s="58">
        <v>1678.92154193185</v>
      </c>
      <c r="AH21" s="58">
        <v>1195.4601949569001</v>
      </c>
      <c r="AI21" s="58">
        <v>628.11439619753503</v>
      </c>
      <c r="AJ21" s="58">
        <v>472.02016434383302</v>
      </c>
      <c r="AK21" s="58">
        <v>95.325634415532093</v>
      </c>
      <c r="AL21" s="58">
        <v>2258.1719167523102</v>
      </c>
      <c r="AM21" s="58">
        <v>1326.9251798561199</v>
      </c>
      <c r="AN21" s="58">
        <v>931.24673689619704</v>
      </c>
      <c r="AO21" s="58">
        <v>466.10495889003101</v>
      </c>
      <c r="AP21" s="58">
        <v>384.68460945529301</v>
      </c>
      <c r="AQ21" s="58">
        <v>80.457168550873604</v>
      </c>
    </row>
    <row r="22" spans="1:43" x14ac:dyDescent="0.25">
      <c r="A22" s="64" t="s">
        <v>170</v>
      </c>
      <c r="B22" s="58">
        <v>2852.8169954579398</v>
      </c>
      <c r="C22" s="58">
        <v>1649.4797098501799</v>
      </c>
      <c r="D22" s="58">
        <v>1203.3372856077599</v>
      </c>
      <c r="E22" s="58">
        <v>601.40014914243102</v>
      </c>
      <c r="F22" s="58">
        <v>500.61180936885597</v>
      </c>
      <c r="G22" s="58">
        <v>101.325327096468</v>
      </c>
      <c r="H22" s="58">
        <v>3149.24936840789</v>
      </c>
      <c r="I22" s="58">
        <v>1834.679922458</v>
      </c>
      <c r="J22" s="58">
        <v>1314.56944594989</v>
      </c>
      <c r="K22" s="58">
        <v>666.238154000083</v>
      </c>
      <c r="L22" s="58">
        <v>539.64455746862905</v>
      </c>
      <c r="M22" s="58">
        <v>108.686734481177</v>
      </c>
      <c r="N22" s="58">
        <v>2501.9572633968201</v>
      </c>
      <c r="O22" s="58">
        <v>1430.2752541202001</v>
      </c>
      <c r="P22" s="58">
        <v>1071.68200927662</v>
      </c>
      <c r="Q22" s="58">
        <v>524.65736701865205</v>
      </c>
      <c r="R22" s="58">
        <v>454.41233593210302</v>
      </c>
      <c r="S22" s="58">
        <v>92.612306325866001</v>
      </c>
      <c r="T22" s="58">
        <v>1583.88387096774</v>
      </c>
      <c r="U22" s="58">
        <v>918.11719118804103</v>
      </c>
      <c r="V22" s="58">
        <v>665.76667977970101</v>
      </c>
      <c r="W22" s="58">
        <v>313.869984264359</v>
      </c>
      <c r="X22" s="58">
        <v>291.753186467349</v>
      </c>
      <c r="Y22" s="58">
        <v>60.143509047993703</v>
      </c>
      <c r="Z22" s="58">
        <v>2826.6957592742801</v>
      </c>
      <c r="AA22" s="58">
        <v>1632.93811121764</v>
      </c>
      <c r="AB22" s="58">
        <v>1193.7576480566399</v>
      </c>
      <c r="AC22" s="58">
        <v>590.02798141455901</v>
      </c>
      <c r="AD22" s="58">
        <v>501.03914005457602</v>
      </c>
      <c r="AE22" s="58">
        <v>102.690526587506</v>
      </c>
      <c r="AF22" s="58">
        <v>3122.27213350696</v>
      </c>
      <c r="AG22" s="58">
        <v>1807.5565622644101</v>
      </c>
      <c r="AH22" s="58">
        <v>1314.7155712425499</v>
      </c>
      <c r="AI22" s="58">
        <v>672.58281132204797</v>
      </c>
      <c r="AJ22" s="58">
        <v>536.17640326228502</v>
      </c>
      <c r="AK22" s="58">
        <v>105.95635665821401</v>
      </c>
      <c r="AL22" s="58">
        <v>2509.7785758987502</v>
      </c>
      <c r="AM22" s="58">
        <v>1456.29410333078</v>
      </c>
      <c r="AN22" s="58">
        <v>1053.48447256797</v>
      </c>
      <c r="AO22" s="58">
        <v>514.78320700924803</v>
      </c>
      <c r="AP22" s="58">
        <v>446.251908768514</v>
      </c>
      <c r="AQ22" s="58">
        <v>92.449356790209194</v>
      </c>
    </row>
    <row r="23" spans="1:43" x14ac:dyDescent="0.25">
      <c r="A23" s="64" t="s">
        <v>171</v>
      </c>
      <c r="B23" s="58" t="s">
        <v>150</v>
      </c>
      <c r="C23" s="58">
        <v>963.00784051888502</v>
      </c>
      <c r="D23" s="58" t="s">
        <v>150</v>
      </c>
      <c r="E23" s="58" t="s">
        <v>150</v>
      </c>
      <c r="F23" s="58" t="s">
        <v>150</v>
      </c>
      <c r="G23" s="58" t="s">
        <v>150</v>
      </c>
      <c r="H23" s="58" t="s">
        <v>150</v>
      </c>
      <c r="I23" s="58">
        <v>1101.7798735511101</v>
      </c>
      <c r="J23" s="58" t="s">
        <v>150</v>
      </c>
      <c r="K23" s="58" t="s">
        <v>150</v>
      </c>
      <c r="L23" s="58" t="s">
        <v>150</v>
      </c>
      <c r="M23" s="58" t="s">
        <v>150</v>
      </c>
      <c r="N23" s="58" t="s">
        <v>150</v>
      </c>
      <c r="O23" s="58">
        <v>798.04584551148196</v>
      </c>
      <c r="P23" s="58" t="s">
        <v>150</v>
      </c>
      <c r="Q23" s="58" t="s">
        <v>150</v>
      </c>
      <c r="R23" s="58" t="s">
        <v>150</v>
      </c>
      <c r="S23" s="58" t="s">
        <v>150</v>
      </c>
      <c r="T23" s="58" t="s">
        <v>150</v>
      </c>
      <c r="U23" s="58">
        <v>570.21925601750502</v>
      </c>
      <c r="V23" s="58" t="s">
        <v>150</v>
      </c>
      <c r="W23" s="58" t="s">
        <v>150</v>
      </c>
      <c r="X23" s="58" t="s">
        <v>150</v>
      </c>
      <c r="Y23" s="58" t="s">
        <v>150</v>
      </c>
      <c r="Z23" s="58" t="s">
        <v>150</v>
      </c>
      <c r="AA23" s="58">
        <v>945.80967636482501</v>
      </c>
      <c r="AB23" s="58" t="s">
        <v>150</v>
      </c>
      <c r="AC23" s="58" t="s">
        <v>150</v>
      </c>
      <c r="AD23" s="58" t="s">
        <v>150</v>
      </c>
      <c r="AE23" s="58" t="s">
        <v>150</v>
      </c>
      <c r="AF23" s="58" t="s">
        <v>150</v>
      </c>
      <c r="AG23" s="58">
        <v>1097.48847045191</v>
      </c>
      <c r="AH23" s="58" t="s">
        <v>150</v>
      </c>
      <c r="AI23" s="58" t="s">
        <v>150</v>
      </c>
      <c r="AJ23" s="58" t="s">
        <v>150</v>
      </c>
      <c r="AK23" s="58" t="s">
        <v>150</v>
      </c>
      <c r="AL23" s="58" t="s">
        <v>150</v>
      </c>
      <c r="AM23" s="58">
        <v>897.75362318840598</v>
      </c>
      <c r="AN23" s="58" t="s">
        <v>150</v>
      </c>
      <c r="AO23" s="58" t="s">
        <v>150</v>
      </c>
      <c r="AP23" s="58" t="s">
        <v>150</v>
      </c>
      <c r="AQ23" s="58" t="s">
        <v>150</v>
      </c>
    </row>
    <row r="24" spans="1:43" x14ac:dyDescent="0.25">
      <c r="A24" s="64" t="s">
        <v>172</v>
      </c>
      <c r="B24" s="58" t="s">
        <v>150</v>
      </c>
      <c r="C24" s="58">
        <v>957.354748283753</v>
      </c>
      <c r="D24" s="58" t="s">
        <v>150</v>
      </c>
      <c r="E24" s="58" t="s">
        <v>150</v>
      </c>
      <c r="F24" s="58" t="s">
        <v>150</v>
      </c>
      <c r="G24" s="58" t="s">
        <v>150</v>
      </c>
      <c r="H24" s="58" t="s">
        <v>150</v>
      </c>
      <c r="I24" s="58">
        <v>1093.72936893204</v>
      </c>
      <c r="J24" s="58" t="s">
        <v>150</v>
      </c>
      <c r="K24" s="58" t="s">
        <v>150</v>
      </c>
      <c r="L24" s="58" t="s">
        <v>150</v>
      </c>
      <c r="M24" s="58" t="s">
        <v>150</v>
      </c>
      <c r="N24" s="58" t="s">
        <v>150</v>
      </c>
      <c r="O24" s="58">
        <v>790.70033898305098</v>
      </c>
      <c r="P24" s="58" t="s">
        <v>150</v>
      </c>
      <c r="Q24" s="58" t="s">
        <v>150</v>
      </c>
      <c r="R24" s="58" t="s">
        <v>150</v>
      </c>
      <c r="S24" s="58" t="s">
        <v>150</v>
      </c>
      <c r="T24" s="58" t="s">
        <v>150</v>
      </c>
      <c r="U24" s="58">
        <v>550.09704142011799</v>
      </c>
      <c r="V24" s="58" t="s">
        <v>150</v>
      </c>
      <c r="W24" s="58" t="s">
        <v>150</v>
      </c>
      <c r="X24" s="58" t="s">
        <v>150</v>
      </c>
      <c r="Y24" s="58" t="s">
        <v>150</v>
      </c>
      <c r="Z24" s="58" t="s">
        <v>150</v>
      </c>
      <c r="AA24" s="58">
        <v>945.19897452861403</v>
      </c>
      <c r="AB24" s="58" t="s">
        <v>150</v>
      </c>
      <c r="AC24" s="58" t="s">
        <v>150</v>
      </c>
      <c r="AD24" s="58" t="s">
        <v>150</v>
      </c>
      <c r="AE24" s="58" t="s">
        <v>150</v>
      </c>
      <c r="AF24" s="58" t="s">
        <v>150</v>
      </c>
      <c r="AG24" s="58">
        <v>1099.05954465849</v>
      </c>
      <c r="AH24" s="58" t="s">
        <v>150</v>
      </c>
      <c r="AI24" s="58" t="s">
        <v>150</v>
      </c>
      <c r="AJ24" s="58" t="s">
        <v>150</v>
      </c>
      <c r="AK24" s="58" t="s">
        <v>150</v>
      </c>
      <c r="AL24" s="58" t="s">
        <v>150</v>
      </c>
      <c r="AM24" s="58">
        <v>894.60668604651198</v>
      </c>
      <c r="AN24" s="58" t="s">
        <v>150</v>
      </c>
      <c r="AO24" s="58" t="s">
        <v>150</v>
      </c>
      <c r="AP24" s="58" t="s">
        <v>150</v>
      </c>
      <c r="AQ24" s="58" t="s">
        <v>150</v>
      </c>
    </row>
    <row r="25" spans="1:43" x14ac:dyDescent="0.25">
      <c r="A25" s="64" t="s">
        <v>173</v>
      </c>
      <c r="B25" s="58" t="s">
        <v>150</v>
      </c>
      <c r="C25" s="58">
        <v>951.09377560975599</v>
      </c>
      <c r="D25" s="58" t="s">
        <v>150</v>
      </c>
      <c r="E25" s="58" t="s">
        <v>150</v>
      </c>
      <c r="F25" s="58" t="s">
        <v>150</v>
      </c>
      <c r="G25" s="58" t="s">
        <v>150</v>
      </c>
      <c r="H25" s="58" t="s">
        <v>150</v>
      </c>
      <c r="I25" s="58">
        <v>1084.96004250797</v>
      </c>
      <c r="J25" s="58" t="s">
        <v>150</v>
      </c>
      <c r="K25" s="58" t="s">
        <v>150</v>
      </c>
      <c r="L25" s="58" t="s">
        <v>150</v>
      </c>
      <c r="M25" s="58" t="s">
        <v>150</v>
      </c>
      <c r="N25" s="58" t="s">
        <v>150</v>
      </c>
      <c r="O25" s="58">
        <v>786.93023457862705</v>
      </c>
      <c r="P25" s="58" t="s">
        <v>150</v>
      </c>
      <c r="Q25" s="58" t="s">
        <v>150</v>
      </c>
      <c r="R25" s="58" t="s">
        <v>150</v>
      </c>
      <c r="S25" s="58" t="s">
        <v>150</v>
      </c>
      <c r="T25" s="58" t="s">
        <v>150</v>
      </c>
      <c r="U25" s="58">
        <v>527.73485714285698</v>
      </c>
      <c r="V25" s="58" t="s">
        <v>150</v>
      </c>
      <c r="W25" s="58" t="s">
        <v>150</v>
      </c>
      <c r="X25" s="58" t="s">
        <v>150</v>
      </c>
      <c r="Y25" s="58" t="s">
        <v>150</v>
      </c>
      <c r="Z25" s="58" t="s">
        <v>150</v>
      </c>
      <c r="AA25" s="58">
        <v>939.02274736484196</v>
      </c>
      <c r="AB25" s="58" t="s">
        <v>150</v>
      </c>
      <c r="AC25" s="58" t="s">
        <v>150</v>
      </c>
      <c r="AD25" s="58" t="s">
        <v>150</v>
      </c>
      <c r="AE25" s="58" t="s">
        <v>150</v>
      </c>
      <c r="AF25" s="58" t="s">
        <v>150</v>
      </c>
      <c r="AG25" s="58">
        <v>1106.4670886076001</v>
      </c>
      <c r="AH25" s="58" t="s">
        <v>150</v>
      </c>
      <c r="AI25" s="58" t="s">
        <v>150</v>
      </c>
      <c r="AJ25" s="58" t="s">
        <v>150</v>
      </c>
      <c r="AK25" s="58" t="s">
        <v>150</v>
      </c>
      <c r="AL25" s="58" t="s">
        <v>150</v>
      </c>
      <c r="AM25" s="58">
        <v>886.12227674190399</v>
      </c>
      <c r="AN25" s="58" t="s">
        <v>150</v>
      </c>
      <c r="AO25" s="58" t="s">
        <v>150</v>
      </c>
      <c r="AP25" s="58" t="s">
        <v>150</v>
      </c>
      <c r="AQ25" s="58" t="s">
        <v>150</v>
      </c>
    </row>
    <row r="26" spans="1:43" x14ac:dyDescent="0.25">
      <c r="A26" s="64" t="s">
        <v>174</v>
      </c>
      <c r="B26" s="58" t="s">
        <v>150</v>
      </c>
      <c r="C26" s="58">
        <v>952.44551826678003</v>
      </c>
      <c r="D26" s="58" t="s">
        <v>150</v>
      </c>
      <c r="E26" s="58" t="s">
        <v>150</v>
      </c>
      <c r="F26" s="58" t="s">
        <v>150</v>
      </c>
      <c r="G26" s="58" t="s">
        <v>150</v>
      </c>
      <c r="H26" s="58" t="s">
        <v>150</v>
      </c>
      <c r="I26" s="58">
        <v>1108.2022295623401</v>
      </c>
      <c r="J26" s="58" t="s">
        <v>150</v>
      </c>
      <c r="K26" s="58" t="s">
        <v>150</v>
      </c>
      <c r="L26" s="58" t="s">
        <v>150</v>
      </c>
      <c r="M26" s="58" t="s">
        <v>150</v>
      </c>
      <c r="N26" s="58" t="s">
        <v>150</v>
      </c>
      <c r="O26" s="58">
        <v>787.42244094488206</v>
      </c>
      <c r="P26" s="58" t="s">
        <v>150</v>
      </c>
      <c r="Q26" s="58" t="s">
        <v>150</v>
      </c>
      <c r="R26" s="58" t="s">
        <v>150</v>
      </c>
      <c r="S26" s="58" t="s">
        <v>150</v>
      </c>
      <c r="T26" s="58" t="s">
        <v>150</v>
      </c>
      <c r="U26" s="58">
        <v>523.82494226327901</v>
      </c>
      <c r="V26" s="58" t="s">
        <v>150</v>
      </c>
      <c r="W26" s="58" t="s">
        <v>150</v>
      </c>
      <c r="X26" s="58" t="s">
        <v>150</v>
      </c>
      <c r="Y26" s="58" t="s">
        <v>150</v>
      </c>
      <c r="Z26" s="58" t="s">
        <v>150</v>
      </c>
      <c r="AA26" s="58">
        <v>928.17324626865604</v>
      </c>
      <c r="AB26" s="58" t="s">
        <v>150</v>
      </c>
      <c r="AC26" s="58" t="s">
        <v>150</v>
      </c>
      <c r="AD26" s="58" t="s">
        <v>150</v>
      </c>
      <c r="AE26" s="58" t="s">
        <v>150</v>
      </c>
      <c r="AF26" s="58" t="s">
        <v>150</v>
      </c>
      <c r="AG26" s="58">
        <v>1109.58808777429</v>
      </c>
      <c r="AH26" s="58" t="s">
        <v>150</v>
      </c>
      <c r="AI26" s="58" t="s">
        <v>150</v>
      </c>
      <c r="AJ26" s="58" t="s">
        <v>150</v>
      </c>
      <c r="AK26" s="58" t="s">
        <v>150</v>
      </c>
      <c r="AL26" s="58" t="s">
        <v>150</v>
      </c>
      <c r="AM26" s="58">
        <v>859.35236486486497</v>
      </c>
      <c r="AN26" s="58" t="s">
        <v>150</v>
      </c>
      <c r="AO26" s="58" t="s">
        <v>150</v>
      </c>
      <c r="AP26" s="58" t="s">
        <v>150</v>
      </c>
      <c r="AQ26" s="58" t="s">
        <v>150</v>
      </c>
    </row>
    <row r="27" spans="1:43" x14ac:dyDescent="0.25">
      <c r="A27" s="64" t="s">
        <v>175</v>
      </c>
      <c r="B27" s="58" t="s">
        <v>150</v>
      </c>
      <c r="C27" s="58">
        <v>954.15653638814001</v>
      </c>
      <c r="D27" s="58" t="s">
        <v>150</v>
      </c>
      <c r="E27" s="58" t="s">
        <v>150</v>
      </c>
      <c r="F27" s="58" t="s">
        <v>150</v>
      </c>
      <c r="G27" s="58" t="s">
        <v>150</v>
      </c>
      <c r="H27" s="58" t="s">
        <v>150</v>
      </c>
      <c r="I27" s="58">
        <v>1115.6556544968801</v>
      </c>
      <c r="J27" s="58" t="s">
        <v>150</v>
      </c>
      <c r="K27" s="58" t="s">
        <v>150</v>
      </c>
      <c r="L27" s="58" t="s">
        <v>150</v>
      </c>
      <c r="M27" s="58" t="s">
        <v>150</v>
      </c>
      <c r="N27" s="58" t="s">
        <v>150</v>
      </c>
      <c r="O27" s="58">
        <v>789.72905711695398</v>
      </c>
      <c r="P27" s="58" t="s">
        <v>150</v>
      </c>
      <c r="Q27" s="58" t="s">
        <v>150</v>
      </c>
      <c r="R27" s="58" t="s">
        <v>150</v>
      </c>
      <c r="S27" s="58" t="s">
        <v>150</v>
      </c>
      <c r="T27" s="58" t="s">
        <v>150</v>
      </c>
      <c r="U27" s="58">
        <v>532.44816753926705</v>
      </c>
      <c r="V27" s="58" t="s">
        <v>150</v>
      </c>
      <c r="W27" s="58" t="s">
        <v>150</v>
      </c>
      <c r="X27" s="58" t="s">
        <v>150</v>
      </c>
      <c r="Y27" s="58" t="s">
        <v>150</v>
      </c>
      <c r="Z27" s="58" t="s">
        <v>150</v>
      </c>
      <c r="AA27" s="58">
        <v>922.88632921482701</v>
      </c>
      <c r="AB27" s="58" t="s">
        <v>150</v>
      </c>
      <c r="AC27" s="58" t="s">
        <v>150</v>
      </c>
      <c r="AD27" s="58" t="s">
        <v>150</v>
      </c>
      <c r="AE27" s="58" t="s">
        <v>150</v>
      </c>
      <c r="AF27" s="58" t="s">
        <v>150</v>
      </c>
      <c r="AG27" s="58">
        <v>1107.6155669442701</v>
      </c>
      <c r="AH27" s="58" t="s">
        <v>150</v>
      </c>
      <c r="AI27" s="58" t="s">
        <v>150</v>
      </c>
      <c r="AJ27" s="58" t="s">
        <v>150</v>
      </c>
      <c r="AK27" s="58" t="s">
        <v>150</v>
      </c>
      <c r="AL27" s="58" t="s">
        <v>150</v>
      </c>
      <c r="AM27" s="58">
        <v>849.90763636363602</v>
      </c>
      <c r="AN27" s="58" t="s">
        <v>150</v>
      </c>
      <c r="AO27" s="58" t="s">
        <v>150</v>
      </c>
      <c r="AP27" s="58" t="s">
        <v>150</v>
      </c>
      <c r="AQ27" s="58" t="s">
        <v>150</v>
      </c>
    </row>
    <row r="28" spans="1:43" x14ac:dyDescent="0.25">
      <c r="A28" s="64" t="s">
        <v>177</v>
      </c>
      <c r="B28" s="58" t="s">
        <v>150</v>
      </c>
      <c r="C28" s="58">
        <v>957.72886093640795</v>
      </c>
      <c r="D28" s="58" t="s">
        <v>150</v>
      </c>
      <c r="E28" s="58" t="s">
        <v>150</v>
      </c>
      <c r="F28" s="58" t="s">
        <v>150</v>
      </c>
      <c r="G28" s="58" t="s">
        <v>150</v>
      </c>
      <c r="H28" s="58" t="s">
        <v>150</v>
      </c>
      <c r="I28" s="58">
        <v>1131.4079156908699</v>
      </c>
      <c r="J28" s="58" t="s">
        <v>150</v>
      </c>
      <c r="K28" s="58" t="s">
        <v>150</v>
      </c>
      <c r="L28" s="58" t="s">
        <v>150</v>
      </c>
      <c r="M28" s="58" t="s">
        <v>150</v>
      </c>
      <c r="N28" s="58" t="s">
        <v>150</v>
      </c>
      <c r="O28" s="58">
        <v>785.90088044485606</v>
      </c>
      <c r="P28" s="58" t="s">
        <v>150</v>
      </c>
      <c r="Q28" s="58" t="s">
        <v>150</v>
      </c>
      <c r="R28" s="58" t="s">
        <v>150</v>
      </c>
      <c r="S28" s="58" t="s">
        <v>150</v>
      </c>
      <c r="T28" s="58" t="s">
        <v>150</v>
      </c>
      <c r="U28" s="58">
        <v>528.78892128279904</v>
      </c>
      <c r="V28" s="58" t="s">
        <v>150</v>
      </c>
      <c r="W28" s="58" t="s">
        <v>150</v>
      </c>
      <c r="X28" s="58" t="s">
        <v>150</v>
      </c>
      <c r="Y28" s="58" t="s">
        <v>150</v>
      </c>
      <c r="Z28" s="58" t="s">
        <v>150</v>
      </c>
      <c r="AA28" s="58">
        <v>923.871940667491</v>
      </c>
      <c r="AB28" s="58" t="s">
        <v>150</v>
      </c>
      <c r="AC28" s="58" t="s">
        <v>150</v>
      </c>
      <c r="AD28" s="58" t="s">
        <v>150</v>
      </c>
      <c r="AE28" s="58" t="s">
        <v>150</v>
      </c>
      <c r="AF28" s="58" t="s">
        <v>150</v>
      </c>
      <c r="AG28" s="58">
        <v>1108.28509520683</v>
      </c>
      <c r="AH28" s="58" t="s">
        <v>150</v>
      </c>
      <c r="AI28" s="58" t="s">
        <v>150</v>
      </c>
      <c r="AJ28" s="58" t="s">
        <v>150</v>
      </c>
      <c r="AK28" s="58" t="s">
        <v>150</v>
      </c>
      <c r="AL28" s="58" t="s">
        <v>150</v>
      </c>
      <c r="AM28" s="58">
        <v>835.35304568527897</v>
      </c>
      <c r="AN28" s="58" t="s">
        <v>150</v>
      </c>
      <c r="AO28" s="58" t="s">
        <v>150</v>
      </c>
      <c r="AP28" s="58" t="s">
        <v>150</v>
      </c>
      <c r="AQ28" s="58" t="s">
        <v>150</v>
      </c>
    </row>
    <row r="29" spans="1:43" x14ac:dyDescent="0.25">
      <c r="A29" s="64" t="s">
        <v>178</v>
      </c>
      <c r="B29" s="58" t="s">
        <v>150</v>
      </c>
      <c r="C29" s="58">
        <v>954.03190607734803</v>
      </c>
      <c r="D29" s="58" t="s">
        <v>150</v>
      </c>
      <c r="E29" s="58" t="s">
        <v>150</v>
      </c>
      <c r="F29" s="58" t="s">
        <v>150</v>
      </c>
      <c r="G29" s="58" t="s">
        <v>150</v>
      </c>
      <c r="H29" s="58" t="s">
        <v>150</v>
      </c>
      <c r="I29" s="58">
        <v>1135.2539357242699</v>
      </c>
      <c r="J29" s="58" t="s">
        <v>150</v>
      </c>
      <c r="K29" s="58" t="s">
        <v>150</v>
      </c>
      <c r="L29" s="58" t="s">
        <v>150</v>
      </c>
      <c r="M29" s="58" t="s">
        <v>150</v>
      </c>
      <c r="N29" s="58" t="s">
        <v>150</v>
      </c>
      <c r="O29" s="58">
        <v>776.93418297678602</v>
      </c>
      <c r="P29" s="58" t="s">
        <v>150</v>
      </c>
      <c r="Q29" s="58" t="s">
        <v>150</v>
      </c>
      <c r="R29" s="58" t="s">
        <v>150</v>
      </c>
      <c r="S29" s="58" t="s">
        <v>150</v>
      </c>
      <c r="T29" s="58" t="s">
        <v>150</v>
      </c>
      <c r="U29" s="58">
        <v>515.427889447236</v>
      </c>
      <c r="V29" s="58" t="s">
        <v>150</v>
      </c>
      <c r="W29" s="58" t="s">
        <v>150</v>
      </c>
      <c r="X29" s="58" t="s">
        <v>150</v>
      </c>
      <c r="Y29" s="58" t="s">
        <v>150</v>
      </c>
      <c r="Z29" s="58" t="s">
        <v>150</v>
      </c>
      <c r="AA29" s="58">
        <v>925.13234309623397</v>
      </c>
      <c r="AB29" s="58" t="s">
        <v>150</v>
      </c>
      <c r="AC29" s="58" t="s">
        <v>150</v>
      </c>
      <c r="AD29" s="58" t="s">
        <v>150</v>
      </c>
      <c r="AE29" s="58" t="s">
        <v>150</v>
      </c>
      <c r="AF29" s="58" t="s">
        <v>150</v>
      </c>
      <c r="AG29" s="58">
        <v>1110.60925449871</v>
      </c>
      <c r="AH29" s="58" t="s">
        <v>150</v>
      </c>
      <c r="AI29" s="58" t="s">
        <v>150</v>
      </c>
      <c r="AJ29" s="58" t="s">
        <v>150</v>
      </c>
      <c r="AK29" s="58" t="s">
        <v>150</v>
      </c>
      <c r="AL29" s="58" t="s">
        <v>150</v>
      </c>
      <c r="AM29" s="58">
        <v>834.70950000000005</v>
      </c>
      <c r="AN29" s="58" t="s">
        <v>150</v>
      </c>
      <c r="AO29" s="58" t="s">
        <v>150</v>
      </c>
      <c r="AP29" s="58" t="s">
        <v>150</v>
      </c>
      <c r="AQ29" s="58" t="s">
        <v>150</v>
      </c>
    </row>
    <row r="30" spans="1:43" x14ac:dyDescent="0.25">
      <c r="A30" s="64" t="s">
        <v>179</v>
      </c>
      <c r="B30" s="58" t="s">
        <v>150</v>
      </c>
      <c r="C30" s="58">
        <v>946.86322684440404</v>
      </c>
      <c r="D30" s="58" t="s">
        <v>150</v>
      </c>
      <c r="E30" s="58" t="s">
        <v>150</v>
      </c>
      <c r="F30" s="58" t="s">
        <v>150</v>
      </c>
      <c r="G30" s="58" t="s">
        <v>150</v>
      </c>
      <c r="H30" s="58" t="s">
        <v>150</v>
      </c>
      <c r="I30" s="58">
        <v>1130.2360941176501</v>
      </c>
      <c r="J30" s="58" t="s">
        <v>150</v>
      </c>
      <c r="K30" s="58" t="s">
        <v>150</v>
      </c>
      <c r="L30" s="58" t="s">
        <v>150</v>
      </c>
      <c r="M30" s="58" t="s">
        <v>150</v>
      </c>
      <c r="N30" s="58" t="s">
        <v>150</v>
      </c>
      <c r="O30" s="58">
        <v>771.81051212937996</v>
      </c>
      <c r="P30" s="58" t="s">
        <v>150</v>
      </c>
      <c r="Q30" s="58" t="s">
        <v>150</v>
      </c>
      <c r="R30" s="58" t="s">
        <v>150</v>
      </c>
      <c r="S30" s="58" t="s">
        <v>150</v>
      </c>
      <c r="T30" s="58" t="s">
        <v>150</v>
      </c>
      <c r="U30" s="58">
        <v>493.25010845986998</v>
      </c>
      <c r="V30" s="58" t="s">
        <v>150</v>
      </c>
      <c r="W30" s="58" t="s">
        <v>150</v>
      </c>
      <c r="X30" s="58" t="s">
        <v>150</v>
      </c>
      <c r="Y30" s="58" t="s">
        <v>150</v>
      </c>
      <c r="Z30" s="58" t="s">
        <v>150</v>
      </c>
      <c r="AA30" s="58">
        <v>924.71779769526199</v>
      </c>
      <c r="AB30" s="58" t="s">
        <v>150</v>
      </c>
      <c r="AC30" s="58" t="s">
        <v>150</v>
      </c>
      <c r="AD30" s="58" t="s">
        <v>150</v>
      </c>
      <c r="AE30" s="58" t="s">
        <v>150</v>
      </c>
      <c r="AF30" s="58" t="s">
        <v>150</v>
      </c>
      <c r="AG30" s="58">
        <v>1115.5784098254701</v>
      </c>
      <c r="AH30" s="58" t="s">
        <v>150</v>
      </c>
      <c r="AI30" s="58" t="s">
        <v>150</v>
      </c>
      <c r="AJ30" s="58" t="s">
        <v>150</v>
      </c>
      <c r="AK30" s="58" t="s">
        <v>150</v>
      </c>
      <c r="AL30" s="58" t="s">
        <v>150</v>
      </c>
      <c r="AM30" s="58">
        <v>828.11642949547195</v>
      </c>
      <c r="AN30" s="58" t="s">
        <v>150</v>
      </c>
      <c r="AO30" s="58" t="s">
        <v>150</v>
      </c>
      <c r="AP30" s="58" t="s">
        <v>150</v>
      </c>
      <c r="AQ30" s="58" t="s">
        <v>150</v>
      </c>
    </row>
    <row r="31" spans="1:43" x14ac:dyDescent="0.25">
      <c r="A31" s="64" t="s">
        <v>180</v>
      </c>
      <c r="B31" s="58" t="s">
        <v>150</v>
      </c>
      <c r="C31" s="58">
        <v>953.55014492753605</v>
      </c>
      <c r="D31" s="58" t="s">
        <v>150</v>
      </c>
      <c r="E31" s="58" t="s">
        <v>150</v>
      </c>
      <c r="F31" s="58" t="s">
        <v>150</v>
      </c>
      <c r="G31" s="58" t="s">
        <v>150</v>
      </c>
      <c r="H31" s="58" t="s">
        <v>150</v>
      </c>
      <c r="I31" s="58">
        <v>1142.7224172517599</v>
      </c>
      <c r="J31" s="58" t="s">
        <v>150</v>
      </c>
      <c r="K31" s="58" t="s">
        <v>150</v>
      </c>
      <c r="L31" s="58" t="s">
        <v>150</v>
      </c>
      <c r="M31" s="58" t="s">
        <v>150</v>
      </c>
      <c r="N31" s="58" t="s">
        <v>150</v>
      </c>
      <c r="O31" s="58">
        <v>777.77684063373704</v>
      </c>
      <c r="P31" s="58" t="s">
        <v>150</v>
      </c>
      <c r="Q31" s="58" t="s">
        <v>150</v>
      </c>
      <c r="R31" s="58" t="s">
        <v>150</v>
      </c>
      <c r="S31" s="58" t="s">
        <v>150</v>
      </c>
      <c r="T31" s="58" t="s">
        <v>150</v>
      </c>
      <c r="U31" s="58">
        <v>500.33610389610402</v>
      </c>
      <c r="V31" s="58" t="s">
        <v>150</v>
      </c>
      <c r="W31" s="58" t="s">
        <v>150</v>
      </c>
      <c r="X31" s="58" t="s">
        <v>150</v>
      </c>
      <c r="Y31" s="58" t="s">
        <v>150</v>
      </c>
      <c r="Z31" s="58" t="s">
        <v>150</v>
      </c>
      <c r="AA31" s="58">
        <v>920.468284075871</v>
      </c>
      <c r="AB31" s="58" t="s">
        <v>150</v>
      </c>
      <c r="AC31" s="58" t="s">
        <v>150</v>
      </c>
      <c r="AD31" s="58" t="s">
        <v>150</v>
      </c>
      <c r="AE31" s="58" t="s">
        <v>150</v>
      </c>
      <c r="AF31" s="58" t="s">
        <v>150</v>
      </c>
      <c r="AG31" s="58">
        <v>1121.21411290323</v>
      </c>
      <c r="AH31" s="58" t="s">
        <v>150</v>
      </c>
      <c r="AI31" s="58" t="s">
        <v>150</v>
      </c>
      <c r="AJ31" s="58" t="s">
        <v>150</v>
      </c>
      <c r="AK31" s="58" t="s">
        <v>150</v>
      </c>
      <c r="AL31" s="58" t="s">
        <v>150</v>
      </c>
      <c r="AM31" s="58">
        <v>833.95976562500005</v>
      </c>
      <c r="AN31" s="58" t="s">
        <v>150</v>
      </c>
      <c r="AO31" s="58" t="s">
        <v>150</v>
      </c>
      <c r="AP31" s="58" t="s">
        <v>150</v>
      </c>
      <c r="AQ31" s="58" t="s">
        <v>150</v>
      </c>
    </row>
    <row r="32" spans="1:43" x14ac:dyDescent="0.25">
      <c r="A32" s="64" t="s">
        <v>181</v>
      </c>
      <c r="B32" s="58" t="s">
        <v>150</v>
      </c>
      <c r="C32" s="58">
        <v>956.07328413284097</v>
      </c>
      <c r="D32" s="58" t="s">
        <v>150</v>
      </c>
      <c r="E32" s="58" t="s">
        <v>150</v>
      </c>
      <c r="F32" s="58" t="s">
        <v>150</v>
      </c>
      <c r="G32" s="58" t="s">
        <v>150</v>
      </c>
      <c r="H32" s="58" t="s">
        <v>150</v>
      </c>
      <c r="I32" s="58">
        <v>1150.74302023871</v>
      </c>
      <c r="J32" s="58" t="s">
        <v>150</v>
      </c>
      <c r="K32" s="58" t="s">
        <v>150</v>
      </c>
      <c r="L32" s="58" t="s">
        <v>150</v>
      </c>
      <c r="M32" s="58" t="s">
        <v>150</v>
      </c>
      <c r="N32" s="58" t="s">
        <v>150</v>
      </c>
      <c r="O32" s="58">
        <v>780.61557530402195</v>
      </c>
      <c r="P32" s="58" t="s">
        <v>150</v>
      </c>
      <c r="Q32" s="58" t="s">
        <v>150</v>
      </c>
      <c r="R32" s="58" t="s">
        <v>150</v>
      </c>
      <c r="S32" s="58" t="s">
        <v>150</v>
      </c>
      <c r="T32" s="58" t="s">
        <v>150</v>
      </c>
      <c r="U32" s="58">
        <v>505.51383285302597</v>
      </c>
      <c r="V32" s="58" t="s">
        <v>150</v>
      </c>
      <c r="W32" s="58" t="s">
        <v>150</v>
      </c>
      <c r="X32" s="58" t="s">
        <v>150</v>
      </c>
      <c r="Y32" s="58" t="s">
        <v>150</v>
      </c>
      <c r="Z32" s="58" t="s">
        <v>150</v>
      </c>
      <c r="AA32" s="58">
        <v>918.40890778871994</v>
      </c>
      <c r="AB32" s="58" t="s">
        <v>150</v>
      </c>
      <c r="AC32" s="58" t="s">
        <v>150</v>
      </c>
      <c r="AD32" s="58" t="s">
        <v>150</v>
      </c>
      <c r="AE32" s="58" t="s">
        <v>150</v>
      </c>
      <c r="AF32" s="58" t="s">
        <v>150</v>
      </c>
      <c r="AG32" s="58">
        <v>1118.1260781671201</v>
      </c>
      <c r="AH32" s="58" t="s">
        <v>150</v>
      </c>
      <c r="AI32" s="58" t="s">
        <v>150</v>
      </c>
      <c r="AJ32" s="58" t="s">
        <v>150</v>
      </c>
      <c r="AK32" s="58" t="s">
        <v>150</v>
      </c>
      <c r="AL32" s="58" t="s">
        <v>150</v>
      </c>
      <c r="AM32" s="58">
        <v>848.90352941176502</v>
      </c>
      <c r="AN32" s="58" t="s">
        <v>150</v>
      </c>
      <c r="AO32" s="58" t="s">
        <v>150</v>
      </c>
      <c r="AP32" s="58" t="s">
        <v>150</v>
      </c>
      <c r="AQ32" s="58" t="s">
        <v>150</v>
      </c>
    </row>
    <row r="33" spans="1:43" x14ac:dyDescent="0.25">
      <c r="A33" s="64" t="s">
        <v>182</v>
      </c>
      <c r="B33" s="58" t="s">
        <v>150</v>
      </c>
      <c r="C33" s="58">
        <v>956.94670465807701</v>
      </c>
      <c r="D33" s="58" t="s">
        <v>150</v>
      </c>
      <c r="E33" s="58" t="s">
        <v>150</v>
      </c>
      <c r="F33" s="58" t="s">
        <v>150</v>
      </c>
      <c r="G33" s="58" t="s">
        <v>150</v>
      </c>
      <c r="H33" s="58" t="s">
        <v>150</v>
      </c>
      <c r="I33" s="58">
        <v>1150.0765167364</v>
      </c>
      <c r="J33" s="58" t="s">
        <v>150</v>
      </c>
      <c r="K33" s="58" t="s">
        <v>150</v>
      </c>
      <c r="L33" s="58" t="s">
        <v>150</v>
      </c>
      <c r="M33" s="58" t="s">
        <v>150</v>
      </c>
      <c r="N33" s="58" t="s">
        <v>150</v>
      </c>
      <c r="O33" s="58">
        <v>783.093502824859</v>
      </c>
      <c r="P33" s="58" t="s">
        <v>150</v>
      </c>
      <c r="Q33" s="58" t="s">
        <v>150</v>
      </c>
      <c r="R33" s="58" t="s">
        <v>150</v>
      </c>
      <c r="S33" s="58" t="s">
        <v>150</v>
      </c>
      <c r="T33" s="58" t="s">
        <v>150</v>
      </c>
      <c r="U33" s="58">
        <v>496.22553191489402</v>
      </c>
      <c r="V33" s="58" t="s">
        <v>150</v>
      </c>
      <c r="W33" s="58" t="s">
        <v>150</v>
      </c>
      <c r="X33" s="58" t="s">
        <v>150</v>
      </c>
      <c r="Y33" s="58" t="s">
        <v>150</v>
      </c>
      <c r="Z33" s="58" t="s">
        <v>150</v>
      </c>
      <c r="AA33" s="58">
        <v>918.30175596578101</v>
      </c>
      <c r="AB33" s="58" t="s">
        <v>150</v>
      </c>
      <c r="AC33" s="58" t="s">
        <v>150</v>
      </c>
      <c r="AD33" s="58" t="s">
        <v>150</v>
      </c>
      <c r="AE33" s="58" t="s">
        <v>150</v>
      </c>
      <c r="AF33" s="58" t="s">
        <v>150</v>
      </c>
      <c r="AG33" s="58">
        <v>1116.7096231493899</v>
      </c>
      <c r="AH33" s="58" t="s">
        <v>150</v>
      </c>
      <c r="AI33" s="58" t="s">
        <v>150</v>
      </c>
      <c r="AJ33" s="58" t="s">
        <v>150</v>
      </c>
      <c r="AK33" s="58" t="s">
        <v>150</v>
      </c>
      <c r="AL33" s="58" t="s">
        <v>150</v>
      </c>
      <c r="AM33" s="58">
        <v>850.68622047244105</v>
      </c>
      <c r="AN33" s="58" t="s">
        <v>150</v>
      </c>
      <c r="AO33" s="58" t="s">
        <v>150</v>
      </c>
      <c r="AP33" s="58" t="s">
        <v>150</v>
      </c>
      <c r="AQ33" s="58" t="s">
        <v>150</v>
      </c>
    </row>
    <row r="34" spans="1:43" x14ac:dyDescent="0.25">
      <c r="A34" s="64" t="s">
        <v>183</v>
      </c>
      <c r="B34" s="58" t="s">
        <v>150</v>
      </c>
      <c r="C34" s="58">
        <v>965.74676449362505</v>
      </c>
      <c r="D34" s="58" t="s">
        <v>150</v>
      </c>
      <c r="E34" s="58" t="s">
        <v>150</v>
      </c>
      <c r="F34" s="58" t="s">
        <v>150</v>
      </c>
      <c r="G34" s="58" t="s">
        <v>150</v>
      </c>
      <c r="H34" s="58" t="s">
        <v>150</v>
      </c>
      <c r="I34" s="58">
        <v>1146.6726086956501</v>
      </c>
      <c r="J34" s="58" t="s">
        <v>150</v>
      </c>
      <c r="K34" s="58" t="s">
        <v>150</v>
      </c>
      <c r="L34" s="58" t="s">
        <v>150</v>
      </c>
      <c r="M34" s="58" t="s">
        <v>150</v>
      </c>
      <c r="N34" s="58" t="s">
        <v>150</v>
      </c>
      <c r="O34" s="58">
        <v>786.29468136080504</v>
      </c>
      <c r="P34" s="58" t="s">
        <v>150</v>
      </c>
      <c r="Q34" s="58" t="s">
        <v>150</v>
      </c>
      <c r="R34" s="58" t="s">
        <v>150</v>
      </c>
      <c r="S34" s="58" t="s">
        <v>150</v>
      </c>
      <c r="T34" s="58" t="s">
        <v>150</v>
      </c>
      <c r="U34" s="58">
        <v>528.64803625377601</v>
      </c>
      <c r="V34" s="58" t="s">
        <v>150</v>
      </c>
      <c r="W34" s="58" t="s">
        <v>150</v>
      </c>
      <c r="X34" s="58" t="s">
        <v>150</v>
      </c>
      <c r="Y34" s="58" t="s">
        <v>150</v>
      </c>
      <c r="Z34" s="58" t="s">
        <v>150</v>
      </c>
      <c r="AA34" s="58">
        <v>923.25332753371003</v>
      </c>
      <c r="AB34" s="58" t="s">
        <v>150</v>
      </c>
      <c r="AC34" s="58" t="s">
        <v>150</v>
      </c>
      <c r="AD34" s="58" t="s">
        <v>150</v>
      </c>
      <c r="AE34" s="58" t="s">
        <v>150</v>
      </c>
      <c r="AF34" s="58" t="s">
        <v>150</v>
      </c>
      <c r="AG34" s="58">
        <v>1124.4711198428299</v>
      </c>
      <c r="AH34" s="58" t="s">
        <v>150</v>
      </c>
      <c r="AI34" s="58" t="s">
        <v>150</v>
      </c>
      <c r="AJ34" s="58" t="s">
        <v>150</v>
      </c>
      <c r="AK34" s="58" t="s">
        <v>150</v>
      </c>
      <c r="AL34" s="58" t="s">
        <v>150</v>
      </c>
      <c r="AM34" s="58">
        <v>857.96319702602204</v>
      </c>
      <c r="AN34" s="58" t="s">
        <v>150</v>
      </c>
      <c r="AO34" s="58" t="s">
        <v>150</v>
      </c>
      <c r="AP34" s="58" t="s">
        <v>150</v>
      </c>
      <c r="AQ34" s="58" t="s">
        <v>150</v>
      </c>
    </row>
    <row r="35" spans="1:43" x14ac:dyDescent="0.25">
      <c r="A35" s="64" t="s">
        <v>184</v>
      </c>
      <c r="B35" s="58" t="s">
        <v>150</v>
      </c>
      <c r="C35" s="58">
        <v>968.31439393939399</v>
      </c>
      <c r="D35" s="58" t="s">
        <v>150</v>
      </c>
      <c r="E35" s="58" t="s">
        <v>150</v>
      </c>
      <c r="F35" s="58" t="s">
        <v>150</v>
      </c>
      <c r="G35" s="58" t="s">
        <v>150</v>
      </c>
      <c r="H35" s="58" t="s">
        <v>150</v>
      </c>
      <c r="I35" s="58">
        <v>1129.2410400000001</v>
      </c>
      <c r="J35" s="58" t="s">
        <v>150</v>
      </c>
      <c r="K35" s="58" t="s">
        <v>150</v>
      </c>
      <c r="L35" s="58" t="s">
        <v>150</v>
      </c>
      <c r="M35" s="58" t="s">
        <v>150</v>
      </c>
      <c r="N35" s="58" t="s">
        <v>150</v>
      </c>
      <c r="O35" s="58">
        <v>789.66580817051499</v>
      </c>
      <c r="P35" s="58" t="s">
        <v>150</v>
      </c>
      <c r="Q35" s="58" t="s">
        <v>150</v>
      </c>
      <c r="R35" s="58" t="s">
        <v>150</v>
      </c>
      <c r="S35" s="58" t="s">
        <v>150</v>
      </c>
      <c r="T35" s="58" t="s">
        <v>150</v>
      </c>
      <c r="U35" s="58">
        <v>541</v>
      </c>
      <c r="V35" s="58" t="s">
        <v>150</v>
      </c>
      <c r="W35" s="58" t="s">
        <v>150</v>
      </c>
      <c r="X35" s="58" t="s">
        <v>150</v>
      </c>
      <c r="Y35" s="58" t="s">
        <v>150</v>
      </c>
      <c r="Z35" s="58" t="s">
        <v>150</v>
      </c>
      <c r="AA35" s="58">
        <v>940.14196832579103</v>
      </c>
      <c r="AB35" s="58" t="s">
        <v>150</v>
      </c>
      <c r="AC35" s="58" t="s">
        <v>150</v>
      </c>
      <c r="AD35" s="58" t="s">
        <v>150</v>
      </c>
      <c r="AE35" s="58" t="s">
        <v>150</v>
      </c>
      <c r="AF35" s="58" t="s">
        <v>150</v>
      </c>
      <c r="AG35" s="58">
        <v>1110.4630931458701</v>
      </c>
      <c r="AH35" s="58" t="s">
        <v>150</v>
      </c>
      <c r="AI35" s="58" t="s">
        <v>150</v>
      </c>
      <c r="AJ35" s="58" t="s">
        <v>150</v>
      </c>
      <c r="AK35" s="58" t="s">
        <v>150</v>
      </c>
      <c r="AL35" s="58" t="s">
        <v>150</v>
      </c>
      <c r="AM35" s="58">
        <v>884.17596566523605</v>
      </c>
      <c r="AN35" s="58" t="s">
        <v>150</v>
      </c>
      <c r="AO35" s="58" t="s">
        <v>150</v>
      </c>
      <c r="AP35" s="58" t="s">
        <v>150</v>
      </c>
      <c r="AQ35" s="58" t="s">
        <v>150</v>
      </c>
    </row>
    <row r="36" spans="1:43" x14ac:dyDescent="0.25">
      <c r="A36" s="64" t="s">
        <v>185</v>
      </c>
      <c r="B36" s="58" t="s">
        <v>150</v>
      </c>
      <c r="C36" s="58">
        <v>960.23598299681203</v>
      </c>
      <c r="D36" s="58" t="s">
        <v>150</v>
      </c>
      <c r="E36" s="58" t="s">
        <v>150</v>
      </c>
      <c r="F36" s="58" t="s">
        <v>150</v>
      </c>
      <c r="G36" s="58" t="s">
        <v>150</v>
      </c>
      <c r="H36" s="58" t="s">
        <v>150</v>
      </c>
      <c r="I36" s="58">
        <v>1117.3478451715901</v>
      </c>
      <c r="J36" s="58" t="s">
        <v>150</v>
      </c>
      <c r="K36" s="58" t="s">
        <v>150</v>
      </c>
      <c r="L36" s="58" t="s">
        <v>150</v>
      </c>
      <c r="M36" s="58" t="s">
        <v>150</v>
      </c>
      <c r="N36" s="58" t="s">
        <v>150</v>
      </c>
      <c r="O36" s="58">
        <v>781.18990450204603</v>
      </c>
      <c r="P36" s="58" t="s">
        <v>150</v>
      </c>
      <c r="Q36" s="58" t="s">
        <v>150</v>
      </c>
      <c r="R36" s="58" t="s">
        <v>150</v>
      </c>
      <c r="S36" s="58" t="s">
        <v>150</v>
      </c>
      <c r="T36" s="58" t="s">
        <v>150</v>
      </c>
      <c r="U36" s="58">
        <v>517.99660194174805</v>
      </c>
      <c r="V36" s="58" t="s">
        <v>150</v>
      </c>
      <c r="W36" s="58" t="s">
        <v>150</v>
      </c>
      <c r="X36" s="58" t="s">
        <v>150</v>
      </c>
      <c r="Y36" s="58" t="s">
        <v>150</v>
      </c>
      <c r="Z36" s="58" t="s">
        <v>150</v>
      </c>
      <c r="AA36" s="58">
        <v>933.20825581395297</v>
      </c>
      <c r="AB36" s="58" t="s">
        <v>150</v>
      </c>
      <c r="AC36" s="58" t="s">
        <v>150</v>
      </c>
      <c r="AD36" s="58" t="s">
        <v>150</v>
      </c>
      <c r="AE36" s="58" t="s">
        <v>150</v>
      </c>
      <c r="AF36" s="58" t="s">
        <v>150</v>
      </c>
      <c r="AG36" s="58">
        <v>1107.3078809106801</v>
      </c>
      <c r="AH36" s="58" t="s">
        <v>150</v>
      </c>
      <c r="AI36" s="58" t="s">
        <v>150</v>
      </c>
      <c r="AJ36" s="58" t="s">
        <v>150</v>
      </c>
      <c r="AK36" s="58" t="s">
        <v>150</v>
      </c>
      <c r="AL36" s="58" t="s">
        <v>150</v>
      </c>
      <c r="AM36" s="58">
        <v>879.26379888268195</v>
      </c>
      <c r="AN36" s="58" t="s">
        <v>150</v>
      </c>
      <c r="AO36" s="58" t="s">
        <v>150</v>
      </c>
      <c r="AP36" s="58" t="s">
        <v>150</v>
      </c>
      <c r="AQ36" s="58" t="s">
        <v>150</v>
      </c>
    </row>
    <row r="37" spans="1:43" x14ac:dyDescent="0.25">
      <c r="A37" s="64" t="s">
        <v>186</v>
      </c>
      <c r="B37" s="58" t="s">
        <v>150</v>
      </c>
      <c r="C37" s="58">
        <v>951.999690470926</v>
      </c>
      <c r="D37" s="58" t="s">
        <v>150</v>
      </c>
      <c r="E37" s="58" t="s">
        <v>150</v>
      </c>
      <c r="F37" s="58" t="s">
        <v>150</v>
      </c>
      <c r="G37" s="58" t="s">
        <v>150</v>
      </c>
      <c r="H37" s="58" t="s">
        <v>150</v>
      </c>
      <c r="I37" s="58">
        <v>1109.9802531645601</v>
      </c>
      <c r="J37" s="58" t="s">
        <v>150</v>
      </c>
      <c r="K37" s="58" t="s">
        <v>150</v>
      </c>
      <c r="L37" s="58" t="s">
        <v>150</v>
      </c>
      <c r="M37" s="58" t="s">
        <v>150</v>
      </c>
      <c r="N37" s="58" t="s">
        <v>150</v>
      </c>
      <c r="O37" s="58">
        <v>778.09633070134703</v>
      </c>
      <c r="P37" s="58" t="s">
        <v>150</v>
      </c>
      <c r="Q37" s="58" t="s">
        <v>150</v>
      </c>
      <c r="R37" s="58" t="s">
        <v>150</v>
      </c>
      <c r="S37" s="58" t="s">
        <v>150</v>
      </c>
      <c r="T37" s="58" t="s">
        <v>150</v>
      </c>
      <c r="U37" s="58">
        <v>500.28484107579499</v>
      </c>
      <c r="V37" s="58" t="s">
        <v>150</v>
      </c>
      <c r="W37" s="58" t="s">
        <v>150</v>
      </c>
      <c r="X37" s="58" t="s">
        <v>150</v>
      </c>
      <c r="Y37" s="58" t="s">
        <v>150</v>
      </c>
      <c r="Z37" s="58" t="s">
        <v>150</v>
      </c>
      <c r="AA37" s="58">
        <v>921.23675873273703</v>
      </c>
      <c r="AB37" s="58" t="s">
        <v>150</v>
      </c>
      <c r="AC37" s="58" t="s">
        <v>150</v>
      </c>
      <c r="AD37" s="58" t="s">
        <v>150</v>
      </c>
      <c r="AE37" s="58" t="s">
        <v>150</v>
      </c>
      <c r="AF37" s="58" t="s">
        <v>150</v>
      </c>
      <c r="AG37" s="58">
        <v>1109.68111380145</v>
      </c>
      <c r="AH37" s="58" t="s">
        <v>150</v>
      </c>
      <c r="AI37" s="58" t="s">
        <v>150</v>
      </c>
      <c r="AJ37" s="58" t="s">
        <v>150</v>
      </c>
      <c r="AK37" s="58" t="s">
        <v>150</v>
      </c>
      <c r="AL37" s="58" t="s">
        <v>150</v>
      </c>
      <c r="AM37" s="58">
        <v>873.29755813953398</v>
      </c>
      <c r="AN37" s="58" t="s">
        <v>150</v>
      </c>
      <c r="AO37" s="58" t="s">
        <v>150</v>
      </c>
      <c r="AP37" s="58" t="s">
        <v>150</v>
      </c>
      <c r="AQ37" s="58" t="s">
        <v>150</v>
      </c>
    </row>
    <row r="38" spans="1:43" x14ac:dyDescent="0.25">
      <c r="A38" s="64" t="s">
        <v>187</v>
      </c>
      <c r="B38" s="58" t="s">
        <v>150</v>
      </c>
      <c r="C38" s="58">
        <v>959.917145571123</v>
      </c>
      <c r="D38" s="58" t="s">
        <v>150</v>
      </c>
      <c r="E38" s="58" t="s">
        <v>150</v>
      </c>
      <c r="F38" s="58" t="s">
        <v>150</v>
      </c>
      <c r="G38" s="58" t="s">
        <v>150</v>
      </c>
      <c r="H38" s="58" t="s">
        <v>150</v>
      </c>
      <c r="I38" s="58">
        <v>1133.8027027026999</v>
      </c>
      <c r="J38" s="58" t="s">
        <v>150</v>
      </c>
      <c r="K38" s="58" t="s">
        <v>150</v>
      </c>
      <c r="L38" s="58" t="s">
        <v>150</v>
      </c>
      <c r="M38" s="58" t="s">
        <v>150</v>
      </c>
      <c r="N38" s="58" t="s">
        <v>150</v>
      </c>
      <c r="O38" s="58">
        <v>785.45252140818297</v>
      </c>
      <c r="P38" s="58" t="s">
        <v>150</v>
      </c>
      <c r="Q38" s="58" t="s">
        <v>150</v>
      </c>
      <c r="R38" s="58" t="s">
        <v>150</v>
      </c>
      <c r="S38" s="58" t="s">
        <v>150</v>
      </c>
      <c r="T38" s="58" t="s">
        <v>150</v>
      </c>
      <c r="U38" s="58">
        <v>491.52148760330601</v>
      </c>
      <c r="V38" s="58" t="s">
        <v>150</v>
      </c>
      <c r="W38" s="58" t="s">
        <v>150</v>
      </c>
      <c r="X38" s="58" t="s">
        <v>150</v>
      </c>
      <c r="Y38" s="58" t="s">
        <v>150</v>
      </c>
      <c r="Z38" s="58" t="s">
        <v>150</v>
      </c>
      <c r="AA38" s="58">
        <v>929.07112582781497</v>
      </c>
      <c r="AB38" s="58" t="s">
        <v>150</v>
      </c>
      <c r="AC38" s="58" t="s">
        <v>150</v>
      </c>
      <c r="AD38" s="58" t="s">
        <v>150</v>
      </c>
      <c r="AE38" s="58" t="s">
        <v>150</v>
      </c>
      <c r="AF38" s="58" t="s">
        <v>150</v>
      </c>
      <c r="AG38" s="58">
        <v>1111.4609602021501</v>
      </c>
      <c r="AH38" s="58" t="s">
        <v>150</v>
      </c>
      <c r="AI38" s="58" t="s">
        <v>150</v>
      </c>
      <c r="AJ38" s="58" t="s">
        <v>150</v>
      </c>
      <c r="AK38" s="58" t="s">
        <v>150</v>
      </c>
      <c r="AL38" s="58" t="s">
        <v>150</v>
      </c>
      <c r="AM38" s="58">
        <v>860.547831800263</v>
      </c>
      <c r="AN38" s="58" t="s">
        <v>150</v>
      </c>
      <c r="AO38" s="58" t="s">
        <v>150</v>
      </c>
      <c r="AP38" s="58" t="s">
        <v>150</v>
      </c>
      <c r="AQ38" s="58" t="s">
        <v>150</v>
      </c>
    </row>
    <row r="39" spans="1:43" x14ac:dyDescent="0.25">
      <c r="A39" s="64" t="s">
        <v>188</v>
      </c>
      <c r="B39" s="58" t="s">
        <v>150</v>
      </c>
      <c r="C39" s="58">
        <v>961.28452350039004</v>
      </c>
      <c r="D39" s="58" t="s">
        <v>150</v>
      </c>
      <c r="E39" s="58" t="s">
        <v>150</v>
      </c>
      <c r="F39" s="58" t="s">
        <v>150</v>
      </c>
      <c r="G39" s="58" t="s">
        <v>150</v>
      </c>
      <c r="H39" s="58" t="s">
        <v>150</v>
      </c>
      <c r="I39" s="58">
        <v>1150.6854925053501</v>
      </c>
      <c r="J39" s="58" t="s">
        <v>150</v>
      </c>
      <c r="K39" s="58" t="s">
        <v>150</v>
      </c>
      <c r="L39" s="58" t="s">
        <v>150</v>
      </c>
      <c r="M39" s="58" t="s">
        <v>150</v>
      </c>
      <c r="N39" s="58" t="s">
        <v>150</v>
      </c>
      <c r="O39" s="58">
        <v>782.86747352496195</v>
      </c>
      <c r="P39" s="58" t="s">
        <v>150</v>
      </c>
      <c r="Q39" s="58" t="s">
        <v>150</v>
      </c>
      <c r="R39" s="58" t="s">
        <v>150</v>
      </c>
      <c r="S39" s="58" t="s">
        <v>150</v>
      </c>
      <c r="T39" s="58" t="s">
        <v>150</v>
      </c>
      <c r="U39" s="58">
        <v>477.01868852459</v>
      </c>
      <c r="V39" s="58" t="s">
        <v>150</v>
      </c>
      <c r="W39" s="58" t="s">
        <v>150</v>
      </c>
      <c r="X39" s="58" t="s">
        <v>150</v>
      </c>
      <c r="Y39" s="58" t="s">
        <v>150</v>
      </c>
      <c r="Z39" s="58" t="s">
        <v>150</v>
      </c>
      <c r="AA39" s="58">
        <v>922.17184275184297</v>
      </c>
      <c r="AB39" s="58" t="s">
        <v>150</v>
      </c>
      <c r="AC39" s="58" t="s">
        <v>150</v>
      </c>
      <c r="AD39" s="58" t="s">
        <v>150</v>
      </c>
      <c r="AE39" s="58" t="s">
        <v>150</v>
      </c>
      <c r="AF39" s="58" t="s">
        <v>150</v>
      </c>
      <c r="AG39" s="58">
        <v>1111.7116479152901</v>
      </c>
      <c r="AH39" s="58" t="s">
        <v>150</v>
      </c>
      <c r="AI39" s="58" t="s">
        <v>150</v>
      </c>
      <c r="AJ39" s="58" t="s">
        <v>150</v>
      </c>
      <c r="AK39" s="58" t="s">
        <v>150</v>
      </c>
      <c r="AL39" s="58" t="s">
        <v>150</v>
      </c>
      <c r="AM39" s="58">
        <v>846.25828402366801</v>
      </c>
      <c r="AN39" s="58" t="s">
        <v>150</v>
      </c>
      <c r="AO39" s="58" t="s">
        <v>150</v>
      </c>
      <c r="AP39" s="58" t="s">
        <v>150</v>
      </c>
      <c r="AQ39" s="58" t="s">
        <v>150</v>
      </c>
    </row>
    <row r="40" spans="1:43" x14ac:dyDescent="0.25">
      <c r="A40" s="64" t="s">
        <v>189</v>
      </c>
      <c r="B40" s="58" t="s">
        <v>150</v>
      </c>
      <c r="C40" s="58">
        <v>967.85522388059701</v>
      </c>
      <c r="D40" s="58" t="s">
        <v>150</v>
      </c>
      <c r="E40" s="58" t="s">
        <v>150</v>
      </c>
      <c r="F40" s="58" t="s">
        <v>150</v>
      </c>
      <c r="G40" s="58" t="s">
        <v>150</v>
      </c>
      <c r="H40" s="58" t="s">
        <v>150</v>
      </c>
      <c r="I40" s="58">
        <v>1171.12513028373</v>
      </c>
      <c r="J40" s="58" t="s">
        <v>150</v>
      </c>
      <c r="K40" s="58" t="s">
        <v>150</v>
      </c>
      <c r="L40" s="58" t="s">
        <v>150</v>
      </c>
      <c r="M40" s="58" t="s">
        <v>150</v>
      </c>
      <c r="N40" s="58" t="s">
        <v>150</v>
      </c>
      <c r="O40" s="58">
        <v>782.21422527763104</v>
      </c>
      <c r="P40" s="58" t="s">
        <v>150</v>
      </c>
      <c r="Q40" s="58" t="s">
        <v>150</v>
      </c>
      <c r="R40" s="58" t="s">
        <v>150</v>
      </c>
      <c r="S40" s="58" t="s">
        <v>150</v>
      </c>
      <c r="T40" s="58" t="s">
        <v>150</v>
      </c>
      <c r="U40" s="58">
        <v>493.926923076923</v>
      </c>
      <c r="V40" s="58" t="s">
        <v>150</v>
      </c>
      <c r="W40" s="58" t="s">
        <v>150</v>
      </c>
      <c r="X40" s="58" t="s">
        <v>150</v>
      </c>
      <c r="Y40" s="58" t="s">
        <v>150</v>
      </c>
      <c r="Z40" s="58" t="s">
        <v>150</v>
      </c>
      <c r="AA40" s="58">
        <v>919.59289501590695</v>
      </c>
      <c r="AB40" s="58" t="s">
        <v>150</v>
      </c>
      <c r="AC40" s="58" t="s">
        <v>150</v>
      </c>
      <c r="AD40" s="58" t="s">
        <v>150</v>
      </c>
      <c r="AE40" s="58" t="s">
        <v>150</v>
      </c>
      <c r="AF40" s="58" t="s">
        <v>150</v>
      </c>
      <c r="AG40" s="58">
        <v>1113.40149456522</v>
      </c>
      <c r="AH40" s="58" t="s">
        <v>150</v>
      </c>
      <c r="AI40" s="58" t="s">
        <v>150</v>
      </c>
      <c r="AJ40" s="58" t="s">
        <v>150</v>
      </c>
      <c r="AK40" s="58" t="s">
        <v>150</v>
      </c>
      <c r="AL40" s="58" t="s">
        <v>150</v>
      </c>
      <c r="AM40" s="58">
        <v>858.04943999999898</v>
      </c>
      <c r="AN40" s="58" t="s">
        <v>150</v>
      </c>
      <c r="AO40" s="58" t="s">
        <v>150</v>
      </c>
      <c r="AP40" s="58" t="s">
        <v>150</v>
      </c>
      <c r="AQ40" s="58" t="s">
        <v>150</v>
      </c>
    </row>
    <row r="41" spans="1:43" x14ac:dyDescent="0.25">
      <c r="A41" s="64" t="s">
        <v>190</v>
      </c>
      <c r="B41" s="58" t="s">
        <v>150</v>
      </c>
      <c r="C41" s="58">
        <v>959.44557067481298</v>
      </c>
      <c r="D41" s="58" t="s">
        <v>150</v>
      </c>
      <c r="E41" s="58" t="s">
        <v>150</v>
      </c>
      <c r="F41" s="58" t="s">
        <v>150</v>
      </c>
      <c r="G41" s="58" t="s">
        <v>150</v>
      </c>
      <c r="H41" s="58" t="s">
        <v>150</v>
      </c>
      <c r="I41" s="58">
        <v>1159.77834872979</v>
      </c>
      <c r="J41" s="58" t="s">
        <v>150</v>
      </c>
      <c r="K41" s="58" t="s">
        <v>150</v>
      </c>
      <c r="L41" s="58" t="s">
        <v>150</v>
      </c>
      <c r="M41" s="58" t="s">
        <v>150</v>
      </c>
      <c r="N41" s="58" t="s">
        <v>150</v>
      </c>
      <c r="O41" s="58">
        <v>773.79743178170099</v>
      </c>
      <c r="P41" s="58" t="s">
        <v>150</v>
      </c>
      <c r="Q41" s="58" t="s">
        <v>150</v>
      </c>
      <c r="R41" s="58" t="s">
        <v>150</v>
      </c>
      <c r="S41" s="58" t="s">
        <v>150</v>
      </c>
      <c r="T41" s="58" t="s">
        <v>150</v>
      </c>
      <c r="U41" s="58">
        <v>489.56862745098101</v>
      </c>
      <c r="V41" s="58" t="s">
        <v>150</v>
      </c>
      <c r="W41" s="58" t="s">
        <v>150</v>
      </c>
      <c r="X41" s="58" t="s">
        <v>150</v>
      </c>
      <c r="Y41" s="58" t="s">
        <v>150</v>
      </c>
      <c r="Z41" s="58" t="s">
        <v>150</v>
      </c>
      <c r="AA41" s="58">
        <v>923.89248648648595</v>
      </c>
      <c r="AB41" s="58" t="s">
        <v>150</v>
      </c>
      <c r="AC41" s="58" t="s">
        <v>150</v>
      </c>
      <c r="AD41" s="58" t="s">
        <v>150</v>
      </c>
      <c r="AE41" s="58" t="s">
        <v>150</v>
      </c>
      <c r="AF41" s="58" t="s">
        <v>150</v>
      </c>
      <c r="AG41" s="58">
        <v>1104.46671280277</v>
      </c>
      <c r="AH41" s="58" t="s">
        <v>150</v>
      </c>
      <c r="AI41" s="58" t="s">
        <v>150</v>
      </c>
      <c r="AJ41" s="58" t="s">
        <v>150</v>
      </c>
      <c r="AK41" s="58" t="s">
        <v>150</v>
      </c>
      <c r="AL41" s="58" t="s">
        <v>150</v>
      </c>
      <c r="AM41" s="58">
        <v>855.42552504038804</v>
      </c>
      <c r="AN41" s="58" t="s">
        <v>150</v>
      </c>
      <c r="AO41" s="58" t="s">
        <v>150</v>
      </c>
      <c r="AP41" s="58" t="s">
        <v>150</v>
      </c>
      <c r="AQ41" s="58" t="s">
        <v>150</v>
      </c>
    </row>
    <row r="42" spans="1:43" x14ac:dyDescent="0.25">
      <c r="A42" s="64" t="s">
        <v>191</v>
      </c>
      <c r="B42" s="58" t="s">
        <v>150</v>
      </c>
      <c r="C42" s="58">
        <v>944.90951219512203</v>
      </c>
      <c r="D42" s="58" t="s">
        <v>150</v>
      </c>
      <c r="E42" s="58" t="s">
        <v>150</v>
      </c>
      <c r="F42" s="58" t="s">
        <v>150</v>
      </c>
      <c r="G42" s="58" t="s">
        <v>150</v>
      </c>
      <c r="H42" s="58" t="s">
        <v>150</v>
      </c>
      <c r="I42" s="58">
        <v>1132.76384309267</v>
      </c>
      <c r="J42" s="58" t="s">
        <v>150</v>
      </c>
      <c r="K42" s="58" t="s">
        <v>150</v>
      </c>
      <c r="L42" s="58" t="s">
        <v>150</v>
      </c>
      <c r="M42" s="58" t="s">
        <v>150</v>
      </c>
      <c r="N42" s="58" t="s">
        <v>150</v>
      </c>
      <c r="O42" s="58">
        <v>773.78793371310201</v>
      </c>
      <c r="P42" s="58" t="s">
        <v>150</v>
      </c>
      <c r="Q42" s="58" t="s">
        <v>150</v>
      </c>
      <c r="R42" s="58" t="s">
        <v>150</v>
      </c>
      <c r="S42" s="58" t="s">
        <v>150</v>
      </c>
      <c r="T42" s="58" t="s">
        <v>150</v>
      </c>
      <c r="U42" s="58">
        <v>472.38246575342498</v>
      </c>
      <c r="V42" s="58" t="s">
        <v>150</v>
      </c>
      <c r="W42" s="58" t="s">
        <v>150</v>
      </c>
      <c r="X42" s="58" t="s">
        <v>150</v>
      </c>
      <c r="Y42" s="58" t="s">
        <v>150</v>
      </c>
      <c r="Z42" s="58" t="s">
        <v>150</v>
      </c>
      <c r="AA42" s="58">
        <v>917.04296455424299</v>
      </c>
      <c r="AB42" s="58" t="s">
        <v>150</v>
      </c>
      <c r="AC42" s="58" t="s">
        <v>150</v>
      </c>
      <c r="AD42" s="58" t="s">
        <v>150</v>
      </c>
      <c r="AE42" s="58" t="s">
        <v>150</v>
      </c>
      <c r="AF42" s="58" t="s">
        <v>150</v>
      </c>
      <c r="AG42" s="58">
        <v>1098.2655502392299</v>
      </c>
      <c r="AH42" s="58" t="s">
        <v>150</v>
      </c>
      <c r="AI42" s="58" t="s">
        <v>150</v>
      </c>
      <c r="AJ42" s="58" t="s">
        <v>150</v>
      </c>
      <c r="AK42" s="58" t="s">
        <v>150</v>
      </c>
      <c r="AL42" s="58" t="s">
        <v>150</v>
      </c>
      <c r="AM42" s="58">
        <v>853.16250000000002</v>
      </c>
      <c r="AN42" s="58" t="s">
        <v>150</v>
      </c>
      <c r="AO42" s="58" t="s">
        <v>150</v>
      </c>
      <c r="AP42" s="58" t="s">
        <v>150</v>
      </c>
      <c r="AQ42" s="58" t="s">
        <v>150</v>
      </c>
    </row>
    <row r="43" spans="1:43" x14ac:dyDescent="0.25">
      <c r="A43" s="64" t="s">
        <v>192</v>
      </c>
      <c r="B43" s="58" t="s">
        <v>150</v>
      </c>
      <c r="C43" s="58">
        <v>943.54834494773502</v>
      </c>
      <c r="D43" s="58" t="s">
        <v>150</v>
      </c>
      <c r="E43" s="58" t="s">
        <v>150</v>
      </c>
      <c r="F43" s="58" t="s">
        <v>150</v>
      </c>
      <c r="G43" s="58" t="s">
        <v>150</v>
      </c>
      <c r="H43" s="58" t="s">
        <v>150</v>
      </c>
      <c r="I43" s="58">
        <v>1137.6062924120899</v>
      </c>
      <c r="J43" s="58" t="s">
        <v>150</v>
      </c>
      <c r="K43" s="58" t="s">
        <v>150</v>
      </c>
      <c r="L43" s="58" t="s">
        <v>150</v>
      </c>
      <c r="M43" s="58" t="s">
        <v>150</v>
      </c>
      <c r="N43" s="58" t="s">
        <v>150</v>
      </c>
      <c r="O43" s="58">
        <v>770.99325287986801</v>
      </c>
      <c r="P43" s="58" t="s">
        <v>150</v>
      </c>
      <c r="Q43" s="58" t="s">
        <v>150</v>
      </c>
      <c r="R43" s="58" t="s">
        <v>150</v>
      </c>
      <c r="S43" s="58" t="s">
        <v>150</v>
      </c>
      <c r="T43" s="58" t="s">
        <v>150</v>
      </c>
      <c r="U43" s="58">
        <v>458.33789808917197</v>
      </c>
      <c r="V43" s="58" t="s">
        <v>150</v>
      </c>
      <c r="W43" s="58" t="s">
        <v>150</v>
      </c>
      <c r="X43" s="58" t="s">
        <v>150</v>
      </c>
      <c r="Y43" s="58" t="s">
        <v>150</v>
      </c>
      <c r="Z43" s="58" t="s">
        <v>150</v>
      </c>
      <c r="AA43" s="58">
        <v>908.07644341801404</v>
      </c>
      <c r="AB43" s="58" t="s">
        <v>150</v>
      </c>
      <c r="AC43" s="58" t="s">
        <v>150</v>
      </c>
      <c r="AD43" s="58" t="s">
        <v>150</v>
      </c>
      <c r="AE43" s="58" t="s">
        <v>150</v>
      </c>
      <c r="AF43" s="58" t="s">
        <v>150</v>
      </c>
      <c r="AG43" s="58">
        <v>1096.47639484979</v>
      </c>
      <c r="AH43" s="58" t="s">
        <v>150</v>
      </c>
      <c r="AI43" s="58" t="s">
        <v>150</v>
      </c>
      <c r="AJ43" s="58" t="s">
        <v>150</v>
      </c>
      <c r="AK43" s="58" t="s">
        <v>150</v>
      </c>
      <c r="AL43" s="58" t="s">
        <v>150</v>
      </c>
      <c r="AM43" s="58">
        <v>852.09062003179702</v>
      </c>
      <c r="AN43" s="58" t="s">
        <v>150</v>
      </c>
      <c r="AO43" s="58" t="s">
        <v>150</v>
      </c>
      <c r="AP43" s="58" t="s">
        <v>150</v>
      </c>
      <c r="AQ43" s="58" t="s">
        <v>150</v>
      </c>
    </row>
    <row r="44" spans="1:43" x14ac:dyDescent="0.25">
      <c r="A44" s="64" t="s">
        <v>193</v>
      </c>
      <c r="B44" s="58" t="s">
        <v>150</v>
      </c>
      <c r="C44" s="58">
        <v>953.02758001794803</v>
      </c>
      <c r="D44" s="58" t="s">
        <v>150</v>
      </c>
      <c r="E44" s="58" t="s">
        <v>150</v>
      </c>
      <c r="F44" s="58" t="s">
        <v>150</v>
      </c>
      <c r="G44" s="58" t="s">
        <v>150</v>
      </c>
      <c r="H44" s="58" t="s">
        <v>150</v>
      </c>
      <c r="I44" s="58">
        <v>1150.1678638941401</v>
      </c>
      <c r="J44" s="58" t="s">
        <v>150</v>
      </c>
      <c r="K44" s="58" t="s">
        <v>150</v>
      </c>
      <c r="L44" s="58" t="s">
        <v>150</v>
      </c>
      <c r="M44" s="58" t="s">
        <v>150</v>
      </c>
      <c r="N44" s="58" t="s">
        <v>150</v>
      </c>
      <c r="O44" s="58">
        <v>774.86036446469302</v>
      </c>
      <c r="P44" s="58" t="s">
        <v>150</v>
      </c>
      <c r="Q44" s="58" t="s">
        <v>150</v>
      </c>
      <c r="R44" s="58" t="s">
        <v>150</v>
      </c>
      <c r="S44" s="58" t="s">
        <v>150</v>
      </c>
      <c r="T44" s="58" t="s">
        <v>150</v>
      </c>
      <c r="U44" s="58">
        <v>474.18736462093898</v>
      </c>
      <c r="V44" s="58" t="s">
        <v>150</v>
      </c>
      <c r="W44" s="58" t="s">
        <v>150</v>
      </c>
      <c r="X44" s="58" t="s">
        <v>150</v>
      </c>
      <c r="Y44" s="58" t="s">
        <v>150</v>
      </c>
      <c r="Z44" s="58" t="s">
        <v>150</v>
      </c>
      <c r="AA44" s="58">
        <v>917.47392857142802</v>
      </c>
      <c r="AB44" s="58" t="s">
        <v>150</v>
      </c>
      <c r="AC44" s="58" t="s">
        <v>150</v>
      </c>
      <c r="AD44" s="58" t="s">
        <v>150</v>
      </c>
      <c r="AE44" s="58" t="s">
        <v>150</v>
      </c>
      <c r="AF44" s="58" t="s">
        <v>150</v>
      </c>
      <c r="AG44" s="58">
        <v>1091.8218614718601</v>
      </c>
      <c r="AH44" s="58" t="s">
        <v>150</v>
      </c>
      <c r="AI44" s="58" t="s">
        <v>150</v>
      </c>
      <c r="AJ44" s="58" t="s">
        <v>150</v>
      </c>
      <c r="AK44" s="58" t="s">
        <v>150</v>
      </c>
      <c r="AL44" s="58" t="s">
        <v>150</v>
      </c>
      <c r="AM44" s="58">
        <v>861.41330049261103</v>
      </c>
      <c r="AN44" s="58" t="s">
        <v>150</v>
      </c>
      <c r="AO44" s="58" t="s">
        <v>150</v>
      </c>
      <c r="AP44" s="58" t="s">
        <v>150</v>
      </c>
      <c r="AQ44" s="58" t="s">
        <v>150</v>
      </c>
    </row>
    <row r="45" spans="1:43" x14ac:dyDescent="0.25">
      <c r="A45" s="64" t="s">
        <v>194</v>
      </c>
      <c r="B45" s="58" t="s">
        <v>150</v>
      </c>
      <c r="C45" s="58">
        <v>958.93166115950703</v>
      </c>
      <c r="D45" s="58" t="s">
        <v>150</v>
      </c>
      <c r="E45" s="58" t="s">
        <v>150</v>
      </c>
      <c r="F45" s="58" t="s">
        <v>150</v>
      </c>
      <c r="G45" s="58" t="s">
        <v>150</v>
      </c>
      <c r="H45" s="58" t="s">
        <v>150</v>
      </c>
      <c r="I45" s="58">
        <v>1150.37925233645</v>
      </c>
      <c r="J45" s="58" t="s">
        <v>150</v>
      </c>
      <c r="K45" s="58" t="s">
        <v>150</v>
      </c>
      <c r="L45" s="58" t="s">
        <v>150</v>
      </c>
      <c r="M45" s="58" t="s">
        <v>150</v>
      </c>
      <c r="N45" s="58" t="s">
        <v>150</v>
      </c>
      <c r="O45" s="58">
        <v>780.698839907192</v>
      </c>
      <c r="P45" s="58" t="s">
        <v>150</v>
      </c>
      <c r="Q45" s="58" t="s">
        <v>150</v>
      </c>
      <c r="R45" s="58" t="s">
        <v>150</v>
      </c>
      <c r="S45" s="58" t="s">
        <v>150</v>
      </c>
      <c r="T45" s="58" t="s">
        <v>150</v>
      </c>
      <c r="U45" s="58">
        <v>493.74831460674199</v>
      </c>
      <c r="V45" s="58" t="s">
        <v>150</v>
      </c>
      <c r="W45" s="58" t="s">
        <v>150</v>
      </c>
      <c r="X45" s="58" t="s">
        <v>150</v>
      </c>
      <c r="Y45" s="58" t="s">
        <v>150</v>
      </c>
      <c r="Z45" s="58" t="s">
        <v>150</v>
      </c>
      <c r="AA45" s="58">
        <v>919.31718192627795</v>
      </c>
      <c r="AB45" s="58" t="s">
        <v>150</v>
      </c>
      <c r="AC45" s="58" t="s">
        <v>150</v>
      </c>
      <c r="AD45" s="58" t="s">
        <v>150</v>
      </c>
      <c r="AE45" s="58" t="s">
        <v>150</v>
      </c>
      <c r="AF45" s="58" t="s">
        <v>150</v>
      </c>
      <c r="AG45" s="58">
        <v>1097.21826086957</v>
      </c>
      <c r="AH45" s="58" t="s">
        <v>150</v>
      </c>
      <c r="AI45" s="58" t="s">
        <v>150</v>
      </c>
      <c r="AJ45" s="58" t="s">
        <v>150</v>
      </c>
      <c r="AK45" s="58" t="s">
        <v>150</v>
      </c>
      <c r="AL45" s="58" t="s">
        <v>150</v>
      </c>
      <c r="AM45" s="58">
        <v>855.67923588039901</v>
      </c>
      <c r="AN45" s="58" t="s">
        <v>150</v>
      </c>
      <c r="AO45" s="58" t="s">
        <v>150</v>
      </c>
      <c r="AP45" s="58" t="s">
        <v>150</v>
      </c>
      <c r="AQ45" s="58" t="s">
        <v>150</v>
      </c>
    </row>
    <row r="46" spans="1:43" x14ac:dyDescent="0.25">
      <c r="A46" s="64" t="s">
        <v>195</v>
      </c>
      <c r="B46" s="58" t="s">
        <v>150</v>
      </c>
      <c r="C46" s="58">
        <v>966.57110852487699</v>
      </c>
      <c r="D46" s="58" t="s">
        <v>150</v>
      </c>
      <c r="E46" s="58" t="s">
        <v>150</v>
      </c>
      <c r="F46" s="58" t="s">
        <v>150</v>
      </c>
      <c r="G46" s="58" t="s">
        <v>150</v>
      </c>
      <c r="H46" s="58" t="s">
        <v>150</v>
      </c>
      <c r="I46" s="58">
        <v>1146.87026392962</v>
      </c>
      <c r="J46" s="58" t="s">
        <v>150</v>
      </c>
      <c r="K46" s="58" t="s">
        <v>150</v>
      </c>
      <c r="L46" s="58" t="s">
        <v>150</v>
      </c>
      <c r="M46" s="58" t="s">
        <v>150</v>
      </c>
      <c r="N46" s="58" t="s">
        <v>150</v>
      </c>
      <c r="O46" s="58">
        <v>789.08262124711302</v>
      </c>
      <c r="P46" s="58" t="s">
        <v>150</v>
      </c>
      <c r="Q46" s="58" t="s">
        <v>150</v>
      </c>
      <c r="R46" s="58" t="s">
        <v>150</v>
      </c>
      <c r="S46" s="58" t="s">
        <v>150</v>
      </c>
      <c r="T46" s="58" t="s">
        <v>150</v>
      </c>
      <c r="U46" s="58">
        <v>506.44319066147898</v>
      </c>
      <c r="V46" s="58" t="s">
        <v>150</v>
      </c>
      <c r="W46" s="58" t="s">
        <v>150</v>
      </c>
      <c r="X46" s="58" t="s">
        <v>150</v>
      </c>
      <c r="Y46" s="58" t="s">
        <v>150</v>
      </c>
      <c r="Z46" s="58" t="s">
        <v>150</v>
      </c>
      <c r="AA46" s="58">
        <v>927.99500280741097</v>
      </c>
      <c r="AB46" s="58" t="s">
        <v>150</v>
      </c>
      <c r="AC46" s="58" t="s">
        <v>150</v>
      </c>
      <c r="AD46" s="58" t="s">
        <v>150</v>
      </c>
      <c r="AE46" s="58" t="s">
        <v>150</v>
      </c>
      <c r="AF46" s="58" t="s">
        <v>150</v>
      </c>
      <c r="AG46" s="58">
        <v>1100.20721944246</v>
      </c>
      <c r="AH46" s="58" t="s">
        <v>150</v>
      </c>
      <c r="AI46" s="58" t="s">
        <v>150</v>
      </c>
      <c r="AJ46" s="58" t="s">
        <v>150</v>
      </c>
      <c r="AK46" s="58" t="s">
        <v>150</v>
      </c>
      <c r="AL46" s="58" t="s">
        <v>150</v>
      </c>
      <c r="AM46" s="58">
        <v>871.44646153846202</v>
      </c>
      <c r="AN46" s="58" t="s">
        <v>150</v>
      </c>
      <c r="AO46" s="58" t="s">
        <v>150</v>
      </c>
      <c r="AP46" s="58" t="s">
        <v>150</v>
      </c>
      <c r="AQ46" s="58" t="s">
        <v>150</v>
      </c>
    </row>
    <row r="47" spans="1:43" x14ac:dyDescent="0.25">
      <c r="A47" s="64" t="s">
        <v>196</v>
      </c>
      <c r="B47" s="58">
        <v>1633.1716559691899</v>
      </c>
      <c r="C47" s="58">
        <v>968.29193838254196</v>
      </c>
      <c r="D47" s="58">
        <v>664.87971758665003</v>
      </c>
      <c r="E47" s="58">
        <v>390.99866495507098</v>
      </c>
      <c r="F47" s="58">
        <v>245.18372272143799</v>
      </c>
      <c r="G47" s="58">
        <v>28.6973299101412</v>
      </c>
      <c r="H47" s="58">
        <v>1886.7588883325</v>
      </c>
      <c r="I47" s="58">
        <v>1132.2660991487201</v>
      </c>
      <c r="J47" s="58">
        <v>754.49278918377604</v>
      </c>
      <c r="K47" s="58">
        <v>454.86609914872298</v>
      </c>
      <c r="L47" s="58">
        <v>268.25182774161198</v>
      </c>
      <c r="M47" s="58">
        <v>31.374862293440199</v>
      </c>
      <c r="N47" s="58">
        <v>1366.35727081138</v>
      </c>
      <c r="O47" s="58">
        <v>795.76485774499497</v>
      </c>
      <c r="P47" s="58">
        <v>570.59241306638603</v>
      </c>
      <c r="Q47" s="58">
        <v>323.79989462592198</v>
      </c>
      <c r="R47" s="58">
        <v>220.91238145416199</v>
      </c>
      <c r="S47" s="58">
        <v>25.880136986301402</v>
      </c>
      <c r="T47" s="58">
        <v>891.60686274509806</v>
      </c>
      <c r="U47" s="58">
        <v>530.951960784314</v>
      </c>
      <c r="V47" s="58">
        <v>360.654901960784</v>
      </c>
      <c r="W47" s="58">
        <v>198.09705882352901</v>
      </c>
      <c r="X47" s="58">
        <v>145.59019607843101</v>
      </c>
      <c r="Y47" s="58">
        <v>16.967647058823498</v>
      </c>
      <c r="Z47" s="58">
        <v>1582.0801418439701</v>
      </c>
      <c r="AA47" s="58">
        <v>936.74709219858096</v>
      </c>
      <c r="AB47" s="58">
        <v>645.33304964539002</v>
      </c>
      <c r="AC47" s="58">
        <v>373.24638297872298</v>
      </c>
      <c r="AD47" s="58">
        <v>243.596170212766</v>
      </c>
      <c r="AE47" s="58">
        <v>28.4904964539007</v>
      </c>
      <c r="AF47" s="58">
        <v>1860.4290366350101</v>
      </c>
      <c r="AG47" s="58">
        <v>1104.3457937584801</v>
      </c>
      <c r="AH47" s="58">
        <v>756.08324287652601</v>
      </c>
      <c r="AI47" s="58">
        <v>456.51696065128903</v>
      </c>
      <c r="AJ47" s="58">
        <v>268.13710990502</v>
      </c>
      <c r="AK47" s="58">
        <v>31.429172320217099</v>
      </c>
      <c r="AL47" s="58">
        <v>1500.28052980132</v>
      </c>
      <c r="AM47" s="58">
        <v>890.85814569536399</v>
      </c>
      <c r="AN47" s="58">
        <v>609.42238410595996</v>
      </c>
      <c r="AO47" s="58">
        <v>343.34662251655601</v>
      </c>
      <c r="AP47" s="58">
        <v>238.43761589403999</v>
      </c>
      <c r="AQ47" s="58">
        <v>27.638145695364301</v>
      </c>
    </row>
    <row r="48" spans="1:43" x14ac:dyDescent="0.25">
      <c r="A48" s="64" t="s">
        <v>197</v>
      </c>
      <c r="B48" s="58">
        <v>1628.47558139535</v>
      </c>
      <c r="C48" s="58">
        <v>965.80310077519403</v>
      </c>
      <c r="D48" s="58">
        <v>662.67248062015506</v>
      </c>
      <c r="E48" s="58">
        <v>390.22775193798401</v>
      </c>
      <c r="F48" s="58">
        <v>244.03984496123999</v>
      </c>
      <c r="G48" s="58">
        <v>28.4048837209303</v>
      </c>
      <c r="H48" s="58">
        <v>1888.1491344195499</v>
      </c>
      <c r="I48" s="58">
        <v>1134.38126272912</v>
      </c>
      <c r="J48" s="58">
        <v>753.767871690427</v>
      </c>
      <c r="K48" s="58">
        <v>455.53533604888003</v>
      </c>
      <c r="L48" s="58">
        <v>267.15473523421599</v>
      </c>
      <c r="M48" s="58">
        <v>31.077800407331999</v>
      </c>
      <c r="N48" s="58">
        <v>1360.9001049317901</v>
      </c>
      <c r="O48" s="58">
        <v>792.09506820566605</v>
      </c>
      <c r="P48" s="58">
        <v>568.80503672612804</v>
      </c>
      <c r="Q48" s="58">
        <v>322.932843651626</v>
      </c>
      <c r="R48" s="58">
        <v>220.22156348373599</v>
      </c>
      <c r="S48" s="58">
        <v>25.650629590765998</v>
      </c>
      <c r="T48" s="58">
        <v>861.16265060241005</v>
      </c>
      <c r="U48" s="58">
        <v>512.381927710843</v>
      </c>
      <c r="V48" s="58">
        <v>348.78072289156597</v>
      </c>
      <c r="W48" s="58">
        <v>191.22921686747</v>
      </c>
      <c r="X48" s="58">
        <v>141.22590361445799</v>
      </c>
      <c r="Y48" s="58">
        <v>16.325602409638599</v>
      </c>
      <c r="Z48" s="58">
        <v>1578.8494463167999</v>
      </c>
      <c r="AA48" s="58">
        <v>935.55209436687505</v>
      </c>
      <c r="AB48" s="58">
        <v>643.29735194992804</v>
      </c>
      <c r="AC48" s="58">
        <v>372.57833413577299</v>
      </c>
      <c r="AD48" s="58">
        <v>242.537506018296</v>
      </c>
      <c r="AE48" s="58">
        <v>28.1815117958594</v>
      </c>
      <c r="AF48" s="58">
        <v>1873.3909650923999</v>
      </c>
      <c r="AG48" s="58">
        <v>1111.84496919918</v>
      </c>
      <c r="AH48" s="58">
        <v>761.54599589322402</v>
      </c>
      <c r="AI48" s="58">
        <v>460.539425051335</v>
      </c>
      <c r="AJ48" s="58">
        <v>269.53921971252601</v>
      </c>
      <c r="AK48" s="58">
        <v>31.4673511293635</v>
      </c>
      <c r="AL48" s="58">
        <v>1487.8827309236899</v>
      </c>
      <c r="AM48" s="58">
        <v>883.50481927710905</v>
      </c>
      <c r="AN48" s="58">
        <v>604.37791164658597</v>
      </c>
      <c r="AO48" s="58">
        <v>340.16867469879497</v>
      </c>
      <c r="AP48" s="58">
        <v>236.939357429719</v>
      </c>
      <c r="AQ48" s="58">
        <v>27.269879518072301</v>
      </c>
    </row>
    <row r="49" spans="1:43" x14ac:dyDescent="0.25">
      <c r="A49" s="64" t="s">
        <v>198</v>
      </c>
      <c r="B49" s="58">
        <v>1633.8222068200701</v>
      </c>
      <c r="C49" s="58">
        <v>965.48001108954804</v>
      </c>
      <c r="D49" s="58">
        <v>668.34219573052405</v>
      </c>
      <c r="E49" s="58">
        <v>392.66257277515899</v>
      </c>
      <c r="F49" s="58">
        <v>247.09354033823101</v>
      </c>
      <c r="G49" s="58">
        <v>28.5860826171334</v>
      </c>
      <c r="H49" s="58">
        <v>1909.9439393939399</v>
      </c>
      <c r="I49" s="58">
        <v>1142.4723905723899</v>
      </c>
      <c r="J49" s="58">
        <v>767.47154882154905</v>
      </c>
      <c r="K49" s="58">
        <v>462.84646464646499</v>
      </c>
      <c r="L49" s="58">
        <v>273.09242424242399</v>
      </c>
      <c r="M49" s="58">
        <v>31.5326599326599</v>
      </c>
      <c r="N49" s="58">
        <v>1364.2063561643799</v>
      </c>
      <c r="O49" s="58">
        <v>792.65786301369894</v>
      </c>
      <c r="P49" s="58">
        <v>571.54849315068498</v>
      </c>
      <c r="Q49" s="58">
        <v>324.132328767123</v>
      </c>
      <c r="R49" s="58">
        <v>221.707232876712</v>
      </c>
      <c r="S49" s="58">
        <v>25.7089315068493</v>
      </c>
      <c r="T49" s="58">
        <v>830.51940789473701</v>
      </c>
      <c r="U49" s="58">
        <v>496.75756578947397</v>
      </c>
      <c r="V49" s="58">
        <v>333.76184210526299</v>
      </c>
      <c r="W49" s="58">
        <v>183.442105263158</v>
      </c>
      <c r="X49" s="58">
        <v>134.71973684210499</v>
      </c>
      <c r="Y49" s="58">
        <v>15.6</v>
      </c>
      <c r="Z49" s="58">
        <v>1582.7906349206301</v>
      </c>
      <c r="AA49" s="58">
        <v>932.61888888888905</v>
      </c>
      <c r="AB49" s="58">
        <v>650.17174603174601</v>
      </c>
      <c r="AC49" s="58">
        <v>375.61603174603198</v>
      </c>
      <c r="AD49" s="58">
        <v>246.217777777778</v>
      </c>
      <c r="AE49" s="58">
        <v>28.337936507936501</v>
      </c>
      <c r="AF49" s="58">
        <v>1874.9076433120999</v>
      </c>
      <c r="AG49" s="58">
        <v>1110.2777070063701</v>
      </c>
      <c r="AH49" s="58">
        <v>764.62993630573203</v>
      </c>
      <c r="AI49" s="58">
        <v>460.476433121019</v>
      </c>
      <c r="AJ49" s="58">
        <v>272.44161358810999</v>
      </c>
      <c r="AK49" s="58">
        <v>31.711889596603001</v>
      </c>
      <c r="AL49" s="58">
        <v>1474.06335311573</v>
      </c>
      <c r="AM49" s="58">
        <v>871.33842729970297</v>
      </c>
      <c r="AN49" s="58">
        <v>602.72492581602398</v>
      </c>
      <c r="AO49" s="58">
        <v>339.88753709198801</v>
      </c>
      <c r="AP49" s="58">
        <v>235.75059347180999</v>
      </c>
      <c r="AQ49" s="58">
        <v>27.0867952522255</v>
      </c>
    </row>
    <row r="50" spans="1:43" x14ac:dyDescent="0.25">
      <c r="A50" s="64" t="s">
        <v>199</v>
      </c>
      <c r="B50" s="58">
        <v>1656.82532942899</v>
      </c>
      <c r="C50" s="58">
        <v>977.28755490483195</v>
      </c>
      <c r="D50" s="58">
        <v>679.53777452415795</v>
      </c>
      <c r="E50" s="58">
        <v>399.47068814055598</v>
      </c>
      <c r="F50" s="58">
        <v>251.19953147877001</v>
      </c>
      <c r="G50" s="58">
        <v>28.8675549048316</v>
      </c>
      <c r="H50" s="58">
        <v>1956.8792913866801</v>
      </c>
      <c r="I50" s="58">
        <v>1171.01692119731</v>
      </c>
      <c r="J50" s="58">
        <v>785.86237018937095</v>
      </c>
      <c r="K50" s="58">
        <v>474.606414172266</v>
      </c>
      <c r="L50" s="58">
        <v>279.25784972510701</v>
      </c>
      <c r="M50" s="58">
        <v>31.998106291997601</v>
      </c>
      <c r="N50" s="58">
        <v>1380.5664229471299</v>
      </c>
      <c r="O50" s="58">
        <v>798.92142857142903</v>
      </c>
      <c r="P50" s="58">
        <v>581.64499437570305</v>
      </c>
      <c r="Q50" s="58">
        <v>330.29341957255298</v>
      </c>
      <c r="R50" s="58">
        <v>225.366310461192</v>
      </c>
      <c r="S50" s="58">
        <v>25.985264341957301</v>
      </c>
      <c r="T50" s="58">
        <v>844.46614785992199</v>
      </c>
      <c r="U50" s="58">
        <v>502.92490272373499</v>
      </c>
      <c r="V50" s="58">
        <v>341.541245136187</v>
      </c>
      <c r="W50" s="58">
        <v>187.315564202335</v>
      </c>
      <c r="X50" s="58">
        <v>138.23346303501901</v>
      </c>
      <c r="Y50" s="58">
        <v>15.992217898832701</v>
      </c>
      <c r="Z50" s="58">
        <v>1599.8748156551301</v>
      </c>
      <c r="AA50" s="58">
        <v>939.49024390243903</v>
      </c>
      <c r="AB50" s="58">
        <v>660.384571752694</v>
      </c>
      <c r="AC50" s="58">
        <v>381.07861599546197</v>
      </c>
      <c r="AD50" s="58">
        <v>250.685309132161</v>
      </c>
      <c r="AE50" s="58">
        <v>28.620646625070901</v>
      </c>
      <c r="AF50" s="58">
        <v>1878.45978494624</v>
      </c>
      <c r="AG50" s="58">
        <v>1112.44731182796</v>
      </c>
      <c r="AH50" s="58">
        <v>766.01247311828001</v>
      </c>
      <c r="AI50" s="58">
        <v>461.79978494623703</v>
      </c>
      <c r="AJ50" s="58">
        <v>272.661075268817</v>
      </c>
      <c r="AK50" s="58">
        <v>31.551612903225799</v>
      </c>
      <c r="AL50" s="58">
        <v>1447.0567164179099</v>
      </c>
      <c r="AM50" s="58">
        <v>857.10985074626797</v>
      </c>
      <c r="AN50" s="58">
        <v>589.94686567164194</v>
      </c>
      <c r="AO50" s="58">
        <v>332.49223880596998</v>
      </c>
      <c r="AP50" s="58">
        <v>231.007611940299</v>
      </c>
      <c r="AQ50" s="58">
        <v>26.4470149253731</v>
      </c>
    </row>
    <row r="51" spans="1:43" x14ac:dyDescent="0.25">
      <c r="A51" s="64" t="s">
        <v>200</v>
      </c>
      <c r="B51" s="58">
        <v>1681.21882534776</v>
      </c>
      <c r="C51" s="58">
        <v>991.24952086553401</v>
      </c>
      <c r="D51" s="58">
        <v>689.96930448222599</v>
      </c>
      <c r="E51" s="58">
        <v>405.65471406491503</v>
      </c>
      <c r="F51" s="58">
        <v>255.09245749613601</v>
      </c>
      <c r="G51" s="58">
        <v>29.222132921174701</v>
      </c>
      <c r="H51" s="58">
        <v>1999.9614637305699</v>
      </c>
      <c r="I51" s="58">
        <v>1194.4789507772</v>
      </c>
      <c r="J51" s="58">
        <v>805.48251295336797</v>
      </c>
      <c r="K51" s="58">
        <v>486.20187823834198</v>
      </c>
      <c r="L51" s="58">
        <v>286.533808290156</v>
      </c>
      <c r="M51" s="58">
        <v>32.746826424870498</v>
      </c>
      <c r="N51" s="58">
        <v>1390.18474275577</v>
      </c>
      <c r="O51" s="58">
        <v>805.68698994677698</v>
      </c>
      <c r="P51" s="58">
        <v>584.49775280898905</v>
      </c>
      <c r="Q51" s="58">
        <v>332.10958013010099</v>
      </c>
      <c r="R51" s="58">
        <v>226.384328799527</v>
      </c>
      <c r="S51" s="58">
        <v>26.003843879361298</v>
      </c>
      <c r="T51" s="58">
        <v>865.38732394366195</v>
      </c>
      <c r="U51" s="58">
        <v>514.77605633802796</v>
      </c>
      <c r="V51" s="58">
        <v>350.611267605634</v>
      </c>
      <c r="W51" s="58">
        <v>192.13380281690101</v>
      </c>
      <c r="X51" s="58">
        <v>142.08591549295801</v>
      </c>
      <c r="Y51" s="58">
        <v>16.391549295774599</v>
      </c>
      <c r="Z51" s="58">
        <v>1610.1972438585999</v>
      </c>
      <c r="AA51" s="58">
        <v>944.97986818454206</v>
      </c>
      <c r="AB51" s="58">
        <v>665.21737567405603</v>
      </c>
      <c r="AC51" s="58">
        <v>382.71533852606399</v>
      </c>
      <c r="AD51" s="58">
        <v>253.68909526662699</v>
      </c>
      <c r="AE51" s="58">
        <v>28.8129418813661</v>
      </c>
      <c r="AF51" s="58">
        <v>1897.2625277161901</v>
      </c>
      <c r="AG51" s="58">
        <v>1123.3359201773801</v>
      </c>
      <c r="AH51" s="58">
        <v>773.92660753880295</v>
      </c>
      <c r="AI51" s="58">
        <v>467.56585365853698</v>
      </c>
      <c r="AJ51" s="58">
        <v>274.61396895787101</v>
      </c>
      <c r="AK51" s="58">
        <v>31.746784922394699</v>
      </c>
      <c r="AL51" s="58">
        <v>1464.9443521594701</v>
      </c>
      <c r="AM51" s="58">
        <v>868.81744186046501</v>
      </c>
      <c r="AN51" s="58">
        <v>596.12691029900304</v>
      </c>
      <c r="AO51" s="58">
        <v>336.85415282392</v>
      </c>
      <c r="AP51" s="58">
        <v>232.69235880398699</v>
      </c>
      <c r="AQ51" s="58">
        <v>26.5803986710964</v>
      </c>
    </row>
    <row r="52" spans="1:43" x14ac:dyDescent="0.25">
      <c r="A52" s="64" t="s">
        <v>201</v>
      </c>
      <c r="B52" s="58">
        <v>1694.3652486911001</v>
      </c>
      <c r="C52" s="58">
        <v>997.38229712041903</v>
      </c>
      <c r="D52" s="58">
        <v>696.98295157068105</v>
      </c>
      <c r="E52" s="58">
        <v>408.56956806282699</v>
      </c>
      <c r="F52" s="58">
        <v>258.95968586387397</v>
      </c>
      <c r="G52" s="58">
        <v>29.453697643979101</v>
      </c>
      <c r="H52" s="58">
        <v>2015.80172651934</v>
      </c>
      <c r="I52" s="58">
        <v>1202.4899171270699</v>
      </c>
      <c r="J52" s="58">
        <v>813.31180939226499</v>
      </c>
      <c r="K52" s="58">
        <v>488.96022099447498</v>
      </c>
      <c r="L52" s="58">
        <v>291.29150552486198</v>
      </c>
      <c r="M52" s="58">
        <v>33.060082872928199</v>
      </c>
      <c r="N52" s="58">
        <v>1404.9124999999999</v>
      </c>
      <c r="O52" s="58">
        <v>812.68339552238797</v>
      </c>
      <c r="P52" s="58">
        <v>592.22910447761205</v>
      </c>
      <c r="Q52" s="58">
        <v>336.17798507462697</v>
      </c>
      <c r="R52" s="58">
        <v>229.84496268656699</v>
      </c>
      <c r="S52" s="58">
        <v>26.206156716417901</v>
      </c>
      <c r="T52" s="58">
        <v>859.99476439790601</v>
      </c>
      <c r="U52" s="58">
        <v>510.67539267015701</v>
      </c>
      <c r="V52" s="58">
        <v>349.319371727749</v>
      </c>
      <c r="W52" s="58">
        <v>192.42722513089001</v>
      </c>
      <c r="X52" s="58">
        <v>140.64659685863899</v>
      </c>
      <c r="Y52" s="58">
        <v>16.2455497382199</v>
      </c>
      <c r="Z52" s="58">
        <v>1614.28891050584</v>
      </c>
      <c r="AA52" s="58">
        <v>946.70603112840399</v>
      </c>
      <c r="AB52" s="58">
        <v>667.58287937743205</v>
      </c>
      <c r="AC52" s="58">
        <v>383.51089494163398</v>
      </c>
      <c r="AD52" s="58">
        <v>255.325680933852</v>
      </c>
      <c r="AE52" s="58">
        <v>28.746303501945501</v>
      </c>
      <c r="AF52" s="58">
        <v>1908.1539682539701</v>
      </c>
      <c r="AG52" s="58">
        <v>1126.7124716553301</v>
      </c>
      <c r="AH52" s="58">
        <v>781.44149659863899</v>
      </c>
      <c r="AI52" s="58">
        <v>468.980498866213</v>
      </c>
      <c r="AJ52" s="58">
        <v>280.275963718821</v>
      </c>
      <c r="AK52" s="58">
        <v>32.185034013605403</v>
      </c>
      <c r="AL52" s="58">
        <v>1499.2548387096799</v>
      </c>
      <c r="AM52" s="58">
        <v>886.63817204301097</v>
      </c>
      <c r="AN52" s="58">
        <v>612.61666666666702</v>
      </c>
      <c r="AO52" s="58">
        <v>347.41397849462402</v>
      </c>
      <c r="AP52" s="58">
        <v>238.10430107526901</v>
      </c>
      <c r="AQ52" s="58">
        <v>27.0983870967742</v>
      </c>
    </row>
    <row r="53" spans="1:43" x14ac:dyDescent="0.25">
      <c r="A53" s="64" t="s">
        <v>202</v>
      </c>
      <c r="B53" s="58">
        <v>1689.7368613138699</v>
      </c>
      <c r="C53" s="58">
        <v>991.369210351692</v>
      </c>
      <c r="D53" s="58">
        <v>698.36765096217698</v>
      </c>
      <c r="E53" s="58">
        <v>408.58049104180498</v>
      </c>
      <c r="F53" s="58">
        <v>260.22481751824802</v>
      </c>
      <c r="G53" s="58">
        <v>29.562342402123399</v>
      </c>
      <c r="H53" s="58">
        <v>2031.99114730878</v>
      </c>
      <c r="I53" s="58">
        <v>1207.3262039660101</v>
      </c>
      <c r="J53" s="58">
        <v>824.66494334277604</v>
      </c>
      <c r="K53" s="58">
        <v>495.14915014164302</v>
      </c>
      <c r="L53" s="58">
        <v>296.04454674221</v>
      </c>
      <c r="M53" s="58">
        <v>33.471246458923503</v>
      </c>
      <c r="N53" s="58">
        <v>1388.0745318352101</v>
      </c>
      <c r="O53" s="58">
        <v>801.02509363295906</v>
      </c>
      <c r="P53" s="58">
        <v>587.04943820224696</v>
      </c>
      <c r="Q53" s="58">
        <v>332.27902621722802</v>
      </c>
      <c r="R53" s="58">
        <v>228.653370786517</v>
      </c>
      <c r="S53" s="58">
        <v>26.117041198501902</v>
      </c>
      <c r="T53" s="58">
        <v>838.10571428571404</v>
      </c>
      <c r="U53" s="58">
        <v>496.89306122449</v>
      </c>
      <c r="V53" s="58">
        <v>341.21265306122399</v>
      </c>
      <c r="W53" s="58">
        <v>187.31387755102</v>
      </c>
      <c r="X53" s="58">
        <v>138.014693877551</v>
      </c>
      <c r="Y53" s="58">
        <v>15.8840816326531</v>
      </c>
      <c r="Z53" s="58">
        <v>1635.9002029769999</v>
      </c>
      <c r="AA53" s="58">
        <v>954.84012178619798</v>
      </c>
      <c r="AB53" s="58">
        <v>681.06008119079797</v>
      </c>
      <c r="AC53" s="58">
        <v>391.39445196211102</v>
      </c>
      <c r="AD53" s="58">
        <v>260.36772665764602</v>
      </c>
      <c r="AE53" s="58">
        <v>29.297902571041998</v>
      </c>
      <c r="AF53" s="58">
        <v>1912.9903175832701</v>
      </c>
      <c r="AG53" s="58">
        <v>1127.02889233153</v>
      </c>
      <c r="AH53" s="58">
        <v>785.96142525174298</v>
      </c>
      <c r="AI53" s="58">
        <v>470.246862896979</v>
      </c>
      <c r="AJ53" s="58">
        <v>283.25367931835802</v>
      </c>
      <c r="AK53" s="58">
        <v>32.460883036405903</v>
      </c>
      <c r="AL53" s="58">
        <v>1504.0918032786899</v>
      </c>
      <c r="AM53" s="58">
        <v>889.59344262295099</v>
      </c>
      <c r="AN53" s="58">
        <v>614.498360655738</v>
      </c>
      <c r="AO53" s="58">
        <v>349.90983606557398</v>
      </c>
      <c r="AP53" s="58">
        <v>237.668306010929</v>
      </c>
      <c r="AQ53" s="58">
        <v>26.920218579235001</v>
      </c>
    </row>
    <row r="54" spans="1:43" x14ac:dyDescent="0.25">
      <c r="A54" s="64" t="s">
        <v>203</v>
      </c>
      <c r="B54" s="58">
        <v>1664.8969616908901</v>
      </c>
      <c r="C54" s="58">
        <v>975.95161822985494</v>
      </c>
      <c r="D54" s="58">
        <v>688.94534346103001</v>
      </c>
      <c r="E54" s="58">
        <v>402.50042932628799</v>
      </c>
      <c r="F54" s="58">
        <v>257.31935270805798</v>
      </c>
      <c r="G54" s="58">
        <v>29.1255614266843</v>
      </c>
      <c r="H54" s="58">
        <v>1973.2325920778301</v>
      </c>
      <c r="I54" s="58">
        <v>1171.9098679638601</v>
      </c>
      <c r="J54" s="58">
        <v>801.32272411396798</v>
      </c>
      <c r="K54" s="58">
        <v>479.675816539263</v>
      </c>
      <c r="L54" s="58">
        <v>289.06970118137599</v>
      </c>
      <c r="M54" s="58">
        <v>32.577206393328701</v>
      </c>
      <c r="N54" s="58">
        <v>1385.6679043423501</v>
      </c>
      <c r="O54" s="58">
        <v>798.49162995594702</v>
      </c>
      <c r="P54" s="58">
        <v>587.17627438640704</v>
      </c>
      <c r="Q54" s="58">
        <v>332.61032095657703</v>
      </c>
      <c r="R54" s="58">
        <v>228.56620516047801</v>
      </c>
      <c r="S54" s="58">
        <v>25.999748269351802</v>
      </c>
      <c r="T54" s="58">
        <v>817.64754098360697</v>
      </c>
      <c r="U54" s="58">
        <v>486.32262295082</v>
      </c>
      <c r="V54" s="58">
        <v>331.32491803278702</v>
      </c>
      <c r="W54" s="58">
        <v>181.13704918032801</v>
      </c>
      <c r="X54" s="58">
        <v>134.72065573770499</v>
      </c>
      <c r="Y54" s="58">
        <v>15.467213114754101</v>
      </c>
      <c r="Z54" s="58">
        <v>1629.4801641586901</v>
      </c>
      <c r="AA54" s="58">
        <v>950.09261285909702</v>
      </c>
      <c r="AB54" s="58">
        <v>679.38755129958895</v>
      </c>
      <c r="AC54" s="58">
        <v>390.29835841313297</v>
      </c>
      <c r="AD54" s="58">
        <v>259.975649794802</v>
      </c>
      <c r="AE54" s="58">
        <v>29.113543091655298</v>
      </c>
      <c r="AF54" s="58">
        <v>1910.88461538462</v>
      </c>
      <c r="AG54" s="58">
        <v>1124.3597938144301</v>
      </c>
      <c r="AH54" s="58">
        <v>786.52482157018198</v>
      </c>
      <c r="AI54" s="58">
        <v>470.18897700237898</v>
      </c>
      <c r="AJ54" s="58">
        <v>283.89278350515502</v>
      </c>
      <c r="AK54" s="58">
        <v>32.443061062648702</v>
      </c>
      <c r="AL54" s="58">
        <v>1510.47114337568</v>
      </c>
      <c r="AM54" s="58">
        <v>891.10943738656999</v>
      </c>
      <c r="AN54" s="58">
        <v>619.36170598911099</v>
      </c>
      <c r="AO54" s="58">
        <v>352.29528130671503</v>
      </c>
      <c r="AP54" s="58">
        <v>239.99237749546299</v>
      </c>
      <c r="AQ54" s="58">
        <v>27.074047186932901</v>
      </c>
    </row>
    <row r="55" spans="1:43" x14ac:dyDescent="0.25">
      <c r="A55" s="64" t="s">
        <v>204</v>
      </c>
      <c r="B55" s="58">
        <v>1671.79327851269</v>
      </c>
      <c r="C55" s="58">
        <v>977.728959599571</v>
      </c>
      <c r="D55" s="58">
        <v>694.06431891312104</v>
      </c>
      <c r="E55" s="58">
        <v>404.65698963174799</v>
      </c>
      <c r="F55" s="58">
        <v>260.017518770111</v>
      </c>
      <c r="G55" s="58">
        <v>29.389810511262102</v>
      </c>
      <c r="H55" s="58">
        <v>2004.8501531393599</v>
      </c>
      <c r="I55" s="58">
        <v>1187.66186830015</v>
      </c>
      <c r="J55" s="58">
        <v>817.18828483920402</v>
      </c>
      <c r="K55" s="58">
        <v>488.450076569678</v>
      </c>
      <c r="L55" s="58">
        <v>295.42350689127102</v>
      </c>
      <c r="M55" s="58">
        <v>33.314701378254199</v>
      </c>
      <c r="N55" s="58">
        <v>1380.0613682092601</v>
      </c>
      <c r="O55" s="58">
        <v>793.844064386318</v>
      </c>
      <c r="P55" s="58">
        <v>586.21730382293799</v>
      </c>
      <c r="Q55" s="58">
        <v>331.26076458752499</v>
      </c>
      <c r="R55" s="58">
        <v>229.00462776660001</v>
      </c>
      <c r="S55" s="58">
        <v>25.951911468812899</v>
      </c>
      <c r="T55" s="58">
        <v>783.32098765432102</v>
      </c>
      <c r="U55" s="58">
        <v>467.741975308642</v>
      </c>
      <c r="V55" s="58">
        <v>315.57901234567902</v>
      </c>
      <c r="W55" s="58">
        <v>172.343209876543</v>
      </c>
      <c r="X55" s="58">
        <v>128.51604938271601</v>
      </c>
      <c r="Y55" s="58">
        <v>14.7197530864198</v>
      </c>
      <c r="Z55" s="58">
        <v>1617.2513748191</v>
      </c>
      <c r="AA55" s="58">
        <v>938.64421128798904</v>
      </c>
      <c r="AB55" s="58">
        <v>678.607163531114</v>
      </c>
      <c r="AC55" s="58">
        <v>388.37301013024597</v>
      </c>
      <c r="AD55" s="58">
        <v>261.01780028943602</v>
      </c>
      <c r="AE55" s="58">
        <v>29.216353111432699</v>
      </c>
      <c r="AF55" s="58">
        <v>1920.3220136518801</v>
      </c>
      <c r="AG55" s="58">
        <v>1129.55656996587</v>
      </c>
      <c r="AH55" s="58">
        <v>790.76544368600696</v>
      </c>
      <c r="AI55" s="58">
        <v>472.02619453924899</v>
      </c>
      <c r="AJ55" s="58">
        <v>286.10324232081899</v>
      </c>
      <c r="AK55" s="58">
        <v>32.636006825938601</v>
      </c>
      <c r="AL55" s="58">
        <v>1469.4763005780301</v>
      </c>
      <c r="AM55" s="58">
        <v>863.97687861271697</v>
      </c>
      <c r="AN55" s="58">
        <v>605.49942196531799</v>
      </c>
      <c r="AO55" s="58">
        <v>342.76878612716803</v>
      </c>
      <c r="AP55" s="58">
        <v>236.102312138728</v>
      </c>
      <c r="AQ55" s="58">
        <v>26.628323699422001</v>
      </c>
    </row>
    <row r="56" spans="1:43" x14ac:dyDescent="0.25">
      <c r="A56" s="64" t="s">
        <v>205</v>
      </c>
      <c r="B56" s="58">
        <v>1693.74994232987</v>
      </c>
      <c r="C56" s="58">
        <v>990.13506343713902</v>
      </c>
      <c r="D56" s="58">
        <v>703.61487889273303</v>
      </c>
      <c r="E56" s="58">
        <v>410.10865051903102</v>
      </c>
      <c r="F56" s="58">
        <v>263.74348327566298</v>
      </c>
      <c r="G56" s="58">
        <v>29.762745098039201</v>
      </c>
      <c r="H56" s="58">
        <v>2029.2940408163299</v>
      </c>
      <c r="I56" s="58">
        <v>1199.52710204082</v>
      </c>
      <c r="J56" s="58">
        <v>829.76693877550997</v>
      </c>
      <c r="K56" s="58">
        <v>494.929714285714</v>
      </c>
      <c r="L56" s="58">
        <v>300.99771428571398</v>
      </c>
      <c r="M56" s="58">
        <v>33.839510204081598</v>
      </c>
      <c r="N56" s="58">
        <v>1395.02790697674</v>
      </c>
      <c r="O56" s="58">
        <v>803.721366279069</v>
      </c>
      <c r="P56" s="58">
        <v>591.306540697674</v>
      </c>
      <c r="Q56" s="58">
        <v>334.59571220930201</v>
      </c>
      <c r="R56" s="58">
        <v>230.57747093023201</v>
      </c>
      <c r="S56" s="58">
        <v>26.133357558139501</v>
      </c>
      <c r="T56" s="58">
        <v>791.31562499999995</v>
      </c>
      <c r="U56" s="58">
        <v>472.35468750000001</v>
      </c>
      <c r="V56" s="58">
        <v>318.9609375</v>
      </c>
      <c r="W56" s="58">
        <v>173.83750000000001</v>
      </c>
      <c r="X56" s="58">
        <v>130.27656250000001</v>
      </c>
      <c r="Y56" s="58">
        <v>14.846875000000001</v>
      </c>
      <c r="Z56" s="58">
        <v>1624.0137285491401</v>
      </c>
      <c r="AA56" s="58">
        <v>944.03400936037394</v>
      </c>
      <c r="AB56" s="58">
        <v>679.97971918876794</v>
      </c>
      <c r="AC56" s="58">
        <v>389.78728549141999</v>
      </c>
      <c r="AD56" s="58">
        <v>260.97355694227798</v>
      </c>
      <c r="AE56" s="58">
        <v>29.218876755070202</v>
      </c>
      <c r="AF56" s="58">
        <v>1926.8193433895301</v>
      </c>
      <c r="AG56" s="58">
        <v>1130.78757763975</v>
      </c>
      <c r="AH56" s="58">
        <v>796.03176574977795</v>
      </c>
      <c r="AI56" s="58">
        <v>473.47692990239602</v>
      </c>
      <c r="AJ56" s="58">
        <v>289.632298136646</v>
      </c>
      <c r="AK56" s="58">
        <v>32.922537710736499</v>
      </c>
      <c r="AL56" s="58">
        <v>1507.9573469387799</v>
      </c>
      <c r="AM56" s="58">
        <v>886.11122448979495</v>
      </c>
      <c r="AN56" s="58">
        <v>621.84612244898005</v>
      </c>
      <c r="AO56" s="58">
        <v>353.07734693877501</v>
      </c>
      <c r="AP56" s="58">
        <v>241.64020408163299</v>
      </c>
      <c r="AQ56" s="58">
        <v>27.128571428571401</v>
      </c>
    </row>
    <row r="57" spans="1:43" x14ac:dyDescent="0.25">
      <c r="A57" s="64" t="s">
        <v>206</v>
      </c>
      <c r="B57" s="58">
        <v>1695.74359576968</v>
      </c>
      <c r="C57" s="58">
        <v>990.54300822561697</v>
      </c>
      <c r="D57" s="58">
        <v>705.20058754406602</v>
      </c>
      <c r="E57" s="58">
        <v>409.48801410105801</v>
      </c>
      <c r="F57" s="58">
        <v>265.78002350176303</v>
      </c>
      <c r="G57" s="58">
        <v>29.9325499412456</v>
      </c>
      <c r="H57" s="58">
        <v>2029.8129353233801</v>
      </c>
      <c r="I57" s="58">
        <v>1198.33855721393</v>
      </c>
      <c r="J57" s="58">
        <v>831.47437810945303</v>
      </c>
      <c r="K57" s="58">
        <v>494.18159203980099</v>
      </c>
      <c r="L57" s="58">
        <v>303.29278606965198</v>
      </c>
      <c r="M57" s="58">
        <v>34</v>
      </c>
      <c r="N57" s="58">
        <v>1396.6436525612501</v>
      </c>
      <c r="O57" s="58">
        <v>804.498886414254</v>
      </c>
      <c r="P57" s="58">
        <v>592.14476614699299</v>
      </c>
      <c r="Q57" s="58">
        <v>333.65991091313998</v>
      </c>
      <c r="R57" s="58">
        <v>232.193986636971</v>
      </c>
      <c r="S57" s="58">
        <v>26.290868596882</v>
      </c>
      <c r="T57" s="58">
        <v>836.32134146341502</v>
      </c>
      <c r="U57" s="58">
        <v>497.77499999999998</v>
      </c>
      <c r="V57" s="58">
        <v>338.54634146341499</v>
      </c>
      <c r="W57" s="58">
        <v>184.52560975609799</v>
      </c>
      <c r="X57" s="58">
        <v>138.257926829268</v>
      </c>
      <c r="Y57" s="58">
        <v>15.762804878048801</v>
      </c>
      <c r="Z57" s="58">
        <v>1601.0176153846201</v>
      </c>
      <c r="AA57" s="58">
        <v>931.19423076923101</v>
      </c>
      <c r="AB57" s="58">
        <v>669.82338461538495</v>
      </c>
      <c r="AC57" s="58">
        <v>383.03676923076898</v>
      </c>
      <c r="AD57" s="58">
        <v>257.95453846153902</v>
      </c>
      <c r="AE57" s="58">
        <v>28.832076923076901</v>
      </c>
      <c r="AF57" s="58">
        <v>1938.24958677686</v>
      </c>
      <c r="AG57" s="58">
        <v>1135.60027548209</v>
      </c>
      <c r="AH57" s="58">
        <v>802.64931129476599</v>
      </c>
      <c r="AI57" s="58">
        <v>474.942975206612</v>
      </c>
      <c r="AJ57" s="58">
        <v>294.32617079889798</v>
      </c>
      <c r="AK57" s="58">
        <v>33.380165289256198</v>
      </c>
      <c r="AL57" s="58">
        <v>1537.3425925925901</v>
      </c>
      <c r="AM57" s="58">
        <v>904.76172839506205</v>
      </c>
      <c r="AN57" s="58">
        <v>632.58086419753101</v>
      </c>
      <c r="AO57" s="58">
        <v>360.10555555555601</v>
      </c>
      <c r="AP57" s="58">
        <v>244.98271604938299</v>
      </c>
      <c r="AQ57" s="58">
        <v>27.492592592592601</v>
      </c>
    </row>
    <row r="58" spans="1:43" x14ac:dyDescent="0.25">
      <c r="A58" s="64" t="s">
        <v>207</v>
      </c>
      <c r="B58" s="58">
        <v>1697.85119092628</v>
      </c>
      <c r="C58" s="58">
        <v>991.56136105860105</v>
      </c>
      <c r="D58" s="58">
        <v>706.28982986767505</v>
      </c>
      <c r="E58" s="58">
        <v>409.53924385633297</v>
      </c>
      <c r="F58" s="58">
        <v>266.72483931947102</v>
      </c>
      <c r="G58" s="58">
        <v>30.0257466918715</v>
      </c>
      <c r="H58" s="58">
        <v>2013.4722222222199</v>
      </c>
      <c r="I58" s="58">
        <v>1188.9037037037001</v>
      </c>
      <c r="J58" s="58">
        <v>824.568518518519</v>
      </c>
      <c r="K58" s="58">
        <v>487.978240740741</v>
      </c>
      <c r="L58" s="58">
        <v>302.696990740741</v>
      </c>
      <c r="M58" s="58">
        <v>33.893287037036998</v>
      </c>
      <c r="N58" s="58">
        <v>1394.6303928836201</v>
      </c>
      <c r="O58" s="58">
        <v>801.97227575982197</v>
      </c>
      <c r="P58" s="58">
        <v>592.65811712379502</v>
      </c>
      <c r="Q58" s="58">
        <v>334.18198665678301</v>
      </c>
      <c r="R58" s="58">
        <v>232.16597479614501</v>
      </c>
      <c r="S58" s="58">
        <v>26.310155670867299</v>
      </c>
      <c r="T58" s="58">
        <v>831.36325301204795</v>
      </c>
      <c r="U58" s="58">
        <v>497.31506024096399</v>
      </c>
      <c r="V58" s="58">
        <v>334.04819277108402</v>
      </c>
      <c r="W58" s="58">
        <v>182.01686746988</v>
      </c>
      <c r="X58" s="58">
        <v>136.480120481928</v>
      </c>
      <c r="Y58" s="58">
        <v>15.5512048192771</v>
      </c>
      <c r="Z58" s="58">
        <v>1604.23350217077</v>
      </c>
      <c r="AA58" s="58">
        <v>934.36931982633905</v>
      </c>
      <c r="AB58" s="58">
        <v>669.86418234442795</v>
      </c>
      <c r="AC58" s="58">
        <v>382.83907380607798</v>
      </c>
      <c r="AD58" s="58">
        <v>258.12047756874102</v>
      </c>
      <c r="AE58" s="58">
        <v>28.9046309696093</v>
      </c>
      <c r="AF58" s="58">
        <v>1946.90920692799</v>
      </c>
      <c r="AG58" s="58">
        <v>1138.4020966271601</v>
      </c>
      <c r="AH58" s="58">
        <v>808.50711030082095</v>
      </c>
      <c r="AI58" s="58">
        <v>477.60519598906097</v>
      </c>
      <c r="AJ58" s="58">
        <v>297.27347310847802</v>
      </c>
      <c r="AK58" s="58">
        <v>33.628441203281703</v>
      </c>
      <c r="AL58" s="58">
        <v>1540.5959064327501</v>
      </c>
      <c r="AM58" s="58">
        <v>907.75730994152002</v>
      </c>
      <c r="AN58" s="58">
        <v>632.83859649122803</v>
      </c>
      <c r="AO58" s="58">
        <v>357.429824561403</v>
      </c>
      <c r="AP58" s="58">
        <v>247.605263157895</v>
      </c>
      <c r="AQ58" s="58">
        <v>27.803508771929899</v>
      </c>
    </row>
    <row r="59" spans="1:43" x14ac:dyDescent="0.25">
      <c r="A59" s="64" t="s">
        <v>208</v>
      </c>
      <c r="B59" s="58">
        <v>1715.6173956262401</v>
      </c>
      <c r="C59" s="58">
        <v>998.75129224652096</v>
      </c>
      <c r="D59" s="58">
        <v>716.86610337972104</v>
      </c>
      <c r="E59" s="58">
        <v>412.57673956262403</v>
      </c>
      <c r="F59" s="58">
        <v>273.71848906560598</v>
      </c>
      <c r="G59" s="58">
        <v>30.5708747514911</v>
      </c>
      <c r="H59" s="58">
        <v>1971.5040378548899</v>
      </c>
      <c r="I59" s="58">
        <v>1160.4488328075699</v>
      </c>
      <c r="J59" s="58">
        <v>811.05520504731896</v>
      </c>
      <c r="K59" s="58">
        <v>473.93261829652999</v>
      </c>
      <c r="L59" s="58">
        <v>303.40637223974801</v>
      </c>
      <c r="M59" s="58">
        <v>33.716214511041002</v>
      </c>
      <c r="N59" s="58">
        <v>1432.58855547802</v>
      </c>
      <c r="O59" s="58">
        <v>819.90230286113001</v>
      </c>
      <c r="P59" s="58">
        <v>612.68625261688805</v>
      </c>
      <c r="Q59" s="58">
        <v>344.71277041172402</v>
      </c>
      <c r="R59" s="58">
        <v>240.88157711095599</v>
      </c>
      <c r="S59" s="58">
        <v>27.091905094207998</v>
      </c>
      <c r="T59" s="58">
        <v>933.98529411764696</v>
      </c>
      <c r="U59" s="58">
        <v>551.65147058823504</v>
      </c>
      <c r="V59" s="58">
        <v>382.33382352941197</v>
      </c>
      <c r="W59" s="58">
        <v>208.46764705882401</v>
      </c>
      <c r="X59" s="58">
        <v>156.05588235294101</v>
      </c>
      <c r="Y59" s="58">
        <v>17.8102941176471</v>
      </c>
      <c r="Z59" s="58">
        <v>1656.8050655542299</v>
      </c>
      <c r="AA59" s="58">
        <v>964.02979737783096</v>
      </c>
      <c r="AB59" s="58">
        <v>692.7752681764</v>
      </c>
      <c r="AC59" s="58">
        <v>395.35029797377803</v>
      </c>
      <c r="AD59" s="58">
        <v>267.64773539928501</v>
      </c>
      <c r="AE59" s="58">
        <v>29.777234803337301</v>
      </c>
      <c r="AF59" s="58">
        <v>1942.8533450704199</v>
      </c>
      <c r="AG59" s="58">
        <v>1130.32790492958</v>
      </c>
      <c r="AH59" s="58">
        <v>812.52544014084503</v>
      </c>
      <c r="AI59" s="58">
        <v>474.675528169014</v>
      </c>
      <c r="AJ59" s="58">
        <v>303.81522887323899</v>
      </c>
      <c r="AK59" s="58">
        <v>34.034683098591501</v>
      </c>
      <c r="AL59" s="58">
        <v>1596.31008</v>
      </c>
      <c r="AM59" s="58">
        <v>938.39183999999898</v>
      </c>
      <c r="AN59" s="58">
        <v>657.91823999999997</v>
      </c>
      <c r="AO59" s="58">
        <v>368.96159999999998</v>
      </c>
      <c r="AP59" s="58">
        <v>259.91232000000002</v>
      </c>
      <c r="AQ59" s="58">
        <v>29.044319999999999</v>
      </c>
    </row>
    <row r="60" spans="1:43" x14ac:dyDescent="0.25">
      <c r="A60" s="64" t="s">
        <v>209</v>
      </c>
      <c r="B60" s="58">
        <v>1686.8136734693901</v>
      </c>
      <c r="C60" s="58">
        <v>982.48989795918396</v>
      </c>
      <c r="D60" s="58">
        <v>704.32377551020397</v>
      </c>
      <c r="E60" s="58">
        <v>404.87877551020398</v>
      </c>
      <c r="F60" s="58">
        <v>269.37785714285701</v>
      </c>
      <c r="G60" s="58">
        <v>30.067142857142901</v>
      </c>
      <c r="H60" s="58">
        <v>1955.3508620689699</v>
      </c>
      <c r="I60" s="58">
        <v>1151.2575596817001</v>
      </c>
      <c r="J60" s="58">
        <v>804.09330238726795</v>
      </c>
      <c r="K60" s="58">
        <v>469.16518567639201</v>
      </c>
      <c r="L60" s="58">
        <v>301.45523872679098</v>
      </c>
      <c r="M60" s="58">
        <v>33.472877984084903</v>
      </c>
      <c r="N60" s="58">
        <v>1404.0245111731799</v>
      </c>
      <c r="O60" s="58">
        <v>804.76529329609002</v>
      </c>
      <c r="P60" s="58">
        <v>599.25921787709501</v>
      </c>
      <c r="Q60" s="58">
        <v>337.18051675977699</v>
      </c>
      <c r="R60" s="58">
        <v>235.59804469273701</v>
      </c>
      <c r="S60" s="58">
        <v>26.480656424580999</v>
      </c>
      <c r="T60" s="58">
        <v>874.33974358974297</v>
      </c>
      <c r="U60" s="58">
        <v>519.52692307692303</v>
      </c>
      <c r="V60" s="58">
        <v>354.81282051282</v>
      </c>
      <c r="W60" s="58">
        <v>193.39358974359001</v>
      </c>
      <c r="X60" s="58">
        <v>144.889743589744</v>
      </c>
      <c r="Y60" s="58">
        <v>16.529487179487202</v>
      </c>
      <c r="Z60" s="58">
        <v>1628.7480074719799</v>
      </c>
      <c r="AA60" s="58">
        <v>947.88007471980097</v>
      </c>
      <c r="AB60" s="58">
        <v>680.86793275217894</v>
      </c>
      <c r="AC60" s="58">
        <v>388.22278953922802</v>
      </c>
      <c r="AD60" s="58">
        <v>263.35628891656302</v>
      </c>
      <c r="AE60" s="58">
        <v>29.2888542963885</v>
      </c>
      <c r="AF60" s="58">
        <v>1944.42490909091</v>
      </c>
      <c r="AG60" s="58">
        <v>1131.5050909090901</v>
      </c>
      <c r="AH60" s="58">
        <v>812.91981818181796</v>
      </c>
      <c r="AI60" s="58">
        <v>474.185181818182</v>
      </c>
      <c r="AJ60" s="58">
        <v>304.65136363636401</v>
      </c>
      <c r="AK60" s="58">
        <v>34.0832727272727</v>
      </c>
      <c r="AL60" s="58">
        <v>1565.9317241379299</v>
      </c>
      <c r="AM60" s="58">
        <v>921.13448275862004</v>
      </c>
      <c r="AN60" s="58">
        <v>644.797241379311</v>
      </c>
      <c r="AO60" s="58">
        <v>361.55379310344802</v>
      </c>
      <c r="AP60" s="58">
        <v>254.818965517241</v>
      </c>
      <c r="AQ60" s="58">
        <v>28.424482758620702</v>
      </c>
    </row>
    <row r="61" spans="1:43" x14ac:dyDescent="0.25">
      <c r="A61" s="64" t="s">
        <v>210</v>
      </c>
      <c r="B61" s="58">
        <v>1673.3262150220901</v>
      </c>
      <c r="C61" s="58">
        <v>974.50924153166397</v>
      </c>
      <c r="D61" s="58">
        <v>698.81697349042702</v>
      </c>
      <c r="E61" s="58">
        <v>402.07013991163501</v>
      </c>
      <c r="F61" s="58">
        <v>267.01623711340198</v>
      </c>
      <c r="G61" s="58">
        <v>29.730596465390299</v>
      </c>
      <c r="H61" s="58">
        <v>1950.69446902655</v>
      </c>
      <c r="I61" s="58">
        <v>1149.1929203539801</v>
      </c>
      <c r="J61" s="58">
        <v>801.50154867256595</v>
      </c>
      <c r="K61" s="58">
        <v>469.18429203539802</v>
      </c>
      <c r="L61" s="58">
        <v>299.14225663716797</v>
      </c>
      <c r="M61" s="58">
        <v>33.174999999999997</v>
      </c>
      <c r="N61" s="58">
        <v>1396.7737500000001</v>
      </c>
      <c r="O61" s="58">
        <v>800.33933823529401</v>
      </c>
      <c r="P61" s="58">
        <v>596.43441176470606</v>
      </c>
      <c r="Q61" s="58">
        <v>335.15338235294098</v>
      </c>
      <c r="R61" s="58">
        <v>234.98470588235301</v>
      </c>
      <c r="S61" s="58">
        <v>26.296323529411801</v>
      </c>
      <c r="T61" s="58">
        <v>819.37004405286302</v>
      </c>
      <c r="U61" s="58">
        <v>488.28634361233497</v>
      </c>
      <c r="V61" s="58">
        <v>331.08370044052901</v>
      </c>
      <c r="W61" s="58">
        <v>180.27488986784101</v>
      </c>
      <c r="X61" s="58">
        <v>135.40837004405299</v>
      </c>
      <c r="Y61" s="58">
        <v>15.4004405286344</v>
      </c>
      <c r="Z61" s="58">
        <v>1623.8657024793399</v>
      </c>
      <c r="AA61" s="58">
        <v>943.81756198347102</v>
      </c>
      <c r="AB61" s="58">
        <v>680.04814049586798</v>
      </c>
      <c r="AC61" s="58">
        <v>388.281611570248</v>
      </c>
      <c r="AD61" s="58">
        <v>262.66074380165298</v>
      </c>
      <c r="AE61" s="58">
        <v>29.1057851239669</v>
      </c>
      <c r="AF61" s="58">
        <v>1929.51205400193</v>
      </c>
      <c r="AG61" s="58">
        <v>1123.9180327868901</v>
      </c>
      <c r="AH61" s="58">
        <v>805.59402121504297</v>
      </c>
      <c r="AI61" s="58">
        <v>469.92786885245903</v>
      </c>
      <c r="AJ61" s="58">
        <v>301.92381870781099</v>
      </c>
      <c r="AK61" s="58">
        <v>33.742333654773397</v>
      </c>
      <c r="AL61" s="58">
        <v>1531.47794117647</v>
      </c>
      <c r="AM61" s="58">
        <v>900.27794117646999</v>
      </c>
      <c r="AN61" s="58">
        <v>631.20000000000005</v>
      </c>
      <c r="AO61" s="58">
        <v>352.53639705882301</v>
      </c>
      <c r="AP61" s="58">
        <v>250.67316176470601</v>
      </c>
      <c r="AQ61" s="58">
        <v>27.9904411764706</v>
      </c>
    </row>
    <row r="62" spans="1:43" x14ac:dyDescent="0.25">
      <c r="A62" s="64" t="s">
        <v>211</v>
      </c>
      <c r="B62" s="58">
        <v>1682.1727803738299</v>
      </c>
      <c r="C62" s="58">
        <v>977.50619158878499</v>
      </c>
      <c r="D62" s="58">
        <v>704.666588785047</v>
      </c>
      <c r="E62" s="58">
        <v>405.17324766355102</v>
      </c>
      <c r="F62" s="58">
        <v>269.514018691589</v>
      </c>
      <c r="G62" s="58">
        <v>29.9793224299065</v>
      </c>
      <c r="H62" s="58">
        <v>2009.64592592593</v>
      </c>
      <c r="I62" s="58">
        <v>1181.9977777777799</v>
      </c>
      <c r="J62" s="58">
        <v>827.64814814814804</v>
      </c>
      <c r="K62" s="58">
        <v>485.38246913580201</v>
      </c>
      <c r="L62" s="58">
        <v>308.15851851851897</v>
      </c>
      <c r="M62" s="58">
        <v>34.107160493827202</v>
      </c>
      <c r="N62" s="58">
        <v>1388.10044345898</v>
      </c>
      <c r="O62" s="58">
        <v>793.87184035476696</v>
      </c>
      <c r="P62" s="58">
        <v>594.22860310421299</v>
      </c>
      <c r="Q62" s="58">
        <v>333.14501108647499</v>
      </c>
      <c r="R62" s="58">
        <v>234.811086474501</v>
      </c>
      <c r="S62" s="58">
        <v>26.272505543237301</v>
      </c>
      <c r="T62" s="58">
        <v>839.37801047120399</v>
      </c>
      <c r="U62" s="58">
        <v>499.10104712041903</v>
      </c>
      <c r="V62" s="58">
        <v>340.27696335078502</v>
      </c>
      <c r="W62" s="58">
        <v>185.54921465968599</v>
      </c>
      <c r="X62" s="58">
        <v>138.98324607329801</v>
      </c>
      <c r="Y62" s="58">
        <v>15.744502617801</v>
      </c>
      <c r="Z62" s="58">
        <v>1624.54338662791</v>
      </c>
      <c r="AA62" s="58">
        <v>940.85973837209303</v>
      </c>
      <c r="AB62" s="58">
        <v>683.68364825581398</v>
      </c>
      <c r="AC62" s="58">
        <v>390.06148255814003</v>
      </c>
      <c r="AD62" s="58">
        <v>264.313735465116</v>
      </c>
      <c r="AE62" s="58">
        <v>29.308430232558099</v>
      </c>
      <c r="AF62" s="58">
        <v>1922.2045954046</v>
      </c>
      <c r="AG62" s="58">
        <v>1119.1654345654299</v>
      </c>
      <c r="AH62" s="58">
        <v>803.03916083916101</v>
      </c>
      <c r="AI62" s="58">
        <v>467.85254745254798</v>
      </c>
      <c r="AJ62" s="58">
        <v>301.56893106893102</v>
      </c>
      <c r="AK62" s="58">
        <v>33.617682317682302</v>
      </c>
      <c r="AL62" s="58">
        <v>1523.01642411642</v>
      </c>
      <c r="AM62" s="58">
        <v>892.36839916839801</v>
      </c>
      <c r="AN62" s="58">
        <v>630.64802494802495</v>
      </c>
      <c r="AO62" s="58">
        <v>350.87401247401198</v>
      </c>
      <c r="AP62" s="58">
        <v>251.71808731808699</v>
      </c>
      <c r="AQ62" s="58">
        <v>28.055925155925198</v>
      </c>
    </row>
    <row r="63" spans="1:43" x14ac:dyDescent="0.25">
      <c r="A63" s="64" t="s">
        <v>212</v>
      </c>
      <c r="B63" s="58">
        <v>1683.42175286222</v>
      </c>
      <c r="C63" s="58">
        <v>977.81287011448899</v>
      </c>
      <c r="D63" s="58">
        <v>705.60888274773004</v>
      </c>
      <c r="E63" s="58">
        <v>405.17422029214401</v>
      </c>
      <c r="F63" s="58">
        <v>270.39238057639199</v>
      </c>
      <c r="G63" s="58">
        <v>30.042281879194601</v>
      </c>
      <c r="H63" s="58">
        <v>2007.79858096828</v>
      </c>
      <c r="I63" s="58">
        <v>1180.3284641068401</v>
      </c>
      <c r="J63" s="58">
        <v>827.47011686143605</v>
      </c>
      <c r="K63" s="58">
        <v>483.91828046744598</v>
      </c>
      <c r="L63" s="58">
        <v>309.32904841402302</v>
      </c>
      <c r="M63" s="58">
        <v>34.222787979966597</v>
      </c>
      <c r="N63" s="58">
        <v>1392.3330337078701</v>
      </c>
      <c r="O63" s="58">
        <v>796.07977528089896</v>
      </c>
      <c r="P63" s="58">
        <v>596.253258426966</v>
      </c>
      <c r="Q63" s="58">
        <v>334.51101123595498</v>
      </c>
      <c r="R63" s="58">
        <v>235.451460674157</v>
      </c>
      <c r="S63" s="58">
        <v>26.290786516853899</v>
      </c>
      <c r="T63" s="58">
        <v>861.82702702702704</v>
      </c>
      <c r="U63" s="58">
        <v>512.66270270270297</v>
      </c>
      <c r="V63" s="58">
        <v>349.16432432432401</v>
      </c>
      <c r="W63" s="58">
        <v>190.73675675675699</v>
      </c>
      <c r="X63" s="58">
        <v>142.24378378378401</v>
      </c>
      <c r="Y63" s="58">
        <v>16.183783783783799</v>
      </c>
      <c r="Z63" s="58">
        <v>1625.9258253851799</v>
      </c>
      <c r="AA63" s="58">
        <v>943.25986793837103</v>
      </c>
      <c r="AB63" s="58">
        <v>682.66595744680899</v>
      </c>
      <c r="AC63" s="58">
        <v>390.42193690388802</v>
      </c>
      <c r="AD63" s="58">
        <v>263.088114453412</v>
      </c>
      <c r="AE63" s="58">
        <v>29.155906089508399</v>
      </c>
      <c r="AF63" s="58">
        <v>1917.2917766497501</v>
      </c>
      <c r="AG63" s="58">
        <v>1112.9890355329901</v>
      </c>
      <c r="AH63" s="58">
        <v>804.30274111675101</v>
      </c>
      <c r="AI63" s="58">
        <v>465.86284263959402</v>
      </c>
      <c r="AJ63" s="58">
        <v>304.56822335025402</v>
      </c>
      <c r="AK63" s="58">
        <v>33.871675126903597</v>
      </c>
      <c r="AL63" s="58">
        <v>1494.25696465696</v>
      </c>
      <c r="AM63" s="58">
        <v>875.709979209979</v>
      </c>
      <c r="AN63" s="58">
        <v>618.54698544698601</v>
      </c>
      <c r="AO63" s="58">
        <v>344.298336798337</v>
      </c>
      <c r="AP63" s="58">
        <v>246.739708939709</v>
      </c>
      <c r="AQ63" s="58">
        <v>27.5089397089397</v>
      </c>
    </row>
    <row r="64" spans="1:43" x14ac:dyDescent="0.25">
      <c r="A64" s="64" t="s">
        <v>213</v>
      </c>
      <c r="B64" s="58">
        <v>1678.3331537505201</v>
      </c>
      <c r="C64" s="58">
        <v>975.73675922088705</v>
      </c>
      <c r="D64" s="58">
        <v>702.59639452963097</v>
      </c>
      <c r="E64" s="58">
        <v>403.795648570244</v>
      </c>
      <c r="F64" s="58">
        <v>269.02266887691701</v>
      </c>
      <c r="G64" s="58">
        <v>29.778077082469899</v>
      </c>
      <c r="H64" s="58">
        <v>2004.3717625899301</v>
      </c>
      <c r="I64" s="58">
        <v>1179.9180755395701</v>
      </c>
      <c r="J64" s="58">
        <v>824.45368705035901</v>
      </c>
      <c r="K64" s="58">
        <v>483.23848920863298</v>
      </c>
      <c r="L64" s="58">
        <v>307.36456834532402</v>
      </c>
      <c r="M64" s="58">
        <v>33.850629496402902</v>
      </c>
      <c r="N64" s="58">
        <v>1399.65910837817</v>
      </c>
      <c r="O64" s="58">
        <v>801.217448116833</v>
      </c>
      <c r="P64" s="58">
        <v>598.44166026133701</v>
      </c>
      <c r="Q64" s="58">
        <v>335.89369715603402</v>
      </c>
      <c r="R64" s="58">
        <v>236.25080707148399</v>
      </c>
      <c r="S64" s="58">
        <v>26.297156033820102</v>
      </c>
      <c r="T64" s="58">
        <v>867.46687499999996</v>
      </c>
      <c r="U64" s="58">
        <v>518.56500000000005</v>
      </c>
      <c r="V64" s="58">
        <v>348.90187500000002</v>
      </c>
      <c r="W64" s="58">
        <v>191.38124999999999</v>
      </c>
      <c r="X64" s="58">
        <v>141.47624999999999</v>
      </c>
      <c r="Y64" s="58">
        <v>16.044374999999999</v>
      </c>
      <c r="Z64" s="58">
        <v>1608.37167938931</v>
      </c>
      <c r="AA64" s="58">
        <v>935.14877862595404</v>
      </c>
      <c r="AB64" s="58">
        <v>673.22290076335901</v>
      </c>
      <c r="AC64" s="58">
        <v>385.771603053435</v>
      </c>
      <c r="AD64" s="58">
        <v>258.92473282442802</v>
      </c>
      <c r="AE64" s="58">
        <v>28.5265648854962</v>
      </c>
      <c r="AF64" s="58">
        <v>1913.1031813361601</v>
      </c>
      <c r="AG64" s="58">
        <v>1109.6898197242799</v>
      </c>
      <c r="AH64" s="58">
        <v>803.41336161187701</v>
      </c>
      <c r="AI64" s="58">
        <v>464.87497348886501</v>
      </c>
      <c r="AJ64" s="58">
        <v>304.69151643690299</v>
      </c>
      <c r="AK64" s="58">
        <v>33.846871686108202</v>
      </c>
      <c r="AL64" s="58">
        <v>1467.2680434782601</v>
      </c>
      <c r="AM64" s="58">
        <v>859.77586956521804</v>
      </c>
      <c r="AN64" s="58">
        <v>607.49217391304296</v>
      </c>
      <c r="AO64" s="58">
        <v>338.25978260869601</v>
      </c>
      <c r="AP64" s="58">
        <v>242.274782608696</v>
      </c>
      <c r="AQ64" s="58">
        <v>26.957608695652201</v>
      </c>
    </row>
    <row r="65" spans="1:43" x14ac:dyDescent="0.25">
      <c r="A65" s="64" t="s">
        <v>214</v>
      </c>
      <c r="B65" s="58">
        <v>1671.5737344398301</v>
      </c>
      <c r="C65" s="58">
        <v>971.71419087136906</v>
      </c>
      <c r="D65" s="58">
        <v>699.85954356846503</v>
      </c>
      <c r="E65" s="58">
        <v>401.17730290456399</v>
      </c>
      <c r="F65" s="58">
        <v>266.44780082987597</v>
      </c>
      <c r="G65" s="58">
        <v>32.234439834024897</v>
      </c>
      <c r="H65" s="58">
        <v>1984.3853962600199</v>
      </c>
      <c r="I65" s="58">
        <v>1167.2417631344599</v>
      </c>
      <c r="J65" s="58">
        <v>817.14363312555702</v>
      </c>
      <c r="K65" s="58">
        <v>477.90854853072102</v>
      </c>
      <c r="L65" s="58">
        <v>302.939091718611</v>
      </c>
      <c r="M65" s="58">
        <v>36.295992876224403</v>
      </c>
      <c r="N65" s="58">
        <v>1398.6230769230799</v>
      </c>
      <c r="O65" s="58">
        <v>801.10233100233097</v>
      </c>
      <c r="P65" s="58">
        <v>597.52074592074598</v>
      </c>
      <c r="Q65" s="58">
        <v>334.22377622377599</v>
      </c>
      <c r="R65" s="58">
        <v>234.606526806527</v>
      </c>
      <c r="S65" s="58">
        <v>28.690442890442899</v>
      </c>
      <c r="T65" s="58">
        <v>860.99202127659601</v>
      </c>
      <c r="U65" s="58">
        <v>512.21648936170197</v>
      </c>
      <c r="V65" s="58">
        <v>348.77553191489397</v>
      </c>
      <c r="W65" s="58">
        <v>189.83617021276601</v>
      </c>
      <c r="X65" s="58">
        <v>140.76382978723399</v>
      </c>
      <c r="Y65" s="58">
        <v>18.1755319148936</v>
      </c>
      <c r="Z65" s="58">
        <v>1610.89769585253</v>
      </c>
      <c r="AA65" s="58">
        <v>936.30207373271901</v>
      </c>
      <c r="AB65" s="58">
        <v>674.59562211981597</v>
      </c>
      <c r="AC65" s="58">
        <v>385.51658986175102</v>
      </c>
      <c r="AD65" s="58">
        <v>257.61566820276499</v>
      </c>
      <c r="AE65" s="58">
        <v>31.4633640552995</v>
      </c>
      <c r="AF65" s="58">
        <v>1923.08413043478</v>
      </c>
      <c r="AG65" s="58">
        <v>1115.72739130435</v>
      </c>
      <c r="AH65" s="58">
        <v>807.35673913043502</v>
      </c>
      <c r="AI65" s="58">
        <v>466.52771739130401</v>
      </c>
      <c r="AJ65" s="58">
        <v>304.63043478260897</v>
      </c>
      <c r="AK65" s="58">
        <v>36.198586956521702</v>
      </c>
      <c r="AL65" s="58">
        <v>1461.21637168142</v>
      </c>
      <c r="AM65" s="58">
        <v>854.04491150442504</v>
      </c>
      <c r="AN65" s="58">
        <v>607.17146017699201</v>
      </c>
      <c r="AO65" s="58">
        <v>336.51570796460197</v>
      </c>
      <c r="AP65" s="58">
        <v>241.26305309734499</v>
      </c>
      <c r="AQ65" s="58">
        <v>29.392699115044302</v>
      </c>
    </row>
    <row r="66" spans="1:43" x14ac:dyDescent="0.25">
      <c r="A66" s="64" t="s">
        <v>215</v>
      </c>
      <c r="B66" s="58">
        <v>1621.81797066015</v>
      </c>
      <c r="C66" s="58">
        <v>941.79547677261598</v>
      </c>
      <c r="D66" s="58">
        <v>680.02249388753103</v>
      </c>
      <c r="E66" s="58">
        <v>388.33960880195599</v>
      </c>
      <c r="F66" s="58">
        <v>259.64743276283599</v>
      </c>
      <c r="G66" s="58">
        <v>32.035452322738401</v>
      </c>
      <c r="H66" s="58">
        <v>1919.7748700173299</v>
      </c>
      <c r="I66" s="58">
        <v>1127.26091854419</v>
      </c>
      <c r="J66" s="58">
        <v>792.51395147313701</v>
      </c>
      <c r="K66" s="58">
        <v>461.383882149047</v>
      </c>
      <c r="L66" s="58">
        <v>294.939514731369</v>
      </c>
      <c r="M66" s="58">
        <v>36.190554592721</v>
      </c>
      <c r="N66" s="58">
        <v>1357.32392307692</v>
      </c>
      <c r="O66" s="58">
        <v>777.15923076923104</v>
      </c>
      <c r="P66" s="58">
        <v>580.16469230769201</v>
      </c>
      <c r="Q66" s="58">
        <v>323.49876923076903</v>
      </c>
      <c r="R66" s="58">
        <v>228.318923076923</v>
      </c>
      <c r="S66" s="58">
        <v>28.347000000000001</v>
      </c>
      <c r="T66" s="58">
        <v>789.97741935483896</v>
      </c>
      <c r="U66" s="58">
        <v>471.17298387096798</v>
      </c>
      <c r="V66" s="58">
        <v>318.80443548387098</v>
      </c>
      <c r="W66" s="58">
        <v>172.20604838709701</v>
      </c>
      <c r="X66" s="58">
        <v>129.79717741935499</v>
      </c>
      <c r="Y66" s="58">
        <v>16.801209677419401</v>
      </c>
      <c r="Z66" s="58">
        <v>1593.9</v>
      </c>
      <c r="AA66" s="58">
        <v>925.31280714817603</v>
      </c>
      <c r="AB66" s="58">
        <v>668.58719285182406</v>
      </c>
      <c r="AC66" s="58">
        <v>380.24005956813102</v>
      </c>
      <c r="AD66" s="58">
        <v>256.53551749813801</v>
      </c>
      <c r="AE66" s="58">
        <v>31.8116157855547</v>
      </c>
      <c r="AF66" s="58">
        <v>1904.30961761298</v>
      </c>
      <c r="AG66" s="58">
        <v>1102.68841251448</v>
      </c>
      <c r="AH66" s="58">
        <v>801.62120509849399</v>
      </c>
      <c r="AI66" s="58">
        <v>463.05434530706799</v>
      </c>
      <c r="AJ66" s="58">
        <v>301.80521436848198</v>
      </c>
      <c r="AK66" s="58">
        <v>36.761645422943197</v>
      </c>
      <c r="AL66" s="58">
        <v>1442.59035874439</v>
      </c>
      <c r="AM66" s="58">
        <v>842.64820627802703</v>
      </c>
      <c r="AN66" s="58">
        <v>599.94215246636804</v>
      </c>
      <c r="AO66" s="58">
        <v>332.97713004484302</v>
      </c>
      <c r="AP66" s="58">
        <v>237.506502242153</v>
      </c>
      <c r="AQ66" s="58">
        <v>29.458520179372201</v>
      </c>
    </row>
    <row r="67" spans="1:43" x14ac:dyDescent="0.25">
      <c r="A67" s="64" t="s">
        <v>216</v>
      </c>
      <c r="B67" s="58">
        <v>1624.18682170543</v>
      </c>
      <c r="C67" s="58">
        <v>941.22054263565894</v>
      </c>
      <c r="D67" s="58">
        <v>682.96627906976698</v>
      </c>
      <c r="E67" s="58">
        <v>389.53449612403102</v>
      </c>
      <c r="F67" s="58">
        <v>261.07932816537499</v>
      </c>
      <c r="G67" s="58">
        <v>32.352454780361803</v>
      </c>
      <c r="H67" s="58">
        <v>1928.0908755760399</v>
      </c>
      <c r="I67" s="58">
        <v>1130.2824884792601</v>
      </c>
      <c r="J67" s="58">
        <v>797.80838709677403</v>
      </c>
      <c r="K67" s="58">
        <v>464.406082949309</v>
      </c>
      <c r="L67" s="58">
        <v>296.82718894009201</v>
      </c>
      <c r="M67" s="58">
        <v>36.575115207373301</v>
      </c>
      <c r="N67" s="58">
        <v>1357.625869038</v>
      </c>
      <c r="O67" s="58">
        <v>775.39013742926397</v>
      </c>
      <c r="P67" s="58">
        <v>582.23573160873104</v>
      </c>
      <c r="Q67" s="58">
        <v>323.862974939369</v>
      </c>
      <c r="R67" s="58">
        <v>229.72409054163299</v>
      </c>
      <c r="S67" s="58">
        <v>28.648666127728401</v>
      </c>
      <c r="T67" s="58">
        <v>788.19870129870105</v>
      </c>
      <c r="U67" s="58">
        <v>470.1</v>
      </c>
      <c r="V67" s="58">
        <v>318.09870129870097</v>
      </c>
      <c r="W67" s="58">
        <v>171.91558441558399</v>
      </c>
      <c r="X67" s="58">
        <v>129.328571428571</v>
      </c>
      <c r="Y67" s="58">
        <v>16.854545454545502</v>
      </c>
      <c r="Z67" s="58">
        <v>1601.4587962963001</v>
      </c>
      <c r="AA67" s="58">
        <v>926.912268518519</v>
      </c>
      <c r="AB67" s="58">
        <v>674.54652777777801</v>
      </c>
      <c r="AC67" s="58">
        <v>382.59884259259297</v>
      </c>
      <c r="AD67" s="58">
        <v>259.64884259259298</v>
      </c>
      <c r="AE67" s="58">
        <v>32.298842592592599</v>
      </c>
      <c r="AF67" s="58">
        <v>1904.14754716981</v>
      </c>
      <c r="AG67" s="58">
        <v>1101.43735849057</v>
      </c>
      <c r="AH67" s="58">
        <v>802.71018867924602</v>
      </c>
      <c r="AI67" s="58">
        <v>464.07358490566003</v>
      </c>
      <c r="AJ67" s="58">
        <v>301.69358490565997</v>
      </c>
      <c r="AK67" s="58">
        <v>36.943018867924501</v>
      </c>
      <c r="AL67" s="58">
        <v>1474.2863109048701</v>
      </c>
      <c r="AM67" s="58">
        <v>859.37262180974506</v>
      </c>
      <c r="AN67" s="58">
        <v>614.91368909512698</v>
      </c>
      <c r="AO67" s="58">
        <v>342.15591647331797</v>
      </c>
      <c r="AP67" s="58">
        <v>242.37842227378201</v>
      </c>
      <c r="AQ67" s="58">
        <v>30.379350348027899</v>
      </c>
    </row>
    <row r="68" spans="1:43" x14ac:dyDescent="0.25">
      <c r="A68" s="64" t="s">
        <v>217</v>
      </c>
      <c r="B68" s="58">
        <v>1684.5371335504899</v>
      </c>
      <c r="C68" s="58">
        <v>974.88594695207098</v>
      </c>
      <c r="D68" s="58">
        <v>709.65118659841801</v>
      </c>
      <c r="E68" s="58">
        <v>406.07212657049803</v>
      </c>
      <c r="F68" s="58">
        <v>269.94569567240598</v>
      </c>
      <c r="G68" s="58">
        <v>33.633364355514203</v>
      </c>
      <c r="H68" s="58">
        <v>1994.37212787213</v>
      </c>
      <c r="I68" s="58">
        <v>1168.72057942058</v>
      </c>
      <c r="J68" s="58">
        <v>825.65154845154802</v>
      </c>
      <c r="K68" s="58">
        <v>482.27532467532501</v>
      </c>
      <c r="L68" s="58">
        <v>305.561238761239</v>
      </c>
      <c r="M68" s="58">
        <v>37.814985014984998</v>
      </c>
      <c r="N68" s="58">
        <v>1414.37613240418</v>
      </c>
      <c r="O68" s="58">
        <v>805.87160278745603</v>
      </c>
      <c r="P68" s="58">
        <v>608.50452961672499</v>
      </c>
      <c r="Q68" s="58">
        <v>339.62665505226499</v>
      </c>
      <c r="R68" s="58">
        <v>238.890679442509</v>
      </c>
      <c r="S68" s="58">
        <v>29.987195121951199</v>
      </c>
      <c r="T68" s="58">
        <v>838.560402684564</v>
      </c>
      <c r="U68" s="58">
        <v>498.08657718120799</v>
      </c>
      <c r="V68" s="58">
        <v>340.47382550335601</v>
      </c>
      <c r="W68" s="58">
        <v>183.82751677852301</v>
      </c>
      <c r="X68" s="58">
        <v>138.61610738255001</v>
      </c>
      <c r="Y68" s="58">
        <v>18.030201342281899</v>
      </c>
      <c r="Z68" s="58">
        <v>1659.38802250804</v>
      </c>
      <c r="AA68" s="58">
        <v>960.26672025723497</v>
      </c>
      <c r="AB68" s="58">
        <v>699.12130225080398</v>
      </c>
      <c r="AC68" s="58">
        <v>398.77717041800599</v>
      </c>
      <c r="AD68" s="58">
        <v>266.90401929260503</v>
      </c>
      <c r="AE68" s="58">
        <v>33.440112540192899</v>
      </c>
      <c r="AF68" s="58">
        <v>1892.6535714285701</v>
      </c>
      <c r="AG68" s="58">
        <v>1092.9142857142899</v>
      </c>
      <c r="AH68" s="58">
        <v>799.73928571428598</v>
      </c>
      <c r="AI68" s="58">
        <v>461.87817460317501</v>
      </c>
      <c r="AJ68" s="58">
        <v>300.834523809524</v>
      </c>
      <c r="AK68" s="58">
        <v>37.026587301587298</v>
      </c>
      <c r="AL68" s="58">
        <v>1482.2118483412301</v>
      </c>
      <c r="AM68" s="58">
        <v>865.12606635071097</v>
      </c>
      <c r="AN68" s="58">
        <v>617.08578199052101</v>
      </c>
      <c r="AO68" s="58">
        <v>342.67393364928898</v>
      </c>
      <c r="AP68" s="58">
        <v>243.68815165876799</v>
      </c>
      <c r="AQ68" s="58">
        <v>30.723696682464499</v>
      </c>
    </row>
    <row r="69" spans="1:43" x14ac:dyDescent="0.25">
      <c r="A69" s="64" t="s">
        <v>218</v>
      </c>
      <c r="B69" s="58">
        <v>1694.86310013717</v>
      </c>
      <c r="C69" s="58">
        <v>980.18477366255104</v>
      </c>
      <c r="D69" s="58">
        <v>714.67832647462296</v>
      </c>
      <c r="E69" s="58">
        <v>407.989163237311</v>
      </c>
      <c r="F69" s="58">
        <v>272.70109739369002</v>
      </c>
      <c r="G69" s="58">
        <v>33.988065843621399</v>
      </c>
      <c r="H69" s="58">
        <v>1997.78060135791</v>
      </c>
      <c r="I69" s="58">
        <v>1168.54015518914</v>
      </c>
      <c r="J69" s="58">
        <v>829.24044616876802</v>
      </c>
      <c r="K69" s="58">
        <v>482.55654704170701</v>
      </c>
      <c r="L69" s="58">
        <v>308.516973811833</v>
      </c>
      <c r="M69" s="58">
        <v>38.1669253152279</v>
      </c>
      <c r="N69" s="58">
        <v>1424.7005190311399</v>
      </c>
      <c r="O69" s="58">
        <v>812.19653979238694</v>
      </c>
      <c r="P69" s="58">
        <v>612.50397923875403</v>
      </c>
      <c r="Q69" s="58">
        <v>341.48486159169499</v>
      </c>
      <c r="R69" s="58">
        <v>240.758044982699</v>
      </c>
      <c r="S69" s="58">
        <v>30.261072664359901</v>
      </c>
      <c r="T69" s="58">
        <v>889.98134328358196</v>
      </c>
      <c r="U69" s="58">
        <v>526.33656716417897</v>
      </c>
      <c r="V69" s="58">
        <v>363.64477611940299</v>
      </c>
      <c r="W69" s="58">
        <v>196.423880597015</v>
      </c>
      <c r="X69" s="58">
        <v>147.96492537313401</v>
      </c>
      <c r="Y69" s="58">
        <v>19.255970149253699</v>
      </c>
      <c r="Z69" s="58">
        <v>1667.1718631178701</v>
      </c>
      <c r="AA69" s="58">
        <v>964.54380228136904</v>
      </c>
      <c r="AB69" s="58">
        <v>702.62806083650196</v>
      </c>
      <c r="AC69" s="58">
        <v>399.89543726235701</v>
      </c>
      <c r="AD69" s="58">
        <v>269.07764258555102</v>
      </c>
      <c r="AE69" s="58">
        <v>33.654980988593202</v>
      </c>
      <c r="AF69" s="58">
        <v>1890.34837398374</v>
      </c>
      <c r="AG69" s="58">
        <v>1090.46056910569</v>
      </c>
      <c r="AH69" s="58">
        <v>799.887804878049</v>
      </c>
      <c r="AI69" s="58">
        <v>460.82520325203302</v>
      </c>
      <c r="AJ69" s="58">
        <v>301.80609756097601</v>
      </c>
      <c r="AK69" s="58">
        <v>37.256504065040701</v>
      </c>
      <c r="AL69" s="58">
        <v>1506.5425675675699</v>
      </c>
      <c r="AM69" s="58">
        <v>879.34054054054002</v>
      </c>
      <c r="AN69" s="58">
        <v>627.20202702702704</v>
      </c>
      <c r="AO69" s="58">
        <v>349.42297297297301</v>
      </c>
      <c r="AP69" s="58">
        <v>246.59324324324299</v>
      </c>
      <c r="AQ69" s="58">
        <v>31.1858108108108</v>
      </c>
    </row>
    <row r="70" spans="1:43" x14ac:dyDescent="0.25">
      <c r="A70" s="64" t="s">
        <v>219</v>
      </c>
      <c r="B70" s="58">
        <v>1685.0950904392801</v>
      </c>
      <c r="C70" s="58">
        <v>975.25064599483198</v>
      </c>
      <c r="D70" s="58">
        <v>709.84444444444398</v>
      </c>
      <c r="E70" s="58">
        <v>403.81602067183502</v>
      </c>
      <c r="F70" s="58">
        <v>271.92338501291999</v>
      </c>
      <c r="G70" s="58">
        <v>34.105038759689997</v>
      </c>
      <c r="H70" s="58">
        <v>1954.8561341571101</v>
      </c>
      <c r="I70" s="58">
        <v>1143.22188879082</v>
      </c>
      <c r="J70" s="58">
        <v>811.63424536628395</v>
      </c>
      <c r="K70" s="58">
        <v>469.701500441306</v>
      </c>
      <c r="L70" s="58">
        <v>303.97599293910002</v>
      </c>
      <c r="M70" s="58">
        <v>37.956751985878199</v>
      </c>
      <c r="N70" s="58">
        <v>1428.0393608074</v>
      </c>
      <c r="O70" s="58">
        <v>815.19058031959605</v>
      </c>
      <c r="P70" s="58">
        <v>612.84878048780502</v>
      </c>
      <c r="Q70" s="58">
        <v>341.03364171572798</v>
      </c>
      <c r="R70" s="58">
        <v>241.380403700589</v>
      </c>
      <c r="S70" s="58">
        <v>30.4347350714886</v>
      </c>
      <c r="T70" s="58">
        <v>859.74084507042198</v>
      </c>
      <c r="U70" s="58">
        <v>509.58802816901402</v>
      </c>
      <c r="V70" s="58">
        <v>350.15281690140802</v>
      </c>
      <c r="W70" s="58">
        <v>189.50704225352101</v>
      </c>
      <c r="X70" s="58">
        <v>142.27816901408499</v>
      </c>
      <c r="Y70" s="58">
        <v>18.3676056338028</v>
      </c>
      <c r="Z70" s="58">
        <v>1660.0055983205</v>
      </c>
      <c r="AA70" s="58">
        <v>961.16955913226002</v>
      </c>
      <c r="AB70" s="58">
        <v>698.83603918824303</v>
      </c>
      <c r="AC70" s="58">
        <v>395.83960811756498</v>
      </c>
      <c r="AD70" s="58">
        <v>269.09181245626303</v>
      </c>
      <c r="AE70" s="58">
        <v>33.904618614415703</v>
      </c>
      <c r="AF70" s="58">
        <v>1888.89427430093</v>
      </c>
      <c r="AG70" s="58">
        <v>1090.0921438082601</v>
      </c>
      <c r="AH70" s="58">
        <v>798.80213049267695</v>
      </c>
      <c r="AI70" s="58">
        <v>459.51531291611201</v>
      </c>
      <c r="AJ70" s="58">
        <v>301.82476697736399</v>
      </c>
      <c r="AK70" s="58">
        <v>37.462050599201099</v>
      </c>
      <c r="AL70" s="58">
        <v>1489.7298538622099</v>
      </c>
      <c r="AM70" s="58">
        <v>870.76784968684694</v>
      </c>
      <c r="AN70" s="58">
        <v>618.962004175365</v>
      </c>
      <c r="AO70" s="58">
        <v>343.70292275574099</v>
      </c>
      <c r="AP70" s="58">
        <v>244.31711899791199</v>
      </c>
      <c r="AQ70" s="58">
        <v>30.941962421711899</v>
      </c>
    </row>
    <row r="71" spans="1:43" x14ac:dyDescent="0.25">
      <c r="A71" s="64" t="s">
        <v>220</v>
      </c>
      <c r="B71" s="58">
        <v>1690.49883351007</v>
      </c>
      <c r="C71" s="58">
        <v>975.23393425238601</v>
      </c>
      <c r="D71" s="58">
        <v>715.26489925768794</v>
      </c>
      <c r="E71" s="58">
        <v>401.44050901378603</v>
      </c>
      <c r="F71" s="58">
        <v>279.52354188759301</v>
      </c>
      <c r="G71" s="58">
        <v>34.3008483563097</v>
      </c>
      <c r="H71" s="58">
        <v>1905.0171542553201</v>
      </c>
      <c r="I71" s="58">
        <v>1110.83477393617</v>
      </c>
      <c r="J71" s="58">
        <v>794.18238031914905</v>
      </c>
      <c r="K71" s="58">
        <v>450.50226063829803</v>
      </c>
      <c r="L71" s="58">
        <v>306.22559840425498</v>
      </c>
      <c r="M71" s="58">
        <v>37.454521276595699</v>
      </c>
      <c r="N71" s="58">
        <v>1447.0003018867901</v>
      </c>
      <c r="O71" s="58">
        <v>821.31418867924504</v>
      </c>
      <c r="P71" s="58">
        <v>625.68611320754701</v>
      </c>
      <c r="Q71" s="58">
        <v>345.75079245283001</v>
      </c>
      <c r="R71" s="58">
        <v>249.21418867924501</v>
      </c>
      <c r="S71" s="58">
        <v>30.721132075471701</v>
      </c>
      <c r="T71" s="58">
        <v>947.02499999999998</v>
      </c>
      <c r="U71" s="58">
        <v>554.49795918367397</v>
      </c>
      <c r="V71" s="58">
        <v>392.52704081632697</v>
      </c>
      <c r="W71" s="58">
        <v>210.189795918367</v>
      </c>
      <c r="X71" s="58">
        <v>161.96020408163301</v>
      </c>
      <c r="Y71" s="58">
        <v>20.377040816326499</v>
      </c>
      <c r="Z71" s="58">
        <v>1690.40155210643</v>
      </c>
      <c r="AA71" s="58">
        <v>975.13686252771595</v>
      </c>
      <c r="AB71" s="58">
        <v>715.26468957871396</v>
      </c>
      <c r="AC71" s="58">
        <v>399.84661862527702</v>
      </c>
      <c r="AD71" s="58">
        <v>280.94185144124202</v>
      </c>
      <c r="AE71" s="58">
        <v>34.476219512195101</v>
      </c>
      <c r="AF71" s="58">
        <v>1866.4896260554899</v>
      </c>
      <c r="AG71" s="58">
        <v>1074.91954161641</v>
      </c>
      <c r="AH71" s="58">
        <v>791.57008443908296</v>
      </c>
      <c r="AI71" s="58">
        <v>450.12629674306402</v>
      </c>
      <c r="AJ71" s="58">
        <v>304.232569360676</v>
      </c>
      <c r="AK71" s="58">
        <v>37.211218335343801</v>
      </c>
      <c r="AL71" s="58">
        <v>1552.3405362776</v>
      </c>
      <c r="AM71" s="58">
        <v>905.02854889589901</v>
      </c>
      <c r="AN71" s="58">
        <v>647.31198738170303</v>
      </c>
      <c r="AO71" s="58">
        <v>354.940694006309</v>
      </c>
      <c r="AP71" s="58">
        <v>259.89558359621498</v>
      </c>
      <c r="AQ71" s="58">
        <v>32.475709779179802</v>
      </c>
    </row>
    <row r="72" spans="1:43" x14ac:dyDescent="0.25">
      <c r="A72" s="64" t="s">
        <v>221</v>
      </c>
      <c r="B72" s="58">
        <v>1673.9674022066199</v>
      </c>
      <c r="C72" s="58">
        <v>964.77342026078202</v>
      </c>
      <c r="D72" s="58">
        <v>709.193981945838</v>
      </c>
      <c r="E72" s="58">
        <v>397.043430290873</v>
      </c>
      <c r="F72" s="58">
        <v>278.08304914744201</v>
      </c>
      <c r="G72" s="58">
        <v>34.067502507522597</v>
      </c>
      <c r="H72" s="58">
        <v>1876.55851393189</v>
      </c>
      <c r="I72" s="58">
        <v>1093.2910216718301</v>
      </c>
      <c r="J72" s="58">
        <v>783.267492260062</v>
      </c>
      <c r="K72" s="58">
        <v>443.47523219814201</v>
      </c>
      <c r="L72" s="58">
        <v>302.84321981424199</v>
      </c>
      <c r="M72" s="58">
        <v>36.949040247677999</v>
      </c>
      <c r="N72" s="58">
        <v>1436.1878633720901</v>
      </c>
      <c r="O72" s="58">
        <v>813.93335755813996</v>
      </c>
      <c r="P72" s="58">
        <v>622.25450581395296</v>
      </c>
      <c r="Q72" s="58">
        <v>342.54680232558098</v>
      </c>
      <c r="R72" s="58">
        <v>249.022238372093</v>
      </c>
      <c r="S72" s="58">
        <v>30.685465116279101</v>
      </c>
      <c r="T72" s="58">
        <v>927.39455252918299</v>
      </c>
      <c r="U72" s="58">
        <v>543.53579766536996</v>
      </c>
      <c r="V72" s="58">
        <v>383.85875486381298</v>
      </c>
      <c r="W72" s="58">
        <v>205.794163424125</v>
      </c>
      <c r="X72" s="58">
        <v>158.16420233463</v>
      </c>
      <c r="Y72" s="58">
        <v>19.900389105058402</v>
      </c>
      <c r="Z72" s="58">
        <v>1690.5118858953999</v>
      </c>
      <c r="AA72" s="58">
        <v>974.34770206022199</v>
      </c>
      <c r="AB72" s="58">
        <v>716.16418383518203</v>
      </c>
      <c r="AC72" s="58">
        <v>399.30285261489701</v>
      </c>
      <c r="AD72" s="58">
        <v>282.31568938193402</v>
      </c>
      <c r="AE72" s="58">
        <v>34.545641838351798</v>
      </c>
      <c r="AF72" s="58">
        <v>1864.8717003567201</v>
      </c>
      <c r="AG72" s="58">
        <v>1071.9481569560101</v>
      </c>
      <c r="AH72" s="58">
        <v>792.92354340071302</v>
      </c>
      <c r="AI72" s="58">
        <v>450.40130796670599</v>
      </c>
      <c r="AJ72" s="58">
        <v>305.20166468489901</v>
      </c>
      <c r="AK72" s="58">
        <v>37.320570749108199</v>
      </c>
      <c r="AL72" s="58">
        <v>1535.33021148036</v>
      </c>
      <c r="AM72" s="58">
        <v>894.21661631419897</v>
      </c>
      <c r="AN72" s="58">
        <v>641.11359516616301</v>
      </c>
      <c r="AO72" s="58">
        <v>350.25906344410902</v>
      </c>
      <c r="AP72" s="58">
        <v>258.723262839879</v>
      </c>
      <c r="AQ72" s="58">
        <v>32.131268882175199</v>
      </c>
    </row>
    <row r="73" spans="1:43" x14ac:dyDescent="0.25">
      <c r="A73" s="64" t="s">
        <v>222</v>
      </c>
      <c r="B73" s="58">
        <v>1649.77696909272</v>
      </c>
      <c r="C73" s="58">
        <v>951.02063808574303</v>
      </c>
      <c r="D73" s="58">
        <v>698.75633100697905</v>
      </c>
      <c r="E73" s="58">
        <v>391.24695912263201</v>
      </c>
      <c r="F73" s="58">
        <v>273.951246261216</v>
      </c>
      <c r="G73" s="58">
        <v>33.5581256231306</v>
      </c>
      <c r="H73" s="58">
        <v>1845.78388278388</v>
      </c>
      <c r="I73" s="58">
        <v>1075.2750915750901</v>
      </c>
      <c r="J73" s="58">
        <v>770.50879120879097</v>
      </c>
      <c r="K73" s="58">
        <v>436.746703296703</v>
      </c>
      <c r="L73" s="58">
        <v>297.48461538461498</v>
      </c>
      <c r="M73" s="58">
        <v>36.277472527472497</v>
      </c>
      <c r="N73" s="58">
        <v>1415.59803063457</v>
      </c>
      <c r="O73" s="58">
        <v>802.567833698031</v>
      </c>
      <c r="P73" s="58">
        <v>613.03019693654301</v>
      </c>
      <c r="Q73" s="58">
        <v>336.886214442013</v>
      </c>
      <c r="R73" s="58">
        <v>245.834792122538</v>
      </c>
      <c r="S73" s="58">
        <v>30.309190371991299</v>
      </c>
      <c r="T73" s="58">
        <v>870.984668989547</v>
      </c>
      <c r="U73" s="58">
        <v>512.88919860627198</v>
      </c>
      <c r="V73" s="58">
        <v>358.09547038327503</v>
      </c>
      <c r="W73" s="58">
        <v>191.25679442508701</v>
      </c>
      <c r="X73" s="58">
        <v>148.196864111498</v>
      </c>
      <c r="Y73" s="58">
        <v>18.641811846689901</v>
      </c>
      <c r="Z73" s="58">
        <v>1668.7585714285699</v>
      </c>
      <c r="AA73" s="58">
        <v>961.58587301587295</v>
      </c>
      <c r="AB73" s="58">
        <v>707.17269841269797</v>
      </c>
      <c r="AC73" s="58">
        <v>394.23476190476202</v>
      </c>
      <c r="AD73" s="58">
        <v>278.79396825396799</v>
      </c>
      <c r="AE73" s="58">
        <v>34.143968253968303</v>
      </c>
      <c r="AF73" s="58">
        <v>1875.30360576923</v>
      </c>
      <c r="AG73" s="58">
        <v>1078.1545673076901</v>
      </c>
      <c r="AH73" s="58">
        <v>797.149038461538</v>
      </c>
      <c r="AI73" s="58">
        <v>453.446754807692</v>
      </c>
      <c r="AJ73" s="58">
        <v>306.329567307692</v>
      </c>
      <c r="AK73" s="58">
        <v>37.372716346153801</v>
      </c>
      <c r="AL73" s="58">
        <v>1489.23269513991</v>
      </c>
      <c r="AM73" s="58">
        <v>868.71693667157604</v>
      </c>
      <c r="AN73" s="58">
        <v>620.515758468336</v>
      </c>
      <c r="AO73" s="58">
        <v>338.65360824742299</v>
      </c>
      <c r="AP73" s="58">
        <v>250.67054491899799</v>
      </c>
      <c r="AQ73" s="58">
        <v>31.191605301914599</v>
      </c>
    </row>
    <row r="74" spans="1:43" x14ac:dyDescent="0.25">
      <c r="A74" s="64" t="s">
        <v>223</v>
      </c>
      <c r="B74" s="58">
        <v>1667.64058605591</v>
      </c>
      <c r="C74" s="58">
        <v>961.49272482317303</v>
      </c>
      <c r="D74" s="58">
        <v>706.14786123273802</v>
      </c>
      <c r="E74" s="58">
        <v>397.29932637251602</v>
      </c>
      <c r="F74" s="58">
        <v>275.26066015493399</v>
      </c>
      <c r="G74" s="58">
        <v>33.587874705288002</v>
      </c>
      <c r="H74" s="58">
        <v>1870.8701923076901</v>
      </c>
      <c r="I74" s="58">
        <v>1092.82884615385</v>
      </c>
      <c r="J74" s="58">
        <v>778.04134615384601</v>
      </c>
      <c r="K74" s="58">
        <v>444.82749999999999</v>
      </c>
      <c r="L74" s="58">
        <v>297.21538461538501</v>
      </c>
      <c r="M74" s="58">
        <v>35.998461538461598</v>
      </c>
      <c r="N74" s="58">
        <v>1442.6312278211501</v>
      </c>
      <c r="O74" s="58">
        <v>816.08154719659399</v>
      </c>
      <c r="P74" s="58">
        <v>626.549680624556</v>
      </c>
      <c r="Q74" s="58">
        <v>344.67764371894998</v>
      </c>
      <c r="R74" s="58">
        <v>250.95308729595499</v>
      </c>
      <c r="S74" s="58">
        <v>30.918949609652199</v>
      </c>
      <c r="T74" s="58">
        <v>894.66600000000005</v>
      </c>
      <c r="U74" s="58">
        <v>527.87279999999998</v>
      </c>
      <c r="V74" s="58">
        <v>366.79320000000001</v>
      </c>
      <c r="W74" s="58">
        <v>196.6944</v>
      </c>
      <c r="X74" s="58">
        <v>151.08959999999999</v>
      </c>
      <c r="Y74" s="58">
        <v>19.0092</v>
      </c>
      <c r="Z74" s="58">
        <v>1687.2375196232299</v>
      </c>
      <c r="AA74" s="58">
        <v>972.11067503924596</v>
      </c>
      <c r="AB74" s="58">
        <v>715.12684458398701</v>
      </c>
      <c r="AC74" s="58">
        <v>401.54144427001597</v>
      </c>
      <c r="AD74" s="58">
        <v>279.55934065934099</v>
      </c>
      <c r="AE74" s="58">
        <v>34.026059654631098</v>
      </c>
      <c r="AF74" s="58">
        <v>1860.45482673267</v>
      </c>
      <c r="AG74" s="58">
        <v>1070.5448019802</v>
      </c>
      <c r="AH74" s="58">
        <v>789.91002475247501</v>
      </c>
      <c r="AI74" s="58">
        <v>449.334653465347</v>
      </c>
      <c r="AJ74" s="58">
        <v>303.51311881188099</v>
      </c>
      <c r="AK74" s="58">
        <v>37.062252475247497</v>
      </c>
      <c r="AL74" s="58">
        <v>1462.26221864952</v>
      </c>
      <c r="AM74" s="58">
        <v>855.08295819935699</v>
      </c>
      <c r="AN74" s="58">
        <v>607.17926045015997</v>
      </c>
      <c r="AO74" s="58">
        <v>333.39356913183201</v>
      </c>
      <c r="AP74" s="58">
        <v>243.43311897106099</v>
      </c>
      <c r="AQ74" s="58">
        <v>30.3525723472669</v>
      </c>
    </row>
    <row r="75" spans="1:43" x14ac:dyDescent="0.25">
      <c r="A75" s="64" t="s">
        <v>224</v>
      </c>
      <c r="B75" s="58">
        <v>1695.87109071655</v>
      </c>
      <c r="C75" s="58">
        <v>978.04797034945295</v>
      </c>
      <c r="D75" s="58">
        <v>717.82312036710198</v>
      </c>
      <c r="E75" s="58">
        <v>404.26244264031101</v>
      </c>
      <c r="F75" s="58">
        <v>279.52259089304602</v>
      </c>
      <c r="G75" s="58">
        <v>34.038086833745197</v>
      </c>
      <c r="H75" s="58">
        <v>1924.1093728927799</v>
      </c>
      <c r="I75" s="58">
        <v>1122.64248145651</v>
      </c>
      <c r="J75" s="58">
        <v>801.46689143627805</v>
      </c>
      <c r="K75" s="58">
        <v>458.28489548213099</v>
      </c>
      <c r="L75" s="58">
        <v>306.15697909642603</v>
      </c>
      <c r="M75" s="58">
        <v>37.0250168577209</v>
      </c>
      <c r="N75" s="58">
        <v>1445.14711111111</v>
      </c>
      <c r="O75" s="58">
        <v>819.20822222222205</v>
      </c>
      <c r="P75" s="58">
        <v>625.93888888888898</v>
      </c>
      <c r="Q75" s="58">
        <v>344.91777777777799</v>
      </c>
      <c r="R75" s="58">
        <v>250.264222222222</v>
      </c>
      <c r="S75" s="58">
        <v>30.756888888888898</v>
      </c>
      <c r="T75" s="58">
        <v>929.25497630331802</v>
      </c>
      <c r="U75" s="58">
        <v>546.43080568720404</v>
      </c>
      <c r="V75" s="58">
        <v>382.82417061611397</v>
      </c>
      <c r="W75" s="58">
        <v>205.04502369668199</v>
      </c>
      <c r="X75" s="58">
        <v>157.915165876777</v>
      </c>
      <c r="Y75" s="58">
        <v>19.863981042654</v>
      </c>
      <c r="Z75" s="58">
        <v>1706.98631178707</v>
      </c>
      <c r="AA75" s="58">
        <v>984.17485062466005</v>
      </c>
      <c r="AB75" s="58">
        <v>722.811461162412</v>
      </c>
      <c r="AC75" s="58">
        <v>406.10467137425297</v>
      </c>
      <c r="AD75" s="58">
        <v>282.45073329712102</v>
      </c>
      <c r="AE75" s="58">
        <v>34.256056491037498</v>
      </c>
      <c r="AF75" s="58">
        <v>1876.78386683739</v>
      </c>
      <c r="AG75" s="58">
        <v>1080.2139564660699</v>
      </c>
      <c r="AH75" s="58">
        <v>796.569910371319</v>
      </c>
      <c r="AI75" s="58">
        <v>453.74174135723399</v>
      </c>
      <c r="AJ75" s="58">
        <v>305.47451984635097</v>
      </c>
      <c r="AK75" s="58">
        <v>37.3536491677337</v>
      </c>
      <c r="AL75" s="58">
        <v>1478.5008278145699</v>
      </c>
      <c r="AM75" s="58">
        <v>866.13377483443696</v>
      </c>
      <c r="AN75" s="58">
        <v>612.36705298013203</v>
      </c>
      <c r="AO75" s="58">
        <v>337.54023178807898</v>
      </c>
      <c r="AP75" s="58">
        <v>244.395198675497</v>
      </c>
      <c r="AQ75" s="58">
        <v>30.431622516556299</v>
      </c>
    </row>
    <row r="76" spans="1:43" x14ac:dyDescent="0.25">
      <c r="A76" s="64" t="s">
        <v>225</v>
      </c>
      <c r="B76" s="58">
        <v>1693.87505211953</v>
      </c>
      <c r="C76" s="58">
        <v>976.74444058373899</v>
      </c>
      <c r="D76" s="58">
        <v>717.13061153578803</v>
      </c>
      <c r="E76" s="58">
        <v>403.72109103544102</v>
      </c>
      <c r="F76" s="58">
        <v>279.32136900625397</v>
      </c>
      <c r="G76" s="58">
        <v>34.088151494093097</v>
      </c>
      <c r="H76" s="58">
        <v>1923.0358477970599</v>
      </c>
      <c r="I76" s="58">
        <v>1121.83137516689</v>
      </c>
      <c r="J76" s="58">
        <v>801.204472630174</v>
      </c>
      <c r="K76" s="58">
        <v>458.39639519359201</v>
      </c>
      <c r="L76" s="58">
        <v>305.72423230974601</v>
      </c>
      <c r="M76" s="58">
        <v>37.083845126835797</v>
      </c>
      <c r="N76" s="58">
        <v>1445.11934782609</v>
      </c>
      <c r="O76" s="58">
        <v>819.25152173913</v>
      </c>
      <c r="P76" s="58">
        <v>625.86782608695603</v>
      </c>
      <c r="Q76" s="58">
        <v>344.37065217391302</v>
      </c>
      <c r="R76" s="58">
        <v>250.66086956521701</v>
      </c>
      <c r="S76" s="58">
        <v>30.836304347826101</v>
      </c>
      <c r="T76" s="58">
        <v>908.10142857142796</v>
      </c>
      <c r="U76" s="58">
        <v>535.90142857142803</v>
      </c>
      <c r="V76" s="58">
        <v>372.2</v>
      </c>
      <c r="W76" s="58">
        <v>198.30857142857101</v>
      </c>
      <c r="X76" s="58">
        <v>154.45857142857099</v>
      </c>
      <c r="Y76" s="58">
        <v>19.432857142857099</v>
      </c>
      <c r="Z76" s="58">
        <v>1697.4339381003199</v>
      </c>
      <c r="AA76" s="58">
        <v>977.86072572038404</v>
      </c>
      <c r="AB76" s="58">
        <v>719.57321237993597</v>
      </c>
      <c r="AC76" s="58">
        <v>404.266648879402</v>
      </c>
      <c r="AD76" s="58">
        <v>281.09103521878302</v>
      </c>
      <c r="AE76" s="58">
        <v>34.215528281750302</v>
      </c>
      <c r="AF76" s="58">
        <v>1893.2996221662499</v>
      </c>
      <c r="AG76" s="58">
        <v>1090.7055415617101</v>
      </c>
      <c r="AH76" s="58">
        <v>802.59408060453404</v>
      </c>
      <c r="AI76" s="58">
        <v>456.76171284634802</v>
      </c>
      <c r="AJ76" s="58">
        <v>308.16876574307298</v>
      </c>
      <c r="AK76" s="58">
        <v>37.663602015113398</v>
      </c>
      <c r="AL76" s="58">
        <v>1457.2189743589699</v>
      </c>
      <c r="AM76" s="58">
        <v>854.14666666666699</v>
      </c>
      <c r="AN76" s="58">
        <v>603.07230769230705</v>
      </c>
      <c r="AO76" s="58">
        <v>331.55641025641</v>
      </c>
      <c r="AP76" s="58">
        <v>241.461025641026</v>
      </c>
      <c r="AQ76" s="58">
        <v>30.054871794871801</v>
      </c>
    </row>
    <row r="77" spans="1:43" x14ac:dyDescent="0.25">
      <c r="A77" s="64" t="s">
        <v>226</v>
      </c>
      <c r="B77" s="58">
        <v>1711.82091439689</v>
      </c>
      <c r="C77" s="58">
        <v>991.56780155642002</v>
      </c>
      <c r="D77" s="58">
        <v>720.253112840467</v>
      </c>
      <c r="E77" s="58">
        <v>410.825486381323</v>
      </c>
      <c r="F77" s="58">
        <v>275.12217898832699</v>
      </c>
      <c r="G77" s="58">
        <v>34.3054474708171</v>
      </c>
      <c r="H77" s="58">
        <v>1957.61491336634</v>
      </c>
      <c r="I77" s="58">
        <v>1147.20798267327</v>
      </c>
      <c r="J77" s="58">
        <v>810.40693069306997</v>
      </c>
      <c r="K77" s="58">
        <v>469.89931930693098</v>
      </c>
      <c r="L77" s="58">
        <v>303.06701732673298</v>
      </c>
      <c r="M77" s="58">
        <v>37.440594059406003</v>
      </c>
      <c r="N77" s="58">
        <v>1441.2465940054501</v>
      </c>
      <c r="O77" s="58">
        <v>820.23637602179804</v>
      </c>
      <c r="P77" s="58">
        <v>621.01021798365105</v>
      </c>
      <c r="Q77" s="58">
        <v>345.79598092643101</v>
      </c>
      <c r="R77" s="58">
        <v>244.36001362397801</v>
      </c>
      <c r="S77" s="58">
        <v>30.854223433242499</v>
      </c>
      <c r="T77" s="58">
        <v>878.20359712230197</v>
      </c>
      <c r="U77" s="58">
        <v>522.72733812949605</v>
      </c>
      <c r="V77" s="58">
        <v>355.47625899280598</v>
      </c>
      <c r="W77" s="58">
        <v>192.57841726618699</v>
      </c>
      <c r="X77" s="58">
        <v>144.16618705036001</v>
      </c>
      <c r="Y77" s="58">
        <v>18.731654676259001</v>
      </c>
      <c r="Z77" s="58">
        <v>1747.13109118087</v>
      </c>
      <c r="AA77" s="58">
        <v>1010.20702541106</v>
      </c>
      <c r="AB77" s="58">
        <v>736.92406576980602</v>
      </c>
      <c r="AC77" s="58">
        <v>420.52331838564999</v>
      </c>
      <c r="AD77" s="58">
        <v>281.328699551569</v>
      </c>
      <c r="AE77" s="58">
        <v>35.072047832586001</v>
      </c>
      <c r="AF77" s="58">
        <v>1913.1702127659601</v>
      </c>
      <c r="AG77" s="58">
        <v>1107.87409261577</v>
      </c>
      <c r="AH77" s="58">
        <v>805.29612015018802</v>
      </c>
      <c r="AI77" s="58">
        <v>462.401376720901</v>
      </c>
      <c r="AJ77" s="58">
        <v>305.09624530663302</v>
      </c>
      <c r="AK77" s="58">
        <v>37.798498122653299</v>
      </c>
      <c r="AL77" s="58">
        <v>1486.1027823240599</v>
      </c>
      <c r="AM77" s="58">
        <v>874.72094926350303</v>
      </c>
      <c r="AN77" s="58">
        <v>611.381833060556</v>
      </c>
      <c r="AO77" s="58">
        <v>342.021112929624</v>
      </c>
      <c r="AP77" s="58">
        <v>238.82356792144</v>
      </c>
      <c r="AQ77" s="58">
        <v>30.5371522094926</v>
      </c>
    </row>
    <row r="78" spans="1:43" x14ac:dyDescent="0.25">
      <c r="A78" s="64" t="s">
        <v>227</v>
      </c>
      <c r="B78" s="58">
        <v>1702.09448961156</v>
      </c>
      <c r="C78" s="58">
        <v>986.03224932249304</v>
      </c>
      <c r="D78" s="58">
        <v>716.06224028907002</v>
      </c>
      <c r="E78" s="58">
        <v>408.73766937669399</v>
      </c>
      <c r="F78" s="58">
        <v>273.11788617886202</v>
      </c>
      <c r="G78" s="58">
        <v>34.206684733514003</v>
      </c>
      <c r="H78" s="58">
        <v>1945.87045454545</v>
      </c>
      <c r="I78" s="58">
        <v>1140.2435314685299</v>
      </c>
      <c r="J78" s="58">
        <v>805.62692307692305</v>
      </c>
      <c r="K78" s="58">
        <v>467.34615384615398</v>
      </c>
      <c r="L78" s="58">
        <v>300.92797202797198</v>
      </c>
      <c r="M78" s="58">
        <v>37.352797202797198</v>
      </c>
      <c r="N78" s="58">
        <v>1441.4592523364499</v>
      </c>
      <c r="O78" s="58">
        <v>821.15588785046702</v>
      </c>
      <c r="P78" s="58">
        <v>620.30336448598098</v>
      </c>
      <c r="Q78" s="58">
        <v>346.07588785046698</v>
      </c>
      <c r="R78" s="58">
        <v>243.38448598130799</v>
      </c>
      <c r="S78" s="58">
        <v>30.8429906542056</v>
      </c>
      <c r="T78" s="58">
        <v>871.7192</v>
      </c>
      <c r="U78" s="58">
        <v>516.65440000000001</v>
      </c>
      <c r="V78" s="58">
        <v>355.06479999999999</v>
      </c>
      <c r="W78" s="58">
        <v>192.15039999999999</v>
      </c>
      <c r="X78" s="58">
        <v>144.1456</v>
      </c>
      <c r="Y78" s="58">
        <v>18.768799999999999</v>
      </c>
      <c r="Z78" s="58">
        <v>1764.2366000928901</v>
      </c>
      <c r="AA78" s="58">
        <v>1020.55973060845</v>
      </c>
      <c r="AB78" s="58">
        <v>743.67686948443998</v>
      </c>
      <c r="AC78" s="58">
        <v>424.88012076172799</v>
      </c>
      <c r="AD78" s="58">
        <v>283.29712029725999</v>
      </c>
      <c r="AE78" s="58">
        <v>35.499628425452897</v>
      </c>
      <c r="AF78" s="58">
        <v>1926.0525851197999</v>
      </c>
      <c r="AG78" s="58">
        <v>1114.2529634300099</v>
      </c>
      <c r="AH78" s="58">
        <v>811.799621689785</v>
      </c>
      <c r="AI78" s="58">
        <v>467.33228247162702</v>
      </c>
      <c r="AJ78" s="58">
        <v>306.47061790668403</v>
      </c>
      <c r="AK78" s="58">
        <v>37.996721311475397</v>
      </c>
      <c r="AL78" s="58">
        <v>1530.18744038156</v>
      </c>
      <c r="AM78" s="58">
        <v>900.14880763116003</v>
      </c>
      <c r="AN78" s="58">
        <v>630.03863275039703</v>
      </c>
      <c r="AO78" s="58">
        <v>354.16216216216202</v>
      </c>
      <c r="AP78" s="58">
        <v>244.545310015898</v>
      </c>
      <c r="AQ78" s="58">
        <v>31.331160572337001</v>
      </c>
    </row>
    <row r="79" spans="1:43" x14ac:dyDescent="0.25">
      <c r="A79" s="64" t="s">
        <v>228</v>
      </c>
      <c r="B79" s="58">
        <v>1736.6770128703999</v>
      </c>
      <c r="C79" s="58">
        <v>1005.5946123915</v>
      </c>
      <c r="D79" s="58">
        <v>731.08240047889899</v>
      </c>
      <c r="E79" s="58">
        <v>417.55142173002099</v>
      </c>
      <c r="F79" s="58">
        <v>278.58326848248998</v>
      </c>
      <c r="G79" s="58">
        <v>34.947710266387297</v>
      </c>
      <c r="H79" s="58">
        <v>1990.6110667427299</v>
      </c>
      <c r="I79" s="58">
        <v>1165.1909298345699</v>
      </c>
      <c r="J79" s="58">
        <v>825.42013690815804</v>
      </c>
      <c r="K79" s="58">
        <v>478.900969766115</v>
      </c>
      <c r="L79" s="58">
        <v>308.14791785510499</v>
      </c>
      <c r="M79" s="58">
        <v>38.371249286936703</v>
      </c>
      <c r="N79" s="58">
        <v>1456.3581234256901</v>
      </c>
      <c r="O79" s="58">
        <v>829.41555415617097</v>
      </c>
      <c r="P79" s="58">
        <v>626.94256926952096</v>
      </c>
      <c r="Q79" s="58">
        <v>349.82739294710302</v>
      </c>
      <c r="R79" s="58">
        <v>245.94672544080601</v>
      </c>
      <c r="S79" s="58">
        <v>31.168450881612099</v>
      </c>
      <c r="T79" s="58">
        <v>892.88307692307706</v>
      </c>
      <c r="U79" s="58">
        <v>528.23907692307705</v>
      </c>
      <c r="V79" s="58">
        <v>364.64400000000001</v>
      </c>
      <c r="W79" s="58">
        <v>197.40184615384601</v>
      </c>
      <c r="X79" s="58">
        <v>147.96923076923099</v>
      </c>
      <c r="Y79" s="58">
        <v>19.272923076923099</v>
      </c>
      <c r="Z79" s="58">
        <v>1783.08542234332</v>
      </c>
      <c r="AA79" s="58">
        <v>1031.29155313351</v>
      </c>
      <c r="AB79" s="58">
        <v>751.79386920980903</v>
      </c>
      <c r="AC79" s="58">
        <v>429.59741144414198</v>
      </c>
      <c r="AD79" s="58">
        <v>286.22002724795601</v>
      </c>
      <c r="AE79" s="58">
        <v>35.976430517711201</v>
      </c>
      <c r="AF79" s="58">
        <v>1948.03046683047</v>
      </c>
      <c r="AG79" s="58">
        <v>1126.6706388206401</v>
      </c>
      <c r="AH79" s="58">
        <v>821.35982800982799</v>
      </c>
      <c r="AI79" s="58">
        <v>472.86265356265397</v>
      </c>
      <c r="AJ79" s="58">
        <v>310.07395577395602</v>
      </c>
      <c r="AK79" s="58">
        <v>38.423218673218699</v>
      </c>
      <c r="AL79" s="58">
        <v>1541.21365030675</v>
      </c>
      <c r="AM79" s="58">
        <v>907.33481595091996</v>
      </c>
      <c r="AN79" s="58">
        <v>633.87883435582899</v>
      </c>
      <c r="AO79" s="58">
        <v>356.24953987729998</v>
      </c>
      <c r="AP79" s="58">
        <v>245.93282208589</v>
      </c>
      <c r="AQ79" s="58">
        <v>31.696472392638</v>
      </c>
    </row>
    <row r="80" spans="1:43" x14ac:dyDescent="0.25">
      <c r="A80" s="64" t="s">
        <v>229</v>
      </c>
      <c r="B80" s="58">
        <v>1781.0871889400901</v>
      </c>
      <c r="C80" s="58">
        <v>1031.7946543778801</v>
      </c>
      <c r="D80" s="58">
        <v>749.29253456221204</v>
      </c>
      <c r="E80" s="58">
        <v>429.802396313364</v>
      </c>
      <c r="F80" s="58">
        <v>283.85115207373298</v>
      </c>
      <c r="G80" s="58">
        <v>35.6389861751152</v>
      </c>
      <c r="H80" s="58">
        <v>2052.8960737656198</v>
      </c>
      <c r="I80" s="58">
        <v>1203.5792980368799</v>
      </c>
      <c r="J80" s="58">
        <v>849.31677572873298</v>
      </c>
      <c r="K80" s="58">
        <v>495.304104699584</v>
      </c>
      <c r="L80" s="58">
        <v>314.79726353361099</v>
      </c>
      <c r="M80" s="58">
        <v>39.2154074955384</v>
      </c>
      <c r="N80" s="58">
        <v>1490.8008259212199</v>
      </c>
      <c r="O80" s="58">
        <v>848.332147395172</v>
      </c>
      <c r="P80" s="58">
        <v>642.46867852604805</v>
      </c>
      <c r="Q80" s="58">
        <v>359.84790343075002</v>
      </c>
      <c r="R80" s="58">
        <v>250.80133418043201</v>
      </c>
      <c r="S80" s="58">
        <v>31.8194409148666</v>
      </c>
      <c r="T80" s="58">
        <v>952.70088105726904</v>
      </c>
      <c r="U80" s="58">
        <v>560.90616740088103</v>
      </c>
      <c r="V80" s="58">
        <v>391.79471365638801</v>
      </c>
      <c r="W80" s="58">
        <v>212.11718061674</v>
      </c>
      <c r="X80" s="58">
        <v>158.888986784141</v>
      </c>
      <c r="Y80" s="58">
        <v>20.788546255506599</v>
      </c>
      <c r="Z80" s="58">
        <v>1792.8722875225999</v>
      </c>
      <c r="AA80" s="58">
        <v>1038.1258589511799</v>
      </c>
      <c r="AB80" s="58">
        <v>754.74642857142896</v>
      </c>
      <c r="AC80" s="58">
        <v>433.136121157324</v>
      </c>
      <c r="AD80" s="58">
        <v>285.65343580470199</v>
      </c>
      <c r="AE80" s="58">
        <v>35.956871609403301</v>
      </c>
      <c r="AF80" s="58">
        <v>1979.5860294117699</v>
      </c>
      <c r="AG80" s="58">
        <v>1145.6268382352901</v>
      </c>
      <c r="AH80" s="58">
        <v>833.95919117647099</v>
      </c>
      <c r="AI80" s="58">
        <v>481.32242647058803</v>
      </c>
      <c r="AJ80" s="58">
        <v>313.72830882352901</v>
      </c>
      <c r="AK80" s="58">
        <v>38.908455882352897</v>
      </c>
      <c r="AL80" s="58">
        <v>1580.39026275116</v>
      </c>
      <c r="AM80" s="58">
        <v>931.17542503864001</v>
      </c>
      <c r="AN80" s="58">
        <v>649.21483771251906</v>
      </c>
      <c r="AO80" s="58">
        <v>366.65007727975302</v>
      </c>
      <c r="AP80" s="58">
        <v>250.33446676970601</v>
      </c>
      <c r="AQ80" s="58">
        <v>32.230293663060301</v>
      </c>
    </row>
    <row r="81" spans="1:43" x14ac:dyDescent="0.25">
      <c r="A81" s="64" t="s">
        <v>230</v>
      </c>
      <c r="B81" s="58">
        <v>1782.0089346023899</v>
      </c>
      <c r="C81" s="58">
        <v>1034.0232729505699</v>
      </c>
      <c r="D81" s="58">
        <v>747.98566165182694</v>
      </c>
      <c r="E81" s="58">
        <v>428.99990789069699</v>
      </c>
      <c r="F81" s="58">
        <v>283.38965305495901</v>
      </c>
      <c r="G81" s="58">
        <v>35.596100706171299</v>
      </c>
      <c r="H81" s="58">
        <v>2041.2132275132301</v>
      </c>
      <c r="I81" s="58">
        <v>1198.72680776014</v>
      </c>
      <c r="J81" s="58">
        <v>842.48641975308601</v>
      </c>
      <c r="K81" s="58">
        <v>490.87248677248698</v>
      </c>
      <c r="L81" s="58">
        <v>312.68306878306902</v>
      </c>
      <c r="M81" s="58">
        <v>38.930864197530902</v>
      </c>
      <c r="N81" s="58">
        <v>1498.65</v>
      </c>
      <c r="O81" s="58">
        <v>853.971401028277</v>
      </c>
      <c r="P81" s="58">
        <v>644.67859897172195</v>
      </c>
      <c r="Q81" s="58">
        <v>361.361568123393</v>
      </c>
      <c r="R81" s="58">
        <v>251.36645244215899</v>
      </c>
      <c r="S81" s="58">
        <v>31.950578406169701</v>
      </c>
      <c r="T81" s="58">
        <v>989.24428571428598</v>
      </c>
      <c r="U81" s="58">
        <v>581.91999999999996</v>
      </c>
      <c r="V81" s="58">
        <v>407.32428571428602</v>
      </c>
      <c r="W81" s="58">
        <v>221.14571428571401</v>
      </c>
      <c r="X81" s="58">
        <v>164.64</v>
      </c>
      <c r="Y81" s="58">
        <v>21.538571428571402</v>
      </c>
      <c r="Z81" s="58">
        <v>1786.9573417153099</v>
      </c>
      <c r="AA81" s="58">
        <v>1036.7104176021601</v>
      </c>
      <c r="AB81" s="58">
        <v>750.24692411315698</v>
      </c>
      <c r="AC81" s="58">
        <v>430.16699595868897</v>
      </c>
      <c r="AD81" s="58">
        <v>284.315536596318</v>
      </c>
      <c r="AE81" s="58">
        <v>35.764391558150002</v>
      </c>
      <c r="AF81" s="58">
        <v>1971.5948780487799</v>
      </c>
      <c r="AG81" s="58">
        <v>1142.50792682927</v>
      </c>
      <c r="AH81" s="58">
        <v>829.086951219512</v>
      </c>
      <c r="AI81" s="58">
        <v>479.06121951219501</v>
      </c>
      <c r="AJ81" s="58">
        <v>311.28658536585402</v>
      </c>
      <c r="AK81" s="58">
        <v>38.739146341463403</v>
      </c>
      <c r="AL81" s="58">
        <v>1563.3510140405599</v>
      </c>
      <c r="AM81" s="58">
        <v>924.321528861155</v>
      </c>
      <c r="AN81" s="58">
        <v>639.02948517940695</v>
      </c>
      <c r="AO81" s="58">
        <v>361.36099843993799</v>
      </c>
      <c r="AP81" s="58">
        <v>246.02574102964101</v>
      </c>
      <c r="AQ81" s="58">
        <v>31.6427457098284</v>
      </c>
    </row>
    <row r="82" spans="1:43" x14ac:dyDescent="0.25">
      <c r="A82" s="64" t="s">
        <v>231</v>
      </c>
      <c r="B82" s="58">
        <v>1763.27049180328</v>
      </c>
      <c r="C82" s="58">
        <v>1022.8733151184</v>
      </c>
      <c r="D82" s="58">
        <v>740.39717668488197</v>
      </c>
      <c r="E82" s="58">
        <v>424.73870673952598</v>
      </c>
      <c r="F82" s="58">
        <v>280.38979963570102</v>
      </c>
      <c r="G82" s="58">
        <v>35.268670309653899</v>
      </c>
      <c r="H82" s="58">
        <v>1998.40295959021</v>
      </c>
      <c r="I82" s="58">
        <v>1173.7022766078501</v>
      </c>
      <c r="J82" s="58">
        <v>824.70068298235606</v>
      </c>
      <c r="K82" s="58">
        <v>480.50216277746199</v>
      </c>
      <c r="L82" s="58">
        <v>305.99743881616399</v>
      </c>
      <c r="M82" s="58">
        <v>38.201081388730799</v>
      </c>
      <c r="N82" s="58">
        <v>1494.4821080025999</v>
      </c>
      <c r="O82" s="58">
        <v>850.45530253741094</v>
      </c>
      <c r="P82" s="58">
        <v>644.02680546519196</v>
      </c>
      <c r="Q82" s="58">
        <v>360.99349381912799</v>
      </c>
      <c r="R82" s="58">
        <v>251.116785946649</v>
      </c>
      <c r="S82" s="58">
        <v>31.9165256994145</v>
      </c>
      <c r="T82" s="58">
        <v>957.24112149532698</v>
      </c>
      <c r="U82" s="58">
        <v>564.18925233644802</v>
      </c>
      <c r="V82" s="58">
        <v>393.05186915887901</v>
      </c>
      <c r="W82" s="58">
        <v>213.870560747664</v>
      </c>
      <c r="X82" s="58">
        <v>158.44205607476599</v>
      </c>
      <c r="Y82" s="58">
        <v>20.739252336448601</v>
      </c>
      <c r="Z82" s="58">
        <v>1766.74171052632</v>
      </c>
      <c r="AA82" s="58">
        <v>1024.75171052632</v>
      </c>
      <c r="AB82" s="58">
        <v>741.99</v>
      </c>
      <c r="AC82" s="58">
        <v>425.39736842105299</v>
      </c>
      <c r="AD82" s="58">
        <v>281.18723684210499</v>
      </c>
      <c r="AE82" s="58">
        <v>35.405394736842098</v>
      </c>
      <c r="AF82" s="58">
        <v>1968.9903750000001</v>
      </c>
      <c r="AG82" s="58">
        <v>1140.217875</v>
      </c>
      <c r="AH82" s="58">
        <v>828.77250000000004</v>
      </c>
      <c r="AI82" s="58">
        <v>479.26875000000001</v>
      </c>
      <c r="AJ82" s="58">
        <v>310.73812500000003</v>
      </c>
      <c r="AK82" s="58">
        <v>38.765625</v>
      </c>
      <c r="AL82" s="58">
        <v>1553.5849253731301</v>
      </c>
      <c r="AM82" s="58">
        <v>915.79791044776096</v>
      </c>
      <c r="AN82" s="58">
        <v>637.787014925373</v>
      </c>
      <c r="AO82" s="58">
        <v>360.19388059701498</v>
      </c>
      <c r="AP82" s="58">
        <v>246.00268656716401</v>
      </c>
      <c r="AQ82" s="58">
        <v>31.590447761194</v>
      </c>
    </row>
    <row r="83" spans="1:43" x14ac:dyDescent="0.25">
      <c r="A83" s="64" t="s">
        <v>232</v>
      </c>
      <c r="B83" s="58">
        <v>1765.88786343025</v>
      </c>
      <c r="C83" s="58">
        <v>1026.3889837289901</v>
      </c>
      <c r="D83" s="58">
        <v>739.49887970125303</v>
      </c>
      <c r="E83" s="58">
        <v>422.78426246999197</v>
      </c>
      <c r="F83" s="58">
        <v>281.29765270738898</v>
      </c>
      <c r="G83" s="58">
        <v>35.416964523872998</v>
      </c>
      <c r="H83" s="58">
        <v>1981.77597156398</v>
      </c>
      <c r="I83" s="58">
        <v>1164.2978672985801</v>
      </c>
      <c r="J83" s="58">
        <v>817.47810426540298</v>
      </c>
      <c r="K83" s="58">
        <v>473.38962085307998</v>
      </c>
      <c r="L83" s="58">
        <v>305.79284360189598</v>
      </c>
      <c r="M83" s="58">
        <v>38.295639810426501</v>
      </c>
      <c r="N83" s="58">
        <v>1487.95991458206</v>
      </c>
      <c r="O83" s="58">
        <v>848.84917632702798</v>
      </c>
      <c r="P83" s="58">
        <v>639.11073825503399</v>
      </c>
      <c r="Q83" s="58">
        <v>357.63642464917598</v>
      </c>
      <c r="R83" s="58">
        <v>249.76327028675999</v>
      </c>
      <c r="S83" s="58">
        <v>31.711043319097001</v>
      </c>
      <c r="T83" s="58">
        <v>958.35164835164801</v>
      </c>
      <c r="U83" s="58">
        <v>564.73956043956002</v>
      </c>
      <c r="V83" s="58">
        <v>393.61208791208799</v>
      </c>
      <c r="W83" s="58">
        <v>213.94505494505501</v>
      </c>
      <c r="X83" s="58">
        <v>158.87472527472499</v>
      </c>
      <c r="Y83" s="58">
        <v>20.792307692307698</v>
      </c>
      <c r="Z83" s="58">
        <v>1784.43931194434</v>
      </c>
      <c r="AA83" s="58">
        <v>1037.70429068419</v>
      </c>
      <c r="AB83" s="58">
        <v>746.73502126014705</v>
      </c>
      <c r="AC83" s="58">
        <v>426.88434480092798</v>
      </c>
      <c r="AD83" s="58">
        <v>284.08237340548902</v>
      </c>
      <c r="AE83" s="58">
        <v>35.7683030537302</v>
      </c>
      <c r="AF83" s="58">
        <v>1959.8865016872901</v>
      </c>
      <c r="AG83" s="58">
        <v>1135.2276715410601</v>
      </c>
      <c r="AH83" s="58">
        <v>824.65883014623205</v>
      </c>
      <c r="AI83" s="58">
        <v>474.98470191226102</v>
      </c>
      <c r="AJ83" s="58">
        <v>310.788526434196</v>
      </c>
      <c r="AK83" s="58">
        <v>38.885601799775003</v>
      </c>
      <c r="AL83" s="58">
        <v>1607.6464556962001</v>
      </c>
      <c r="AM83" s="58">
        <v>949.62683544303798</v>
      </c>
      <c r="AN83" s="58">
        <v>658.01962025316402</v>
      </c>
      <c r="AO83" s="58">
        <v>370.04544303797502</v>
      </c>
      <c r="AP83" s="58">
        <v>255.09531645569601</v>
      </c>
      <c r="AQ83" s="58">
        <v>32.878860759493698</v>
      </c>
    </row>
    <row r="84" spans="1:43" x14ac:dyDescent="0.25">
      <c r="A84" s="64" t="s">
        <v>233</v>
      </c>
      <c r="B84" s="58">
        <v>1741.7445323152399</v>
      </c>
      <c r="C84" s="58">
        <v>1012.3095445868601</v>
      </c>
      <c r="D84" s="58">
        <v>729.43498772838802</v>
      </c>
      <c r="E84" s="58">
        <v>415.26315789473699</v>
      </c>
      <c r="F84" s="58">
        <v>278.98617398418298</v>
      </c>
      <c r="G84" s="58">
        <v>35.185655849468198</v>
      </c>
      <c r="H84" s="58">
        <v>1954.86137026239</v>
      </c>
      <c r="I84" s="58">
        <v>1147.6501457725899</v>
      </c>
      <c r="J84" s="58">
        <v>807.211224489796</v>
      </c>
      <c r="K84" s="58">
        <v>465.22419825072899</v>
      </c>
      <c r="L84" s="58">
        <v>303.82900874635601</v>
      </c>
      <c r="M84" s="58">
        <v>38.158017492711402</v>
      </c>
      <c r="N84" s="58">
        <v>1469.156308266</v>
      </c>
      <c r="O84" s="58">
        <v>839.20142945929103</v>
      </c>
      <c r="P84" s="58">
        <v>629.95487880671203</v>
      </c>
      <c r="Q84" s="58">
        <v>351.36022374145398</v>
      </c>
      <c r="R84" s="58">
        <v>247.210814170292</v>
      </c>
      <c r="S84" s="58">
        <v>31.3838408949658</v>
      </c>
      <c r="T84" s="58">
        <v>931.27184466019401</v>
      </c>
      <c r="U84" s="58">
        <v>549.44951456310696</v>
      </c>
      <c r="V84" s="58">
        <v>381.82233009708699</v>
      </c>
      <c r="W84" s="58">
        <v>207.46504854368899</v>
      </c>
      <c r="X84" s="58">
        <v>154.17864077669901</v>
      </c>
      <c r="Y84" s="58">
        <v>20.178640776699002</v>
      </c>
      <c r="Z84" s="58">
        <v>1765.4917241379301</v>
      </c>
      <c r="AA84" s="58">
        <v>1026.7123326572</v>
      </c>
      <c r="AB84" s="58">
        <v>738.77939148073006</v>
      </c>
      <c r="AC84" s="58">
        <v>420.50020283975698</v>
      </c>
      <c r="AD84" s="58">
        <v>282.65501014198799</v>
      </c>
      <c r="AE84" s="58">
        <v>35.624178498985799</v>
      </c>
      <c r="AF84" s="58">
        <v>1956.63729003359</v>
      </c>
      <c r="AG84" s="58">
        <v>1132.7136618141101</v>
      </c>
      <c r="AH84" s="58">
        <v>823.92362821948495</v>
      </c>
      <c r="AI84" s="58">
        <v>472.71030235162402</v>
      </c>
      <c r="AJ84" s="58">
        <v>312.04535274356101</v>
      </c>
      <c r="AK84" s="58">
        <v>39.167973124300097</v>
      </c>
      <c r="AL84" s="58">
        <v>1587.6835492227999</v>
      </c>
      <c r="AM84" s="58">
        <v>936.27901554404195</v>
      </c>
      <c r="AN84" s="58">
        <v>651.40453367875705</v>
      </c>
      <c r="AO84" s="58">
        <v>364.10712435233199</v>
      </c>
      <c r="AP84" s="58">
        <v>254.51308290155399</v>
      </c>
      <c r="AQ84" s="58">
        <v>32.7843264248705</v>
      </c>
    </row>
    <row r="85" spans="1:43" x14ac:dyDescent="0.25">
      <c r="A85" s="64" t="s">
        <v>234</v>
      </c>
      <c r="B85" s="58">
        <v>1737.5318495117699</v>
      </c>
      <c r="C85" s="58">
        <v>1010.92512923607</v>
      </c>
      <c r="D85" s="58">
        <v>726.60672027570399</v>
      </c>
      <c r="E85" s="58">
        <v>413.68664560597398</v>
      </c>
      <c r="F85" s="58">
        <v>277.89115450890301</v>
      </c>
      <c r="G85" s="58">
        <v>35.028920160827099</v>
      </c>
      <c r="H85" s="58">
        <v>1954.6909090909101</v>
      </c>
      <c r="I85" s="58">
        <v>1147.90342185904</v>
      </c>
      <c r="J85" s="58">
        <v>806.78748723186902</v>
      </c>
      <c r="K85" s="58">
        <v>465.30873340143</v>
      </c>
      <c r="L85" s="58">
        <v>303.40296220633297</v>
      </c>
      <c r="M85" s="58">
        <v>38.075791624106202</v>
      </c>
      <c r="N85" s="58">
        <v>1458.53090551181</v>
      </c>
      <c r="O85" s="58">
        <v>834.93858267716496</v>
      </c>
      <c r="P85" s="58">
        <v>623.59232283464598</v>
      </c>
      <c r="Q85" s="58">
        <v>347.36377952755902</v>
      </c>
      <c r="R85" s="58">
        <v>245.114173228346</v>
      </c>
      <c r="S85" s="58">
        <v>31.114370078740201</v>
      </c>
      <c r="T85" s="58">
        <v>923.79600000000005</v>
      </c>
      <c r="U85" s="58">
        <v>545.17846153846199</v>
      </c>
      <c r="V85" s="58">
        <v>378.617538461538</v>
      </c>
      <c r="W85" s="58">
        <v>205.17138461538499</v>
      </c>
      <c r="X85" s="58">
        <v>153.37384615384599</v>
      </c>
      <c r="Y85" s="58">
        <v>20.0723076923077</v>
      </c>
      <c r="Z85" s="58">
        <v>1767.5644289450699</v>
      </c>
      <c r="AA85" s="58">
        <v>1028.97933740192</v>
      </c>
      <c r="AB85" s="58">
        <v>738.58509154315595</v>
      </c>
      <c r="AC85" s="58">
        <v>420.17262423713998</v>
      </c>
      <c r="AD85" s="58">
        <v>282.76713164777698</v>
      </c>
      <c r="AE85" s="58">
        <v>35.645335658238899</v>
      </c>
      <c r="AF85" s="58">
        <v>1964.1476245654701</v>
      </c>
      <c r="AG85" s="58">
        <v>1138.33105446118</v>
      </c>
      <c r="AH85" s="58">
        <v>825.81657010428705</v>
      </c>
      <c r="AI85" s="58">
        <v>474.97126303592103</v>
      </c>
      <c r="AJ85" s="58">
        <v>311.82236384704498</v>
      </c>
      <c r="AK85" s="58">
        <v>39.022943221321</v>
      </c>
      <c r="AL85" s="58">
        <v>1584.3643153527</v>
      </c>
      <c r="AM85" s="58">
        <v>935.84190871369299</v>
      </c>
      <c r="AN85" s="58">
        <v>648.52240663900398</v>
      </c>
      <c r="AO85" s="58">
        <v>361.83568464730303</v>
      </c>
      <c r="AP85" s="58">
        <v>253.88796680497899</v>
      </c>
      <c r="AQ85" s="58">
        <v>32.798755186721998</v>
      </c>
    </row>
    <row r="86" spans="1:43" x14ac:dyDescent="0.25">
      <c r="A86" s="64" t="s">
        <v>235</v>
      </c>
      <c r="B86" s="58">
        <v>1759.36263805617</v>
      </c>
      <c r="C86" s="58">
        <v>1022.86339539287</v>
      </c>
      <c r="D86" s="58">
        <v>736.49924266330095</v>
      </c>
      <c r="E86" s="58">
        <v>420.66106027137897</v>
      </c>
      <c r="F86" s="58">
        <v>280.46355317134697</v>
      </c>
      <c r="G86" s="58">
        <v>35.374629220574299</v>
      </c>
      <c r="H86" s="58">
        <v>2002.0668430335099</v>
      </c>
      <c r="I86" s="58">
        <v>1175.5139329806</v>
      </c>
      <c r="J86" s="58">
        <v>826.55291005290997</v>
      </c>
      <c r="K86" s="58">
        <v>479.62716049382698</v>
      </c>
      <c r="L86" s="58">
        <v>308.241798941799</v>
      </c>
      <c r="M86" s="58">
        <v>38.683950617283998</v>
      </c>
      <c r="N86" s="58">
        <v>1478.1365803814699</v>
      </c>
      <c r="O86" s="58">
        <v>845.98426430517702</v>
      </c>
      <c r="P86" s="58">
        <v>632.15231607629403</v>
      </c>
      <c r="Q86" s="58">
        <v>352.33589918256098</v>
      </c>
      <c r="R86" s="58">
        <v>248.27636239782001</v>
      </c>
      <c r="S86" s="58">
        <v>31.540054495912798</v>
      </c>
      <c r="T86" s="58">
        <v>944.24765624999998</v>
      </c>
      <c r="U86" s="58">
        <v>557.89804687499998</v>
      </c>
      <c r="V86" s="58">
        <v>386.349609375</v>
      </c>
      <c r="W86" s="58">
        <v>210.04218750000001</v>
      </c>
      <c r="X86" s="58">
        <v>155.89804687500001</v>
      </c>
      <c r="Y86" s="58">
        <v>20.409375000000001</v>
      </c>
      <c r="Z86" s="58">
        <v>1765.6569230769201</v>
      </c>
      <c r="AA86" s="58">
        <v>1026.7341346153801</v>
      </c>
      <c r="AB86" s="58">
        <v>738.92278846153795</v>
      </c>
      <c r="AC86" s="58">
        <v>421.074519230769</v>
      </c>
      <c r="AD86" s="58">
        <v>282.20379807692302</v>
      </c>
      <c r="AE86" s="58">
        <v>35.644471153846098</v>
      </c>
      <c r="AF86" s="58">
        <v>1994.14933973589</v>
      </c>
      <c r="AG86" s="58">
        <v>1156.09267707083</v>
      </c>
      <c r="AH86" s="58">
        <v>838.05666266506603</v>
      </c>
      <c r="AI86" s="58">
        <v>484.35666266506598</v>
      </c>
      <c r="AJ86" s="58">
        <v>314.39999999999998</v>
      </c>
      <c r="AK86" s="58">
        <v>39.299999999999997</v>
      </c>
      <c r="AL86" s="58">
        <v>1560.69411764706</v>
      </c>
      <c r="AM86" s="58">
        <v>923.51266968325797</v>
      </c>
      <c r="AN86" s="58">
        <v>637.18144796380102</v>
      </c>
      <c r="AO86" s="58">
        <v>357.60769230769199</v>
      </c>
      <c r="AP86" s="58">
        <v>247.62714932126701</v>
      </c>
      <c r="AQ86" s="58">
        <v>31.946606334841601</v>
      </c>
    </row>
    <row r="87" spans="1:43" x14ac:dyDescent="0.25">
      <c r="A87" s="64" t="s">
        <v>236</v>
      </c>
      <c r="B87" s="58">
        <v>1778.79140705238</v>
      </c>
      <c r="C87" s="58">
        <v>1035.6170489558399</v>
      </c>
      <c r="D87" s="58">
        <v>743.17435809654205</v>
      </c>
      <c r="E87" s="58">
        <v>424.88288257446101</v>
      </c>
      <c r="F87" s="58">
        <v>282.647654912701</v>
      </c>
      <c r="G87" s="58">
        <v>35.643820609380299</v>
      </c>
      <c r="H87" s="58">
        <v>2030.7109232769801</v>
      </c>
      <c r="I87" s="58">
        <v>1192.5275032509801</v>
      </c>
      <c r="J87" s="58">
        <v>838.18342002600798</v>
      </c>
      <c r="K87" s="58">
        <v>487.11827048114401</v>
      </c>
      <c r="L87" s="58">
        <v>311.89349804941497</v>
      </c>
      <c r="M87" s="58">
        <v>39.1716514954486</v>
      </c>
      <c r="N87" s="58">
        <v>1498.6379609544499</v>
      </c>
      <c r="O87" s="58">
        <v>861.12082429501095</v>
      </c>
      <c r="P87" s="58">
        <v>637.51713665943601</v>
      </c>
      <c r="Q87" s="58">
        <v>355.67245119305801</v>
      </c>
      <c r="R87" s="58">
        <v>250.12407809110601</v>
      </c>
      <c r="S87" s="58">
        <v>31.7206073752712</v>
      </c>
      <c r="T87" s="58">
        <v>949.26275510204096</v>
      </c>
      <c r="U87" s="58">
        <v>561.43316326530601</v>
      </c>
      <c r="V87" s="58">
        <v>387.82959183673501</v>
      </c>
      <c r="W87" s="58">
        <v>211.10051020408201</v>
      </c>
      <c r="X87" s="58">
        <v>156.275510204082</v>
      </c>
      <c r="Y87" s="58">
        <v>20.453571428571401</v>
      </c>
      <c r="Z87" s="58">
        <v>1763.66322987901</v>
      </c>
      <c r="AA87" s="58">
        <v>1027.67848500789</v>
      </c>
      <c r="AB87" s="58">
        <v>735.98474487112105</v>
      </c>
      <c r="AC87" s="58">
        <v>419.454129405576</v>
      </c>
      <c r="AD87" s="58">
        <v>281.07380326144101</v>
      </c>
      <c r="AE87" s="58">
        <v>35.456812204103102</v>
      </c>
      <c r="AF87" s="58">
        <v>2011.0077669902901</v>
      </c>
      <c r="AG87" s="58">
        <v>1166.7229368932001</v>
      </c>
      <c r="AH87" s="58">
        <v>844.28483009708702</v>
      </c>
      <c r="AI87" s="58">
        <v>488.25837378640801</v>
      </c>
      <c r="AJ87" s="58">
        <v>316.33798543689301</v>
      </c>
      <c r="AK87" s="58">
        <v>39.6884708737864</v>
      </c>
      <c r="AL87" s="58">
        <v>1561.1263772954901</v>
      </c>
      <c r="AM87" s="58">
        <v>925.07328881469095</v>
      </c>
      <c r="AN87" s="58">
        <v>636.05308848080097</v>
      </c>
      <c r="AO87" s="58">
        <v>356.747579298831</v>
      </c>
      <c r="AP87" s="58">
        <v>247.410350584307</v>
      </c>
      <c r="AQ87" s="58">
        <v>31.8951585976628</v>
      </c>
    </row>
    <row r="88" spans="1:43" x14ac:dyDescent="0.25">
      <c r="A88" s="64" t="s">
        <v>237</v>
      </c>
      <c r="B88" s="58">
        <v>1761.81482820976</v>
      </c>
      <c r="C88" s="58">
        <v>1024.9122965642</v>
      </c>
      <c r="D88" s="58">
        <v>736.90253164556998</v>
      </c>
      <c r="E88" s="58">
        <v>420.817540687161</v>
      </c>
      <c r="F88" s="58">
        <v>280.68759493670899</v>
      </c>
      <c r="G88" s="58">
        <v>35.397396021699798</v>
      </c>
      <c r="H88" s="58">
        <v>2019.03387784091</v>
      </c>
      <c r="I88" s="58">
        <v>1183.98451704545</v>
      </c>
      <c r="J88" s="58">
        <v>835.04936079545496</v>
      </c>
      <c r="K88" s="58">
        <v>484.57329545454598</v>
      </c>
      <c r="L88" s="58">
        <v>311.50333806818202</v>
      </c>
      <c r="M88" s="58">
        <v>38.972727272727298</v>
      </c>
      <c r="N88" s="58">
        <v>1494.92873986735</v>
      </c>
      <c r="O88" s="58">
        <v>859.861680176861</v>
      </c>
      <c r="P88" s="58">
        <v>635.06705969049403</v>
      </c>
      <c r="Q88" s="58">
        <v>354.66565954311</v>
      </c>
      <c r="R88" s="58">
        <v>248.713706705969</v>
      </c>
      <c r="S88" s="58">
        <v>31.687693441414901</v>
      </c>
      <c r="T88" s="58">
        <v>928.314204545454</v>
      </c>
      <c r="U88" s="58">
        <v>551.09488636363596</v>
      </c>
      <c r="V88" s="58">
        <v>377.21931818181798</v>
      </c>
      <c r="W88" s="58">
        <v>207.460227272727</v>
      </c>
      <c r="X88" s="58">
        <v>150.11420454545501</v>
      </c>
      <c r="Y88" s="58">
        <v>19.644886363636399</v>
      </c>
      <c r="Z88" s="58">
        <v>1743.23841839596</v>
      </c>
      <c r="AA88" s="58">
        <v>1014.45496354459</v>
      </c>
      <c r="AB88" s="58">
        <v>728.78345485137402</v>
      </c>
      <c r="AC88" s="58">
        <v>414.62624789680302</v>
      </c>
      <c r="AD88" s="58">
        <v>278.99528883903503</v>
      </c>
      <c r="AE88" s="58">
        <v>35.161918115535599</v>
      </c>
      <c r="AF88" s="58">
        <v>1984.9138957816399</v>
      </c>
      <c r="AG88" s="58">
        <v>1151.5094292803999</v>
      </c>
      <c r="AH88" s="58">
        <v>833.40446650124102</v>
      </c>
      <c r="AI88" s="58">
        <v>481.10285359801497</v>
      </c>
      <c r="AJ88" s="58">
        <v>312.943548387097</v>
      </c>
      <c r="AK88" s="58">
        <v>39.358064516128998</v>
      </c>
      <c r="AL88" s="58">
        <v>1548.29435897436</v>
      </c>
      <c r="AM88" s="58">
        <v>914.064102564103</v>
      </c>
      <c r="AN88" s="58">
        <v>634.23025641025595</v>
      </c>
      <c r="AO88" s="58">
        <v>355.39948717948698</v>
      </c>
      <c r="AP88" s="58">
        <v>246.96256410256399</v>
      </c>
      <c r="AQ88" s="58">
        <v>31.868205128205201</v>
      </c>
    </row>
    <row r="89" spans="1:43" x14ac:dyDescent="0.25">
      <c r="A89" s="64" t="s">
        <v>238</v>
      </c>
      <c r="B89" s="58">
        <v>1738.13632175762</v>
      </c>
      <c r="C89" s="58">
        <v>1012.42441530829</v>
      </c>
      <c r="D89" s="58">
        <v>725.71190644932699</v>
      </c>
      <c r="E89" s="58">
        <v>414.6305102764</v>
      </c>
      <c r="F89" s="58">
        <v>276.30212615166499</v>
      </c>
      <c r="G89" s="58">
        <v>34.779270021261503</v>
      </c>
      <c r="H89" s="58">
        <v>1999.0206338028199</v>
      </c>
      <c r="I89" s="58">
        <v>1173.97436619718</v>
      </c>
      <c r="J89" s="58">
        <v>825.04626760563394</v>
      </c>
      <c r="K89" s="58">
        <v>479.30873239436602</v>
      </c>
      <c r="L89" s="58">
        <v>307.36330985915498</v>
      </c>
      <c r="M89" s="58">
        <v>38.374225352112703</v>
      </c>
      <c r="N89" s="58">
        <v>1473.9025677603399</v>
      </c>
      <c r="O89" s="58">
        <v>848.80035663338106</v>
      </c>
      <c r="P89" s="58">
        <v>625.10221112696104</v>
      </c>
      <c r="Q89" s="58">
        <v>349.121897289586</v>
      </c>
      <c r="R89" s="58">
        <v>244.842154065621</v>
      </c>
      <c r="S89" s="58">
        <v>31.138159771754601</v>
      </c>
      <c r="T89" s="58">
        <v>854.40798479087402</v>
      </c>
      <c r="U89" s="58">
        <v>510.26121673003797</v>
      </c>
      <c r="V89" s="58">
        <v>344.146768060836</v>
      </c>
      <c r="W89" s="58">
        <v>187.203422053232</v>
      </c>
      <c r="X89" s="58">
        <v>138.77680608365</v>
      </c>
      <c r="Y89" s="58">
        <v>18.166539923954399</v>
      </c>
      <c r="Z89" s="58">
        <v>1760.2898028169</v>
      </c>
      <c r="AA89" s="58">
        <v>1026.3556056338</v>
      </c>
      <c r="AB89" s="58">
        <v>733.93419718309895</v>
      </c>
      <c r="AC89" s="58">
        <v>418.65414084507103</v>
      </c>
      <c r="AD89" s="58">
        <v>280.05954929577501</v>
      </c>
      <c r="AE89" s="58">
        <v>35.220507042253502</v>
      </c>
      <c r="AF89" s="58">
        <v>1984.43494897959</v>
      </c>
      <c r="AG89" s="58">
        <v>1149.3390306122401</v>
      </c>
      <c r="AH89" s="58">
        <v>835.09591836734705</v>
      </c>
      <c r="AI89" s="58">
        <v>481.81339285714301</v>
      </c>
      <c r="AJ89" s="58">
        <v>313.929336734694</v>
      </c>
      <c r="AK89" s="58">
        <v>39.353188775510198</v>
      </c>
      <c r="AL89" s="58">
        <v>1533.4003502626999</v>
      </c>
      <c r="AM89" s="58">
        <v>905.09684763572704</v>
      </c>
      <c r="AN89" s="58">
        <v>628.30350262697004</v>
      </c>
      <c r="AO89" s="58">
        <v>352.66339754816102</v>
      </c>
      <c r="AP89" s="58">
        <v>244.13327495621701</v>
      </c>
      <c r="AQ89" s="58">
        <v>31.506830122592</v>
      </c>
    </row>
    <row r="90" spans="1:43" x14ac:dyDescent="0.25">
      <c r="A90" s="64" t="s">
        <v>239</v>
      </c>
      <c r="B90" s="58">
        <v>1702.58078938177</v>
      </c>
      <c r="C90" s="58">
        <v>992.89720572825695</v>
      </c>
      <c r="D90" s="58">
        <v>709.68358365351003</v>
      </c>
      <c r="E90" s="58">
        <v>404.87341949004502</v>
      </c>
      <c r="F90" s="58">
        <v>270.66695773663997</v>
      </c>
      <c r="G90" s="58">
        <v>34.143206426825003</v>
      </c>
      <c r="H90" s="58">
        <v>1969.22727272727</v>
      </c>
      <c r="I90" s="58">
        <v>1158.0713778409099</v>
      </c>
      <c r="J90" s="58">
        <v>811.15589488636397</v>
      </c>
      <c r="K90" s="58">
        <v>470.79737215909103</v>
      </c>
      <c r="L90" s="58">
        <v>302.55191761363602</v>
      </c>
      <c r="M90" s="58">
        <v>37.806605113636401</v>
      </c>
      <c r="N90" s="58">
        <v>1444.54762886598</v>
      </c>
      <c r="O90" s="58">
        <v>833.05855670103097</v>
      </c>
      <c r="P90" s="58">
        <v>611.48907216494899</v>
      </c>
      <c r="Q90" s="58">
        <v>341.07896907216502</v>
      </c>
      <c r="R90" s="58">
        <v>239.811958762887</v>
      </c>
      <c r="S90" s="58">
        <v>30.5981443298969</v>
      </c>
      <c r="T90" s="58">
        <v>843.492789968652</v>
      </c>
      <c r="U90" s="58">
        <v>503.51191222570498</v>
      </c>
      <c r="V90" s="58">
        <v>339.98087774294697</v>
      </c>
      <c r="W90" s="58">
        <v>184.945768025078</v>
      </c>
      <c r="X90" s="58">
        <v>137.09059561128501</v>
      </c>
      <c r="Y90" s="58">
        <v>17.9445141065831</v>
      </c>
      <c r="Z90" s="58">
        <v>1734.70884507042</v>
      </c>
      <c r="AA90" s="58">
        <v>1013.18602816901</v>
      </c>
      <c r="AB90" s="58">
        <v>721.52281690140899</v>
      </c>
      <c r="AC90" s="58">
        <v>410.98630985915503</v>
      </c>
      <c r="AD90" s="58">
        <v>275.77791549295802</v>
      </c>
      <c r="AE90" s="58">
        <v>34.758591549295801</v>
      </c>
      <c r="AF90" s="58">
        <v>1984.79375812744</v>
      </c>
      <c r="AG90" s="58">
        <v>1149.0756827048101</v>
      </c>
      <c r="AH90" s="58">
        <v>835.71807542262695</v>
      </c>
      <c r="AI90" s="58">
        <v>481.99505851755498</v>
      </c>
      <c r="AJ90" s="58">
        <v>314.28062418725602</v>
      </c>
      <c r="AK90" s="58">
        <v>39.442392717815302</v>
      </c>
      <c r="AL90" s="58">
        <v>1526.1566137566101</v>
      </c>
      <c r="AM90" s="58">
        <v>901.324338624338</v>
      </c>
      <c r="AN90" s="58">
        <v>624.83227513227496</v>
      </c>
      <c r="AO90" s="58">
        <v>350.869841269841</v>
      </c>
      <c r="AP90" s="58">
        <v>242.70476190476199</v>
      </c>
      <c r="AQ90" s="58">
        <v>31.257671957671899</v>
      </c>
    </row>
    <row r="91" spans="1:43" x14ac:dyDescent="0.25">
      <c r="A91" s="64" t="s">
        <v>240</v>
      </c>
      <c r="B91" s="58">
        <v>1744.0004656577401</v>
      </c>
      <c r="C91" s="58">
        <v>1018.12619324796</v>
      </c>
      <c r="D91" s="58">
        <v>725.874272409779</v>
      </c>
      <c r="E91" s="58">
        <v>414.93469150174599</v>
      </c>
      <c r="F91" s="58">
        <v>276.16251455180401</v>
      </c>
      <c r="G91" s="58">
        <v>34.777066356228197</v>
      </c>
      <c r="H91" s="58">
        <v>2040.28810679612</v>
      </c>
      <c r="I91" s="58">
        <v>1202.0201456310699</v>
      </c>
      <c r="J91" s="58">
        <v>838.26796116504795</v>
      </c>
      <c r="K91" s="58">
        <v>488.268203883495</v>
      </c>
      <c r="L91" s="58">
        <v>311.19563106796102</v>
      </c>
      <c r="M91" s="58">
        <v>38.804126213592198</v>
      </c>
      <c r="N91" s="58">
        <v>1470.91208053691</v>
      </c>
      <c r="O91" s="58">
        <v>848.63109619686804</v>
      </c>
      <c r="P91" s="58">
        <v>622.28098434004505</v>
      </c>
      <c r="Q91" s="58">
        <v>347.34317673378098</v>
      </c>
      <c r="R91" s="58">
        <v>243.87248322147599</v>
      </c>
      <c r="S91" s="58">
        <v>31.065324384787498</v>
      </c>
      <c r="T91" s="58">
        <v>893.21481481481499</v>
      </c>
      <c r="U91" s="58">
        <v>529.96049382716001</v>
      </c>
      <c r="V91" s="58">
        <v>363.25432098765401</v>
      </c>
      <c r="W91" s="58">
        <v>198.25061728395099</v>
      </c>
      <c r="X91" s="58">
        <v>145.908641975309</v>
      </c>
      <c r="Y91" s="58">
        <v>19.095061728395098</v>
      </c>
      <c r="Z91" s="58">
        <v>1745.80970996217</v>
      </c>
      <c r="AA91" s="58">
        <v>1021.9029003783101</v>
      </c>
      <c r="AB91" s="58">
        <v>723.90680958385894</v>
      </c>
      <c r="AC91" s="58">
        <v>412.68593947036601</v>
      </c>
      <c r="AD91" s="58">
        <v>276.46702395964701</v>
      </c>
      <c r="AE91" s="58">
        <v>34.753846153846197</v>
      </c>
      <c r="AF91" s="58">
        <v>2016.55588235294</v>
      </c>
      <c r="AG91" s="58">
        <v>1168.7069518716601</v>
      </c>
      <c r="AH91" s="58">
        <v>847.84893048128299</v>
      </c>
      <c r="AI91" s="58">
        <v>490.09612299465198</v>
      </c>
      <c r="AJ91" s="58">
        <v>317.83195187165802</v>
      </c>
      <c r="AK91" s="58">
        <v>39.920855614973298</v>
      </c>
      <c r="AL91" s="58">
        <v>1499.1064579256399</v>
      </c>
      <c r="AM91" s="58">
        <v>885.09158512720205</v>
      </c>
      <c r="AN91" s="58">
        <v>614.014872798434</v>
      </c>
      <c r="AO91" s="58">
        <v>344.10293542074402</v>
      </c>
      <c r="AP91" s="58">
        <v>239.13581213307199</v>
      </c>
      <c r="AQ91" s="58">
        <v>30.776125244618399</v>
      </c>
    </row>
    <row r="92" spans="1:43" x14ac:dyDescent="0.25">
      <c r="A92" s="64" t="s">
        <v>241</v>
      </c>
      <c r="B92" s="58">
        <v>1778.9359129383299</v>
      </c>
      <c r="C92" s="58">
        <v>1037.5422007255099</v>
      </c>
      <c r="D92" s="58">
        <v>741.39371221281704</v>
      </c>
      <c r="E92" s="58">
        <v>423.83482466747301</v>
      </c>
      <c r="F92" s="58">
        <v>281.96009673518699</v>
      </c>
      <c r="G92" s="58">
        <v>35.598790810157197</v>
      </c>
      <c r="H92" s="58">
        <v>2071.7409876543202</v>
      </c>
      <c r="I92" s="58">
        <v>1218.60716049383</v>
      </c>
      <c r="J92" s="58">
        <v>853.13382716049398</v>
      </c>
      <c r="K92" s="58">
        <v>496.94543209876502</v>
      </c>
      <c r="L92" s="58">
        <v>316.62691358024699</v>
      </c>
      <c r="M92" s="58">
        <v>39.561481481481501</v>
      </c>
      <c r="N92" s="58">
        <v>1497.92630331754</v>
      </c>
      <c r="O92" s="58">
        <v>863.77132701421795</v>
      </c>
      <c r="P92" s="58">
        <v>634.15497630331799</v>
      </c>
      <c r="Q92" s="58">
        <v>353.66943127962099</v>
      </c>
      <c r="R92" s="58">
        <v>248.68981042653999</v>
      </c>
      <c r="S92" s="58">
        <v>31.7957345971564</v>
      </c>
      <c r="T92" s="58">
        <v>903.61865284974101</v>
      </c>
      <c r="U92" s="58">
        <v>535.46735751295296</v>
      </c>
      <c r="V92" s="58">
        <v>368.151295336788</v>
      </c>
      <c r="W92" s="58">
        <v>199.36165803108801</v>
      </c>
      <c r="X92" s="58">
        <v>149.253886010363</v>
      </c>
      <c r="Y92" s="58">
        <v>19.535751295336802</v>
      </c>
      <c r="Z92" s="58">
        <v>1759.2426900584801</v>
      </c>
      <c r="AA92" s="58">
        <v>1028.3555555555599</v>
      </c>
      <c r="AB92" s="58">
        <v>730.88713450292403</v>
      </c>
      <c r="AC92" s="58">
        <v>416.14756335282698</v>
      </c>
      <c r="AD92" s="58">
        <v>279.46354775828502</v>
      </c>
      <c r="AE92" s="58">
        <v>35.276023391812899</v>
      </c>
      <c r="AF92" s="58">
        <v>2044.94939919893</v>
      </c>
      <c r="AG92" s="58">
        <v>1185.7914552737</v>
      </c>
      <c r="AH92" s="58">
        <v>859.15794392523401</v>
      </c>
      <c r="AI92" s="58">
        <v>497.471695594126</v>
      </c>
      <c r="AJ92" s="58">
        <v>321.28518024032002</v>
      </c>
      <c r="AK92" s="58">
        <v>40.401068090787703</v>
      </c>
      <c r="AL92" s="58">
        <v>1541.1716049382701</v>
      </c>
      <c r="AM92" s="58">
        <v>911.81172839506098</v>
      </c>
      <c r="AN92" s="58">
        <v>629.35987654321002</v>
      </c>
      <c r="AO92" s="58">
        <v>352.90123456790099</v>
      </c>
      <c r="AP92" s="58">
        <v>244.82654320987601</v>
      </c>
      <c r="AQ92" s="58">
        <v>31.632098765432101</v>
      </c>
    </row>
    <row r="93" spans="1:43" x14ac:dyDescent="0.25">
      <c r="A93" s="64" t="s">
        <v>242</v>
      </c>
      <c r="B93" s="58">
        <v>1790.2412128712899</v>
      </c>
      <c r="C93" s="58">
        <v>1045.63601485149</v>
      </c>
      <c r="D93" s="58">
        <v>744.60519801980195</v>
      </c>
      <c r="E93" s="58">
        <v>426.409900990099</v>
      </c>
      <c r="F93" s="58">
        <v>282.55346534653501</v>
      </c>
      <c r="G93" s="58">
        <v>35.641831683168299</v>
      </c>
      <c r="H93" s="58">
        <v>2074.3182957393501</v>
      </c>
      <c r="I93" s="58">
        <v>1223.18571428571</v>
      </c>
      <c r="J93" s="58">
        <v>851.13258145363397</v>
      </c>
      <c r="K93" s="58">
        <v>496.41528822055102</v>
      </c>
      <c r="L93" s="58">
        <v>315.327067669173</v>
      </c>
      <c r="M93" s="58">
        <v>39.390225563909802</v>
      </c>
      <c r="N93" s="58">
        <v>1513.1097799511001</v>
      </c>
      <c r="O93" s="58">
        <v>872.42738386308099</v>
      </c>
      <c r="P93" s="58">
        <v>640.68239608802003</v>
      </c>
      <c r="Q93" s="58">
        <v>358.11613691931501</v>
      </c>
      <c r="R93" s="58">
        <v>250.581173594132</v>
      </c>
      <c r="S93" s="58">
        <v>31.9850855745721</v>
      </c>
      <c r="T93" s="58">
        <v>899.98554216867501</v>
      </c>
      <c r="U93" s="58">
        <v>533.12349397590401</v>
      </c>
      <c r="V93" s="58">
        <v>366.862048192771</v>
      </c>
      <c r="W93" s="58">
        <v>199.40240963855399</v>
      </c>
      <c r="X93" s="58">
        <v>148.134939759036</v>
      </c>
      <c r="Y93" s="58">
        <v>19.324698795180701</v>
      </c>
      <c r="Z93" s="58">
        <v>1765.14904542462</v>
      </c>
      <c r="AA93" s="58">
        <v>1034.65635286373</v>
      </c>
      <c r="AB93" s="58">
        <v>730.49269256089497</v>
      </c>
      <c r="AC93" s="58">
        <v>416.97847267939397</v>
      </c>
      <c r="AD93" s="58">
        <v>278.39407504937498</v>
      </c>
      <c r="AE93" s="58">
        <v>35.1201448321264</v>
      </c>
      <c r="AF93" s="58">
        <v>2041.7939106901199</v>
      </c>
      <c r="AG93" s="58">
        <v>1183.32909336942</v>
      </c>
      <c r="AH93" s="58">
        <v>858.46481732070401</v>
      </c>
      <c r="AI93" s="58">
        <v>496.78822733423499</v>
      </c>
      <c r="AJ93" s="58">
        <v>321.29715832205699</v>
      </c>
      <c r="AK93" s="58">
        <v>40.379431664411399</v>
      </c>
      <c r="AL93" s="58">
        <v>1580.275625</v>
      </c>
      <c r="AM93" s="58">
        <v>933.69499999999903</v>
      </c>
      <c r="AN93" s="58">
        <v>646.58062500000005</v>
      </c>
      <c r="AO93" s="58">
        <v>362.89749999999998</v>
      </c>
      <c r="AP93" s="58">
        <v>251.21687499999999</v>
      </c>
      <c r="AQ93" s="58">
        <v>32.466250000000002</v>
      </c>
    </row>
    <row r="94" spans="1:43" x14ac:dyDescent="0.25">
      <c r="A94" s="64" t="s">
        <v>243</v>
      </c>
      <c r="B94" s="58">
        <v>1780.80888710969</v>
      </c>
      <c r="C94" s="58">
        <v>1040.38630904724</v>
      </c>
      <c r="D94" s="58">
        <v>740.42257806245004</v>
      </c>
      <c r="E94" s="58">
        <v>421.89463570856702</v>
      </c>
      <c r="F94" s="58">
        <v>282.80836669335503</v>
      </c>
      <c r="G94" s="58">
        <v>35.719575660528399</v>
      </c>
      <c r="H94" s="58">
        <v>2028.1355283307801</v>
      </c>
      <c r="I94" s="58">
        <v>1194.95880551302</v>
      </c>
      <c r="J94" s="58">
        <v>833.17672281776402</v>
      </c>
      <c r="K94" s="58">
        <v>481.86776416538999</v>
      </c>
      <c r="L94" s="58">
        <v>312.196860643185</v>
      </c>
      <c r="M94" s="58">
        <v>39.112098009188401</v>
      </c>
      <c r="N94" s="58">
        <v>1509.8285234899299</v>
      </c>
      <c r="O94" s="58">
        <v>871.03087248322095</v>
      </c>
      <c r="P94" s="58">
        <v>638.79765100671102</v>
      </c>
      <c r="Q94" s="58">
        <v>356.18582214765098</v>
      </c>
      <c r="R94" s="58">
        <v>250.609228187919</v>
      </c>
      <c r="S94" s="58">
        <v>32.002600671140897</v>
      </c>
      <c r="T94" s="58">
        <v>952.30065789473701</v>
      </c>
      <c r="U94" s="58">
        <v>563.68026315789496</v>
      </c>
      <c r="V94" s="58">
        <v>388.620394736842</v>
      </c>
      <c r="W94" s="58">
        <v>211.21973684210499</v>
      </c>
      <c r="X94" s="58">
        <v>156.870394736842</v>
      </c>
      <c r="Y94" s="58">
        <v>20.530263157894701</v>
      </c>
      <c r="Z94" s="58">
        <v>1741.51158878505</v>
      </c>
      <c r="AA94" s="58">
        <v>1021.50261682243</v>
      </c>
      <c r="AB94" s="58">
        <v>720.00897196261701</v>
      </c>
      <c r="AC94" s="58">
        <v>408.43214953271001</v>
      </c>
      <c r="AD94" s="58">
        <v>276.66056074766402</v>
      </c>
      <c r="AE94" s="58">
        <v>34.916261682242997</v>
      </c>
      <c r="AF94" s="58">
        <v>2035.8769230769201</v>
      </c>
      <c r="AG94" s="58">
        <v>1179.0740890688301</v>
      </c>
      <c r="AH94" s="58">
        <v>856.80283400809697</v>
      </c>
      <c r="AI94" s="58">
        <v>494.26963562753002</v>
      </c>
      <c r="AJ94" s="58">
        <v>321.95789473684198</v>
      </c>
      <c r="AK94" s="58">
        <v>40.575303643724702</v>
      </c>
      <c r="AL94" s="58">
        <v>1567.4701720841299</v>
      </c>
      <c r="AM94" s="58">
        <v>927.96826003824003</v>
      </c>
      <c r="AN94" s="58">
        <v>639.50191204588896</v>
      </c>
      <c r="AO94" s="58">
        <v>355.94168260038202</v>
      </c>
      <c r="AP94" s="58">
        <v>251.02141491395801</v>
      </c>
      <c r="AQ94" s="58">
        <v>32.538814531548802</v>
      </c>
    </row>
    <row r="95" spans="1:43" x14ac:dyDescent="0.25">
      <c r="A95" s="64" t="s">
        <v>244</v>
      </c>
      <c r="B95" s="58">
        <v>1798.0443416370099</v>
      </c>
      <c r="C95" s="58">
        <v>1047.28740213523</v>
      </c>
      <c r="D95" s="58">
        <v>750.75693950177902</v>
      </c>
      <c r="E95" s="58">
        <v>423.74049822064097</v>
      </c>
      <c r="F95" s="58">
        <v>291.03117437722398</v>
      </c>
      <c r="G95" s="58">
        <v>35.985266903914599</v>
      </c>
      <c r="H95" s="58">
        <v>2022.25499021526</v>
      </c>
      <c r="I95" s="58">
        <v>1188.4606653620399</v>
      </c>
      <c r="J95" s="58">
        <v>833.794324853229</v>
      </c>
      <c r="K95" s="58">
        <v>476.203718199609</v>
      </c>
      <c r="L95" s="58">
        <v>318.49099804305303</v>
      </c>
      <c r="M95" s="58">
        <v>39.0996086105675</v>
      </c>
      <c r="N95" s="58">
        <v>1528.88621769773</v>
      </c>
      <c r="O95" s="58">
        <v>877.813155833986</v>
      </c>
      <c r="P95" s="58">
        <v>651.07306186374296</v>
      </c>
      <c r="Q95" s="58">
        <v>360.75998433829301</v>
      </c>
      <c r="R95" s="58">
        <v>258.06648394675</v>
      </c>
      <c r="S95" s="58">
        <v>32.2465935787001</v>
      </c>
      <c r="T95" s="58">
        <v>973.42941176470595</v>
      </c>
      <c r="U95" s="58">
        <v>571.95721925133705</v>
      </c>
      <c r="V95" s="58">
        <v>401.47219251336901</v>
      </c>
      <c r="W95" s="58">
        <v>214.69893048128301</v>
      </c>
      <c r="X95" s="58">
        <v>165.78770053475901</v>
      </c>
      <c r="Y95" s="58">
        <v>20.985561497326199</v>
      </c>
      <c r="Z95" s="58">
        <v>1766.72451684152</v>
      </c>
      <c r="AA95" s="58">
        <v>1032.76548868029</v>
      </c>
      <c r="AB95" s="58">
        <v>733.95902816123703</v>
      </c>
      <c r="AC95" s="58">
        <v>412.45924903368302</v>
      </c>
      <c r="AD95" s="58">
        <v>286.21639977912798</v>
      </c>
      <c r="AE95" s="58">
        <v>35.283379348426301</v>
      </c>
      <c r="AF95" s="58">
        <v>2057.80197044335</v>
      </c>
      <c r="AG95" s="58">
        <v>1189.14199507389</v>
      </c>
      <c r="AH95" s="58">
        <v>868.65997536945804</v>
      </c>
      <c r="AI95" s="58">
        <v>497.04236453201997</v>
      </c>
      <c r="AJ95" s="58">
        <v>330.61256157635501</v>
      </c>
      <c r="AK95" s="58">
        <v>41.005049261083698</v>
      </c>
      <c r="AL95" s="58">
        <v>1588.80951585977</v>
      </c>
      <c r="AM95" s="58">
        <v>939.18781302170305</v>
      </c>
      <c r="AN95" s="58">
        <v>649.62170283806302</v>
      </c>
      <c r="AO95" s="58">
        <v>358.89616026711201</v>
      </c>
      <c r="AP95" s="58">
        <v>258.12120200333902</v>
      </c>
      <c r="AQ95" s="58">
        <v>32.604340567612702</v>
      </c>
    </row>
    <row r="96" spans="1:43" x14ac:dyDescent="0.25">
      <c r="A96" s="64" t="s">
        <v>245</v>
      </c>
      <c r="B96" s="58">
        <v>1799.4625720461099</v>
      </c>
      <c r="C96" s="58">
        <v>1047.82878242075</v>
      </c>
      <c r="D96" s="58">
        <v>751.63378962536001</v>
      </c>
      <c r="E96" s="58">
        <v>424.12316282420699</v>
      </c>
      <c r="F96" s="58">
        <v>291.60162103746399</v>
      </c>
      <c r="G96" s="58">
        <v>35.909005763688803</v>
      </c>
      <c r="H96" s="58">
        <v>2025.03853754941</v>
      </c>
      <c r="I96" s="58">
        <v>1189.3968379446601</v>
      </c>
      <c r="J96" s="58">
        <v>835.64169960474305</v>
      </c>
      <c r="K96" s="58">
        <v>477.42233201581001</v>
      </c>
      <c r="L96" s="58">
        <v>319.10968379446598</v>
      </c>
      <c r="M96" s="58">
        <v>39.109683794466399</v>
      </c>
      <c r="N96" s="58">
        <v>1527.2651828298899</v>
      </c>
      <c r="O96" s="58">
        <v>877.00182829888695</v>
      </c>
      <c r="P96" s="58">
        <v>650.26335453100205</v>
      </c>
      <c r="Q96" s="58">
        <v>359.80826709062001</v>
      </c>
      <c r="R96" s="58">
        <v>258.40826709061997</v>
      </c>
      <c r="S96" s="58">
        <v>32.046820349761497</v>
      </c>
      <c r="T96" s="58">
        <v>968.71971830985899</v>
      </c>
      <c r="U96" s="58">
        <v>570.76619718309905</v>
      </c>
      <c r="V96" s="58">
        <v>397.95352112676102</v>
      </c>
      <c r="W96" s="58">
        <v>212.55352112676101</v>
      </c>
      <c r="X96" s="58">
        <v>164.619718309859</v>
      </c>
      <c r="Y96" s="58">
        <v>20.7802816901408</v>
      </c>
      <c r="Z96" s="58">
        <v>1771.38037542662</v>
      </c>
      <c r="AA96" s="58">
        <v>1034.77406143345</v>
      </c>
      <c r="AB96" s="58">
        <v>736.60631399317401</v>
      </c>
      <c r="AC96" s="58">
        <v>413.75358361774698</v>
      </c>
      <c r="AD96" s="58">
        <v>287.507337883959</v>
      </c>
      <c r="AE96" s="58">
        <v>35.345392491467599</v>
      </c>
      <c r="AF96" s="58">
        <v>2080.6013664596298</v>
      </c>
      <c r="AG96" s="58">
        <v>1202.56732919255</v>
      </c>
      <c r="AH96" s="58">
        <v>878.03403726708098</v>
      </c>
      <c r="AI96" s="58">
        <v>502.749316770186</v>
      </c>
      <c r="AJ96" s="58">
        <v>334.14186335403701</v>
      </c>
      <c r="AK96" s="58">
        <v>41.142857142857103</v>
      </c>
      <c r="AL96" s="58">
        <v>1573.32923076923</v>
      </c>
      <c r="AM96" s="58">
        <v>930.47692307692205</v>
      </c>
      <c r="AN96" s="58">
        <v>642.85230769230805</v>
      </c>
      <c r="AO96" s="58">
        <v>355.48410256410199</v>
      </c>
      <c r="AP96" s="58">
        <v>255.301025641026</v>
      </c>
      <c r="AQ96" s="58">
        <v>32.067179487179502</v>
      </c>
    </row>
    <row r="97" spans="1:43" x14ac:dyDescent="0.25">
      <c r="A97" s="64" t="s">
        <v>246</v>
      </c>
      <c r="B97" s="58">
        <v>1783.0456086286599</v>
      </c>
      <c r="C97" s="58">
        <v>1037.5731124807401</v>
      </c>
      <c r="D97" s="58">
        <v>745.47249614791997</v>
      </c>
      <c r="E97" s="58">
        <v>421.45157935285101</v>
      </c>
      <c r="F97" s="58">
        <v>288.59780431433001</v>
      </c>
      <c r="G97" s="58">
        <v>35.423112480739597</v>
      </c>
      <c r="H97" s="58">
        <v>2029.3951219512201</v>
      </c>
      <c r="I97" s="58">
        <v>1191.9441241685099</v>
      </c>
      <c r="J97" s="58">
        <v>837.45099778270503</v>
      </c>
      <c r="K97" s="58">
        <v>481.34478935698399</v>
      </c>
      <c r="L97" s="58">
        <v>317.39423503325901</v>
      </c>
      <c r="M97" s="58">
        <v>38.711973392461204</v>
      </c>
      <c r="N97" s="58">
        <v>1514.8952534191501</v>
      </c>
      <c r="O97" s="58">
        <v>869.54094931616999</v>
      </c>
      <c r="P97" s="58">
        <v>645.35430410297704</v>
      </c>
      <c r="Q97" s="58">
        <v>356.25808527755402</v>
      </c>
      <c r="R97" s="58">
        <v>257.25301689461003</v>
      </c>
      <c r="S97" s="58">
        <v>31.843201930812501</v>
      </c>
      <c r="T97" s="58">
        <v>931.74697674418599</v>
      </c>
      <c r="U97" s="58">
        <v>550.96046511627901</v>
      </c>
      <c r="V97" s="58">
        <v>380.78651162790698</v>
      </c>
      <c r="W97" s="58">
        <v>204.82883720930201</v>
      </c>
      <c r="X97" s="58">
        <v>156.286046511628</v>
      </c>
      <c r="Y97" s="58">
        <v>19.671627906976699</v>
      </c>
      <c r="Z97" s="58">
        <v>1761.2450783699101</v>
      </c>
      <c r="AA97" s="58">
        <v>1027.5058307209999</v>
      </c>
      <c r="AB97" s="58">
        <v>733.73924764890296</v>
      </c>
      <c r="AC97" s="58">
        <v>413.08608150470201</v>
      </c>
      <c r="AD97" s="58">
        <v>285.72902821316598</v>
      </c>
      <c r="AE97" s="58">
        <v>34.924137931034501</v>
      </c>
      <c r="AF97" s="58">
        <v>2060.14618320611</v>
      </c>
      <c r="AG97" s="58">
        <v>1191.10877862595</v>
      </c>
      <c r="AH97" s="58">
        <v>869.03740458015204</v>
      </c>
      <c r="AI97" s="58">
        <v>497.68167938931299</v>
      </c>
      <c r="AJ97" s="58">
        <v>330.61145038167899</v>
      </c>
      <c r="AK97" s="58">
        <v>40.744274809160302</v>
      </c>
      <c r="AL97" s="58">
        <v>1565.34293478261</v>
      </c>
      <c r="AM97" s="58">
        <v>924.03043478260895</v>
      </c>
      <c r="AN97" s="58">
        <v>641.3125</v>
      </c>
      <c r="AO97" s="58">
        <v>357.20597826086998</v>
      </c>
      <c r="AP97" s="58">
        <v>252.49402173913001</v>
      </c>
      <c r="AQ97" s="58">
        <v>31.612500000000001</v>
      </c>
    </row>
    <row r="98" spans="1:43" x14ac:dyDescent="0.25">
      <c r="A98" s="64" t="s">
        <v>247</v>
      </c>
      <c r="B98" s="58">
        <v>1802.74032989691</v>
      </c>
      <c r="C98" s="58">
        <v>1048.63843298969</v>
      </c>
      <c r="D98" s="58">
        <v>754.101896907217</v>
      </c>
      <c r="E98" s="58">
        <v>426.90346391752598</v>
      </c>
      <c r="F98" s="58">
        <v>291.62944329896902</v>
      </c>
      <c r="G98" s="58">
        <v>35.568989690721601</v>
      </c>
      <c r="H98" s="58">
        <v>2079.8179765886298</v>
      </c>
      <c r="I98" s="58">
        <v>1222.4305183946501</v>
      </c>
      <c r="J98" s="58">
        <v>857.38745819398002</v>
      </c>
      <c r="K98" s="58">
        <v>494.35610367893003</v>
      </c>
      <c r="L98" s="58">
        <v>323.85426421404702</v>
      </c>
      <c r="M98" s="58">
        <v>39.177090301003297</v>
      </c>
      <c r="N98" s="58">
        <v>1533.10252237592</v>
      </c>
      <c r="O98" s="58">
        <v>879.51285598047195</v>
      </c>
      <c r="P98" s="58">
        <v>653.58966639544406</v>
      </c>
      <c r="Q98" s="58">
        <v>361.26200162733898</v>
      </c>
      <c r="R98" s="58">
        <v>260.26989422294503</v>
      </c>
      <c r="S98" s="58">
        <v>32.057770545158697</v>
      </c>
      <c r="T98" s="58">
        <v>942.91340782122904</v>
      </c>
      <c r="U98" s="58">
        <v>555.39720670391102</v>
      </c>
      <c r="V98" s="58">
        <v>387.51620111731802</v>
      </c>
      <c r="W98" s="58">
        <v>207.00502793296101</v>
      </c>
      <c r="X98" s="58">
        <v>160.36089385474901</v>
      </c>
      <c r="Y98" s="58">
        <v>20.1502793296089</v>
      </c>
      <c r="Z98" s="58">
        <v>1767.8525033829501</v>
      </c>
      <c r="AA98" s="58">
        <v>1031.29424898512</v>
      </c>
      <c r="AB98" s="58">
        <v>736.55825439783496</v>
      </c>
      <c r="AC98" s="58">
        <v>415.19797023004099</v>
      </c>
      <c r="AD98" s="58">
        <v>286.606968876861</v>
      </c>
      <c r="AE98" s="58">
        <v>34.753315290933699</v>
      </c>
      <c r="AF98" s="58">
        <v>2070.2835937499999</v>
      </c>
      <c r="AG98" s="58">
        <v>1196.9781250000001</v>
      </c>
      <c r="AH98" s="58">
        <v>873.30546875000005</v>
      </c>
      <c r="AI98" s="58">
        <v>500.68281250000001</v>
      </c>
      <c r="AJ98" s="58">
        <v>331.89023437499998</v>
      </c>
      <c r="AK98" s="58">
        <v>40.732421875</v>
      </c>
      <c r="AL98" s="58">
        <v>1535.5959432048701</v>
      </c>
      <c r="AM98" s="58">
        <v>905.79249492900601</v>
      </c>
      <c r="AN98" s="58">
        <v>629.80344827586202</v>
      </c>
      <c r="AO98" s="58">
        <v>350.69391480730201</v>
      </c>
      <c r="AP98" s="58">
        <v>248.16450304259601</v>
      </c>
      <c r="AQ98" s="58">
        <v>30.945030425963498</v>
      </c>
    </row>
    <row r="99" spans="1:43" x14ac:dyDescent="0.25">
      <c r="A99" s="64" t="s">
        <v>248</v>
      </c>
      <c r="B99" s="58">
        <v>1814.5409590849099</v>
      </c>
      <c r="C99" s="58">
        <v>1057.2089749230099</v>
      </c>
      <c r="D99" s="58">
        <v>757.331984161901</v>
      </c>
      <c r="E99" s="58">
        <v>429.51500219973599</v>
      </c>
      <c r="F99" s="58">
        <v>292.27813462384501</v>
      </c>
      <c r="G99" s="58">
        <v>35.5388473383194</v>
      </c>
      <c r="H99" s="58">
        <v>2114.2728767123299</v>
      </c>
      <c r="I99" s="58">
        <v>1244.2378082191799</v>
      </c>
      <c r="J99" s="58">
        <v>870.03506849315102</v>
      </c>
      <c r="K99" s="58">
        <v>503.12821917808202</v>
      </c>
      <c r="L99" s="58">
        <v>327.55424657534201</v>
      </c>
      <c r="M99" s="58">
        <v>39.352602739726002</v>
      </c>
      <c r="N99" s="58">
        <v>1535.9276740237699</v>
      </c>
      <c r="O99" s="58">
        <v>883.35789473684201</v>
      </c>
      <c r="P99" s="58">
        <v>652.56977928692697</v>
      </c>
      <c r="Q99" s="58">
        <v>361.08845500848901</v>
      </c>
      <c r="R99" s="58">
        <v>259.48752122241098</v>
      </c>
      <c r="S99" s="58">
        <v>31.9938030560272</v>
      </c>
      <c r="T99" s="58">
        <v>962.43096774193498</v>
      </c>
      <c r="U99" s="58">
        <v>566.28967741935503</v>
      </c>
      <c r="V99" s="58">
        <v>396.14129032258103</v>
      </c>
      <c r="W99" s="58">
        <v>211.681935483871</v>
      </c>
      <c r="X99" s="58">
        <v>163.86967741935501</v>
      </c>
      <c r="Y99" s="58">
        <v>20.5896774193548</v>
      </c>
      <c r="Z99" s="58">
        <v>1772.18587196468</v>
      </c>
      <c r="AA99" s="58">
        <v>1036.8384105960299</v>
      </c>
      <c r="AB99" s="58">
        <v>735.34746136865294</v>
      </c>
      <c r="AC99" s="58">
        <v>415.68675496688701</v>
      </c>
      <c r="AD99" s="58">
        <v>285.16887417218499</v>
      </c>
      <c r="AE99" s="58">
        <v>34.491832229580602</v>
      </c>
      <c r="AF99" s="58">
        <v>2064.3928853754901</v>
      </c>
      <c r="AG99" s="58">
        <v>1193.9363636363601</v>
      </c>
      <c r="AH99" s="58">
        <v>870.45652173913095</v>
      </c>
      <c r="AI99" s="58">
        <v>498.75968379446698</v>
      </c>
      <c r="AJ99" s="58">
        <v>331.230434782609</v>
      </c>
      <c r="AK99" s="58">
        <v>40.4664031620553</v>
      </c>
      <c r="AL99" s="58">
        <v>1507.7587336244501</v>
      </c>
      <c r="AM99" s="58">
        <v>890.70196506550201</v>
      </c>
      <c r="AN99" s="58">
        <v>617.05676855895194</v>
      </c>
      <c r="AO99" s="58">
        <v>342.90327510917001</v>
      </c>
      <c r="AP99" s="58">
        <v>243.825982532751</v>
      </c>
      <c r="AQ99" s="58">
        <v>30.327510917030502</v>
      </c>
    </row>
    <row r="100" spans="1:43" x14ac:dyDescent="0.25">
      <c r="A100" s="64" t="s">
        <v>249</v>
      </c>
      <c r="B100" s="58">
        <v>1831.28332546056</v>
      </c>
      <c r="C100" s="58">
        <v>1065.9803495512499</v>
      </c>
      <c r="D100" s="58">
        <v>765.30297590930604</v>
      </c>
      <c r="E100" s="58">
        <v>434.13811998110498</v>
      </c>
      <c r="F100" s="58">
        <v>295.32555503070398</v>
      </c>
      <c r="G100" s="58">
        <v>35.8393008974964</v>
      </c>
      <c r="H100" s="58">
        <v>2142.9880274779198</v>
      </c>
      <c r="I100" s="58">
        <v>1259.70441609421</v>
      </c>
      <c r="J100" s="58">
        <v>883.28361138370997</v>
      </c>
      <c r="K100" s="58">
        <v>511.69195289499498</v>
      </c>
      <c r="L100" s="58">
        <v>331.76467124632001</v>
      </c>
      <c r="M100" s="58">
        <v>39.826987242394502</v>
      </c>
      <c r="N100" s="58">
        <v>1542.0054644808699</v>
      </c>
      <c r="O100" s="58">
        <v>886.19453551912602</v>
      </c>
      <c r="P100" s="58">
        <v>655.81092896174903</v>
      </c>
      <c r="Q100" s="58">
        <v>362.164207650273</v>
      </c>
      <c r="R100" s="58">
        <v>261.50819672131098</v>
      </c>
      <c r="S100" s="58">
        <v>32.138524590163897</v>
      </c>
      <c r="T100" s="58">
        <v>1003.44782608696</v>
      </c>
      <c r="U100" s="58">
        <v>590.89130434782601</v>
      </c>
      <c r="V100" s="58">
        <v>412.55652173913001</v>
      </c>
      <c r="W100" s="58">
        <v>221.43695652173901</v>
      </c>
      <c r="X100" s="58">
        <v>169.79130434782601</v>
      </c>
      <c r="Y100" s="58">
        <v>21.328260869565199</v>
      </c>
      <c r="Z100" s="58">
        <v>1778.07193548387</v>
      </c>
      <c r="AA100" s="58">
        <v>1038.60798387097</v>
      </c>
      <c r="AB100" s="58">
        <v>739.46395161290297</v>
      </c>
      <c r="AC100" s="58">
        <v>418.06209677419298</v>
      </c>
      <c r="AD100" s="58">
        <v>286.78669354838701</v>
      </c>
      <c r="AE100" s="58">
        <v>34.615161290322597</v>
      </c>
      <c r="AF100" s="58">
        <v>2075.1580514208399</v>
      </c>
      <c r="AG100" s="58">
        <v>1200.62719891746</v>
      </c>
      <c r="AH100" s="58">
        <v>874.53085250338302</v>
      </c>
      <c r="AI100" s="58">
        <v>500.83234100135297</v>
      </c>
      <c r="AJ100" s="58">
        <v>333.09539918809202</v>
      </c>
      <c r="AK100" s="58">
        <v>40.6031123139378</v>
      </c>
      <c r="AL100" s="58">
        <v>1516.50427553444</v>
      </c>
      <c r="AM100" s="58">
        <v>894.30213776722098</v>
      </c>
      <c r="AN100" s="58">
        <v>622.20213776722096</v>
      </c>
      <c r="AO100" s="58">
        <v>343.40807600950097</v>
      </c>
      <c r="AP100" s="58">
        <v>247.790736342043</v>
      </c>
      <c r="AQ100" s="58">
        <v>31.003325415677001</v>
      </c>
    </row>
    <row r="101" spans="1:43" x14ac:dyDescent="0.25">
      <c r="A101" s="64" t="s">
        <v>250</v>
      </c>
      <c r="B101" s="58">
        <v>1816.53467202142</v>
      </c>
      <c r="C101" s="58">
        <v>1056.9198125836699</v>
      </c>
      <c r="D101" s="58">
        <v>759.61485943775097</v>
      </c>
      <c r="E101" s="58">
        <v>429.909772423025</v>
      </c>
      <c r="F101" s="58">
        <v>293.83734939759</v>
      </c>
      <c r="G101" s="58">
        <v>35.867737617135198</v>
      </c>
      <c r="H101" s="58">
        <v>2117.6322490706302</v>
      </c>
      <c r="I101" s="58">
        <v>1244.00046468401</v>
      </c>
      <c r="J101" s="58">
        <v>873.63178438661703</v>
      </c>
      <c r="K101" s="58">
        <v>505.64637546468401</v>
      </c>
      <c r="L101" s="58">
        <v>328.27555762081801</v>
      </c>
      <c r="M101" s="58">
        <v>39.709851301115201</v>
      </c>
      <c r="N101" s="58">
        <v>1538.43939914163</v>
      </c>
      <c r="O101" s="58">
        <v>884.13115879828297</v>
      </c>
      <c r="P101" s="58">
        <v>654.30824034334796</v>
      </c>
      <c r="Q101" s="58">
        <v>359.95905579399101</v>
      </c>
      <c r="R101" s="58">
        <v>262.03004291845502</v>
      </c>
      <c r="S101" s="58">
        <v>32.319141630901299</v>
      </c>
      <c r="T101" s="58">
        <v>942.57914438502701</v>
      </c>
      <c r="U101" s="58">
        <v>559.16470588235302</v>
      </c>
      <c r="V101" s="58">
        <v>383.41443850267399</v>
      </c>
      <c r="W101" s="58">
        <v>206.185026737968</v>
      </c>
      <c r="X101" s="58">
        <v>157.41818181818201</v>
      </c>
      <c r="Y101" s="58">
        <v>19.811229946524101</v>
      </c>
      <c r="Z101" s="58">
        <v>1780.8346938775501</v>
      </c>
      <c r="AA101" s="58">
        <v>1037.3501133786799</v>
      </c>
      <c r="AB101" s="58">
        <v>743.48458049886597</v>
      </c>
      <c r="AC101" s="58">
        <v>418.43786848072602</v>
      </c>
      <c r="AD101" s="58">
        <v>289.78820861678003</v>
      </c>
      <c r="AE101" s="58">
        <v>35.2585034013605</v>
      </c>
      <c r="AF101" s="58">
        <v>2104.7162790697698</v>
      </c>
      <c r="AG101" s="58">
        <v>1219.6707250341999</v>
      </c>
      <c r="AH101" s="58">
        <v>885.04555403556799</v>
      </c>
      <c r="AI101" s="58">
        <v>507.904103967168</v>
      </c>
      <c r="AJ101" s="58">
        <v>336.06361149110802</v>
      </c>
      <c r="AK101" s="58">
        <v>41.077838577291402</v>
      </c>
      <c r="AL101" s="58">
        <v>1496.82522321429</v>
      </c>
      <c r="AM101" s="58">
        <v>883.35736607142906</v>
      </c>
      <c r="AN101" s="58">
        <v>613.46785714285704</v>
      </c>
      <c r="AO101" s="58">
        <v>335.99866071428602</v>
      </c>
      <c r="AP101" s="58">
        <v>246.48482142857199</v>
      </c>
      <c r="AQ101" s="58">
        <v>30.984375</v>
      </c>
    </row>
    <row r="102" spans="1:43" x14ac:dyDescent="0.25">
      <c r="A102" s="64" t="s">
        <v>251</v>
      </c>
      <c r="B102" s="58">
        <v>1782.0881298035899</v>
      </c>
      <c r="C102" s="58">
        <v>1037.3743808710501</v>
      </c>
      <c r="D102" s="58">
        <v>744.71374893253699</v>
      </c>
      <c r="E102" s="58">
        <v>420.15128095644701</v>
      </c>
      <c r="F102" s="58">
        <v>289.19577284372298</v>
      </c>
      <c r="G102" s="58">
        <v>35.3666951323655</v>
      </c>
      <c r="H102" s="58">
        <v>2060.0893617021302</v>
      </c>
      <c r="I102" s="58">
        <v>1211.2944148936199</v>
      </c>
      <c r="J102" s="58">
        <v>848.79494680851099</v>
      </c>
      <c r="K102" s="58">
        <v>489.39388297872398</v>
      </c>
      <c r="L102" s="58">
        <v>320.52047872340398</v>
      </c>
      <c r="M102" s="58">
        <v>38.880585106383002</v>
      </c>
      <c r="N102" s="58">
        <v>1523.7805601318</v>
      </c>
      <c r="O102" s="58">
        <v>875.77487644151597</v>
      </c>
      <c r="P102" s="58">
        <v>648.00568369027997</v>
      </c>
      <c r="Q102" s="58">
        <v>355.813838550247</v>
      </c>
      <c r="R102" s="58">
        <v>260.09011532125197</v>
      </c>
      <c r="S102" s="58">
        <v>32.101729818780903</v>
      </c>
      <c r="T102" s="58">
        <v>912.12803347280305</v>
      </c>
      <c r="U102" s="58">
        <v>539.12133891213398</v>
      </c>
      <c r="V102" s="58">
        <v>373.00669456066902</v>
      </c>
      <c r="W102" s="58">
        <v>199.397071129707</v>
      </c>
      <c r="X102" s="58">
        <v>154.20753138075301</v>
      </c>
      <c r="Y102" s="58">
        <v>19.402092050209198</v>
      </c>
      <c r="Z102" s="58">
        <v>1754.49265658747</v>
      </c>
      <c r="AA102" s="58">
        <v>1021.94838012959</v>
      </c>
      <c r="AB102" s="58">
        <v>732.54427645788303</v>
      </c>
      <c r="AC102" s="58">
        <v>410.26673866090698</v>
      </c>
      <c r="AD102" s="58">
        <v>287.19524838013001</v>
      </c>
      <c r="AE102" s="58">
        <v>35.082289416846599</v>
      </c>
      <c r="AF102" s="58">
        <v>2126.9768907562998</v>
      </c>
      <c r="AG102" s="58">
        <v>1234.1659663865501</v>
      </c>
      <c r="AH102" s="58">
        <v>892.81092436974802</v>
      </c>
      <c r="AI102" s="58">
        <v>513.27436974789896</v>
      </c>
      <c r="AJ102" s="58">
        <v>338.27268907563001</v>
      </c>
      <c r="AK102" s="58">
        <v>41.263865546218497</v>
      </c>
      <c r="AL102" s="58">
        <v>1499.2702173913001</v>
      </c>
      <c r="AM102" s="58">
        <v>882.57978260869595</v>
      </c>
      <c r="AN102" s="58">
        <v>616.69043478260903</v>
      </c>
      <c r="AO102" s="58">
        <v>338.212826086956</v>
      </c>
      <c r="AP102" s="58">
        <v>247.52413043478299</v>
      </c>
      <c r="AQ102" s="58">
        <v>30.953478260869598</v>
      </c>
    </row>
    <row r="103" spans="1:43" x14ac:dyDescent="0.25">
      <c r="A103" s="64" t="s">
        <v>252</v>
      </c>
      <c r="B103" s="58">
        <v>1803.33056603774</v>
      </c>
      <c r="C103" s="58">
        <v>1048.7825943396199</v>
      </c>
      <c r="D103" s="58">
        <v>754.54797169811297</v>
      </c>
      <c r="E103" s="58">
        <v>427.346320754717</v>
      </c>
      <c r="F103" s="58">
        <v>291.59051886792503</v>
      </c>
      <c r="G103" s="58">
        <v>35.611132075471701</v>
      </c>
      <c r="H103" s="58">
        <v>2095.5401785714298</v>
      </c>
      <c r="I103" s="58">
        <v>1231.61130952381</v>
      </c>
      <c r="J103" s="58">
        <v>863.92886904761895</v>
      </c>
      <c r="K103" s="58">
        <v>499.84642857142899</v>
      </c>
      <c r="L103" s="58">
        <v>324.70416666666699</v>
      </c>
      <c r="M103" s="58">
        <v>39.378273809523797</v>
      </c>
      <c r="N103" s="58">
        <v>1538.4499100719399</v>
      </c>
      <c r="O103" s="58">
        <v>883.05296762589899</v>
      </c>
      <c r="P103" s="58">
        <v>655.396942446043</v>
      </c>
      <c r="Q103" s="58">
        <v>361.62679856115102</v>
      </c>
      <c r="R103" s="58">
        <v>261.57383093525198</v>
      </c>
      <c r="S103" s="58">
        <v>32.196312949640301</v>
      </c>
      <c r="T103" s="58">
        <v>908.35843373494004</v>
      </c>
      <c r="U103" s="58">
        <v>536.30240963855397</v>
      </c>
      <c r="V103" s="58">
        <v>372.05602409638601</v>
      </c>
      <c r="W103" s="58">
        <v>199.88674698795199</v>
      </c>
      <c r="X103" s="58">
        <v>152.93313253011999</v>
      </c>
      <c r="Y103" s="58">
        <v>19.236144578313301</v>
      </c>
      <c r="Z103" s="58">
        <v>1746.4755294117599</v>
      </c>
      <c r="AA103" s="58">
        <v>1016.69694117647</v>
      </c>
      <c r="AB103" s="58">
        <v>729.77858823529402</v>
      </c>
      <c r="AC103" s="58">
        <v>410.07152941176503</v>
      </c>
      <c r="AD103" s="58">
        <v>284.976235294118</v>
      </c>
      <c r="AE103" s="58">
        <v>34.730823529411701</v>
      </c>
      <c r="AF103" s="58">
        <v>2128.8910162002899</v>
      </c>
      <c r="AG103" s="58">
        <v>1234.3215022091299</v>
      </c>
      <c r="AH103" s="58">
        <v>894.56951399116394</v>
      </c>
      <c r="AI103" s="58">
        <v>515.39293078056005</v>
      </c>
      <c r="AJ103" s="58">
        <v>337.90913107511102</v>
      </c>
      <c r="AK103" s="58">
        <v>41.2674521354934</v>
      </c>
      <c r="AL103" s="58">
        <v>1534.22318501171</v>
      </c>
      <c r="AM103" s="58">
        <v>902.99297423887595</v>
      </c>
      <c r="AN103" s="58">
        <v>631.23021077283397</v>
      </c>
      <c r="AO103" s="58">
        <v>346.56323185011701</v>
      </c>
      <c r="AP103" s="58">
        <v>252.874707259953</v>
      </c>
      <c r="AQ103" s="58">
        <v>31.792271662763401</v>
      </c>
    </row>
    <row r="104" spans="1:43" x14ac:dyDescent="0.25">
      <c r="A104" s="64" t="s">
        <v>253</v>
      </c>
      <c r="B104" s="58">
        <v>1834.8618886198501</v>
      </c>
      <c r="C104" s="58">
        <v>1066.85680387409</v>
      </c>
      <c r="D104" s="58">
        <v>768.00508474576304</v>
      </c>
      <c r="E104" s="58">
        <v>435.38062953995097</v>
      </c>
      <c r="F104" s="58">
        <v>296.54644067796602</v>
      </c>
      <c r="G104" s="58">
        <v>36.078014527844999</v>
      </c>
      <c r="H104" s="58">
        <v>2137.5572895277201</v>
      </c>
      <c r="I104" s="58">
        <v>1255.02258726899</v>
      </c>
      <c r="J104" s="58">
        <v>882.53470225872695</v>
      </c>
      <c r="K104" s="58">
        <v>511.28501026693999</v>
      </c>
      <c r="L104" s="58">
        <v>331.38572895277201</v>
      </c>
      <c r="M104" s="58">
        <v>39.863963039014401</v>
      </c>
      <c r="N104" s="58">
        <v>1564.6278643446401</v>
      </c>
      <c r="O104" s="58">
        <v>898.87011915673702</v>
      </c>
      <c r="P104" s="58">
        <v>665.75774518790104</v>
      </c>
      <c r="Q104" s="58">
        <v>367.61631530705802</v>
      </c>
      <c r="R104" s="58">
        <v>265.44335472044003</v>
      </c>
      <c r="S104" s="58">
        <v>32.698075160403299</v>
      </c>
      <c r="T104" s="58">
        <v>967.51343283582105</v>
      </c>
      <c r="U104" s="58">
        <v>567.24850746268703</v>
      </c>
      <c r="V104" s="58">
        <v>400.26492537313402</v>
      </c>
      <c r="W104" s="58">
        <v>213.89328358208999</v>
      </c>
      <c r="X104" s="58">
        <v>165.53731343283599</v>
      </c>
      <c r="Y104" s="58">
        <v>20.834328358209</v>
      </c>
      <c r="Z104" s="58">
        <v>1767.1560094265501</v>
      </c>
      <c r="AA104" s="58">
        <v>1029.4656716417901</v>
      </c>
      <c r="AB104" s="58">
        <v>737.69033778476103</v>
      </c>
      <c r="AC104" s="58">
        <v>415.37934014139802</v>
      </c>
      <c r="AD104" s="58">
        <v>287.41249018067498</v>
      </c>
      <c r="AE104" s="58">
        <v>34.898507462686602</v>
      </c>
      <c r="AF104" s="58">
        <v>2142.48237082067</v>
      </c>
      <c r="AG104" s="58">
        <v>1240.9395136778101</v>
      </c>
      <c r="AH104" s="58">
        <v>901.54285714285697</v>
      </c>
      <c r="AI104" s="58">
        <v>519.18145896656495</v>
      </c>
      <c r="AJ104" s="58">
        <v>340.89711246200602</v>
      </c>
      <c r="AK104" s="58">
        <v>41.464285714285701</v>
      </c>
      <c r="AL104" s="58">
        <v>1531.5773269689701</v>
      </c>
      <c r="AM104" s="58">
        <v>904.379713603818</v>
      </c>
      <c r="AN104" s="58">
        <v>627.19761336515501</v>
      </c>
      <c r="AO104" s="58">
        <v>343.09618138424798</v>
      </c>
      <c r="AP104" s="58">
        <v>252.520525059666</v>
      </c>
      <c r="AQ104" s="58">
        <v>31.580906921240999</v>
      </c>
    </row>
    <row r="105" spans="1:43" x14ac:dyDescent="0.25">
      <c r="A105" s="64" t="s">
        <v>254</v>
      </c>
      <c r="B105" s="58">
        <v>1818.5373408048899</v>
      </c>
      <c r="C105" s="58">
        <v>1057.4295466123299</v>
      </c>
      <c r="D105" s="58">
        <v>761.10779419256198</v>
      </c>
      <c r="E105" s="58">
        <v>430.83163525216497</v>
      </c>
      <c r="F105" s="58">
        <v>294.42012226184403</v>
      </c>
      <c r="G105" s="58">
        <v>35.856036678553203</v>
      </c>
      <c r="H105" s="58">
        <v>2107.8034482758599</v>
      </c>
      <c r="I105" s="58">
        <v>1237.74514106583</v>
      </c>
      <c r="J105" s="58">
        <v>870.05830721003201</v>
      </c>
      <c r="K105" s="58">
        <v>503.352351097179</v>
      </c>
      <c r="L105" s="58">
        <v>327.28275862069</v>
      </c>
      <c r="M105" s="58">
        <v>39.423197492162998</v>
      </c>
      <c r="N105" s="58">
        <v>1543.3607355864799</v>
      </c>
      <c r="O105" s="58">
        <v>885.89671968190896</v>
      </c>
      <c r="P105" s="58">
        <v>657.46401590457299</v>
      </c>
      <c r="Q105" s="58">
        <v>361.84324055666002</v>
      </c>
      <c r="R105" s="58">
        <v>263.15815109343902</v>
      </c>
      <c r="S105" s="58">
        <v>32.462624254473198</v>
      </c>
      <c r="T105" s="58">
        <v>1001.47372881356</v>
      </c>
      <c r="U105" s="58">
        <v>586.58644067796604</v>
      </c>
      <c r="V105" s="58">
        <v>414.887288135593</v>
      </c>
      <c r="W105" s="58">
        <v>221.77627118644099</v>
      </c>
      <c r="X105" s="58">
        <v>171.52627118644099</v>
      </c>
      <c r="Y105" s="58">
        <v>21.584745762711901</v>
      </c>
      <c r="Z105" s="58">
        <v>1730.4780000000001</v>
      </c>
      <c r="AA105" s="58">
        <v>1007.23325</v>
      </c>
      <c r="AB105" s="58">
        <v>723.24474999999995</v>
      </c>
      <c r="AC105" s="58">
        <v>405.45400000000001</v>
      </c>
      <c r="AD105" s="58">
        <v>283.32074999999998</v>
      </c>
      <c r="AE105" s="58">
        <v>34.47</v>
      </c>
      <c r="AF105" s="58">
        <v>2131.8469767441902</v>
      </c>
      <c r="AG105" s="58">
        <v>1236.9567441860499</v>
      </c>
      <c r="AH105" s="58">
        <v>894.89023255814004</v>
      </c>
      <c r="AI105" s="58">
        <v>516.29162790697706</v>
      </c>
      <c r="AJ105" s="58">
        <v>337.55302325581403</v>
      </c>
      <c r="AK105" s="58">
        <v>41.045581395348798</v>
      </c>
      <c r="AL105" s="58">
        <v>1502.0425061425101</v>
      </c>
      <c r="AM105" s="58">
        <v>884.91670761670696</v>
      </c>
      <c r="AN105" s="58">
        <v>617.12579852579904</v>
      </c>
      <c r="AO105" s="58">
        <v>337.76904176904202</v>
      </c>
      <c r="AP105" s="58">
        <v>248.41769041769001</v>
      </c>
      <c r="AQ105" s="58">
        <v>30.939066339066301</v>
      </c>
    </row>
    <row r="106" spans="1:43" x14ac:dyDescent="0.25">
      <c r="A106" s="64" t="s">
        <v>255</v>
      </c>
      <c r="B106" s="58">
        <v>1810.1853276353299</v>
      </c>
      <c r="C106" s="58">
        <v>1053.58219373219</v>
      </c>
      <c r="D106" s="58">
        <v>756.60313390313399</v>
      </c>
      <c r="E106" s="58">
        <v>427.11168091168099</v>
      </c>
      <c r="F106" s="58">
        <v>293.52179487179501</v>
      </c>
      <c r="G106" s="58">
        <v>35.969658119658099</v>
      </c>
      <c r="H106" s="58">
        <v>2077.2033613445401</v>
      </c>
      <c r="I106" s="58">
        <v>1219.8593837535</v>
      </c>
      <c r="J106" s="58">
        <v>857.34397759103604</v>
      </c>
      <c r="K106" s="58">
        <v>493.25266106442598</v>
      </c>
      <c r="L106" s="58">
        <v>324.66274509803901</v>
      </c>
      <c r="M106" s="58">
        <v>39.428571428571402</v>
      </c>
      <c r="N106" s="58">
        <v>1533.87971014493</v>
      </c>
      <c r="O106" s="58">
        <v>881.52144927536199</v>
      </c>
      <c r="P106" s="58">
        <v>652.35826086956502</v>
      </c>
      <c r="Q106" s="58">
        <v>358.670144927536</v>
      </c>
      <c r="R106" s="58">
        <v>261.29768115941999</v>
      </c>
      <c r="S106" s="58">
        <v>32.3904347826087</v>
      </c>
      <c r="T106" s="58">
        <v>978.31229508196702</v>
      </c>
      <c r="U106" s="58">
        <v>574.33770491803295</v>
      </c>
      <c r="V106" s="58">
        <v>403.97459016393498</v>
      </c>
      <c r="W106" s="58">
        <v>215.960655737705</v>
      </c>
      <c r="X106" s="58">
        <v>166.999180327869</v>
      </c>
      <c r="Y106" s="58">
        <v>21.014754098360701</v>
      </c>
      <c r="Z106" s="58">
        <v>1729.38103448276</v>
      </c>
      <c r="AA106" s="58">
        <v>1008.78913043478</v>
      </c>
      <c r="AB106" s="58">
        <v>720.59190404797596</v>
      </c>
      <c r="AC106" s="58">
        <v>402.70772113943002</v>
      </c>
      <c r="AD106" s="58">
        <v>283.08373313343299</v>
      </c>
      <c r="AE106" s="58">
        <v>34.800449775112398</v>
      </c>
      <c r="AF106" s="58">
        <v>2132.1567692307699</v>
      </c>
      <c r="AG106" s="58">
        <v>1235.46184615385</v>
      </c>
      <c r="AH106" s="58">
        <v>896.69492307692303</v>
      </c>
      <c r="AI106" s="58">
        <v>516.82753846153901</v>
      </c>
      <c r="AJ106" s="58">
        <v>338.69123076923103</v>
      </c>
      <c r="AK106" s="58">
        <v>41.176153846153802</v>
      </c>
      <c r="AL106" s="58">
        <v>1492.2559090909101</v>
      </c>
      <c r="AM106" s="58">
        <v>881.02295454545401</v>
      </c>
      <c r="AN106" s="58">
        <v>611.23295454545405</v>
      </c>
      <c r="AO106" s="58">
        <v>332.42386363636302</v>
      </c>
      <c r="AP106" s="58">
        <v>247.80477272727299</v>
      </c>
      <c r="AQ106" s="58">
        <v>31.004318181818199</v>
      </c>
    </row>
    <row r="107" spans="1:43" x14ac:dyDescent="0.25">
      <c r="A107" s="64" t="s">
        <v>256</v>
      </c>
      <c r="B107" s="58">
        <v>1828.7201028888001</v>
      </c>
      <c r="C107" s="58">
        <v>1067.7255243371601</v>
      </c>
      <c r="D107" s="58">
        <v>760.99457855164303</v>
      </c>
      <c r="E107" s="58">
        <v>426.52235852789897</v>
      </c>
      <c r="F107" s="58">
        <v>298.00767708745599</v>
      </c>
      <c r="G107" s="58">
        <v>36.464542936288098</v>
      </c>
      <c r="H107" s="58">
        <v>2048.58845315904</v>
      </c>
      <c r="I107" s="58">
        <v>1207.16187363834</v>
      </c>
      <c r="J107" s="58">
        <v>841.42657952069703</v>
      </c>
      <c r="K107" s="58">
        <v>477.96122004357301</v>
      </c>
      <c r="L107" s="58">
        <v>324</v>
      </c>
      <c r="M107" s="58">
        <v>39.465359477124203</v>
      </c>
      <c r="N107" s="58">
        <v>1565.4516521739099</v>
      </c>
      <c r="O107" s="58">
        <v>900.76565217391305</v>
      </c>
      <c r="P107" s="58">
        <v>664.68600000000004</v>
      </c>
      <c r="Q107" s="58">
        <v>364.929913043478</v>
      </c>
      <c r="R107" s="58">
        <v>266.884695652174</v>
      </c>
      <c r="S107" s="58">
        <v>32.871391304347803</v>
      </c>
      <c r="T107" s="58">
        <v>1034.09277108434</v>
      </c>
      <c r="U107" s="58">
        <v>609.90361445783105</v>
      </c>
      <c r="V107" s="58">
        <v>424.18915662650602</v>
      </c>
      <c r="W107" s="58">
        <v>226.83975903614501</v>
      </c>
      <c r="X107" s="58">
        <v>175.29216867469901</v>
      </c>
      <c r="Y107" s="58">
        <v>22.057228915662701</v>
      </c>
      <c r="Z107" s="58">
        <v>1778.1478368355999</v>
      </c>
      <c r="AA107" s="58">
        <v>1041.22119901112</v>
      </c>
      <c r="AB107" s="58">
        <v>736.92663782447505</v>
      </c>
      <c r="AC107" s="58">
        <v>409.70506798516698</v>
      </c>
      <c r="AD107" s="58">
        <v>291.37676143386898</v>
      </c>
      <c r="AE107" s="58">
        <v>35.844808405438798</v>
      </c>
      <c r="AF107" s="58">
        <v>2116.3837146702599</v>
      </c>
      <c r="AG107" s="58">
        <v>1227.72880215343</v>
      </c>
      <c r="AH107" s="58">
        <v>888.65491251682397</v>
      </c>
      <c r="AI107" s="58">
        <v>507.75746971736203</v>
      </c>
      <c r="AJ107" s="58">
        <v>339.86446837146701</v>
      </c>
      <c r="AK107" s="58">
        <v>41.032974427994603</v>
      </c>
      <c r="AL107" s="58">
        <v>1554.7956970740099</v>
      </c>
      <c r="AM107" s="58">
        <v>919.51187607573104</v>
      </c>
      <c r="AN107" s="58">
        <v>635.283820998279</v>
      </c>
      <c r="AO107" s="58">
        <v>344.51876075731502</v>
      </c>
      <c r="AP107" s="58">
        <v>258.49621342512899</v>
      </c>
      <c r="AQ107" s="58">
        <v>32.268846815834799</v>
      </c>
    </row>
    <row r="108" spans="1:43" x14ac:dyDescent="0.25">
      <c r="A108" s="64" t="s">
        <v>257</v>
      </c>
      <c r="B108" s="58">
        <v>1816.11639741519</v>
      </c>
      <c r="C108" s="58">
        <v>1059.3209612277899</v>
      </c>
      <c r="D108" s="58">
        <v>756.79543618739899</v>
      </c>
      <c r="E108" s="58">
        <v>422.773788368336</v>
      </c>
      <c r="F108" s="58">
        <v>297.69995961227801</v>
      </c>
      <c r="G108" s="58">
        <v>36.321688206785097</v>
      </c>
      <c r="H108" s="58">
        <v>2015.2133720930201</v>
      </c>
      <c r="I108" s="58">
        <v>1186.3026889534899</v>
      </c>
      <c r="J108" s="58">
        <v>828.91068313953497</v>
      </c>
      <c r="K108" s="58">
        <v>468.32877906976802</v>
      </c>
      <c r="L108" s="58">
        <v>321.56031976744202</v>
      </c>
      <c r="M108" s="58">
        <v>39.0215843023256</v>
      </c>
      <c r="N108" s="58">
        <v>1567.06418181818</v>
      </c>
      <c r="O108" s="58">
        <v>900.47836363636395</v>
      </c>
      <c r="P108" s="58">
        <v>666.58581818181801</v>
      </c>
      <c r="Q108" s="58">
        <v>365.78863636363599</v>
      </c>
      <c r="R108" s="58">
        <v>267.85281818181801</v>
      </c>
      <c r="S108" s="58">
        <v>32.944363636363597</v>
      </c>
      <c r="T108" s="58">
        <v>992.65989304812797</v>
      </c>
      <c r="U108" s="58">
        <v>587.49946524064205</v>
      </c>
      <c r="V108" s="58">
        <v>405.160427807487</v>
      </c>
      <c r="W108" s="58">
        <v>216.417112299465</v>
      </c>
      <c r="X108" s="58">
        <v>167.64385026738</v>
      </c>
      <c r="Y108" s="58">
        <v>21.099465240641699</v>
      </c>
      <c r="Z108" s="58">
        <v>1783.76512950095</v>
      </c>
      <c r="AA108" s="58">
        <v>1043.3865445356901</v>
      </c>
      <c r="AB108" s="58">
        <v>740.37858496525598</v>
      </c>
      <c r="AC108" s="58">
        <v>410.399810486418</v>
      </c>
      <c r="AD108" s="58">
        <v>293.98218572331001</v>
      </c>
      <c r="AE108" s="58">
        <v>35.996588755527497</v>
      </c>
      <c r="AF108" s="58">
        <v>2106.7657223796</v>
      </c>
      <c r="AG108" s="58">
        <v>1220.02181303116</v>
      </c>
      <c r="AH108" s="58">
        <v>886.743909348442</v>
      </c>
      <c r="AI108" s="58">
        <v>505.17705382436299</v>
      </c>
      <c r="AJ108" s="58">
        <v>340.48427762039603</v>
      </c>
      <c r="AK108" s="58">
        <v>41.082577903682697</v>
      </c>
      <c r="AL108" s="58">
        <v>1538.2605851979299</v>
      </c>
      <c r="AM108" s="58">
        <v>911.13304647160101</v>
      </c>
      <c r="AN108" s="58">
        <v>627.127538726333</v>
      </c>
      <c r="AO108" s="58">
        <v>339.630464716007</v>
      </c>
      <c r="AP108" s="58">
        <v>255.559724612737</v>
      </c>
      <c r="AQ108" s="58">
        <v>31.937349397590399</v>
      </c>
    </row>
    <row r="109" spans="1:43" x14ac:dyDescent="0.25">
      <c r="A109" s="64" t="s">
        <v>258</v>
      </c>
      <c r="B109" s="58">
        <v>1815.1663716814201</v>
      </c>
      <c r="C109" s="58">
        <v>1058.8882427307201</v>
      </c>
      <c r="D109" s="58">
        <v>756.27812895069496</v>
      </c>
      <c r="E109" s="58">
        <v>422.76915297092302</v>
      </c>
      <c r="F109" s="58">
        <v>297.35145385587902</v>
      </c>
      <c r="G109" s="58">
        <v>36.157522123893798</v>
      </c>
      <c r="H109" s="58">
        <v>2057.9408050512998</v>
      </c>
      <c r="I109" s="58">
        <v>1210.94822415154</v>
      </c>
      <c r="J109" s="58">
        <v>846.99258089976297</v>
      </c>
      <c r="K109" s="58">
        <v>480.64427782162602</v>
      </c>
      <c r="L109" s="58">
        <v>326.93417521704799</v>
      </c>
      <c r="M109" s="58">
        <v>39.414127861089199</v>
      </c>
      <c r="N109" s="58">
        <v>1537.0513562387</v>
      </c>
      <c r="O109" s="58">
        <v>884.69294755877002</v>
      </c>
      <c r="P109" s="58">
        <v>652.35840867992795</v>
      </c>
      <c r="Q109" s="58">
        <v>356.46916817359897</v>
      </c>
      <c r="R109" s="58">
        <v>263.46238698010802</v>
      </c>
      <c r="S109" s="58">
        <v>32.426853526220597</v>
      </c>
      <c r="T109" s="58">
        <v>986.94695121951202</v>
      </c>
      <c r="U109" s="58">
        <v>584.707317073171</v>
      </c>
      <c r="V109" s="58">
        <v>402.23963414634198</v>
      </c>
      <c r="W109" s="58">
        <v>214.17987804878001</v>
      </c>
      <c r="X109" s="58">
        <v>167.037804878049</v>
      </c>
      <c r="Y109" s="58">
        <v>21.0219512195122</v>
      </c>
      <c r="Z109" s="58">
        <v>1773.18260013132</v>
      </c>
      <c r="AA109" s="58">
        <v>1037.1456992777401</v>
      </c>
      <c r="AB109" s="58">
        <v>736.036900853578</v>
      </c>
      <c r="AC109" s="58">
        <v>408.52908732764303</v>
      </c>
      <c r="AD109" s="58">
        <v>291.90728824688102</v>
      </c>
      <c r="AE109" s="58">
        <v>35.600525279054501</v>
      </c>
      <c r="AF109" s="58">
        <v>2106.3752186588899</v>
      </c>
      <c r="AG109" s="58">
        <v>1220.52026239067</v>
      </c>
      <c r="AH109" s="58">
        <v>885.85495626822205</v>
      </c>
      <c r="AI109" s="58">
        <v>504.250583090379</v>
      </c>
      <c r="AJ109" s="58">
        <v>340.59183673469403</v>
      </c>
      <c r="AK109" s="58">
        <v>41.012536443148697</v>
      </c>
      <c r="AL109" s="58">
        <v>1540.7330357142901</v>
      </c>
      <c r="AM109" s="58">
        <v>912.549107142857</v>
      </c>
      <c r="AN109" s="58">
        <v>628.18392857142896</v>
      </c>
      <c r="AO109" s="58">
        <v>340.33982142857201</v>
      </c>
      <c r="AP109" s="58">
        <v>255.87535714285701</v>
      </c>
      <c r="AQ109" s="58">
        <v>31.96875</v>
      </c>
    </row>
    <row r="110" spans="1:43" x14ac:dyDescent="0.25">
      <c r="A110" s="64" t="s">
        <v>259</v>
      </c>
      <c r="B110" s="58">
        <v>1829.1709442060101</v>
      </c>
      <c r="C110" s="58">
        <v>1067.71094420601</v>
      </c>
      <c r="D110" s="58">
        <v>761.46</v>
      </c>
      <c r="E110" s="58">
        <v>427.35862660944201</v>
      </c>
      <c r="F110" s="58">
        <v>298.09236051502199</v>
      </c>
      <c r="G110" s="58">
        <v>36.009012875536499</v>
      </c>
      <c r="H110" s="58">
        <v>2103.72612765957</v>
      </c>
      <c r="I110" s="58">
        <v>1239.9569361702099</v>
      </c>
      <c r="J110" s="58">
        <v>863.76919148936202</v>
      </c>
      <c r="K110" s="58">
        <v>493.460170212766</v>
      </c>
      <c r="L110" s="58">
        <v>330.73965957446802</v>
      </c>
      <c r="M110" s="58">
        <v>39.569361702127601</v>
      </c>
      <c r="N110" s="58">
        <v>1549.86155844156</v>
      </c>
      <c r="O110" s="58">
        <v>892.48233766233795</v>
      </c>
      <c r="P110" s="58">
        <v>657.37922077922099</v>
      </c>
      <c r="Q110" s="58">
        <v>360.11246753246797</v>
      </c>
      <c r="R110" s="58">
        <v>264.87974025974</v>
      </c>
      <c r="S110" s="58">
        <v>32.387012987013001</v>
      </c>
      <c r="T110" s="58">
        <v>986.21836734693898</v>
      </c>
      <c r="U110" s="58">
        <v>584.30408163265304</v>
      </c>
      <c r="V110" s="58">
        <v>401.914285714286</v>
      </c>
      <c r="W110" s="58">
        <v>213.70408163265299</v>
      </c>
      <c r="X110" s="58">
        <v>167.16938775510201</v>
      </c>
      <c r="Y110" s="58">
        <v>21.040816326530599</v>
      </c>
      <c r="Z110" s="58">
        <v>1786.6579463701801</v>
      </c>
      <c r="AA110" s="58">
        <v>1045.3663832570301</v>
      </c>
      <c r="AB110" s="58">
        <v>741.29156311314603</v>
      </c>
      <c r="AC110" s="58">
        <v>413.733355134075</v>
      </c>
      <c r="AD110" s="58">
        <v>292.15153695225598</v>
      </c>
      <c r="AE110" s="58">
        <v>35.406671026814898</v>
      </c>
      <c r="AF110" s="58">
        <v>2118.0339449541302</v>
      </c>
      <c r="AG110" s="58">
        <v>1228.60642201835</v>
      </c>
      <c r="AH110" s="58">
        <v>889.42752293577996</v>
      </c>
      <c r="AI110" s="58">
        <v>507.23669724770701</v>
      </c>
      <c r="AJ110" s="58">
        <v>341.40917431192702</v>
      </c>
      <c r="AK110" s="58">
        <v>40.781651376146797</v>
      </c>
      <c r="AL110" s="58">
        <v>1547.6574712643701</v>
      </c>
      <c r="AM110" s="58">
        <v>916.25229885057502</v>
      </c>
      <c r="AN110" s="58">
        <v>631.40517241379303</v>
      </c>
      <c r="AO110" s="58">
        <v>342.83448275862099</v>
      </c>
      <c r="AP110" s="58">
        <v>256.51379310344799</v>
      </c>
      <c r="AQ110" s="58">
        <v>32.056896551724101</v>
      </c>
    </row>
    <row r="111" spans="1:43" x14ac:dyDescent="0.25">
      <c r="A111" s="64" t="s">
        <v>260</v>
      </c>
      <c r="B111" s="58">
        <v>1858.4859787135599</v>
      </c>
      <c r="C111" s="58">
        <v>1083.8686256362801</v>
      </c>
      <c r="D111" s="58">
        <v>774.61735307727895</v>
      </c>
      <c r="E111" s="58">
        <v>434.946413697362</v>
      </c>
      <c r="F111" s="58">
        <v>303.10050902360001</v>
      </c>
      <c r="G111" s="58">
        <v>36.5704303563165</v>
      </c>
      <c r="H111" s="58">
        <v>2153.5970864661699</v>
      </c>
      <c r="I111" s="58">
        <v>1268.47218045113</v>
      </c>
      <c r="J111" s="58">
        <v>885.12490601503703</v>
      </c>
      <c r="K111" s="58">
        <v>507.085714285714</v>
      </c>
      <c r="L111" s="58">
        <v>337.656766917293</v>
      </c>
      <c r="M111" s="58">
        <v>40.382424812030102</v>
      </c>
      <c r="N111" s="58">
        <v>1572.2524156791301</v>
      </c>
      <c r="O111" s="58">
        <v>904.81832269826805</v>
      </c>
      <c r="P111" s="58">
        <v>667.43409298085703</v>
      </c>
      <c r="Q111" s="58">
        <v>364.97721057429402</v>
      </c>
      <c r="R111" s="58">
        <v>269.58377392889702</v>
      </c>
      <c r="S111" s="58">
        <v>32.873108477666399</v>
      </c>
      <c r="T111" s="58">
        <v>987.74523809523805</v>
      </c>
      <c r="U111" s="58">
        <v>583.77142857142906</v>
      </c>
      <c r="V111" s="58">
        <v>403.97380952381002</v>
      </c>
      <c r="W111" s="58">
        <v>213.71904761904801</v>
      </c>
      <c r="X111" s="58">
        <v>168.99047619047599</v>
      </c>
      <c r="Y111" s="58">
        <v>21.264285714285698</v>
      </c>
      <c r="Z111" s="58">
        <v>1805.3299349240799</v>
      </c>
      <c r="AA111" s="58">
        <v>1055.5618221258101</v>
      </c>
      <c r="AB111" s="58">
        <v>749.76811279826495</v>
      </c>
      <c r="AC111" s="58">
        <v>418.32646420824301</v>
      </c>
      <c r="AD111" s="58">
        <v>295.65943600867701</v>
      </c>
      <c r="AE111" s="58">
        <v>35.782212581344901</v>
      </c>
      <c r="AF111" s="58">
        <v>2139.5107361963201</v>
      </c>
      <c r="AG111" s="58">
        <v>1240.55659509202</v>
      </c>
      <c r="AH111" s="58">
        <v>898.95414110429397</v>
      </c>
      <c r="AI111" s="58">
        <v>512.95260736196303</v>
      </c>
      <c r="AJ111" s="58">
        <v>344.80122699386499</v>
      </c>
      <c r="AK111" s="58">
        <v>41.200306748466197</v>
      </c>
      <c r="AL111" s="58">
        <v>1559.5328089887701</v>
      </c>
      <c r="AM111" s="58">
        <v>920.22471910112495</v>
      </c>
      <c r="AN111" s="58">
        <v>639.30808988764102</v>
      </c>
      <c r="AO111" s="58">
        <v>348.23056179775301</v>
      </c>
      <c r="AP111" s="58">
        <v>258.84674157303402</v>
      </c>
      <c r="AQ111" s="58">
        <v>32.230786516854003</v>
      </c>
    </row>
    <row r="112" spans="1:43" x14ac:dyDescent="0.25">
      <c r="A112" s="64" t="s">
        <v>261</v>
      </c>
      <c r="B112" s="58">
        <v>1864.0178082191801</v>
      </c>
      <c r="C112" s="58">
        <v>1086.9132876712299</v>
      </c>
      <c r="D112" s="58">
        <v>777.10452054794496</v>
      </c>
      <c r="E112" s="58">
        <v>436.65753424657498</v>
      </c>
      <c r="F112" s="58">
        <v>303.831369863014</v>
      </c>
      <c r="G112" s="58">
        <v>36.615616438356199</v>
      </c>
      <c r="H112" s="58">
        <v>2159.0129390018501</v>
      </c>
      <c r="I112" s="58">
        <v>1270.71903881701</v>
      </c>
      <c r="J112" s="58">
        <v>888.29390018484298</v>
      </c>
      <c r="K112" s="58">
        <v>508.90924214417703</v>
      </c>
      <c r="L112" s="58">
        <v>338.93927911275398</v>
      </c>
      <c r="M112" s="58">
        <v>40.4453789279113</v>
      </c>
      <c r="N112" s="58">
        <v>1575.94494584838</v>
      </c>
      <c r="O112" s="58">
        <v>907.42066787003603</v>
      </c>
      <c r="P112" s="58">
        <v>668.524277978339</v>
      </c>
      <c r="Q112" s="58">
        <v>366.10126353790599</v>
      </c>
      <c r="R112" s="58">
        <v>269.547292418773</v>
      </c>
      <c r="S112" s="58">
        <v>32.8757220216606</v>
      </c>
      <c r="T112" s="58">
        <v>991.76106870229</v>
      </c>
      <c r="U112" s="58">
        <v>584.63816793893102</v>
      </c>
      <c r="V112" s="58">
        <v>407.12290076335898</v>
      </c>
      <c r="W112" s="58">
        <v>215.379389312977</v>
      </c>
      <c r="X112" s="58">
        <v>170.312977099237</v>
      </c>
      <c r="Y112" s="58">
        <v>21.430534351144999</v>
      </c>
      <c r="Z112" s="58">
        <v>1821.7546941678499</v>
      </c>
      <c r="AA112" s="58">
        <v>1064.8570412517799</v>
      </c>
      <c r="AB112" s="58">
        <v>756.89765291607398</v>
      </c>
      <c r="AC112" s="58">
        <v>422.94238975817899</v>
      </c>
      <c r="AD112" s="58">
        <v>297.95953058321498</v>
      </c>
      <c r="AE112" s="58">
        <v>35.995732574679899</v>
      </c>
      <c r="AF112" s="58">
        <v>2130.0018376722801</v>
      </c>
      <c r="AG112" s="58">
        <v>1235.16615620214</v>
      </c>
      <c r="AH112" s="58">
        <v>894.83568147013796</v>
      </c>
      <c r="AI112" s="58">
        <v>510.57932618682997</v>
      </c>
      <c r="AJ112" s="58">
        <v>343.25972434915798</v>
      </c>
      <c r="AK112" s="58">
        <v>40.996630934150097</v>
      </c>
      <c r="AL112" s="58">
        <v>1541.2027210884401</v>
      </c>
      <c r="AM112" s="58">
        <v>912.30816326530703</v>
      </c>
      <c r="AN112" s="58">
        <v>628.89455782312905</v>
      </c>
      <c r="AO112" s="58">
        <v>343.14693877551002</v>
      </c>
      <c r="AP112" s="58">
        <v>254.12244897959201</v>
      </c>
      <c r="AQ112" s="58">
        <v>31.625170068027199</v>
      </c>
    </row>
    <row r="113" spans="1:43" x14ac:dyDescent="0.25">
      <c r="A113" s="64" t="s">
        <v>262</v>
      </c>
      <c r="B113" s="58">
        <v>1844.85045592705</v>
      </c>
      <c r="C113" s="58">
        <v>1077.13690838037</v>
      </c>
      <c r="D113" s="58">
        <v>767.713547546678</v>
      </c>
      <c r="E113" s="58">
        <v>431.86517585757701</v>
      </c>
      <c r="F113" s="58">
        <v>299.74090316977902</v>
      </c>
      <c r="G113" s="58">
        <v>36.107468519322602</v>
      </c>
      <c r="H113" s="58">
        <v>2158.09247787611</v>
      </c>
      <c r="I113" s="58">
        <v>1269.5684070796499</v>
      </c>
      <c r="J113" s="58">
        <v>888.52407079646002</v>
      </c>
      <c r="K113" s="58">
        <v>509.61743362831902</v>
      </c>
      <c r="L113" s="58">
        <v>338.58477876106201</v>
      </c>
      <c r="M113" s="58">
        <v>40.321858407079603</v>
      </c>
      <c r="N113" s="58">
        <v>1543.0913043478299</v>
      </c>
      <c r="O113" s="58">
        <v>891.75959079283905</v>
      </c>
      <c r="P113" s="58">
        <v>651.331713554987</v>
      </c>
      <c r="Q113" s="58">
        <v>356.96317135549901</v>
      </c>
      <c r="R113" s="58">
        <v>262.32097186700798</v>
      </c>
      <c r="S113" s="58">
        <v>32.047570332480802</v>
      </c>
      <c r="T113" s="58">
        <v>956.67333333333295</v>
      </c>
      <c r="U113" s="58">
        <v>565.493333333333</v>
      </c>
      <c r="V113" s="58">
        <v>391.18</v>
      </c>
      <c r="W113" s="58">
        <v>207.36500000000001</v>
      </c>
      <c r="X113" s="58">
        <v>163.27000000000001</v>
      </c>
      <c r="Y113" s="58">
        <v>20.545000000000002</v>
      </c>
      <c r="Z113" s="58">
        <v>1834.3135743519799</v>
      </c>
      <c r="AA113" s="58">
        <v>1075.06207366985</v>
      </c>
      <c r="AB113" s="58">
        <v>759.25150068212804</v>
      </c>
      <c r="AC113" s="58">
        <v>425.94311050477501</v>
      </c>
      <c r="AD113" s="58">
        <v>297.46514324693101</v>
      </c>
      <c r="AE113" s="58">
        <v>35.8432469304229</v>
      </c>
      <c r="AF113" s="58">
        <v>2111.6981735159802</v>
      </c>
      <c r="AG113" s="58">
        <v>1221.9429223744301</v>
      </c>
      <c r="AH113" s="58">
        <v>889.75525114155198</v>
      </c>
      <c r="AI113" s="58">
        <v>506.58630136986301</v>
      </c>
      <c r="AJ113" s="58">
        <v>342.208219178082</v>
      </c>
      <c r="AK113" s="58">
        <v>40.960730593607302</v>
      </c>
      <c r="AL113" s="58">
        <v>1534.36381578947</v>
      </c>
      <c r="AM113" s="58">
        <v>908.15723684210695</v>
      </c>
      <c r="AN113" s="58">
        <v>626.20657894736803</v>
      </c>
      <c r="AO113" s="58">
        <v>342.29013157894701</v>
      </c>
      <c r="AP113" s="58">
        <v>252.48421052631599</v>
      </c>
      <c r="AQ113" s="58">
        <v>31.432236842105301</v>
      </c>
    </row>
    <row r="114" spans="1:43" x14ac:dyDescent="0.25">
      <c r="A114" s="64" t="s">
        <v>263</v>
      </c>
      <c r="B114" s="58">
        <v>1824.1564730290499</v>
      </c>
      <c r="C114" s="58">
        <v>1065.20663900415</v>
      </c>
      <c r="D114" s="58">
        <v>758.94983402489595</v>
      </c>
      <c r="E114" s="58">
        <v>426.84896265560201</v>
      </c>
      <c r="F114" s="58">
        <v>296.404979253112</v>
      </c>
      <c r="G114" s="58">
        <v>35.695892116182598</v>
      </c>
      <c r="H114" s="58">
        <v>2124.6986509274898</v>
      </c>
      <c r="I114" s="58">
        <v>1249.80328836425</v>
      </c>
      <c r="J114" s="58">
        <v>874.895362563238</v>
      </c>
      <c r="K114" s="58">
        <v>502.15396290050597</v>
      </c>
      <c r="L114" s="58">
        <v>333.070320404722</v>
      </c>
      <c r="M114" s="58">
        <v>39.671079258010103</v>
      </c>
      <c r="N114" s="58">
        <v>1532.94485294118</v>
      </c>
      <c r="O114" s="58">
        <v>886.34093137254899</v>
      </c>
      <c r="P114" s="58">
        <v>646.60392156862702</v>
      </c>
      <c r="Q114" s="58">
        <v>353.88186274509798</v>
      </c>
      <c r="R114" s="58">
        <v>260.87794117647098</v>
      </c>
      <c r="S114" s="58">
        <v>31.844117647058798</v>
      </c>
      <c r="T114" s="58">
        <v>945.484513274336</v>
      </c>
      <c r="U114" s="58">
        <v>558.62654867256595</v>
      </c>
      <c r="V114" s="58">
        <v>386.85796460176999</v>
      </c>
      <c r="W114" s="58">
        <v>205.02743362831899</v>
      </c>
      <c r="X114" s="58">
        <v>161.50353982300899</v>
      </c>
      <c r="Y114" s="58">
        <v>20.326991150442499</v>
      </c>
      <c r="Z114" s="58">
        <v>1835.2557387862801</v>
      </c>
      <c r="AA114" s="58">
        <v>1075.6252638522401</v>
      </c>
      <c r="AB114" s="58">
        <v>759.63047493403701</v>
      </c>
      <c r="AC114" s="58">
        <v>426.41358839050099</v>
      </c>
      <c r="AD114" s="58">
        <v>297.41833773087097</v>
      </c>
      <c r="AE114" s="58">
        <v>35.798548812664897</v>
      </c>
      <c r="AF114" s="58">
        <v>2096.2423652694602</v>
      </c>
      <c r="AG114" s="58">
        <v>1212.9498502993999</v>
      </c>
      <c r="AH114" s="58">
        <v>883.29251497005998</v>
      </c>
      <c r="AI114" s="58">
        <v>502.88443113772502</v>
      </c>
      <c r="AJ114" s="58">
        <v>339.74550898203597</v>
      </c>
      <c r="AK114" s="58">
        <v>40.6625748502994</v>
      </c>
      <c r="AL114" s="58">
        <v>1529.36898734177</v>
      </c>
      <c r="AM114" s="58">
        <v>905.34430379746902</v>
      </c>
      <c r="AN114" s="58">
        <v>624.02468354430403</v>
      </c>
      <c r="AO114" s="58">
        <v>342.05696202531601</v>
      </c>
      <c r="AP114" s="58">
        <v>250.86582278481001</v>
      </c>
      <c r="AQ114" s="58">
        <v>31.101898734177201</v>
      </c>
    </row>
    <row r="115" spans="1:43" x14ac:dyDescent="0.25">
      <c r="A115" s="64" t="s">
        <v>264</v>
      </c>
      <c r="B115" s="58">
        <v>1831.98703703704</v>
      </c>
      <c r="C115" s="58">
        <v>1069.2189153439199</v>
      </c>
      <c r="D115" s="58">
        <v>762.768121693122</v>
      </c>
      <c r="E115" s="58">
        <v>428.631349206349</v>
      </c>
      <c r="F115" s="58">
        <v>298.224074074074</v>
      </c>
      <c r="G115" s="58">
        <v>35.912698412698397</v>
      </c>
      <c r="H115" s="58">
        <v>2124.5104838709699</v>
      </c>
      <c r="I115" s="58">
        <v>1250.06801075269</v>
      </c>
      <c r="J115" s="58">
        <v>874.44247311827996</v>
      </c>
      <c r="K115" s="58">
        <v>500.808870967742</v>
      </c>
      <c r="L115" s="58">
        <v>333.83870967742001</v>
      </c>
      <c r="M115" s="58">
        <v>39.794892473118303</v>
      </c>
      <c r="N115" s="58">
        <v>1548.60494791667</v>
      </c>
      <c r="O115" s="58">
        <v>894.02135416666704</v>
      </c>
      <c r="P115" s="58">
        <v>654.58359374999998</v>
      </c>
      <c r="Q115" s="58">
        <v>358.70937500000002</v>
      </c>
      <c r="R115" s="58">
        <v>263.722395833333</v>
      </c>
      <c r="S115" s="58">
        <v>32.151822916666703</v>
      </c>
      <c r="T115" s="58">
        <v>980.55</v>
      </c>
      <c r="U115" s="58">
        <v>579.56086956521699</v>
      </c>
      <c r="V115" s="58">
        <v>400.98913043478302</v>
      </c>
      <c r="W115" s="58">
        <v>212.58913043478299</v>
      </c>
      <c r="X115" s="58">
        <v>167.33641304347799</v>
      </c>
      <c r="Y115" s="58">
        <v>21.0635869565217</v>
      </c>
      <c r="Z115" s="58">
        <v>1829.3289583333301</v>
      </c>
      <c r="AA115" s="58">
        <v>1070.453125</v>
      </c>
      <c r="AB115" s="58">
        <v>758.87583333333305</v>
      </c>
      <c r="AC115" s="58">
        <v>425.27833333333302</v>
      </c>
      <c r="AD115" s="58">
        <v>297.700833333334</v>
      </c>
      <c r="AE115" s="58">
        <v>35.896666666666697</v>
      </c>
      <c r="AF115" s="58">
        <v>2081.1982919254701</v>
      </c>
      <c r="AG115" s="58">
        <v>1206.3614906832299</v>
      </c>
      <c r="AH115" s="58">
        <v>874.83680124223599</v>
      </c>
      <c r="AI115" s="58">
        <v>497.85512422360301</v>
      </c>
      <c r="AJ115" s="58">
        <v>336.790527950311</v>
      </c>
      <c r="AK115" s="58">
        <v>40.191149068323</v>
      </c>
      <c r="AL115" s="58">
        <v>1578.66711409396</v>
      </c>
      <c r="AM115" s="58">
        <v>934.32416107382596</v>
      </c>
      <c r="AN115" s="58">
        <v>644.34295302013402</v>
      </c>
      <c r="AO115" s="58">
        <v>353.17919463087202</v>
      </c>
      <c r="AP115" s="58">
        <v>259.28389261745002</v>
      </c>
      <c r="AQ115" s="58">
        <v>31.879865771812099</v>
      </c>
    </row>
    <row r="116" spans="1:43" x14ac:dyDescent="0.25">
      <c r="A116" s="64" t="s">
        <v>265</v>
      </c>
      <c r="B116" s="58">
        <v>1851.99941704036</v>
      </c>
      <c r="C116" s="58">
        <v>1081.7601793721999</v>
      </c>
      <c r="D116" s="58">
        <v>770.23923766816097</v>
      </c>
      <c r="E116" s="58">
        <v>431.97928251121101</v>
      </c>
      <c r="F116" s="58">
        <v>301.99170403587499</v>
      </c>
      <c r="G116" s="58">
        <v>36.268251121076197</v>
      </c>
      <c r="H116" s="58">
        <v>2133.2786101083002</v>
      </c>
      <c r="I116" s="58">
        <v>1256.86570397112</v>
      </c>
      <c r="J116" s="58">
        <v>876.412906137184</v>
      </c>
      <c r="K116" s="58">
        <v>500.52021660649802</v>
      </c>
      <c r="L116" s="58">
        <v>335.92202166064999</v>
      </c>
      <c r="M116" s="58">
        <v>39.970667870036102</v>
      </c>
      <c r="N116" s="58">
        <v>1574.2299465240601</v>
      </c>
      <c r="O116" s="58">
        <v>908.83957219251295</v>
      </c>
      <c r="P116" s="58">
        <v>665.39037433155102</v>
      </c>
      <c r="Q116" s="58">
        <v>364.29358288770101</v>
      </c>
      <c r="R116" s="58">
        <v>268.48475935828901</v>
      </c>
      <c r="S116" s="58">
        <v>32.612032085561502</v>
      </c>
      <c r="T116" s="58">
        <v>990.09795918367399</v>
      </c>
      <c r="U116" s="58">
        <v>584.24285714285702</v>
      </c>
      <c r="V116" s="58">
        <v>405.85510204081601</v>
      </c>
      <c r="W116" s="58">
        <v>214.767346938776</v>
      </c>
      <c r="X116" s="58">
        <v>169.730612244898</v>
      </c>
      <c r="Y116" s="58">
        <v>21.3571428571429</v>
      </c>
      <c r="Z116" s="58">
        <v>1840.18413361169</v>
      </c>
      <c r="AA116" s="58">
        <v>1077.7139874739</v>
      </c>
      <c r="AB116" s="58">
        <v>762.47014613778697</v>
      </c>
      <c r="AC116" s="58">
        <v>426.55908141962402</v>
      </c>
      <c r="AD116" s="58">
        <v>299.76743215031303</v>
      </c>
      <c r="AE116" s="58">
        <v>36.1436325678497</v>
      </c>
      <c r="AF116" s="58">
        <v>2074.4113003095999</v>
      </c>
      <c r="AG116" s="58">
        <v>1203.97291021672</v>
      </c>
      <c r="AH116" s="58">
        <v>870.43839009287899</v>
      </c>
      <c r="AI116" s="58">
        <v>493.46377708978298</v>
      </c>
      <c r="AJ116" s="58">
        <v>337.03606811145499</v>
      </c>
      <c r="AK116" s="58">
        <v>39.938544891640902</v>
      </c>
      <c r="AL116" s="58">
        <v>1563.9105726872201</v>
      </c>
      <c r="AM116" s="58">
        <v>924.24449339207104</v>
      </c>
      <c r="AN116" s="58">
        <v>639.66607929515396</v>
      </c>
      <c r="AO116" s="58">
        <v>348.578854625551</v>
      </c>
      <c r="AP116" s="58">
        <v>259.10881057268699</v>
      </c>
      <c r="AQ116" s="58">
        <v>31.9784140969163</v>
      </c>
    </row>
    <row r="117" spans="1:43" x14ac:dyDescent="0.25">
      <c r="A117" s="64" t="s">
        <v>266</v>
      </c>
      <c r="B117" s="58">
        <v>1835.63816381638</v>
      </c>
      <c r="C117" s="58">
        <v>1072.3471647164699</v>
      </c>
      <c r="D117" s="58">
        <v>763.29099909990998</v>
      </c>
      <c r="E117" s="58">
        <v>427.125337533753</v>
      </c>
      <c r="F117" s="58">
        <v>299.98514851485203</v>
      </c>
      <c r="G117" s="58">
        <v>36.180513051305098</v>
      </c>
      <c r="H117" s="58">
        <v>2112.1995437956198</v>
      </c>
      <c r="I117" s="58">
        <v>1244.6200729927</v>
      </c>
      <c r="J117" s="58">
        <v>867.57947080292001</v>
      </c>
      <c r="K117" s="58">
        <v>494.77363138686098</v>
      </c>
      <c r="L117" s="58">
        <v>333.10456204379602</v>
      </c>
      <c r="M117" s="58">
        <v>39.701277372262702</v>
      </c>
      <c r="N117" s="58">
        <v>1566.44520426288</v>
      </c>
      <c r="O117" s="58">
        <v>904.664120781527</v>
      </c>
      <c r="P117" s="58">
        <v>661.78108348135004</v>
      </c>
      <c r="Q117" s="58">
        <v>361.27939609236199</v>
      </c>
      <c r="R117" s="58">
        <v>267.748134991119</v>
      </c>
      <c r="S117" s="58">
        <v>32.753552397868603</v>
      </c>
      <c r="T117" s="58">
        <v>972.679069767442</v>
      </c>
      <c r="U117" s="58">
        <v>575.34186046511604</v>
      </c>
      <c r="V117" s="58">
        <v>397.33720930232602</v>
      </c>
      <c r="W117" s="58">
        <v>210.20697674418599</v>
      </c>
      <c r="X117" s="58">
        <v>166.225581395349</v>
      </c>
      <c r="Y117" s="58">
        <v>20.904651162790699</v>
      </c>
      <c r="Z117" s="58">
        <v>1814.1197666437899</v>
      </c>
      <c r="AA117" s="58">
        <v>1061.8365133836601</v>
      </c>
      <c r="AB117" s="58">
        <v>752.28325326012396</v>
      </c>
      <c r="AC117" s="58">
        <v>419.66808510638299</v>
      </c>
      <c r="AD117" s="58">
        <v>296.63946465339802</v>
      </c>
      <c r="AE117" s="58">
        <v>35.975703500343201</v>
      </c>
      <c r="AF117" s="58">
        <v>2059.9683962264198</v>
      </c>
      <c r="AG117" s="58">
        <v>1197.23349056604</v>
      </c>
      <c r="AH117" s="58">
        <v>862.73490566037697</v>
      </c>
      <c r="AI117" s="58">
        <v>488.20660377358502</v>
      </c>
      <c r="AJ117" s="58">
        <v>334.78018867924499</v>
      </c>
      <c r="AK117" s="58">
        <v>39.748113207547199</v>
      </c>
      <c r="AL117" s="58">
        <v>1540.7284518828501</v>
      </c>
      <c r="AM117" s="58">
        <v>910.51192468619297</v>
      </c>
      <c r="AN117" s="58">
        <v>630.21652719665303</v>
      </c>
      <c r="AO117" s="58">
        <v>342.42238493723801</v>
      </c>
      <c r="AP117" s="58">
        <v>256.19372384937299</v>
      </c>
      <c r="AQ117" s="58">
        <v>31.6004184100419</v>
      </c>
    </row>
    <row r="118" spans="1:43" x14ac:dyDescent="0.25">
      <c r="A118" s="64" t="s">
        <v>267</v>
      </c>
      <c r="B118" s="58">
        <v>1847.0754182754199</v>
      </c>
      <c r="C118" s="58">
        <v>1078.9351351351299</v>
      </c>
      <c r="D118" s="58">
        <v>768.14028314028303</v>
      </c>
      <c r="E118" s="58">
        <v>429.20810810810798</v>
      </c>
      <c r="F118" s="58">
        <v>302.46821106821102</v>
      </c>
      <c r="G118" s="58">
        <v>36.463963963963998</v>
      </c>
      <c r="H118" s="58">
        <v>2090.1095397489498</v>
      </c>
      <c r="I118" s="58">
        <v>1232.04527196653</v>
      </c>
      <c r="J118" s="58">
        <v>858.06426778242701</v>
      </c>
      <c r="K118" s="58">
        <v>488.03723849372398</v>
      </c>
      <c r="L118" s="58">
        <v>330.59548117154799</v>
      </c>
      <c r="M118" s="58">
        <v>39.431548117154797</v>
      </c>
      <c r="N118" s="58">
        <v>1591.4189260563401</v>
      </c>
      <c r="O118" s="58">
        <v>917.87297535211303</v>
      </c>
      <c r="P118" s="58">
        <v>673.54595070422499</v>
      </c>
      <c r="Q118" s="58">
        <v>367.323591549296</v>
      </c>
      <c r="R118" s="58">
        <v>272.880105633803</v>
      </c>
      <c r="S118" s="58">
        <v>33.3422535211268</v>
      </c>
      <c r="T118" s="58">
        <v>1036.00615384615</v>
      </c>
      <c r="U118" s="58">
        <v>613.57153846153801</v>
      </c>
      <c r="V118" s="58">
        <v>422.43461538461497</v>
      </c>
      <c r="W118" s="58">
        <v>224.676923076923</v>
      </c>
      <c r="X118" s="58">
        <v>175.66384615384601</v>
      </c>
      <c r="Y118" s="58">
        <v>22.093846153846201</v>
      </c>
      <c r="Z118" s="58">
        <v>1824.6539304123701</v>
      </c>
      <c r="AA118" s="58">
        <v>1067.9396907216501</v>
      </c>
      <c r="AB118" s="58">
        <v>756.71423969072202</v>
      </c>
      <c r="AC118" s="58">
        <v>421.62158505154599</v>
      </c>
      <c r="AD118" s="58">
        <v>298.91423969072201</v>
      </c>
      <c r="AE118" s="58">
        <v>36.1784149484536</v>
      </c>
      <c r="AF118" s="58">
        <v>2063.1573189522301</v>
      </c>
      <c r="AG118" s="58">
        <v>1198.44545454545</v>
      </c>
      <c r="AH118" s="58">
        <v>864.71186440678002</v>
      </c>
      <c r="AI118" s="58">
        <v>488.31956856702601</v>
      </c>
      <c r="AJ118" s="58">
        <v>336.36702619414501</v>
      </c>
      <c r="AK118" s="58">
        <v>40.025269645608603</v>
      </c>
      <c r="AL118" s="58">
        <v>1569.9712062256799</v>
      </c>
      <c r="AM118" s="58">
        <v>928.84494163423994</v>
      </c>
      <c r="AN118" s="58">
        <v>641.12626459143905</v>
      </c>
      <c r="AO118" s="58">
        <v>348.267315175097</v>
      </c>
      <c r="AP118" s="58">
        <v>260.65739299610902</v>
      </c>
      <c r="AQ118" s="58">
        <v>32.201556420233501</v>
      </c>
    </row>
    <row r="119" spans="1:43" x14ac:dyDescent="0.25">
      <c r="A119" s="64" t="s">
        <v>268</v>
      </c>
      <c r="B119" s="58">
        <v>1857.22819494585</v>
      </c>
      <c r="C119" s="58">
        <v>1089.9876173285199</v>
      </c>
      <c r="D119" s="58">
        <v>767.240577617329</v>
      </c>
      <c r="E119" s="58">
        <v>422.70574007220199</v>
      </c>
      <c r="F119" s="58">
        <v>306.28375451263503</v>
      </c>
      <c r="G119" s="58">
        <v>38.251083032491003</v>
      </c>
      <c r="H119" s="58">
        <v>2043.3943309162801</v>
      </c>
      <c r="I119" s="58">
        <v>1210.30856954516</v>
      </c>
      <c r="J119" s="58">
        <v>833.08576137112698</v>
      </c>
      <c r="K119" s="58">
        <v>465.30791034937403</v>
      </c>
      <c r="L119" s="58">
        <v>327.197956493079</v>
      </c>
      <c r="M119" s="58">
        <v>40.579894528674998</v>
      </c>
      <c r="N119" s="58">
        <v>1631.8379090183601</v>
      </c>
      <c r="O119" s="58">
        <v>944.31572226655999</v>
      </c>
      <c r="P119" s="58">
        <v>687.52218675179597</v>
      </c>
      <c r="Q119" s="58">
        <v>371.12753391859502</v>
      </c>
      <c r="R119" s="58">
        <v>280.96304868316003</v>
      </c>
      <c r="S119" s="58">
        <v>35.431604150039902</v>
      </c>
      <c r="T119" s="58">
        <v>1048.3732919254701</v>
      </c>
      <c r="U119" s="58">
        <v>621.01118012422398</v>
      </c>
      <c r="V119" s="58">
        <v>427.36211180124201</v>
      </c>
      <c r="W119" s="58">
        <v>222.08012422360201</v>
      </c>
      <c r="X119" s="58">
        <v>181.410559006211</v>
      </c>
      <c r="Y119" s="58">
        <v>23.871428571428599</v>
      </c>
      <c r="Z119" s="58">
        <v>1847.82832093518</v>
      </c>
      <c r="AA119" s="58">
        <v>1086.97874601488</v>
      </c>
      <c r="AB119" s="58">
        <v>760.84957492029696</v>
      </c>
      <c r="AC119" s="58">
        <v>418.02449521785297</v>
      </c>
      <c r="AD119" s="58">
        <v>304.47529224229601</v>
      </c>
      <c r="AE119" s="58">
        <v>38.349787460148796</v>
      </c>
      <c r="AF119" s="58">
        <v>2060.6892709766198</v>
      </c>
      <c r="AG119" s="58">
        <v>1201.63535075653</v>
      </c>
      <c r="AH119" s="58">
        <v>859.05392022008198</v>
      </c>
      <c r="AI119" s="58">
        <v>479.25433287482798</v>
      </c>
      <c r="AJ119" s="58">
        <v>338.61953232462201</v>
      </c>
      <c r="AK119" s="58">
        <v>41.1800550206327</v>
      </c>
      <c r="AL119" s="58">
        <v>1601.51534954407</v>
      </c>
      <c r="AM119" s="58">
        <v>951.57310030395104</v>
      </c>
      <c r="AN119" s="58">
        <v>649.94224924012201</v>
      </c>
      <c r="AO119" s="58">
        <v>347.00243161094198</v>
      </c>
      <c r="AP119" s="58">
        <v>268.38145896656602</v>
      </c>
      <c r="AQ119" s="58">
        <v>34.558358662613998</v>
      </c>
    </row>
    <row r="120" spans="1:43" x14ac:dyDescent="0.25">
      <c r="A120" s="64" t="s">
        <v>269</v>
      </c>
      <c r="B120" s="58">
        <v>1842.8676595744701</v>
      </c>
      <c r="C120" s="58">
        <v>1081.9429787234001</v>
      </c>
      <c r="D120" s="58">
        <v>760.92468085106395</v>
      </c>
      <c r="E120" s="58">
        <v>418.500531914894</v>
      </c>
      <c r="F120" s="58">
        <v>304.29382978723402</v>
      </c>
      <c r="G120" s="58">
        <v>38.130319148936202</v>
      </c>
      <c r="H120" s="58">
        <v>2017.02087011349</v>
      </c>
      <c r="I120" s="58">
        <v>1193.4018915510701</v>
      </c>
      <c r="J120" s="58">
        <v>823.61897856242103</v>
      </c>
      <c r="K120" s="58">
        <v>458.63928121059303</v>
      </c>
      <c r="L120" s="58">
        <v>324.59943253467799</v>
      </c>
      <c r="M120" s="58">
        <v>40.380264817150099</v>
      </c>
      <c r="N120" s="58">
        <v>1619.0370340356601</v>
      </c>
      <c r="O120" s="58">
        <v>938.69027552674197</v>
      </c>
      <c r="P120" s="58">
        <v>680.34675850891404</v>
      </c>
      <c r="Q120" s="58">
        <v>366.912155591572</v>
      </c>
      <c r="R120" s="58">
        <v>278.19602917342002</v>
      </c>
      <c r="S120" s="58">
        <v>35.238573743922203</v>
      </c>
      <c r="T120" s="58">
        <v>1000.66844919786</v>
      </c>
      <c r="U120" s="58">
        <v>595.08288770053503</v>
      </c>
      <c r="V120" s="58">
        <v>405.58556149732601</v>
      </c>
      <c r="W120" s="58">
        <v>210.498930481283</v>
      </c>
      <c r="X120" s="58">
        <v>172.337967914438</v>
      </c>
      <c r="Y120" s="58">
        <v>22.748663101604301</v>
      </c>
      <c r="Z120" s="58">
        <v>1838.4637994723</v>
      </c>
      <c r="AA120" s="58">
        <v>1081.33013192612</v>
      </c>
      <c r="AB120" s="58">
        <v>757.13366754617402</v>
      </c>
      <c r="AC120" s="58">
        <v>415.25366754617397</v>
      </c>
      <c r="AD120" s="58">
        <v>303.56406332453798</v>
      </c>
      <c r="AE120" s="58">
        <v>38.3159366754617</v>
      </c>
      <c r="AF120" s="58">
        <v>2067.5784552845498</v>
      </c>
      <c r="AG120" s="58">
        <v>1206.88089430894</v>
      </c>
      <c r="AH120" s="58">
        <v>860.69756097561003</v>
      </c>
      <c r="AI120" s="58">
        <v>479.542682926829</v>
      </c>
      <c r="AJ120" s="58">
        <v>339.60365853658499</v>
      </c>
      <c r="AK120" s="58">
        <v>41.551219512195097</v>
      </c>
      <c r="AL120" s="58">
        <v>1575.00261627907</v>
      </c>
      <c r="AM120" s="58">
        <v>936.90130813953499</v>
      </c>
      <c r="AN120" s="58">
        <v>638.10130813953504</v>
      </c>
      <c r="AO120" s="58">
        <v>340.27456395348901</v>
      </c>
      <c r="AP120" s="58">
        <v>263.731395348837</v>
      </c>
      <c r="AQ120" s="58">
        <v>34.095348837209301</v>
      </c>
    </row>
    <row r="121" spans="1:43" x14ac:dyDescent="0.25">
      <c r="A121" s="64" t="s">
        <v>270</v>
      </c>
      <c r="B121" s="58">
        <v>1836.5775056518501</v>
      </c>
      <c r="C121" s="58">
        <v>1078.27516955539</v>
      </c>
      <c r="D121" s="58">
        <v>758.30233609645802</v>
      </c>
      <c r="E121" s="58">
        <v>417.06330067822103</v>
      </c>
      <c r="F121" s="58">
        <v>303.29525244913299</v>
      </c>
      <c r="G121" s="58">
        <v>37.943782969103196</v>
      </c>
      <c r="H121" s="58">
        <v>2015.4389189189201</v>
      </c>
      <c r="I121" s="58">
        <v>1193.05074324324</v>
      </c>
      <c r="J121" s="58">
        <v>822.38817567567605</v>
      </c>
      <c r="K121" s="58">
        <v>458.37081081081101</v>
      </c>
      <c r="L121" s="58">
        <v>323.89337837837797</v>
      </c>
      <c r="M121" s="58">
        <v>40.123986486486501</v>
      </c>
      <c r="N121" s="58">
        <v>1611.09633730835</v>
      </c>
      <c r="O121" s="58">
        <v>933.58364565587704</v>
      </c>
      <c r="P121" s="58">
        <v>677.51269165247004</v>
      </c>
      <c r="Q121" s="58">
        <v>364.98909710391803</v>
      </c>
      <c r="R121" s="58">
        <v>277.32827938671198</v>
      </c>
      <c r="S121" s="58">
        <v>35.1953151618399</v>
      </c>
      <c r="T121" s="58">
        <v>907.08529411764698</v>
      </c>
      <c r="U121" s="58">
        <v>543.54176470588197</v>
      </c>
      <c r="V121" s="58">
        <v>363.54352941176501</v>
      </c>
      <c r="W121" s="58">
        <v>188.56764705882401</v>
      </c>
      <c r="X121" s="58">
        <v>154.547647058824</v>
      </c>
      <c r="Y121" s="58">
        <v>20.428235294117599</v>
      </c>
      <c r="Z121" s="58">
        <v>1835.6400681044299</v>
      </c>
      <c r="AA121" s="58">
        <v>1079.14188422247</v>
      </c>
      <c r="AB121" s="58">
        <v>756.49818388195195</v>
      </c>
      <c r="AC121" s="58">
        <v>414.65925085130499</v>
      </c>
      <c r="AD121" s="58">
        <v>303.57956867196401</v>
      </c>
      <c r="AE121" s="58">
        <v>38.2593643586833</v>
      </c>
      <c r="AF121" s="58">
        <v>2057.7207756232701</v>
      </c>
      <c r="AG121" s="58">
        <v>1202.0667590027699</v>
      </c>
      <c r="AH121" s="58">
        <v>855.65401662049896</v>
      </c>
      <c r="AI121" s="58">
        <v>476.73116343490301</v>
      </c>
      <c r="AJ121" s="58">
        <v>337.62506925207799</v>
      </c>
      <c r="AK121" s="58">
        <v>41.297783933517998</v>
      </c>
      <c r="AL121" s="58">
        <v>1583.2345971564</v>
      </c>
      <c r="AM121" s="58">
        <v>941.13507109004695</v>
      </c>
      <c r="AN121" s="58">
        <v>642.09952606634999</v>
      </c>
      <c r="AO121" s="58">
        <v>343.02037914691999</v>
      </c>
      <c r="AP121" s="58">
        <v>264.9336492891</v>
      </c>
      <c r="AQ121" s="58">
        <v>34.145497630331803</v>
      </c>
    </row>
    <row r="122" spans="1:43" x14ac:dyDescent="0.25">
      <c r="A122" s="64" t="s">
        <v>271</v>
      </c>
      <c r="B122" s="58">
        <v>1868.2408911671901</v>
      </c>
      <c r="C122" s="58">
        <v>1097.8000788643501</v>
      </c>
      <c r="D122" s="58">
        <v>770.44081230283905</v>
      </c>
      <c r="E122" s="58">
        <v>425.93091482649902</v>
      </c>
      <c r="F122" s="58">
        <v>306.32247634069398</v>
      </c>
      <c r="G122" s="58">
        <v>38.187421135646701</v>
      </c>
      <c r="H122" s="58">
        <v>2089.7178329571102</v>
      </c>
      <c r="I122" s="58">
        <v>1240.0144469526001</v>
      </c>
      <c r="J122" s="58">
        <v>849.70338600451498</v>
      </c>
      <c r="K122" s="58">
        <v>477.918735891648</v>
      </c>
      <c r="L122" s="58">
        <v>331.053273137698</v>
      </c>
      <c r="M122" s="58">
        <v>40.731376975169297</v>
      </c>
      <c r="N122" s="58">
        <v>1624.3777133388601</v>
      </c>
      <c r="O122" s="58">
        <v>941.211101905551</v>
      </c>
      <c r="P122" s="58">
        <v>683.166611433306</v>
      </c>
      <c r="Q122" s="58">
        <v>368.68831814415898</v>
      </c>
      <c r="R122" s="58">
        <v>279.09196354598203</v>
      </c>
      <c r="S122" s="58">
        <v>35.3863297431649</v>
      </c>
      <c r="T122" s="58">
        <v>940.06595744680806</v>
      </c>
      <c r="U122" s="58">
        <v>563.83617021276598</v>
      </c>
      <c r="V122" s="58">
        <v>376.22978723404299</v>
      </c>
      <c r="W122" s="58">
        <v>195.79787234042601</v>
      </c>
      <c r="X122" s="58">
        <v>159.35319148936199</v>
      </c>
      <c r="Y122" s="58">
        <v>21.0787234042553</v>
      </c>
      <c r="Z122" s="58">
        <v>1851.62780748663</v>
      </c>
      <c r="AA122" s="58">
        <v>1089.90356506239</v>
      </c>
      <c r="AB122" s="58">
        <v>761.72424242424302</v>
      </c>
      <c r="AC122" s="58">
        <v>419.81497326203203</v>
      </c>
      <c r="AD122" s="58">
        <v>303.78520499108703</v>
      </c>
      <c r="AE122" s="58">
        <v>38.124064171123003</v>
      </c>
      <c r="AF122" s="58">
        <v>2091.3202247191002</v>
      </c>
      <c r="AG122" s="58">
        <v>1222.2084269662901</v>
      </c>
      <c r="AH122" s="58">
        <v>869.11179775280903</v>
      </c>
      <c r="AI122" s="58">
        <v>485.961657303371</v>
      </c>
      <c r="AJ122" s="58">
        <v>341.42485955056202</v>
      </c>
      <c r="AK122" s="58">
        <v>41.725280898876399</v>
      </c>
      <c r="AL122" s="58">
        <v>1578.22462311558</v>
      </c>
      <c r="AM122" s="58">
        <v>938.88090452261304</v>
      </c>
      <c r="AN122" s="58">
        <v>639.34371859296505</v>
      </c>
      <c r="AO122" s="58">
        <v>343.62060301507501</v>
      </c>
      <c r="AP122" s="58">
        <v>261.891959798995</v>
      </c>
      <c r="AQ122" s="58">
        <v>33.831155778894498</v>
      </c>
    </row>
    <row r="123" spans="1:43" x14ac:dyDescent="0.25">
      <c r="A123" s="64" t="s">
        <v>272</v>
      </c>
      <c r="B123" s="58">
        <v>1882.0467571004699</v>
      </c>
      <c r="C123" s="58">
        <v>1105.7376854599399</v>
      </c>
      <c r="D123" s="58">
        <v>776.30907164052599</v>
      </c>
      <c r="E123" s="58">
        <v>429.34578211106401</v>
      </c>
      <c r="F123" s="58">
        <v>308.44463755828701</v>
      </c>
      <c r="G123" s="58">
        <v>38.518651971174201</v>
      </c>
      <c r="H123" s="58">
        <v>2100.75404081633</v>
      </c>
      <c r="I123" s="58">
        <v>1247.3040000000001</v>
      </c>
      <c r="J123" s="58">
        <v>853.45004081632703</v>
      </c>
      <c r="K123" s="58">
        <v>479.95861224489801</v>
      </c>
      <c r="L123" s="58">
        <v>332.437714285715</v>
      </c>
      <c r="M123" s="58">
        <v>41.0537142857143</v>
      </c>
      <c r="N123" s="58">
        <v>1645.7888888888899</v>
      </c>
      <c r="O123" s="58">
        <v>952.81111111111102</v>
      </c>
      <c r="P123" s="58">
        <v>692.97777777777799</v>
      </c>
      <c r="Q123" s="58">
        <v>374.67142857142898</v>
      </c>
      <c r="R123" s="58">
        <v>282.526190476191</v>
      </c>
      <c r="S123" s="58">
        <v>35.780158730158703</v>
      </c>
      <c r="T123" s="58">
        <v>932.89921875000005</v>
      </c>
      <c r="U123" s="58">
        <v>559.29843749999998</v>
      </c>
      <c r="V123" s="58">
        <v>373.60078125000001</v>
      </c>
      <c r="W123" s="58">
        <v>194.07890624999999</v>
      </c>
      <c r="X123" s="58">
        <v>158.55000000000001</v>
      </c>
      <c r="Y123" s="58">
        <v>20.971875000000001</v>
      </c>
      <c r="Z123" s="58">
        <v>1865.9389210019301</v>
      </c>
      <c r="AA123" s="58">
        <v>1097.8262042389199</v>
      </c>
      <c r="AB123" s="58">
        <v>768.11271676300601</v>
      </c>
      <c r="AC123" s="58">
        <v>423.48285163776501</v>
      </c>
      <c r="AD123" s="58">
        <v>306.119075144509</v>
      </c>
      <c r="AE123" s="58">
        <v>38.510789980732199</v>
      </c>
      <c r="AF123" s="58">
        <v>2099.5108308605299</v>
      </c>
      <c r="AG123" s="58">
        <v>1227.7887240356099</v>
      </c>
      <c r="AH123" s="58">
        <v>871.72210682492596</v>
      </c>
      <c r="AI123" s="58">
        <v>487.56943620177998</v>
      </c>
      <c r="AJ123" s="58">
        <v>342.28353115726998</v>
      </c>
      <c r="AK123" s="58">
        <v>41.869139465875399</v>
      </c>
      <c r="AL123" s="58">
        <v>1609.7870544090099</v>
      </c>
      <c r="AM123" s="58">
        <v>956.36060037523498</v>
      </c>
      <c r="AN123" s="58">
        <v>653.42645403377105</v>
      </c>
      <c r="AO123" s="58">
        <v>352.46454033771101</v>
      </c>
      <c r="AP123" s="58">
        <v>266.68761726078799</v>
      </c>
      <c r="AQ123" s="58">
        <v>34.274296435271999</v>
      </c>
    </row>
    <row r="124" spans="1:43" x14ac:dyDescent="0.25">
      <c r="A124" s="64" t="s">
        <v>273</v>
      </c>
      <c r="B124" s="58">
        <v>1866.2223867595801</v>
      </c>
      <c r="C124" s="58">
        <v>1097.85653310105</v>
      </c>
      <c r="D124" s="58">
        <v>768.36585365853603</v>
      </c>
      <c r="E124" s="58">
        <v>423.896994773519</v>
      </c>
      <c r="F124" s="58">
        <v>306.19337979094098</v>
      </c>
      <c r="G124" s="58">
        <v>38.275479094076601</v>
      </c>
      <c r="H124" s="58">
        <v>2106.88642186166</v>
      </c>
      <c r="I124" s="58">
        <v>1252.07267292912</v>
      </c>
      <c r="J124" s="58">
        <v>854.81374893253599</v>
      </c>
      <c r="K124" s="58">
        <v>479.33595217762598</v>
      </c>
      <c r="L124" s="58">
        <v>334.13774551665301</v>
      </c>
      <c r="M124" s="58">
        <v>41.3400512382579</v>
      </c>
      <c r="N124" s="58">
        <v>1615.71786666667</v>
      </c>
      <c r="O124" s="58">
        <v>937.33466666666698</v>
      </c>
      <c r="P124" s="58">
        <v>678.38319999999999</v>
      </c>
      <c r="Q124" s="58">
        <v>366.19119999999998</v>
      </c>
      <c r="R124" s="58">
        <v>277.10640000000001</v>
      </c>
      <c r="S124" s="58">
        <v>35.085599999999999</v>
      </c>
      <c r="T124" s="58">
        <v>974.58403361344494</v>
      </c>
      <c r="U124" s="58">
        <v>582.83949579831904</v>
      </c>
      <c r="V124" s="58">
        <v>391.74453781512602</v>
      </c>
      <c r="W124" s="58">
        <v>204.347899159664</v>
      </c>
      <c r="X124" s="58">
        <v>165.501680672269</v>
      </c>
      <c r="Y124" s="58">
        <v>21.894957983193301</v>
      </c>
      <c r="Z124" s="58">
        <v>1827.7352863726101</v>
      </c>
      <c r="AA124" s="58">
        <v>1077.0791968400299</v>
      </c>
      <c r="AB124" s="58">
        <v>750.65608953258698</v>
      </c>
      <c r="AC124" s="58">
        <v>412.02343647136303</v>
      </c>
      <c r="AD124" s="58">
        <v>300.75859117840702</v>
      </c>
      <c r="AE124" s="58">
        <v>37.8740618828176</v>
      </c>
      <c r="AF124" s="58">
        <v>2116.3240121580502</v>
      </c>
      <c r="AG124" s="58">
        <v>1238.9626139817599</v>
      </c>
      <c r="AH124" s="58">
        <v>877.36139817629203</v>
      </c>
      <c r="AI124" s="58">
        <v>491.01291793313101</v>
      </c>
      <c r="AJ124" s="58">
        <v>344.18389057750801</v>
      </c>
      <c r="AK124" s="58">
        <v>42.164589665653502</v>
      </c>
      <c r="AL124" s="58">
        <v>1586.0333333333299</v>
      </c>
      <c r="AM124" s="58">
        <v>944.36724137931003</v>
      </c>
      <c r="AN124" s="58">
        <v>641.66609195402305</v>
      </c>
      <c r="AO124" s="58">
        <v>345.81379310344801</v>
      </c>
      <c r="AP124" s="58">
        <v>262.11896551724101</v>
      </c>
      <c r="AQ124" s="58">
        <v>33.733333333333299</v>
      </c>
    </row>
    <row r="125" spans="1:43" x14ac:dyDescent="0.25">
      <c r="A125" s="64" t="s">
        <v>274</v>
      </c>
      <c r="B125" s="58">
        <v>1851.09053108275</v>
      </c>
      <c r="C125" s="58">
        <v>1088.7976945245</v>
      </c>
      <c r="D125" s="58">
        <v>762.29283655825395</v>
      </c>
      <c r="E125" s="58">
        <v>421.32116097159297</v>
      </c>
      <c r="F125" s="58">
        <v>303.052614244545</v>
      </c>
      <c r="G125" s="58">
        <v>37.919061342116102</v>
      </c>
      <c r="H125" s="58">
        <v>2101.8928513403698</v>
      </c>
      <c r="I125" s="58">
        <v>1248.7913078797701</v>
      </c>
      <c r="J125" s="58">
        <v>853.10154346060096</v>
      </c>
      <c r="K125" s="58">
        <v>481.04914703493102</v>
      </c>
      <c r="L125" s="58">
        <v>331.19171405361499</v>
      </c>
      <c r="M125" s="58">
        <v>40.860682372055201</v>
      </c>
      <c r="N125" s="58">
        <v>1593.3796327212001</v>
      </c>
      <c r="O125" s="58">
        <v>924.39691151919897</v>
      </c>
      <c r="P125" s="58">
        <v>668.98272120200397</v>
      </c>
      <c r="Q125" s="58">
        <v>359.94791318864799</v>
      </c>
      <c r="R125" s="58">
        <v>274.13839732888198</v>
      </c>
      <c r="S125" s="58">
        <v>34.896410684474098</v>
      </c>
      <c r="T125" s="58">
        <v>936.90872093023199</v>
      </c>
      <c r="U125" s="58">
        <v>563.30232558139505</v>
      </c>
      <c r="V125" s="58">
        <v>373.606395348837</v>
      </c>
      <c r="W125" s="58">
        <v>195.202325581395</v>
      </c>
      <c r="X125" s="58">
        <v>157.55755813953499</v>
      </c>
      <c r="Y125" s="58">
        <v>20.846511627906999</v>
      </c>
      <c r="Z125" s="58">
        <v>1841.0058896466201</v>
      </c>
      <c r="AA125" s="58">
        <v>1082.7156230626199</v>
      </c>
      <c r="AB125" s="58">
        <v>758.29026658400505</v>
      </c>
      <c r="AC125" s="58">
        <v>417.07216367017998</v>
      </c>
      <c r="AD125" s="58">
        <v>302.97117172969598</v>
      </c>
      <c r="AE125" s="58">
        <v>38.246931184128897</v>
      </c>
      <c r="AF125" s="58">
        <v>2120.50947204969</v>
      </c>
      <c r="AG125" s="58">
        <v>1244.38090062112</v>
      </c>
      <c r="AH125" s="58">
        <v>876.12857142857104</v>
      </c>
      <c r="AI125" s="58">
        <v>492.355434782609</v>
      </c>
      <c r="AJ125" s="58">
        <v>342.11552795031099</v>
      </c>
      <c r="AK125" s="58">
        <v>41.6576086956522</v>
      </c>
      <c r="AL125" s="58">
        <v>1581.46472727273</v>
      </c>
      <c r="AM125" s="58">
        <v>937.72527272727302</v>
      </c>
      <c r="AN125" s="58">
        <v>643.73945454545401</v>
      </c>
      <c r="AO125" s="58">
        <v>346.56109090909098</v>
      </c>
      <c r="AP125" s="58">
        <v>263.16490909090902</v>
      </c>
      <c r="AQ125" s="58">
        <v>34.013454545454501</v>
      </c>
    </row>
    <row r="126" spans="1:43" x14ac:dyDescent="0.25">
      <c r="A126" s="64" t="s">
        <v>275</v>
      </c>
      <c r="B126" s="58">
        <v>1828.66463848281</v>
      </c>
      <c r="C126" s="58">
        <v>1076.3784274990101</v>
      </c>
      <c r="D126" s="58">
        <v>752.28621098380097</v>
      </c>
      <c r="E126" s="58">
        <v>415.61272224417201</v>
      </c>
      <c r="F126" s="58">
        <v>299.07475306203099</v>
      </c>
      <c r="G126" s="58">
        <v>37.598735677597801</v>
      </c>
      <c r="H126" s="58">
        <v>2068.0716268311498</v>
      </c>
      <c r="I126" s="58">
        <v>1228.9683885890499</v>
      </c>
      <c r="J126" s="58">
        <v>839.10323824209695</v>
      </c>
      <c r="K126" s="58">
        <v>472.804394757132</v>
      </c>
      <c r="L126" s="58">
        <v>325.834695451041</v>
      </c>
      <c r="M126" s="58">
        <v>40.464148033924403</v>
      </c>
      <c r="N126" s="58">
        <v>1577.0350891410001</v>
      </c>
      <c r="O126" s="58">
        <v>915.99821717990301</v>
      </c>
      <c r="P126" s="58">
        <v>661.03687196110195</v>
      </c>
      <c r="Q126" s="58">
        <v>355.501215559157</v>
      </c>
      <c r="R126" s="58">
        <v>270.94862236628899</v>
      </c>
      <c r="S126" s="58">
        <v>34.587034035656401</v>
      </c>
      <c r="T126" s="58">
        <v>920.90078740157503</v>
      </c>
      <c r="U126" s="58">
        <v>551.61850393700797</v>
      </c>
      <c r="V126" s="58">
        <v>369.282283464567</v>
      </c>
      <c r="W126" s="58">
        <v>192.902362204724</v>
      </c>
      <c r="X126" s="58">
        <v>155.770866141732</v>
      </c>
      <c r="Y126" s="58">
        <v>20.609055118110199</v>
      </c>
      <c r="Z126" s="58">
        <v>1845.2278388278401</v>
      </c>
      <c r="AA126" s="58">
        <v>1086.7423076923101</v>
      </c>
      <c r="AB126" s="58">
        <v>758.48553113553101</v>
      </c>
      <c r="AC126" s="58">
        <v>417.04560439560402</v>
      </c>
      <c r="AD126" s="58">
        <v>302.97197802197798</v>
      </c>
      <c r="AE126" s="58">
        <v>38.467948717948701</v>
      </c>
      <c r="AF126" s="58">
        <v>2147.0394366197202</v>
      </c>
      <c r="AG126" s="58">
        <v>1258.40187793427</v>
      </c>
      <c r="AH126" s="58">
        <v>888.63755868544604</v>
      </c>
      <c r="AI126" s="58">
        <v>500.46619718309898</v>
      </c>
      <c r="AJ126" s="58">
        <v>346.047417840376</v>
      </c>
      <c r="AK126" s="58">
        <v>42.123943661971801</v>
      </c>
      <c r="AL126" s="58">
        <v>1573.92135416667</v>
      </c>
      <c r="AM126" s="58">
        <v>934.45989583333403</v>
      </c>
      <c r="AN126" s="58">
        <v>639.46145833333298</v>
      </c>
      <c r="AO126" s="58">
        <v>345.996354166667</v>
      </c>
      <c r="AP126" s="58">
        <v>259.86770833333298</v>
      </c>
      <c r="AQ126" s="58">
        <v>33.597395833333302</v>
      </c>
    </row>
    <row r="127" spans="1:43" x14ac:dyDescent="0.25">
      <c r="A127" s="64" t="s">
        <v>276</v>
      </c>
      <c r="B127" s="58">
        <v>1860.5396288659799</v>
      </c>
      <c r="C127" s="58">
        <v>1095.0131134020601</v>
      </c>
      <c r="D127" s="58">
        <v>765.52651546391701</v>
      </c>
      <c r="E127" s="58">
        <v>422.29880412371102</v>
      </c>
      <c r="F127" s="58">
        <v>304.91579381443302</v>
      </c>
      <c r="G127" s="58">
        <v>38.311917525773197</v>
      </c>
      <c r="H127" s="58">
        <v>2105.8732904263902</v>
      </c>
      <c r="I127" s="58">
        <v>1251.3456154465</v>
      </c>
      <c r="J127" s="58">
        <v>854.52767497988702</v>
      </c>
      <c r="K127" s="58">
        <v>480.391713596138</v>
      </c>
      <c r="L127" s="58">
        <v>332.91600965406298</v>
      </c>
      <c r="M127" s="58">
        <v>41.219951729686201</v>
      </c>
      <c r="N127" s="58">
        <v>1602.5449238578699</v>
      </c>
      <c r="O127" s="58">
        <v>930.61269035532996</v>
      </c>
      <c r="P127" s="58">
        <v>671.932233502538</v>
      </c>
      <c r="Q127" s="58">
        <v>361.207868020305</v>
      </c>
      <c r="R127" s="58">
        <v>275.47055837563499</v>
      </c>
      <c r="S127" s="58">
        <v>35.253807106598998</v>
      </c>
      <c r="T127" s="58">
        <v>913.71363636363606</v>
      </c>
      <c r="U127" s="58">
        <v>547.45303030303</v>
      </c>
      <c r="V127" s="58">
        <v>366.26060606060599</v>
      </c>
      <c r="W127" s="58">
        <v>191.209090909091</v>
      </c>
      <c r="X127" s="58">
        <v>154.6</v>
      </c>
      <c r="Y127" s="58">
        <v>20.4515151515151</v>
      </c>
      <c r="Z127" s="58">
        <v>1863.79649342517</v>
      </c>
      <c r="AA127" s="58">
        <v>1098.21170945523</v>
      </c>
      <c r="AB127" s="58">
        <v>765.58478396994406</v>
      </c>
      <c r="AC127" s="58">
        <v>419.93218534752702</v>
      </c>
      <c r="AD127" s="58">
        <v>306.73318722604898</v>
      </c>
      <c r="AE127" s="58">
        <v>38.919411396368197</v>
      </c>
      <c r="AF127" s="58">
        <v>2149.8576190476201</v>
      </c>
      <c r="AG127" s="58">
        <v>1258.99523809524</v>
      </c>
      <c r="AH127" s="58">
        <v>890.86238095238105</v>
      </c>
      <c r="AI127" s="58">
        <v>500.92619047619098</v>
      </c>
      <c r="AJ127" s="58">
        <v>347.55095238095203</v>
      </c>
      <c r="AK127" s="58">
        <v>42.385238095238101</v>
      </c>
      <c r="AL127" s="58">
        <v>1599.08864864865</v>
      </c>
      <c r="AM127" s="58">
        <v>949.94486486486403</v>
      </c>
      <c r="AN127" s="58">
        <v>649.14378378378399</v>
      </c>
      <c r="AO127" s="58">
        <v>351.06324324324299</v>
      </c>
      <c r="AP127" s="58">
        <v>263.89243243243197</v>
      </c>
      <c r="AQ127" s="58">
        <v>34.188108108108104</v>
      </c>
    </row>
    <row r="128" spans="1:43" x14ac:dyDescent="0.25">
      <c r="A128" s="64" t="s">
        <v>277</v>
      </c>
      <c r="B128" s="58">
        <v>1902.3796107916801</v>
      </c>
      <c r="C128" s="58">
        <v>1119.38465280849</v>
      </c>
      <c r="D128" s="58">
        <v>782.99495798319299</v>
      </c>
      <c r="E128" s="58">
        <v>432.139982308713</v>
      </c>
      <c r="F128" s="58">
        <v>311.686731534719</v>
      </c>
      <c r="G128" s="58">
        <v>39.1682441397612</v>
      </c>
      <c r="H128" s="58">
        <v>2163.921875</v>
      </c>
      <c r="I128" s="58">
        <v>1286.0247395833301</v>
      </c>
      <c r="J128" s="58">
        <v>877.89713541666697</v>
      </c>
      <c r="K128" s="58">
        <v>493.26041666666703</v>
      </c>
      <c r="L128" s="58">
        <v>342.11510416666698</v>
      </c>
      <c r="M128" s="58">
        <v>42.521614583333303</v>
      </c>
      <c r="N128" s="58">
        <v>1630.69639314698</v>
      </c>
      <c r="O128" s="58">
        <v>946.28331830477896</v>
      </c>
      <c r="P128" s="58">
        <v>684.41307484219999</v>
      </c>
      <c r="Q128" s="58">
        <v>368.64968440036102</v>
      </c>
      <c r="R128" s="58">
        <v>280.07853922452699</v>
      </c>
      <c r="S128" s="58">
        <v>35.684851217312897</v>
      </c>
      <c r="T128" s="58">
        <v>994.21948051948095</v>
      </c>
      <c r="U128" s="58">
        <v>597.233766233766</v>
      </c>
      <c r="V128" s="58">
        <v>396.98571428571398</v>
      </c>
      <c r="W128" s="58">
        <v>207.94675324675299</v>
      </c>
      <c r="X128" s="58">
        <v>166.94610389610401</v>
      </c>
      <c r="Y128" s="58">
        <v>22.092857142857099</v>
      </c>
      <c r="Z128" s="58">
        <v>1894.9355828220901</v>
      </c>
      <c r="AA128" s="58">
        <v>1115.1920245398801</v>
      </c>
      <c r="AB128" s="58">
        <v>779.74355828220803</v>
      </c>
      <c r="AC128" s="58">
        <v>428.03660531697301</v>
      </c>
      <c r="AD128" s="58">
        <v>312.12801635991798</v>
      </c>
      <c r="AE128" s="58">
        <v>39.578936605316997</v>
      </c>
      <c r="AF128" s="58">
        <v>2137.96875</v>
      </c>
      <c r="AG128" s="58">
        <v>1254.6375</v>
      </c>
      <c r="AH128" s="58">
        <v>883.33124999999995</v>
      </c>
      <c r="AI128" s="58">
        <v>495.4921875</v>
      </c>
      <c r="AJ128" s="58">
        <v>345.50343750000002</v>
      </c>
      <c r="AK128" s="58">
        <v>42.335625</v>
      </c>
      <c r="AL128" s="58">
        <v>1601.6845714285701</v>
      </c>
      <c r="AM128" s="58">
        <v>950.44342857142794</v>
      </c>
      <c r="AN128" s="58">
        <v>651.24114285714302</v>
      </c>
      <c r="AO128" s="58">
        <v>350.85657142857099</v>
      </c>
      <c r="AP128" s="58">
        <v>265.94742857142802</v>
      </c>
      <c r="AQ128" s="58">
        <v>34.437142857142902</v>
      </c>
    </row>
    <row r="129" spans="1:43" x14ac:dyDescent="0.25">
      <c r="A129" s="64" t="s">
        <v>278</v>
      </c>
      <c r="B129" s="58">
        <v>1881.12328410078</v>
      </c>
      <c r="C129" s="58">
        <v>1105.4936142484801</v>
      </c>
      <c r="D129" s="58">
        <v>775.62966985230196</v>
      </c>
      <c r="E129" s="58">
        <v>426.16211989574299</v>
      </c>
      <c r="F129" s="58">
        <v>310.271937445699</v>
      </c>
      <c r="G129" s="58">
        <v>39.195612510860101</v>
      </c>
      <c r="H129" s="58">
        <v>2129.6215423302601</v>
      </c>
      <c r="I129" s="58">
        <v>1263.15968147527</v>
      </c>
      <c r="J129" s="58">
        <v>866.46186085498698</v>
      </c>
      <c r="K129" s="58">
        <v>483.71265716680603</v>
      </c>
      <c r="L129" s="58">
        <v>340.18239731768699</v>
      </c>
      <c r="M129" s="58">
        <v>42.566806370494497</v>
      </c>
      <c r="N129" s="58">
        <v>1613.80279531109</v>
      </c>
      <c r="O129" s="58">
        <v>935.88530207394001</v>
      </c>
      <c r="P129" s="58">
        <v>677.91749323715101</v>
      </c>
      <c r="Q129" s="58">
        <v>364.252479711452</v>
      </c>
      <c r="R129" s="58">
        <v>278.09594229035201</v>
      </c>
      <c r="S129" s="58">
        <v>35.569071235347202</v>
      </c>
      <c r="T129" s="58">
        <v>1036.50839160839</v>
      </c>
      <c r="U129" s="58">
        <v>617.65594405594402</v>
      </c>
      <c r="V129" s="58">
        <v>418.85244755244798</v>
      </c>
      <c r="W129" s="58">
        <v>218.435664335664</v>
      </c>
      <c r="X129" s="58">
        <v>177.002097902098</v>
      </c>
      <c r="Y129" s="58">
        <v>23.4146853146853</v>
      </c>
      <c r="Z129" s="58">
        <v>1862.5739880557401</v>
      </c>
      <c r="AA129" s="58">
        <v>1094.3998009290001</v>
      </c>
      <c r="AB129" s="58">
        <v>768.17418712674203</v>
      </c>
      <c r="AC129" s="58">
        <v>419.45872594558699</v>
      </c>
      <c r="AD129" s="58">
        <v>309.252820172528</v>
      </c>
      <c r="AE129" s="58">
        <v>39.462641008626399</v>
      </c>
      <c r="AF129" s="58">
        <v>2109.24248466258</v>
      </c>
      <c r="AG129" s="58">
        <v>1238.13036809816</v>
      </c>
      <c r="AH129" s="58">
        <v>871.11211656441697</v>
      </c>
      <c r="AI129" s="58">
        <v>487.21564417177899</v>
      </c>
      <c r="AJ129" s="58">
        <v>341.85690184049099</v>
      </c>
      <c r="AK129" s="58">
        <v>42.039570552147197</v>
      </c>
      <c r="AL129" s="58">
        <v>1588.2976744186001</v>
      </c>
      <c r="AM129" s="58">
        <v>941.25026833631398</v>
      </c>
      <c r="AN129" s="58">
        <v>647.04740608228997</v>
      </c>
      <c r="AO129" s="58">
        <v>347.35384615384601</v>
      </c>
      <c r="AP129" s="58">
        <v>265.23005366726301</v>
      </c>
      <c r="AQ129" s="58">
        <v>34.463506261180697</v>
      </c>
    </row>
    <row r="130" spans="1:43" x14ac:dyDescent="0.25">
      <c r="A130" s="64" t="s">
        <v>279</v>
      </c>
      <c r="B130" s="58">
        <v>1874.3968407750599</v>
      </c>
      <c r="C130" s="58">
        <v>1101.59317607414</v>
      </c>
      <c r="D130" s="58">
        <v>772.80366470092702</v>
      </c>
      <c r="E130" s="58">
        <v>425.14385004212301</v>
      </c>
      <c r="F130" s="58">
        <v>308.647935973041</v>
      </c>
      <c r="G130" s="58">
        <v>39.011878685762397</v>
      </c>
      <c r="H130" s="58">
        <v>2095.9562549173902</v>
      </c>
      <c r="I130" s="58">
        <v>1241.5241542092799</v>
      </c>
      <c r="J130" s="58">
        <v>854.43210070810403</v>
      </c>
      <c r="K130" s="58">
        <v>477.26530291109401</v>
      </c>
      <c r="L130" s="58">
        <v>335.25790715971698</v>
      </c>
      <c r="M130" s="58">
        <v>41.908890637293503</v>
      </c>
      <c r="N130" s="58">
        <v>1619.09129646419</v>
      </c>
      <c r="O130" s="58">
        <v>940.34904805077099</v>
      </c>
      <c r="P130" s="58">
        <v>678.742248413418</v>
      </c>
      <c r="Q130" s="58">
        <v>365.08368087035399</v>
      </c>
      <c r="R130" s="58">
        <v>277.98495013599302</v>
      </c>
      <c r="S130" s="58">
        <v>35.673617407071603</v>
      </c>
      <c r="T130" s="58">
        <v>1092.3687022900799</v>
      </c>
      <c r="U130" s="58">
        <v>650.61755725190801</v>
      </c>
      <c r="V130" s="58">
        <v>441.75114503816798</v>
      </c>
      <c r="W130" s="58">
        <v>229.91908396946599</v>
      </c>
      <c r="X130" s="58">
        <v>187.078625954198</v>
      </c>
      <c r="Y130" s="58">
        <v>24.753435114503802</v>
      </c>
      <c r="Z130" s="58">
        <v>1859.0713027060999</v>
      </c>
      <c r="AA130" s="58">
        <v>1092.6674008810601</v>
      </c>
      <c r="AB130" s="58">
        <v>766.403901825047</v>
      </c>
      <c r="AC130" s="58">
        <v>419.83612334801802</v>
      </c>
      <c r="AD130" s="58">
        <v>307.38351164254198</v>
      </c>
      <c r="AE130" s="58">
        <v>39.184266834487097</v>
      </c>
      <c r="AF130" s="58">
        <v>2068.2775229357799</v>
      </c>
      <c r="AG130" s="58">
        <v>1213.6128440366999</v>
      </c>
      <c r="AH130" s="58">
        <v>854.66467889908199</v>
      </c>
      <c r="AI130" s="58">
        <v>477.14449541284398</v>
      </c>
      <c r="AJ130" s="58">
        <v>336.07110091743101</v>
      </c>
      <c r="AK130" s="58">
        <v>41.449082568807299</v>
      </c>
      <c r="AL130" s="58">
        <v>1577.12806122449</v>
      </c>
      <c r="AM130" s="58">
        <v>936.66071428571399</v>
      </c>
      <c r="AN130" s="58">
        <v>640.46734693877602</v>
      </c>
      <c r="AO130" s="58">
        <v>342.28214285714301</v>
      </c>
      <c r="AP130" s="58">
        <v>263.76428571428602</v>
      </c>
      <c r="AQ130" s="58">
        <v>34.4209183673469</v>
      </c>
    </row>
    <row r="131" spans="1:43" x14ac:dyDescent="0.25">
      <c r="A131" s="64" t="s">
        <v>280</v>
      </c>
      <c r="B131" s="58">
        <v>1881.06139978791</v>
      </c>
      <c r="C131" s="58">
        <v>1104.8379639448599</v>
      </c>
      <c r="D131" s="58">
        <v>776.22343584305395</v>
      </c>
      <c r="E131" s="58">
        <v>424.125874867444</v>
      </c>
      <c r="F131" s="58">
        <v>312.49597030752898</v>
      </c>
      <c r="G131" s="58">
        <v>39.601590668080597</v>
      </c>
      <c r="H131" s="58">
        <v>2076.8607780612201</v>
      </c>
      <c r="I131" s="58">
        <v>1229.3357142857101</v>
      </c>
      <c r="J131" s="58">
        <v>847.52506377551003</v>
      </c>
      <c r="K131" s="58">
        <v>468.65644132653102</v>
      </c>
      <c r="L131" s="58">
        <v>336.56230867346898</v>
      </c>
      <c r="M131" s="58">
        <v>42.306313775510198</v>
      </c>
      <c r="N131" s="58">
        <v>1637.5931800158601</v>
      </c>
      <c r="O131" s="58">
        <v>950.03029341792205</v>
      </c>
      <c r="P131" s="58">
        <v>687.56288659793802</v>
      </c>
      <c r="Q131" s="58">
        <v>368.75400475812802</v>
      </c>
      <c r="R131" s="58">
        <v>282.570499603489</v>
      </c>
      <c r="S131" s="58">
        <v>36.238382236320398</v>
      </c>
      <c r="T131" s="58">
        <v>1087.43806451613</v>
      </c>
      <c r="U131" s="58">
        <v>647.13290322580599</v>
      </c>
      <c r="V131" s="58">
        <v>440.30516129032299</v>
      </c>
      <c r="W131" s="58">
        <v>228.60580645161301</v>
      </c>
      <c r="X131" s="58">
        <v>186.961935483871</v>
      </c>
      <c r="Y131" s="58">
        <v>24.7374193548387</v>
      </c>
      <c r="Z131" s="58">
        <v>1873.8065217391299</v>
      </c>
      <c r="AA131" s="58">
        <v>1101.09332298137</v>
      </c>
      <c r="AB131" s="58">
        <v>772.71319875776396</v>
      </c>
      <c r="AC131" s="58">
        <v>419.95652173912998</v>
      </c>
      <c r="AD131" s="58">
        <v>312.74161490683201</v>
      </c>
      <c r="AE131" s="58">
        <v>40.0150621118012</v>
      </c>
      <c r="AF131" s="58">
        <v>2065.7353099730499</v>
      </c>
      <c r="AG131" s="58">
        <v>1210.2004043126699</v>
      </c>
      <c r="AH131" s="58">
        <v>855.53490566037704</v>
      </c>
      <c r="AI131" s="58">
        <v>475.82506738544498</v>
      </c>
      <c r="AJ131" s="58">
        <v>338.07978436657697</v>
      </c>
      <c r="AK131" s="58">
        <v>41.630053908355798</v>
      </c>
      <c r="AL131" s="58">
        <v>1597.43015873016</v>
      </c>
      <c r="AM131" s="58">
        <v>950.605158730158</v>
      </c>
      <c r="AN131" s="58">
        <v>646.82499999999902</v>
      </c>
      <c r="AO131" s="58">
        <v>344.13968253968198</v>
      </c>
      <c r="AP131" s="58">
        <v>267.709523809524</v>
      </c>
      <c r="AQ131" s="58">
        <v>34.975793650793598</v>
      </c>
    </row>
    <row r="132" spans="1:43" x14ac:dyDescent="0.25">
      <c r="A132" s="64" t="s">
        <v>281</v>
      </c>
      <c r="B132" s="58">
        <v>1853.2020230205801</v>
      </c>
      <c r="C132" s="58">
        <v>1089.5132542727599</v>
      </c>
      <c r="D132" s="58">
        <v>763.68876874781995</v>
      </c>
      <c r="E132" s="58">
        <v>416.55413324032099</v>
      </c>
      <c r="F132" s="58">
        <v>308.00258109522099</v>
      </c>
      <c r="G132" s="58">
        <v>39.132054412277597</v>
      </c>
      <c r="H132" s="58">
        <v>2048.8442198357602</v>
      </c>
      <c r="I132" s="58">
        <v>1213.1674036639299</v>
      </c>
      <c r="J132" s="58">
        <v>835.67681617182598</v>
      </c>
      <c r="K132" s="58">
        <v>461.028174352495</v>
      </c>
      <c r="L132" s="58">
        <v>332.70018951358202</v>
      </c>
      <c r="M132" s="58">
        <v>41.948452305748603</v>
      </c>
      <c r="N132" s="58">
        <v>1612.00140186916</v>
      </c>
      <c r="O132" s="58">
        <v>937.06425233644904</v>
      </c>
      <c r="P132" s="58">
        <v>674.93714953271001</v>
      </c>
      <c r="Q132" s="58">
        <v>361.72359813084103</v>
      </c>
      <c r="R132" s="58">
        <v>277.553738317757</v>
      </c>
      <c r="S132" s="58">
        <v>35.659813084112201</v>
      </c>
      <c r="T132" s="58">
        <v>1027.7038043478301</v>
      </c>
      <c r="U132" s="58">
        <v>613.26521739130396</v>
      </c>
      <c r="V132" s="58">
        <v>414.43858695652199</v>
      </c>
      <c r="W132" s="58">
        <v>215.147282608696</v>
      </c>
      <c r="X132" s="58">
        <v>176.00380434782599</v>
      </c>
      <c r="Y132" s="58">
        <v>23.287500000000001</v>
      </c>
      <c r="Z132" s="58">
        <v>1848.8938303341899</v>
      </c>
      <c r="AA132" s="58">
        <v>1087.32185089974</v>
      </c>
      <c r="AB132" s="58">
        <v>761.57197943444703</v>
      </c>
      <c r="AC132" s="58">
        <v>412.636966580977</v>
      </c>
      <c r="AD132" s="58">
        <v>309.246015424164</v>
      </c>
      <c r="AE132" s="58">
        <v>39.6889974293059</v>
      </c>
      <c r="AF132" s="58">
        <v>2070.37154471545</v>
      </c>
      <c r="AG132" s="58">
        <v>1214.0280487804901</v>
      </c>
      <c r="AH132" s="58">
        <v>856.34349593495904</v>
      </c>
      <c r="AI132" s="58">
        <v>477.093089430894</v>
      </c>
      <c r="AJ132" s="58">
        <v>337.63577235772402</v>
      </c>
      <c r="AK132" s="58">
        <v>41.614634146341501</v>
      </c>
      <c r="AL132" s="58">
        <v>1590.8920634920601</v>
      </c>
      <c r="AM132" s="58">
        <v>946.12103174603203</v>
      </c>
      <c r="AN132" s="58">
        <v>644.77103174603099</v>
      </c>
      <c r="AO132" s="58">
        <v>343.81111111111102</v>
      </c>
      <c r="AP132" s="58">
        <v>266.28968253968202</v>
      </c>
      <c r="AQ132" s="58">
        <v>34.670238095238098</v>
      </c>
    </row>
    <row r="133" spans="1:43" x14ac:dyDescent="0.25">
      <c r="A133" s="64" t="s">
        <v>282</v>
      </c>
      <c r="B133" s="58">
        <v>1842.72251655629</v>
      </c>
      <c r="C133" s="58">
        <v>1085.0859823399601</v>
      </c>
      <c r="D133" s="58">
        <v>757.63653421633603</v>
      </c>
      <c r="E133" s="58">
        <v>414.25309050772597</v>
      </c>
      <c r="F133" s="58">
        <v>304.67450331125798</v>
      </c>
      <c r="G133" s="58">
        <v>38.708940397351</v>
      </c>
      <c r="H133" s="58">
        <v>2041.60165975104</v>
      </c>
      <c r="I133" s="58">
        <v>1211.62925311203</v>
      </c>
      <c r="J133" s="58">
        <v>829.97240663900402</v>
      </c>
      <c r="K133" s="58">
        <v>459.65248962655602</v>
      </c>
      <c r="L133" s="58">
        <v>328.87697095435698</v>
      </c>
      <c r="M133" s="58">
        <v>41.442946058091302</v>
      </c>
      <c r="N133" s="58">
        <v>1616.6382075471699</v>
      </c>
      <c r="O133" s="58">
        <v>941.23254716981103</v>
      </c>
      <c r="P133" s="58">
        <v>675.405660377358</v>
      </c>
      <c r="Q133" s="58">
        <v>362.64339622641501</v>
      </c>
      <c r="R133" s="58">
        <v>277.161320754717</v>
      </c>
      <c r="S133" s="58">
        <v>35.600943396226398</v>
      </c>
      <c r="T133" s="58">
        <v>996.35351351351301</v>
      </c>
      <c r="U133" s="58">
        <v>595.60216216216202</v>
      </c>
      <c r="V133" s="58">
        <v>400.75135135135099</v>
      </c>
      <c r="W133" s="58">
        <v>208.65729729729699</v>
      </c>
      <c r="X133" s="58">
        <v>169.65081081081101</v>
      </c>
      <c r="Y133" s="58">
        <v>22.443243243243199</v>
      </c>
      <c r="Z133" s="58">
        <v>1833.2245892661599</v>
      </c>
      <c r="AA133" s="58">
        <v>1079.0666484118301</v>
      </c>
      <c r="AB133" s="58">
        <v>754.15794085432697</v>
      </c>
      <c r="AC133" s="58">
        <v>409.890032858707</v>
      </c>
      <c r="AD133" s="58">
        <v>305.02623220153299</v>
      </c>
      <c r="AE133" s="58">
        <v>39.241675794085403</v>
      </c>
      <c r="AF133" s="58">
        <v>2088.7217821782201</v>
      </c>
      <c r="AG133" s="58">
        <v>1228.71513437058</v>
      </c>
      <c r="AH133" s="58">
        <v>860.00664780763805</v>
      </c>
      <c r="AI133" s="58">
        <v>479.31980198019801</v>
      </c>
      <c r="AJ133" s="58">
        <v>339.097595473833</v>
      </c>
      <c r="AK133" s="58">
        <v>41.589250353606801</v>
      </c>
      <c r="AL133" s="58">
        <v>1567.83696275072</v>
      </c>
      <c r="AM133" s="58">
        <v>932.31575931231998</v>
      </c>
      <c r="AN133" s="58">
        <v>635.52120343839499</v>
      </c>
      <c r="AO133" s="58">
        <v>339.94727793696302</v>
      </c>
      <c r="AP133" s="58">
        <v>261.55014326647603</v>
      </c>
      <c r="AQ133" s="58">
        <v>34.023782234956997</v>
      </c>
    </row>
    <row r="134" spans="1:43" x14ac:dyDescent="0.25">
      <c r="A134" s="64" t="s">
        <v>283</v>
      </c>
      <c r="B134" s="58">
        <v>1874.0500775795199</v>
      </c>
      <c r="C134" s="58">
        <v>1101.52319627618</v>
      </c>
      <c r="D134" s="58">
        <v>772.52688130333604</v>
      </c>
      <c r="E134" s="58">
        <v>423.40566330488701</v>
      </c>
      <c r="F134" s="58">
        <v>309.92641582622201</v>
      </c>
      <c r="G134" s="58">
        <v>39.194802172226503</v>
      </c>
      <c r="H134" s="58">
        <v>2093.6039640987301</v>
      </c>
      <c r="I134" s="58">
        <v>1242.0123410620799</v>
      </c>
      <c r="J134" s="58">
        <v>851.59162303664903</v>
      </c>
      <c r="K134" s="58">
        <v>473.56065818997803</v>
      </c>
      <c r="L134" s="58">
        <v>335.77741211667899</v>
      </c>
      <c r="M134" s="58">
        <v>42.253552729992499</v>
      </c>
      <c r="N134" s="58">
        <v>1637.5121676067699</v>
      </c>
      <c r="O134" s="58">
        <v>950.16623690572101</v>
      </c>
      <c r="P134" s="58">
        <v>687.34593070104802</v>
      </c>
      <c r="Q134" s="58">
        <v>369.37082997582598</v>
      </c>
      <c r="R134" s="58">
        <v>282.07566478646299</v>
      </c>
      <c r="S134" s="58">
        <v>35.899435938759098</v>
      </c>
      <c r="T134" s="58">
        <v>1029.6818181818201</v>
      </c>
      <c r="U134" s="58">
        <v>612.60584415584401</v>
      </c>
      <c r="V134" s="58">
        <v>417.07597402597401</v>
      </c>
      <c r="W134" s="58">
        <v>216.26688311688301</v>
      </c>
      <c r="X134" s="58">
        <v>177.35064935064901</v>
      </c>
      <c r="Y134" s="58">
        <v>23.458441558441599</v>
      </c>
      <c r="Z134" s="58">
        <v>1853.94919632606</v>
      </c>
      <c r="AA134" s="58">
        <v>1090.2886911595899</v>
      </c>
      <c r="AB134" s="58">
        <v>763.66050516647499</v>
      </c>
      <c r="AC134" s="58">
        <v>416.47525832376601</v>
      </c>
      <c r="AD134" s="58">
        <v>307.75246842709498</v>
      </c>
      <c r="AE134" s="58">
        <v>39.432778415614202</v>
      </c>
      <c r="AF134" s="58">
        <v>2116.0565982404701</v>
      </c>
      <c r="AG134" s="58">
        <v>1240.6196480938399</v>
      </c>
      <c r="AH134" s="58">
        <v>875.43695014662796</v>
      </c>
      <c r="AI134" s="58">
        <v>487.880938416422</v>
      </c>
      <c r="AJ134" s="58">
        <v>345.41568914956002</v>
      </c>
      <c r="AK134" s="58">
        <v>42.140322580645197</v>
      </c>
      <c r="AL134" s="58">
        <v>1602.56042345277</v>
      </c>
      <c r="AM134" s="58">
        <v>950.62768729641698</v>
      </c>
      <c r="AN134" s="58">
        <v>651.93273615635201</v>
      </c>
      <c r="AO134" s="58">
        <v>351.35130293159602</v>
      </c>
      <c r="AP134" s="58">
        <v>266.24169381107498</v>
      </c>
      <c r="AQ134" s="58">
        <v>34.339739413680803</v>
      </c>
    </row>
    <row r="135" spans="1:43" x14ac:dyDescent="0.25">
      <c r="A135" s="64" t="s">
        <v>284</v>
      </c>
      <c r="B135" s="58">
        <v>1871.5874097834801</v>
      </c>
      <c r="C135" s="58">
        <v>1100.15028067362</v>
      </c>
      <c r="D135" s="58">
        <v>771.43712910986301</v>
      </c>
      <c r="E135" s="58">
        <v>423.16022453889298</v>
      </c>
      <c r="F135" s="58">
        <v>309.28556535685601</v>
      </c>
      <c r="G135" s="58">
        <v>38.9913392141138</v>
      </c>
      <c r="H135" s="58">
        <v>2120.3530726257</v>
      </c>
      <c r="I135" s="58">
        <v>1258.9491620111701</v>
      </c>
      <c r="J135" s="58">
        <v>861.40391061452499</v>
      </c>
      <c r="K135" s="58">
        <v>480.42306464485199</v>
      </c>
      <c r="L135" s="58">
        <v>338.73184357541902</v>
      </c>
      <c r="M135" s="58">
        <v>42.2490023942538</v>
      </c>
      <c r="N135" s="58">
        <v>1620.4162771958099</v>
      </c>
      <c r="O135" s="58">
        <v>939.81587429492401</v>
      </c>
      <c r="P135" s="58">
        <v>680.60040290088602</v>
      </c>
      <c r="Q135" s="58">
        <v>365.34367445608399</v>
      </c>
      <c r="R135" s="58">
        <v>279.55455278001602</v>
      </c>
      <c r="S135" s="58">
        <v>35.702175664786502</v>
      </c>
      <c r="T135" s="58">
        <v>1023.42325581395</v>
      </c>
      <c r="U135" s="58">
        <v>609.679069767442</v>
      </c>
      <c r="V135" s="58">
        <v>413.74418604651203</v>
      </c>
      <c r="W135" s="58">
        <v>214.53255813953501</v>
      </c>
      <c r="X135" s="58">
        <v>175.946511627907</v>
      </c>
      <c r="Y135" s="58">
        <v>23.265116279069801</v>
      </c>
      <c r="Z135" s="58">
        <v>1841.2201067615699</v>
      </c>
      <c r="AA135" s="58">
        <v>1082.6094306049799</v>
      </c>
      <c r="AB135" s="58">
        <v>758.61067615658396</v>
      </c>
      <c r="AC135" s="58">
        <v>413.66227758007102</v>
      </c>
      <c r="AD135" s="58">
        <v>305.92348754448398</v>
      </c>
      <c r="AE135" s="58">
        <v>39.024911032028498</v>
      </c>
      <c r="AF135" s="58">
        <v>2108.1300441826202</v>
      </c>
      <c r="AG135" s="58">
        <v>1236.8876288659801</v>
      </c>
      <c r="AH135" s="58">
        <v>871.242415316642</v>
      </c>
      <c r="AI135" s="58">
        <v>486.38041237113401</v>
      </c>
      <c r="AJ135" s="58">
        <v>342.96627393225299</v>
      </c>
      <c r="AK135" s="58">
        <v>41.895729013254801</v>
      </c>
      <c r="AL135" s="58">
        <v>1577.8698113207499</v>
      </c>
      <c r="AM135" s="58">
        <v>934.93893653516295</v>
      </c>
      <c r="AN135" s="58">
        <v>642.93087478559096</v>
      </c>
      <c r="AO135" s="58">
        <v>346.21234991423597</v>
      </c>
      <c r="AP135" s="58">
        <v>262.84065180102903</v>
      </c>
      <c r="AQ135" s="58">
        <v>33.877873070325897</v>
      </c>
    </row>
    <row r="136" spans="1:43" x14ac:dyDescent="0.25">
      <c r="A136" s="64" t="s">
        <v>285</v>
      </c>
      <c r="B136" s="58">
        <v>1873.15204415372</v>
      </c>
      <c r="C136" s="58">
        <v>1101.9023303352401</v>
      </c>
      <c r="D136" s="58">
        <v>771.24971381847899</v>
      </c>
      <c r="E136" s="58">
        <v>422.48646770237099</v>
      </c>
      <c r="F136" s="58">
        <v>309.67408013082598</v>
      </c>
      <c r="G136" s="58">
        <v>39.089165985282101</v>
      </c>
      <c r="H136" s="58">
        <v>2117.0792851340402</v>
      </c>
      <c r="I136" s="58">
        <v>1256.81454102356</v>
      </c>
      <c r="J136" s="58">
        <v>860.264744110479</v>
      </c>
      <c r="K136" s="58">
        <v>478.50438667749802</v>
      </c>
      <c r="L136" s="58">
        <v>339.32607636068201</v>
      </c>
      <c r="M136" s="58">
        <v>42.434281072299001</v>
      </c>
      <c r="N136" s="58">
        <v>1626.01259259259</v>
      </c>
      <c r="O136" s="58">
        <v>944.95012345679004</v>
      </c>
      <c r="P136" s="58">
        <v>681.06246913580196</v>
      </c>
      <c r="Q136" s="58">
        <v>365.73086419753099</v>
      </c>
      <c r="R136" s="58">
        <v>279.63160493827201</v>
      </c>
      <c r="S136" s="58">
        <v>35.700000000000003</v>
      </c>
      <c r="T136" s="58">
        <v>1024.37323943662</v>
      </c>
      <c r="U136" s="58">
        <v>611.84788732394395</v>
      </c>
      <c r="V136" s="58">
        <v>412.52535211267599</v>
      </c>
      <c r="W136" s="58">
        <v>216.57042253521101</v>
      </c>
      <c r="X136" s="58">
        <v>173.064084507042</v>
      </c>
      <c r="Y136" s="58">
        <v>22.8908450704225</v>
      </c>
      <c r="Z136" s="58">
        <v>1849.93888888889</v>
      </c>
      <c r="AA136" s="58">
        <v>1088.9622222222199</v>
      </c>
      <c r="AB136" s="58">
        <v>760.97666666666703</v>
      </c>
      <c r="AC136" s="58">
        <v>414.49296296296302</v>
      </c>
      <c r="AD136" s="58">
        <v>307.230740740741</v>
      </c>
      <c r="AE136" s="58">
        <v>39.252962962962897</v>
      </c>
      <c r="AF136" s="58">
        <v>2104.3390350877198</v>
      </c>
      <c r="AG136" s="58">
        <v>1234.28640350877</v>
      </c>
      <c r="AH136" s="58">
        <v>870.05263157894797</v>
      </c>
      <c r="AI136" s="58">
        <v>484.16710526315802</v>
      </c>
      <c r="AJ136" s="58">
        <v>343.82149122806999</v>
      </c>
      <c r="AK136" s="58">
        <v>42.064035087719297</v>
      </c>
      <c r="AL136" s="58">
        <v>1568.2536842105301</v>
      </c>
      <c r="AM136" s="58">
        <v>929.67421052631596</v>
      </c>
      <c r="AN136" s="58">
        <v>638.57947368421003</v>
      </c>
      <c r="AO136" s="58">
        <v>341.922631578947</v>
      </c>
      <c r="AP136" s="58">
        <v>262.80842105263201</v>
      </c>
      <c r="AQ136" s="58">
        <v>33.848421052631601</v>
      </c>
    </row>
    <row r="137" spans="1:43" x14ac:dyDescent="0.25">
      <c r="A137" s="64" t="s">
        <v>286</v>
      </c>
      <c r="B137" s="58">
        <v>1865.85316815597</v>
      </c>
      <c r="C137" s="58">
        <v>1097.0939073923601</v>
      </c>
      <c r="D137" s="58">
        <v>768.75926076360702</v>
      </c>
      <c r="E137" s="58">
        <v>421.90479285134001</v>
      </c>
      <c r="F137" s="58">
        <v>307.96450040617401</v>
      </c>
      <c r="G137" s="58">
        <v>38.889967506092603</v>
      </c>
      <c r="H137" s="58">
        <v>2103.2289409862601</v>
      </c>
      <c r="I137" s="58">
        <v>1246.7129345190001</v>
      </c>
      <c r="J137" s="58">
        <v>856.51600646725899</v>
      </c>
      <c r="K137" s="58">
        <v>477.95383993532698</v>
      </c>
      <c r="L137" s="58">
        <v>336.54567502021001</v>
      </c>
      <c r="M137" s="58">
        <v>42.016491511721902</v>
      </c>
      <c r="N137" s="58">
        <v>1626.1520816326499</v>
      </c>
      <c r="O137" s="58">
        <v>946.009224489796</v>
      </c>
      <c r="P137" s="58">
        <v>680.142857142857</v>
      </c>
      <c r="Q137" s="58">
        <v>365.30669387755103</v>
      </c>
      <c r="R137" s="58">
        <v>279.10334693877599</v>
      </c>
      <c r="S137" s="58">
        <v>35.732816326530603</v>
      </c>
      <c r="T137" s="58">
        <v>983.65955056179803</v>
      </c>
      <c r="U137" s="58">
        <v>586.65337078651703</v>
      </c>
      <c r="V137" s="58">
        <v>397.006179775281</v>
      </c>
      <c r="W137" s="58">
        <v>207.16011235955099</v>
      </c>
      <c r="X137" s="58">
        <v>167.66797752809001</v>
      </c>
      <c r="Y137" s="58">
        <v>22.1780898876404</v>
      </c>
      <c r="Z137" s="58">
        <v>1855.4594544327299</v>
      </c>
      <c r="AA137" s="58">
        <v>1090.61735895846</v>
      </c>
      <c r="AB137" s="58">
        <v>764.84209547427099</v>
      </c>
      <c r="AC137" s="58">
        <v>418.27309361438301</v>
      </c>
      <c r="AD137" s="58">
        <v>307.32554246745201</v>
      </c>
      <c r="AE137" s="58">
        <v>39.243459392436499</v>
      </c>
      <c r="AF137" s="58">
        <v>2124.8628912071499</v>
      </c>
      <c r="AG137" s="58">
        <v>1248.07019374069</v>
      </c>
      <c r="AH137" s="58">
        <v>876.79269746646798</v>
      </c>
      <c r="AI137" s="58">
        <v>487.60149031296601</v>
      </c>
      <c r="AJ137" s="58">
        <v>346.71773472429197</v>
      </c>
      <c r="AK137" s="58">
        <v>42.473472429210098</v>
      </c>
      <c r="AL137" s="58">
        <v>1553.4324468085099</v>
      </c>
      <c r="AM137" s="58">
        <v>919.96861702127705</v>
      </c>
      <c r="AN137" s="58">
        <v>633.46382978723398</v>
      </c>
      <c r="AO137" s="58">
        <v>339.76489361702102</v>
      </c>
      <c r="AP137" s="58">
        <v>260.17234042553201</v>
      </c>
      <c r="AQ137" s="58">
        <v>33.526595744680797</v>
      </c>
    </row>
    <row r="138" spans="1:43" x14ac:dyDescent="0.25">
      <c r="A138" s="64" t="s">
        <v>287</v>
      </c>
      <c r="B138" s="58">
        <v>1843.2136948888001</v>
      </c>
      <c r="C138" s="58">
        <v>1084.338704643</v>
      </c>
      <c r="D138" s="58">
        <v>758.87499024580598</v>
      </c>
      <c r="E138" s="58">
        <v>415.69781506047599</v>
      </c>
      <c r="F138" s="58">
        <v>304.75435037065898</v>
      </c>
      <c r="G138" s="58">
        <v>38.4228248146703</v>
      </c>
      <c r="H138" s="58">
        <v>2078.3669511249</v>
      </c>
      <c r="I138" s="58">
        <v>1233.12963537626</v>
      </c>
      <c r="J138" s="58">
        <v>845.237315748642</v>
      </c>
      <c r="K138" s="58">
        <v>470.98580294802201</v>
      </c>
      <c r="L138" s="58">
        <v>332.73584173778102</v>
      </c>
      <c r="M138" s="58">
        <v>41.515671062839402</v>
      </c>
      <c r="N138" s="58">
        <v>1605.2917582417599</v>
      </c>
      <c r="O138" s="58">
        <v>933.79591836734699</v>
      </c>
      <c r="P138" s="58">
        <v>671.49583987441099</v>
      </c>
      <c r="Q138" s="58">
        <v>359.75886970172701</v>
      </c>
      <c r="R138" s="58">
        <v>276.44340659340702</v>
      </c>
      <c r="S138" s="58">
        <v>35.293563579277901</v>
      </c>
      <c r="T138" s="58">
        <v>911.52227488151698</v>
      </c>
      <c r="U138" s="58">
        <v>548.75545023696702</v>
      </c>
      <c r="V138" s="58">
        <v>362.76682464455001</v>
      </c>
      <c r="W138" s="58">
        <v>189.34265402843599</v>
      </c>
      <c r="X138" s="58">
        <v>153.16492890995301</v>
      </c>
      <c r="Y138" s="58">
        <v>20.259241706161099</v>
      </c>
      <c r="Z138" s="58">
        <v>1852.90884638374</v>
      </c>
      <c r="AA138" s="58">
        <v>1089.5266586969501</v>
      </c>
      <c r="AB138" s="58">
        <v>763.38218768678996</v>
      </c>
      <c r="AC138" s="58">
        <v>416.86282127913898</v>
      </c>
      <c r="AD138" s="58">
        <v>307.404781829049</v>
      </c>
      <c r="AE138" s="58">
        <v>39.114584578601303</v>
      </c>
      <c r="AF138" s="58">
        <v>2108.8497790868901</v>
      </c>
      <c r="AG138" s="58">
        <v>1237.9891016200299</v>
      </c>
      <c r="AH138" s="58">
        <v>870.86067746686297</v>
      </c>
      <c r="AI138" s="58">
        <v>483.16745213549302</v>
      </c>
      <c r="AJ138" s="58">
        <v>345.330486008837</v>
      </c>
      <c r="AK138" s="58">
        <v>42.362739322533102</v>
      </c>
      <c r="AL138" s="58">
        <v>1526.8666071428599</v>
      </c>
      <c r="AM138" s="58">
        <v>904.44482142857203</v>
      </c>
      <c r="AN138" s="58">
        <v>622.42178571428599</v>
      </c>
      <c r="AO138" s="58">
        <v>332.56714285714298</v>
      </c>
      <c r="AP138" s="58">
        <v>256.875535714286</v>
      </c>
      <c r="AQ138" s="58">
        <v>32.979107142857202</v>
      </c>
    </row>
    <row r="139" spans="1:43" x14ac:dyDescent="0.25">
      <c r="A139" s="64" t="s">
        <v>288</v>
      </c>
      <c r="B139" s="58">
        <v>1850.147070626</v>
      </c>
      <c r="C139" s="58">
        <v>1088.8371187800999</v>
      </c>
      <c r="D139" s="58">
        <v>761.30995184590699</v>
      </c>
      <c r="E139" s="58">
        <v>416.51773675762399</v>
      </c>
      <c r="F139" s="58">
        <v>306.14879614767199</v>
      </c>
      <c r="G139" s="58">
        <v>38.643418940609898</v>
      </c>
      <c r="H139" s="58">
        <v>2090.1572574177999</v>
      </c>
      <c r="I139" s="58">
        <v>1239.67097032879</v>
      </c>
      <c r="J139" s="58">
        <v>850.48628708901401</v>
      </c>
      <c r="K139" s="58">
        <v>473.176022453889</v>
      </c>
      <c r="L139" s="58">
        <v>335.33937449879699</v>
      </c>
      <c r="M139" s="58">
        <v>41.970890136327199</v>
      </c>
      <c r="N139" s="58">
        <v>1609.7513253012</v>
      </c>
      <c r="O139" s="58">
        <v>937.76096385542201</v>
      </c>
      <c r="P139" s="58">
        <v>671.99036144578304</v>
      </c>
      <c r="Q139" s="58">
        <v>359.76843373494</v>
      </c>
      <c r="R139" s="58">
        <v>276.91132530120501</v>
      </c>
      <c r="S139" s="58">
        <v>35.310602409638598</v>
      </c>
      <c r="T139" s="58">
        <v>933.21728971962602</v>
      </c>
      <c r="U139" s="58">
        <v>557.89485981308405</v>
      </c>
      <c r="V139" s="58">
        <v>375.32242990654203</v>
      </c>
      <c r="W139" s="58">
        <v>195.520093457944</v>
      </c>
      <c r="X139" s="58">
        <v>158.79532710280401</v>
      </c>
      <c r="Y139" s="58">
        <v>21.007009345794401</v>
      </c>
      <c r="Z139" s="58">
        <v>1863.5946969697</v>
      </c>
      <c r="AA139" s="58">
        <v>1097.2678030303</v>
      </c>
      <c r="AB139" s="58">
        <v>766.32689393939404</v>
      </c>
      <c r="AC139" s="58">
        <v>417.70416666666699</v>
      </c>
      <c r="AD139" s="58">
        <v>309.18352272727202</v>
      </c>
      <c r="AE139" s="58">
        <v>39.439204545454601</v>
      </c>
      <c r="AF139" s="58">
        <v>2102.19596541787</v>
      </c>
      <c r="AG139" s="58">
        <v>1233.31469740634</v>
      </c>
      <c r="AH139" s="58">
        <v>868.88126801152703</v>
      </c>
      <c r="AI139" s="58">
        <v>481.95605187319899</v>
      </c>
      <c r="AJ139" s="58">
        <v>344.65979827089302</v>
      </c>
      <c r="AK139" s="58">
        <v>42.265417867435197</v>
      </c>
      <c r="AL139" s="58">
        <v>1508.2849387040301</v>
      </c>
      <c r="AM139" s="58">
        <v>892.52469352013998</v>
      </c>
      <c r="AN139" s="58">
        <v>615.76024518388704</v>
      </c>
      <c r="AO139" s="58">
        <v>328.174781085814</v>
      </c>
      <c r="AP139" s="58">
        <v>254.769877408056</v>
      </c>
      <c r="AQ139" s="58">
        <v>32.815586690017497</v>
      </c>
    </row>
    <row r="140" spans="1:43" x14ac:dyDescent="0.25">
      <c r="A140" s="64" t="s">
        <v>289</v>
      </c>
      <c r="B140" s="58">
        <v>1913.9832979175501</v>
      </c>
      <c r="C140" s="58">
        <v>1125.5759031024199</v>
      </c>
      <c r="D140" s="58">
        <v>788.40739481512901</v>
      </c>
      <c r="E140" s="58">
        <v>434.68597535061599</v>
      </c>
      <c r="F140" s="58">
        <v>314.26740331491698</v>
      </c>
      <c r="G140" s="58">
        <v>39.4540161495962</v>
      </c>
      <c r="H140" s="58">
        <v>2179.6493765586001</v>
      </c>
      <c r="I140" s="58">
        <v>1292.50648379052</v>
      </c>
      <c r="J140" s="58">
        <v>887.14289276807995</v>
      </c>
      <c r="K140" s="58">
        <v>497.27206982543601</v>
      </c>
      <c r="L140" s="58">
        <v>346.75062344139599</v>
      </c>
      <c r="M140" s="58">
        <v>43.120199501246901</v>
      </c>
      <c r="N140" s="58">
        <v>1636.0734782608699</v>
      </c>
      <c r="O140" s="58">
        <v>950.952</v>
      </c>
      <c r="P140" s="58">
        <v>685.12147826087005</v>
      </c>
      <c r="Q140" s="58">
        <v>369.21547826086999</v>
      </c>
      <c r="R140" s="58">
        <v>280.28713043478302</v>
      </c>
      <c r="S140" s="58">
        <v>35.618869565217402</v>
      </c>
      <c r="T140" s="58">
        <v>1005.4875</v>
      </c>
      <c r="U140" s="58">
        <v>599.69166666666695</v>
      </c>
      <c r="V140" s="58">
        <v>405.79583333333301</v>
      </c>
      <c r="W140" s="58">
        <v>211.55</v>
      </c>
      <c r="X140" s="58">
        <v>171.558333333333</v>
      </c>
      <c r="Y140" s="58">
        <v>22.6875</v>
      </c>
      <c r="Z140" s="58">
        <v>1891.27568807339</v>
      </c>
      <c r="AA140" s="58">
        <v>1112.8942332896499</v>
      </c>
      <c r="AB140" s="58">
        <v>778.38145478374804</v>
      </c>
      <c r="AC140" s="58">
        <v>426.90648754914798</v>
      </c>
      <c r="AD140" s="58">
        <v>311.813433813892</v>
      </c>
      <c r="AE140" s="58">
        <v>39.661533420707698</v>
      </c>
      <c r="AF140" s="58">
        <v>2156.26032210835</v>
      </c>
      <c r="AG140" s="58">
        <v>1264.7846266471399</v>
      </c>
      <c r="AH140" s="58">
        <v>891.47569546120098</v>
      </c>
      <c r="AI140" s="58">
        <v>499.11215226939999</v>
      </c>
      <c r="AJ140" s="58">
        <v>349.83821376281099</v>
      </c>
      <c r="AK140" s="58">
        <v>42.525329428989799</v>
      </c>
      <c r="AL140" s="58">
        <v>1537.1198230088501</v>
      </c>
      <c r="AM140" s="58">
        <v>911.51203539823098</v>
      </c>
      <c r="AN140" s="58">
        <v>625.60778761061897</v>
      </c>
      <c r="AO140" s="58">
        <v>335.69946902654902</v>
      </c>
      <c r="AP140" s="58">
        <v>256.70654867256599</v>
      </c>
      <c r="AQ140" s="58">
        <v>33.2017699115044</v>
      </c>
    </row>
    <row r="141" spans="1:43" x14ac:dyDescent="0.25">
      <c r="A141" s="64" t="s">
        <v>290</v>
      </c>
      <c r="B141" s="58">
        <v>1914.65923728814</v>
      </c>
      <c r="C141" s="58">
        <v>1126.6263559322001</v>
      </c>
      <c r="D141" s="58">
        <v>788.03288135593198</v>
      </c>
      <c r="E141" s="58">
        <v>434.77716101694898</v>
      </c>
      <c r="F141" s="58">
        <v>313.94351694915201</v>
      </c>
      <c r="G141" s="58">
        <v>39.312203389830501</v>
      </c>
      <c r="H141" s="58">
        <v>2191.24101077051</v>
      </c>
      <c r="I141" s="58">
        <v>1299.82841756421</v>
      </c>
      <c r="J141" s="58">
        <v>891.41259320629695</v>
      </c>
      <c r="K141" s="58">
        <v>500.13628831814401</v>
      </c>
      <c r="L141" s="58">
        <v>348.07754763877398</v>
      </c>
      <c r="M141" s="58">
        <v>43.198757249378602</v>
      </c>
      <c r="N141" s="58">
        <v>1625.12393755421</v>
      </c>
      <c r="O141" s="58">
        <v>945.31248915871595</v>
      </c>
      <c r="P141" s="58">
        <v>679.81144839548995</v>
      </c>
      <c r="Q141" s="58">
        <v>366.35698178664398</v>
      </c>
      <c r="R141" s="58">
        <v>278.21084128360798</v>
      </c>
      <c r="S141" s="58">
        <v>35.243625325238497</v>
      </c>
      <c r="T141" s="58">
        <v>1015.24468085106</v>
      </c>
      <c r="U141" s="58">
        <v>604.50425531914902</v>
      </c>
      <c r="V141" s="58">
        <v>410.74042553191498</v>
      </c>
      <c r="W141" s="58">
        <v>213.61063829787199</v>
      </c>
      <c r="X141" s="58">
        <v>174.10851063829799</v>
      </c>
      <c r="Y141" s="58">
        <v>23.021276595744698</v>
      </c>
      <c r="Z141" s="58">
        <v>1895.6244140624999</v>
      </c>
      <c r="AA141" s="58">
        <v>1115.8539062499999</v>
      </c>
      <c r="AB141" s="58">
        <v>779.7705078125</v>
      </c>
      <c r="AC141" s="58">
        <v>428.21347656249998</v>
      </c>
      <c r="AD141" s="58">
        <v>312.04121093750001</v>
      </c>
      <c r="AE141" s="58">
        <v>39.515820312499997</v>
      </c>
      <c r="AF141" s="58">
        <v>2143.1437774524202</v>
      </c>
      <c r="AG141" s="58">
        <v>1258.64055636896</v>
      </c>
      <c r="AH141" s="58">
        <v>884.50322108345495</v>
      </c>
      <c r="AI141" s="58">
        <v>495.19633967789201</v>
      </c>
      <c r="AJ141" s="58">
        <v>347.08945827232799</v>
      </c>
      <c r="AK141" s="58">
        <v>42.217423133235698</v>
      </c>
      <c r="AL141" s="58">
        <v>1542.175</v>
      </c>
      <c r="AM141" s="58">
        <v>916.98385416666702</v>
      </c>
      <c r="AN141" s="58">
        <v>625.19114583333305</v>
      </c>
      <c r="AO141" s="58">
        <v>334.64218749999998</v>
      </c>
      <c r="AP141" s="58">
        <v>257.1953125</v>
      </c>
      <c r="AQ141" s="58">
        <v>33.353645833333303</v>
      </c>
    </row>
    <row r="142" spans="1:43" x14ac:dyDescent="0.25">
      <c r="A142" s="64" t="s">
        <v>291</v>
      </c>
      <c r="B142" s="58">
        <v>1897.6273573451999</v>
      </c>
      <c r="C142" s="58">
        <v>1117.5995548361</v>
      </c>
      <c r="D142" s="58">
        <v>780.02780250910598</v>
      </c>
      <c r="E142" s="58">
        <v>429.46523674625701</v>
      </c>
      <c r="F142" s="58">
        <v>311.52165115337903</v>
      </c>
      <c r="G142" s="58">
        <v>39.040914609469802</v>
      </c>
      <c r="H142" s="58">
        <v>2152.3503432494299</v>
      </c>
      <c r="I142" s="58">
        <v>1276.5466819221999</v>
      </c>
      <c r="J142" s="58">
        <v>875.803661327231</v>
      </c>
      <c r="K142" s="58">
        <v>489.11739130434802</v>
      </c>
      <c r="L142" s="58">
        <v>344.010755148741</v>
      </c>
      <c r="M142" s="58">
        <v>42.675514874141903</v>
      </c>
      <c r="N142" s="58">
        <v>1609.74646551724</v>
      </c>
      <c r="O142" s="58">
        <v>937.96189655172395</v>
      </c>
      <c r="P142" s="58">
        <v>671.784568965517</v>
      </c>
      <c r="Q142" s="58">
        <v>362.048017241379</v>
      </c>
      <c r="R142" s="58">
        <v>274.80336206896499</v>
      </c>
      <c r="S142" s="58">
        <v>34.933189655172399</v>
      </c>
      <c r="T142" s="58">
        <v>1046.5153846153801</v>
      </c>
      <c r="U142" s="58">
        <v>621.81923076923101</v>
      </c>
      <c r="V142" s="58">
        <v>424.696153846154</v>
      </c>
      <c r="W142" s="58">
        <v>220.63461538461499</v>
      </c>
      <c r="X142" s="58">
        <v>180.230769230769</v>
      </c>
      <c r="Y142" s="58">
        <v>23.830769230769199</v>
      </c>
      <c r="Z142" s="58">
        <v>1878.8571951219501</v>
      </c>
      <c r="AA142" s="58">
        <v>1108.0033536585399</v>
      </c>
      <c r="AB142" s="58">
        <v>770.85384146341403</v>
      </c>
      <c r="AC142" s="58">
        <v>422.50939024390198</v>
      </c>
      <c r="AD142" s="58">
        <v>309.16719512195101</v>
      </c>
      <c r="AE142" s="58">
        <v>39.177256097560999</v>
      </c>
      <c r="AF142" s="58">
        <v>2139.9333333333302</v>
      </c>
      <c r="AG142" s="58">
        <v>1255.49511111111</v>
      </c>
      <c r="AH142" s="58">
        <v>884.43822222222195</v>
      </c>
      <c r="AI142" s="58">
        <v>494.62844444444403</v>
      </c>
      <c r="AJ142" s="58">
        <v>347.584888888889</v>
      </c>
      <c r="AK142" s="58">
        <v>42.224888888888898</v>
      </c>
      <c r="AL142" s="58">
        <v>1544.1014469453401</v>
      </c>
      <c r="AM142" s="58">
        <v>919.06254019292601</v>
      </c>
      <c r="AN142" s="58">
        <v>625.038906752412</v>
      </c>
      <c r="AO142" s="58">
        <v>334.53038585208998</v>
      </c>
      <c r="AP142" s="58">
        <v>257.14581993569101</v>
      </c>
      <c r="AQ142" s="58">
        <v>33.3627009646302</v>
      </c>
    </row>
    <row r="143" spans="1:43" x14ac:dyDescent="0.25">
      <c r="A143" s="64" t="s">
        <v>292</v>
      </c>
      <c r="B143" s="58">
        <v>1892.40709389993</v>
      </c>
      <c r="C143" s="58">
        <v>1112.4091501028099</v>
      </c>
      <c r="D143" s="58">
        <v>779.99794379712102</v>
      </c>
      <c r="E143" s="58">
        <v>423.782693625771</v>
      </c>
      <c r="F143" s="58">
        <v>312.85342700479799</v>
      </c>
      <c r="G143" s="58">
        <v>43.361823166552398</v>
      </c>
      <c r="H143" s="58">
        <v>2103.8497861942601</v>
      </c>
      <c r="I143" s="58">
        <v>1245.11307269395</v>
      </c>
      <c r="J143" s="58">
        <v>858.73671350030497</v>
      </c>
      <c r="K143" s="58">
        <v>471.17098350641402</v>
      </c>
      <c r="L143" s="58">
        <v>340.55369578497198</v>
      </c>
      <c r="M143" s="58">
        <v>47.012034208918699</v>
      </c>
      <c r="N143" s="58">
        <v>1622.2028103044499</v>
      </c>
      <c r="O143" s="58">
        <v>942.82576112412198</v>
      </c>
      <c r="P143" s="58">
        <v>679.37704918032796</v>
      </c>
      <c r="Q143" s="58">
        <v>363.22482435597198</v>
      </c>
      <c r="R143" s="58">
        <v>277.455035128806</v>
      </c>
      <c r="S143" s="58">
        <v>38.697189695550399</v>
      </c>
      <c r="T143" s="58">
        <v>1077.9171428571401</v>
      </c>
      <c r="U143" s="58">
        <v>638.17028571428602</v>
      </c>
      <c r="V143" s="58">
        <v>439.74685714285698</v>
      </c>
      <c r="W143" s="58">
        <v>225.708</v>
      </c>
      <c r="X143" s="58">
        <v>186.38399999999999</v>
      </c>
      <c r="Y143" s="58">
        <v>27.6548571428571</v>
      </c>
      <c r="Z143" s="58">
        <v>1876.7009476309199</v>
      </c>
      <c r="AA143" s="58">
        <v>1104.1376558603499</v>
      </c>
      <c r="AB143" s="58">
        <v>772.56329177057398</v>
      </c>
      <c r="AC143" s="58">
        <v>417.219501246883</v>
      </c>
      <c r="AD143" s="58">
        <v>311.367231920199</v>
      </c>
      <c r="AE143" s="58">
        <v>43.976558603491299</v>
      </c>
      <c r="AF143" s="58">
        <v>2128.21544715447</v>
      </c>
      <c r="AG143" s="58">
        <v>1247.3361788617899</v>
      </c>
      <c r="AH143" s="58">
        <v>880.87926829268304</v>
      </c>
      <c r="AI143" s="58">
        <v>488.58252032520301</v>
      </c>
      <c r="AJ143" s="58">
        <v>346.88048780487799</v>
      </c>
      <c r="AK143" s="58">
        <v>45.416260162601603</v>
      </c>
      <c r="AL143" s="58">
        <v>1572.9642585551301</v>
      </c>
      <c r="AM143" s="58">
        <v>933.26273764258599</v>
      </c>
      <c r="AN143" s="58">
        <v>639.70152091254704</v>
      </c>
      <c r="AO143" s="58">
        <v>336.44030418250901</v>
      </c>
      <c r="AP143" s="58">
        <v>265.34904942965801</v>
      </c>
      <c r="AQ143" s="58">
        <v>37.912167300380197</v>
      </c>
    </row>
    <row r="144" spans="1:43" x14ac:dyDescent="0.25">
      <c r="A144" s="64" t="s">
        <v>293</v>
      </c>
      <c r="B144" s="58">
        <v>1871.48671232877</v>
      </c>
      <c r="C144" s="58">
        <v>1100.6710273972601</v>
      </c>
      <c r="D144" s="58">
        <v>770.81568493150701</v>
      </c>
      <c r="E144" s="58">
        <v>418.52558219178098</v>
      </c>
      <c r="F144" s="58">
        <v>308.93106164383602</v>
      </c>
      <c r="G144" s="58">
        <v>43.359041095890397</v>
      </c>
      <c r="H144" s="58">
        <v>2078.0718807060198</v>
      </c>
      <c r="I144" s="58">
        <v>1230.6476567254999</v>
      </c>
      <c r="J144" s="58">
        <v>847.42422398052304</v>
      </c>
      <c r="K144" s="58">
        <v>465.26366402921502</v>
      </c>
      <c r="L144" s="58">
        <v>335.24936092513701</v>
      </c>
      <c r="M144" s="58">
        <v>46.911199026171602</v>
      </c>
      <c r="N144" s="58">
        <v>1605.6923257635101</v>
      </c>
      <c r="O144" s="58">
        <v>933.44189506656198</v>
      </c>
      <c r="P144" s="58">
        <v>672.25043069694595</v>
      </c>
      <c r="Q144" s="58">
        <v>358.39193422083002</v>
      </c>
      <c r="R144" s="58">
        <v>275.06969459671097</v>
      </c>
      <c r="S144" s="58">
        <v>38.7888018794049</v>
      </c>
      <c r="T144" s="58">
        <v>991.72281553398102</v>
      </c>
      <c r="U144" s="58">
        <v>591.95388349514599</v>
      </c>
      <c r="V144" s="58">
        <v>399.76893203883498</v>
      </c>
      <c r="W144" s="58">
        <v>205.40825242718401</v>
      </c>
      <c r="X144" s="58">
        <v>168.978640776699</v>
      </c>
      <c r="Y144" s="58">
        <v>25.382038834951501</v>
      </c>
      <c r="Z144" s="58">
        <v>1863.03651115619</v>
      </c>
      <c r="AA144" s="58">
        <v>1096.7065922920899</v>
      </c>
      <c r="AB144" s="58">
        <v>766.32991886409695</v>
      </c>
      <c r="AC144" s="58">
        <v>413.39497971602401</v>
      </c>
      <c r="AD144" s="58">
        <v>308.74624746450303</v>
      </c>
      <c r="AE144" s="58">
        <v>44.188691683569999</v>
      </c>
      <c r="AF144" s="58">
        <v>2138.1917789757399</v>
      </c>
      <c r="AG144" s="58">
        <v>1252.4413746630701</v>
      </c>
      <c r="AH144" s="58">
        <v>885.75040431266802</v>
      </c>
      <c r="AI144" s="58">
        <v>491.328436657682</v>
      </c>
      <c r="AJ144" s="58">
        <v>348.27695417789801</v>
      </c>
      <c r="AK144" s="58">
        <v>46.145013477088902</v>
      </c>
      <c r="AL144" s="58">
        <v>1571.5738035264501</v>
      </c>
      <c r="AM144" s="58">
        <v>931.88312342569202</v>
      </c>
      <c r="AN144" s="58">
        <v>639.690680100755</v>
      </c>
      <c r="AO144" s="58">
        <v>335.86662468513902</v>
      </c>
      <c r="AP144" s="58">
        <v>265.45050377833797</v>
      </c>
      <c r="AQ144" s="58">
        <v>38.373551637279597</v>
      </c>
    </row>
    <row r="145" spans="1:43" x14ac:dyDescent="0.25">
      <c r="A145" s="64" t="s">
        <v>294</v>
      </c>
      <c r="B145" s="58">
        <v>1876.9590335376799</v>
      </c>
      <c r="C145" s="58">
        <v>1104.2557518932599</v>
      </c>
      <c r="D145" s="58">
        <v>772.70328164442799</v>
      </c>
      <c r="E145" s="58">
        <v>419.602091597548</v>
      </c>
      <c r="F145" s="58">
        <v>309.541687702849</v>
      </c>
      <c r="G145" s="58">
        <v>43.559502344031699</v>
      </c>
      <c r="H145" s="58">
        <v>2101.1118236472898</v>
      </c>
      <c r="I145" s="58">
        <v>1245.24488977956</v>
      </c>
      <c r="J145" s="58">
        <v>855.86693386773504</v>
      </c>
      <c r="K145" s="58">
        <v>470.929058116232</v>
      </c>
      <c r="L145" s="58">
        <v>337.65771543086203</v>
      </c>
      <c r="M145" s="58">
        <v>47.280160320641301</v>
      </c>
      <c r="N145" s="58">
        <v>1613.9835423197501</v>
      </c>
      <c r="O145" s="58">
        <v>938.84764890282099</v>
      </c>
      <c r="P145" s="58">
        <v>675.13589341692796</v>
      </c>
      <c r="Q145" s="58">
        <v>359.385423197492</v>
      </c>
      <c r="R145" s="58">
        <v>276.556034482759</v>
      </c>
      <c r="S145" s="58">
        <v>39.1944357366771</v>
      </c>
      <c r="T145" s="58">
        <v>987.250259067358</v>
      </c>
      <c r="U145" s="58">
        <v>588.55647668393794</v>
      </c>
      <c r="V145" s="58">
        <v>398.69378238342</v>
      </c>
      <c r="W145" s="58">
        <v>204.39015544041499</v>
      </c>
      <c r="X145" s="58">
        <v>168.93575129533701</v>
      </c>
      <c r="Y145" s="58">
        <v>25.367875647668399</v>
      </c>
      <c r="Z145" s="58">
        <v>1858.3028710725901</v>
      </c>
      <c r="AA145" s="58">
        <v>1093.8589924160301</v>
      </c>
      <c r="AB145" s="58">
        <v>764.44387865655403</v>
      </c>
      <c r="AC145" s="58">
        <v>411.80314192849403</v>
      </c>
      <c r="AD145" s="58">
        <v>308.43217768147298</v>
      </c>
      <c r="AE145" s="58">
        <v>44.208559046587197</v>
      </c>
      <c r="AF145" s="58">
        <v>2157.8215258855598</v>
      </c>
      <c r="AG145" s="58">
        <v>1266.00286103542</v>
      </c>
      <c r="AH145" s="58">
        <v>891.81866485013597</v>
      </c>
      <c r="AI145" s="58">
        <v>495.80476839237099</v>
      </c>
      <c r="AJ145" s="58">
        <v>349.30340599455002</v>
      </c>
      <c r="AK145" s="58">
        <v>46.710490463215301</v>
      </c>
      <c r="AL145" s="58">
        <v>1565.01363004172</v>
      </c>
      <c r="AM145" s="58">
        <v>928.39777468706495</v>
      </c>
      <c r="AN145" s="58">
        <v>636.61585535465895</v>
      </c>
      <c r="AO145" s="58">
        <v>334.80417246175199</v>
      </c>
      <c r="AP145" s="58">
        <v>263.50264255910997</v>
      </c>
      <c r="AQ145" s="58">
        <v>38.309040333796901</v>
      </c>
    </row>
    <row r="146" spans="1:43" x14ac:dyDescent="0.25">
      <c r="A146" s="64" t="s">
        <v>295</v>
      </c>
      <c r="B146" s="58">
        <v>1909.21173312883</v>
      </c>
      <c r="C146" s="58">
        <v>1123.42741564417</v>
      </c>
      <c r="D146" s="58">
        <v>785.78431748466198</v>
      </c>
      <c r="E146" s="58">
        <v>427.82772239263801</v>
      </c>
      <c r="F146" s="58">
        <v>313.613995398773</v>
      </c>
      <c r="G146" s="58">
        <v>44.3425996932516</v>
      </c>
      <c r="H146" s="58">
        <v>2162.2382438316399</v>
      </c>
      <c r="I146" s="58">
        <v>1282.6924528301899</v>
      </c>
      <c r="J146" s="58">
        <v>879.54579100145099</v>
      </c>
      <c r="K146" s="58">
        <v>486.77068214804098</v>
      </c>
      <c r="L146" s="58">
        <v>344.41654571843202</v>
      </c>
      <c r="M146" s="58">
        <v>48.358563134978198</v>
      </c>
      <c r="N146" s="58">
        <v>1625.7397560975601</v>
      </c>
      <c r="O146" s="58">
        <v>944.99878048780499</v>
      </c>
      <c r="P146" s="58">
        <v>680.74097560975599</v>
      </c>
      <c r="Q146" s="58">
        <v>361.79243902438998</v>
      </c>
      <c r="R146" s="58">
        <v>279.10512195121902</v>
      </c>
      <c r="S146" s="58">
        <v>39.843414634146299</v>
      </c>
      <c r="T146" s="58">
        <v>1008.45789473684</v>
      </c>
      <c r="U146" s="58">
        <v>599.382456140351</v>
      </c>
      <c r="V146" s="58">
        <v>409.07543859649098</v>
      </c>
      <c r="W146" s="58">
        <v>209.70877192982499</v>
      </c>
      <c r="X146" s="58">
        <v>173.26666666666699</v>
      </c>
      <c r="Y146" s="58">
        <v>26.1</v>
      </c>
      <c r="Z146" s="58">
        <v>1879.45973271354</v>
      </c>
      <c r="AA146" s="58">
        <v>1106.28686809994</v>
      </c>
      <c r="AB146" s="58">
        <v>773.17286461359697</v>
      </c>
      <c r="AC146" s="58">
        <v>417.71539802440498</v>
      </c>
      <c r="AD146" s="58">
        <v>310.67222545032001</v>
      </c>
      <c r="AE146" s="58">
        <v>44.785241138872699</v>
      </c>
      <c r="AF146" s="58">
        <v>2195.8487430167602</v>
      </c>
      <c r="AG146" s="58">
        <v>1289.78296089385</v>
      </c>
      <c r="AH146" s="58">
        <v>906.06578212290503</v>
      </c>
      <c r="AI146" s="58">
        <v>504.226675977654</v>
      </c>
      <c r="AJ146" s="58">
        <v>354.20363128491601</v>
      </c>
      <c r="AK146" s="58">
        <v>47.635474860335201</v>
      </c>
      <c r="AL146" s="58">
        <v>1546.9923076923101</v>
      </c>
      <c r="AM146" s="58">
        <v>920.05336538461495</v>
      </c>
      <c r="AN146" s="58">
        <v>626.93894230769195</v>
      </c>
      <c r="AO146" s="58">
        <v>331.676923076923</v>
      </c>
      <c r="AP146" s="58">
        <v>257.62163461538501</v>
      </c>
      <c r="AQ146" s="58">
        <v>37.640384615384598</v>
      </c>
    </row>
    <row r="147" spans="1:43" x14ac:dyDescent="0.25">
      <c r="A147" s="64" t="s">
        <v>296</v>
      </c>
      <c r="B147" s="58">
        <v>1939.1205385852099</v>
      </c>
      <c r="C147" s="58">
        <v>1140.7462620578799</v>
      </c>
      <c r="D147" s="58">
        <v>798.37427652733095</v>
      </c>
      <c r="E147" s="58">
        <v>434.87568327974299</v>
      </c>
      <c r="F147" s="58">
        <v>318.292282958199</v>
      </c>
      <c r="G147" s="58">
        <v>45.206310289389101</v>
      </c>
      <c r="H147" s="58">
        <v>2228.3016241299301</v>
      </c>
      <c r="I147" s="58">
        <v>1322.0097447795799</v>
      </c>
      <c r="J147" s="58">
        <v>906.29187935034804</v>
      </c>
      <c r="K147" s="58">
        <v>502.31438515081197</v>
      </c>
      <c r="L147" s="58">
        <v>354.08677494199497</v>
      </c>
      <c r="M147" s="58">
        <v>49.890719257540603</v>
      </c>
      <c r="N147" s="58">
        <v>1626.22418410042</v>
      </c>
      <c r="O147" s="58">
        <v>944.61765690376603</v>
      </c>
      <c r="P147" s="58">
        <v>681.60652719665302</v>
      </c>
      <c r="Q147" s="58">
        <v>361.90644351464402</v>
      </c>
      <c r="R147" s="58">
        <v>279.56234309623397</v>
      </c>
      <c r="S147" s="58">
        <v>40.137740585774097</v>
      </c>
      <c r="T147" s="58">
        <v>985.66887417218504</v>
      </c>
      <c r="U147" s="58">
        <v>587.45562913907304</v>
      </c>
      <c r="V147" s="58">
        <v>398.21324503311303</v>
      </c>
      <c r="W147" s="58">
        <v>204.099337748344</v>
      </c>
      <c r="X147" s="58">
        <v>168.67947019867501</v>
      </c>
      <c r="Y147" s="58">
        <v>25.4344370860927</v>
      </c>
      <c r="Z147" s="58">
        <v>1905.4789279112799</v>
      </c>
      <c r="AA147" s="58">
        <v>1119.9987060998201</v>
      </c>
      <c r="AB147" s="58">
        <v>785.48022181145996</v>
      </c>
      <c r="AC147" s="58">
        <v>423.60554528650698</v>
      </c>
      <c r="AD147" s="58">
        <v>315.93438077633999</v>
      </c>
      <c r="AE147" s="58">
        <v>45.9402957486137</v>
      </c>
      <c r="AF147" s="58">
        <v>2217.2319327731102</v>
      </c>
      <c r="AG147" s="58">
        <v>1304.92016806723</v>
      </c>
      <c r="AH147" s="58">
        <v>912.31176470588298</v>
      </c>
      <c r="AI147" s="58">
        <v>509.29957983193299</v>
      </c>
      <c r="AJ147" s="58">
        <v>355.29285714285697</v>
      </c>
      <c r="AK147" s="58">
        <v>47.719327731092399</v>
      </c>
      <c r="AL147" s="58">
        <v>1575.83846153846</v>
      </c>
      <c r="AM147" s="58">
        <v>933.72</v>
      </c>
      <c r="AN147" s="58">
        <v>642.11846153846102</v>
      </c>
      <c r="AO147" s="58">
        <v>338.63794871794897</v>
      </c>
      <c r="AP147" s="58">
        <v>264.48</v>
      </c>
      <c r="AQ147" s="58">
        <v>39.000512820512803</v>
      </c>
    </row>
    <row r="148" spans="1:43" x14ac:dyDescent="0.25">
      <c r="A148" s="64" t="s">
        <v>297</v>
      </c>
      <c r="B148" s="58">
        <v>1944.1365415987</v>
      </c>
      <c r="C148" s="58">
        <v>1143.6269168026099</v>
      </c>
      <c r="D148" s="58">
        <v>800.50962479608495</v>
      </c>
      <c r="E148" s="58">
        <v>437.35424143556298</v>
      </c>
      <c r="F148" s="58">
        <v>317.84339314844999</v>
      </c>
      <c r="G148" s="58">
        <v>45.311990212071798</v>
      </c>
      <c r="H148" s="58">
        <v>2234.4739631336402</v>
      </c>
      <c r="I148" s="58">
        <v>1323.2456221198199</v>
      </c>
      <c r="J148" s="58">
        <v>911.228341013825</v>
      </c>
      <c r="K148" s="58">
        <v>507.09516129032301</v>
      </c>
      <c r="L148" s="58">
        <v>354.03801843318001</v>
      </c>
      <c r="M148" s="58">
        <v>50.095161290322601</v>
      </c>
      <c r="N148" s="58">
        <v>1615.4240869565201</v>
      </c>
      <c r="O148" s="58">
        <v>940.26730434782598</v>
      </c>
      <c r="P148" s="58">
        <v>675.15678260869504</v>
      </c>
      <c r="Q148" s="58">
        <v>358.39539130434798</v>
      </c>
      <c r="R148" s="58">
        <v>276.86478260869598</v>
      </c>
      <c r="S148" s="58">
        <v>39.896608695652198</v>
      </c>
      <c r="T148" s="58">
        <v>1019.82272727273</v>
      </c>
      <c r="U148" s="58">
        <v>606.06623376623395</v>
      </c>
      <c r="V148" s="58">
        <v>413.75649350649297</v>
      </c>
      <c r="W148" s="58">
        <v>212.35909090909101</v>
      </c>
      <c r="X148" s="58">
        <v>175.003246753247</v>
      </c>
      <c r="Y148" s="58">
        <v>26.394155844155801</v>
      </c>
      <c r="Z148" s="58">
        <v>1914.0571875000001</v>
      </c>
      <c r="AA148" s="58">
        <v>1125.6628125</v>
      </c>
      <c r="AB148" s="58">
        <v>788.39437499999997</v>
      </c>
      <c r="AC148" s="58">
        <v>427.00762500000002</v>
      </c>
      <c r="AD148" s="58">
        <v>315.3658125</v>
      </c>
      <c r="AE148" s="58">
        <v>46.020937500000002</v>
      </c>
      <c r="AF148" s="58">
        <v>2217.0180515759298</v>
      </c>
      <c r="AG148" s="58">
        <v>1303.4075931232101</v>
      </c>
      <c r="AH148" s="58">
        <v>913.61045845272201</v>
      </c>
      <c r="AI148" s="58">
        <v>510.71217765043002</v>
      </c>
      <c r="AJ148" s="58">
        <v>355.03753581661903</v>
      </c>
      <c r="AK148" s="58">
        <v>47.860744985673399</v>
      </c>
      <c r="AL148" s="58">
        <v>1578.6313588850201</v>
      </c>
      <c r="AM148" s="58">
        <v>935.47264808362399</v>
      </c>
      <c r="AN148" s="58">
        <v>643.15871080139402</v>
      </c>
      <c r="AO148" s="58">
        <v>339.12700348432099</v>
      </c>
      <c r="AP148" s="58">
        <v>264.77456445992999</v>
      </c>
      <c r="AQ148" s="58">
        <v>39.257142857142902</v>
      </c>
    </row>
    <row r="149" spans="1:43" x14ac:dyDescent="0.25">
      <c r="A149" s="64" t="s">
        <v>298</v>
      </c>
      <c r="B149" s="58">
        <v>1946.24003952569</v>
      </c>
      <c r="C149" s="58">
        <v>1143.2995256917</v>
      </c>
      <c r="D149" s="58">
        <v>802.94051383399199</v>
      </c>
      <c r="E149" s="58">
        <v>438.26573122529697</v>
      </c>
      <c r="F149" s="58">
        <v>318.83241106719402</v>
      </c>
      <c r="G149" s="58">
        <v>45.842371541501997</v>
      </c>
      <c r="H149" s="58">
        <v>2262.5028265851802</v>
      </c>
      <c r="I149" s="58">
        <v>1339.2215431627201</v>
      </c>
      <c r="J149" s="58">
        <v>923.28128342245998</v>
      </c>
      <c r="K149" s="58">
        <v>513.33529411764698</v>
      </c>
      <c r="L149" s="58">
        <v>358.80595874713498</v>
      </c>
      <c r="M149" s="58">
        <v>51.140030557677598</v>
      </c>
      <c r="N149" s="58">
        <v>1607.18353808354</v>
      </c>
      <c r="O149" s="58">
        <v>933.25700245700205</v>
      </c>
      <c r="P149" s="58">
        <v>673.92653562653595</v>
      </c>
      <c r="Q149" s="58">
        <v>357.785749385749</v>
      </c>
      <c r="R149" s="58">
        <v>275.97788697788701</v>
      </c>
      <c r="S149" s="58">
        <v>40.162899262899302</v>
      </c>
      <c r="T149" s="58">
        <v>1011.80757575758</v>
      </c>
      <c r="U149" s="58">
        <v>601.10454545454502</v>
      </c>
      <c r="V149" s="58">
        <v>410.70303030303</v>
      </c>
      <c r="W149" s="58">
        <v>210.16818181818201</v>
      </c>
      <c r="X149" s="58">
        <v>174.16818181818201</v>
      </c>
      <c r="Y149" s="58">
        <v>26.366666666666699</v>
      </c>
      <c r="Z149" s="58">
        <v>1931.8698217578401</v>
      </c>
      <c r="AA149" s="58">
        <v>1133.66238475722</v>
      </c>
      <c r="AB149" s="58">
        <v>798.20743700061496</v>
      </c>
      <c r="AC149" s="58">
        <v>432.16502765826698</v>
      </c>
      <c r="AD149" s="58">
        <v>319.18709280885099</v>
      </c>
      <c r="AE149" s="58">
        <v>46.855316533497302</v>
      </c>
      <c r="AF149" s="58">
        <v>2241.84</v>
      </c>
      <c r="AG149" s="58">
        <v>1317.81617021277</v>
      </c>
      <c r="AH149" s="58">
        <v>924.02382978723404</v>
      </c>
      <c r="AI149" s="58">
        <v>516.40638297872397</v>
      </c>
      <c r="AJ149" s="58">
        <v>358.64297872340398</v>
      </c>
      <c r="AK149" s="58">
        <v>48.974468085106402</v>
      </c>
      <c r="AL149" s="58">
        <v>1556.4684668989501</v>
      </c>
      <c r="AM149" s="58">
        <v>921.71184668989497</v>
      </c>
      <c r="AN149" s="58">
        <v>634.75662020905895</v>
      </c>
      <c r="AO149" s="58">
        <v>334.786933797909</v>
      </c>
      <c r="AP149" s="58">
        <v>261.15627177700298</v>
      </c>
      <c r="AQ149" s="58">
        <v>38.813414634146397</v>
      </c>
    </row>
    <row r="150" spans="1:43" x14ac:dyDescent="0.25">
      <c r="A150" s="64" t="s">
        <v>299</v>
      </c>
      <c r="B150" s="58">
        <v>1936.13791920732</v>
      </c>
      <c r="C150" s="58">
        <v>1136.1416158536599</v>
      </c>
      <c r="D150" s="58">
        <v>799.99630335365896</v>
      </c>
      <c r="E150" s="58">
        <v>435.57953506097601</v>
      </c>
      <c r="F150" s="58">
        <v>318.43205030487798</v>
      </c>
      <c r="G150" s="58">
        <v>45.984717987804899</v>
      </c>
      <c r="H150" s="58">
        <v>2242.8232644017698</v>
      </c>
      <c r="I150" s="58">
        <v>1325.3036189069401</v>
      </c>
      <c r="J150" s="58">
        <v>917.51964549483</v>
      </c>
      <c r="K150" s="58">
        <v>508.93581979320498</v>
      </c>
      <c r="L150" s="58">
        <v>357.412776957164</v>
      </c>
      <c r="M150" s="58">
        <v>51.171048744460897</v>
      </c>
      <c r="N150" s="58">
        <v>1609.1678740157499</v>
      </c>
      <c r="O150" s="58">
        <v>934.46811023622104</v>
      </c>
      <c r="P150" s="58">
        <v>674.69976377952696</v>
      </c>
      <c r="Q150" s="58">
        <v>357.37133858267703</v>
      </c>
      <c r="R150" s="58">
        <v>276.87307086614197</v>
      </c>
      <c r="S150" s="58">
        <v>40.455354330708701</v>
      </c>
      <c r="T150" s="58">
        <v>1015.35136363636</v>
      </c>
      <c r="U150" s="58">
        <v>604.10045454545502</v>
      </c>
      <c r="V150" s="58">
        <v>411.25090909090898</v>
      </c>
      <c r="W150" s="58">
        <v>210.89454545454501</v>
      </c>
      <c r="X150" s="58">
        <v>173.96863636363599</v>
      </c>
      <c r="Y150" s="58">
        <v>26.3877272727273</v>
      </c>
      <c r="Z150" s="58">
        <v>1914.8559190957801</v>
      </c>
      <c r="AA150" s="58">
        <v>1122.5867935752501</v>
      </c>
      <c r="AB150" s="58">
        <v>792.26912552052397</v>
      </c>
      <c r="AC150" s="58">
        <v>427.07614515169502</v>
      </c>
      <c r="AD150" s="58">
        <v>318.32516359309898</v>
      </c>
      <c r="AE150" s="58">
        <v>46.867816775728798</v>
      </c>
      <c r="AF150" s="58">
        <v>2265.8033195020698</v>
      </c>
      <c r="AG150" s="58">
        <v>1329.5506224066401</v>
      </c>
      <c r="AH150" s="58">
        <v>936.25269709543602</v>
      </c>
      <c r="AI150" s="58">
        <v>523.71908713692903</v>
      </c>
      <c r="AJ150" s="58">
        <v>362.639004149377</v>
      </c>
      <c r="AK150" s="58">
        <v>49.894605809128599</v>
      </c>
      <c r="AL150" s="58">
        <v>1583.2432989690701</v>
      </c>
      <c r="AM150" s="58">
        <v>936.57938144329898</v>
      </c>
      <c r="AN150" s="58">
        <v>646.66391752577294</v>
      </c>
      <c r="AO150" s="58">
        <v>342.13608247422701</v>
      </c>
      <c r="AP150" s="58">
        <v>265.07938144329898</v>
      </c>
      <c r="AQ150" s="58">
        <v>39.448453608247497</v>
      </c>
    </row>
    <row r="151" spans="1:43" x14ac:dyDescent="0.25">
      <c r="A151" s="64" t="s">
        <v>300</v>
      </c>
      <c r="B151" s="58">
        <v>1930.35951807229</v>
      </c>
      <c r="C151" s="58">
        <v>1132.5498795180699</v>
      </c>
      <c r="D151" s="58">
        <v>797.80963855421703</v>
      </c>
      <c r="E151" s="58">
        <v>434.45289156626501</v>
      </c>
      <c r="F151" s="58">
        <v>317.62722891566301</v>
      </c>
      <c r="G151" s="58">
        <v>45.729518072289203</v>
      </c>
      <c r="H151" s="58">
        <v>2230.6470634299098</v>
      </c>
      <c r="I151" s="58">
        <v>1319.53508222396</v>
      </c>
      <c r="J151" s="58">
        <v>911.111981205951</v>
      </c>
      <c r="K151" s="58">
        <v>505.77180892717303</v>
      </c>
      <c r="L151" s="58">
        <v>354.69537979639802</v>
      </c>
      <c r="M151" s="58">
        <v>50.644792482380602</v>
      </c>
      <c r="N151" s="58">
        <v>1614.22827699918</v>
      </c>
      <c r="O151" s="58">
        <v>935.69901071722995</v>
      </c>
      <c r="P151" s="58">
        <v>678.52926628194598</v>
      </c>
      <c r="Q151" s="58">
        <v>359.37106347897799</v>
      </c>
      <c r="R151" s="58">
        <v>278.60329760923298</v>
      </c>
      <c r="S151" s="58">
        <v>40.554905193734498</v>
      </c>
      <c r="T151" s="58">
        <v>993.86491228070201</v>
      </c>
      <c r="U151" s="58">
        <v>591.76140350877199</v>
      </c>
      <c r="V151" s="58">
        <v>402.10350877193002</v>
      </c>
      <c r="W151" s="58">
        <v>206.46842105263201</v>
      </c>
      <c r="X151" s="58">
        <v>169.842105263158</v>
      </c>
      <c r="Y151" s="58">
        <v>25.792982456140301</v>
      </c>
      <c r="Z151" s="58">
        <v>1896.3471135940399</v>
      </c>
      <c r="AA151" s="58">
        <v>1111.1383612662901</v>
      </c>
      <c r="AB151" s="58">
        <v>785.20875232774699</v>
      </c>
      <c r="AC151" s="58">
        <v>423.026629422719</v>
      </c>
      <c r="AD151" s="58">
        <v>315.8156424581</v>
      </c>
      <c r="AE151" s="58">
        <v>46.366480446927397</v>
      </c>
      <c r="AF151" s="58">
        <v>2233.9394067796602</v>
      </c>
      <c r="AG151" s="58">
        <v>1311.8843220338999</v>
      </c>
      <c r="AH151" s="58">
        <v>922.055084745763</v>
      </c>
      <c r="AI151" s="58">
        <v>515.51652542372904</v>
      </c>
      <c r="AJ151" s="58">
        <v>357.443220338983</v>
      </c>
      <c r="AK151" s="58">
        <v>49.095338983050802</v>
      </c>
      <c r="AL151" s="58">
        <v>1548.74233937397</v>
      </c>
      <c r="AM151" s="58">
        <v>918.30049423393802</v>
      </c>
      <c r="AN151" s="58">
        <v>630.44184514003302</v>
      </c>
      <c r="AO151" s="58">
        <v>333.77298187808901</v>
      </c>
      <c r="AP151" s="58">
        <v>258.20906095551902</v>
      </c>
      <c r="AQ151" s="58">
        <v>38.459802306425097</v>
      </c>
    </row>
    <row r="152" spans="1:43" x14ac:dyDescent="0.25">
      <c r="A152" s="64" t="s">
        <v>301</v>
      </c>
      <c r="B152" s="58">
        <v>1993.81320201174</v>
      </c>
      <c r="C152" s="58">
        <v>1169.33021793797</v>
      </c>
      <c r="D152" s="58">
        <v>824.48298407376399</v>
      </c>
      <c r="E152" s="58">
        <v>450.44195305951399</v>
      </c>
      <c r="F152" s="58">
        <v>327.03973176864997</v>
      </c>
      <c r="G152" s="58">
        <v>47.001299245599398</v>
      </c>
      <c r="H152" s="58">
        <v>2292.5248198558802</v>
      </c>
      <c r="I152" s="58">
        <v>1355.9733386709399</v>
      </c>
      <c r="J152" s="58">
        <v>936.55148118494799</v>
      </c>
      <c r="K152" s="58">
        <v>520.98903122497995</v>
      </c>
      <c r="L152" s="58">
        <v>363.704483586869</v>
      </c>
      <c r="M152" s="58">
        <v>51.857966373098499</v>
      </c>
      <c r="N152" s="58">
        <v>1665.67704485488</v>
      </c>
      <c r="O152" s="58">
        <v>964.30184696569904</v>
      </c>
      <c r="P152" s="58">
        <v>701.375197889182</v>
      </c>
      <c r="Q152" s="58">
        <v>372.94564643799498</v>
      </c>
      <c r="R152" s="58">
        <v>286.76332453825898</v>
      </c>
      <c r="S152" s="58">
        <v>41.666226912928799</v>
      </c>
      <c r="T152" s="58">
        <v>1061.40725806452</v>
      </c>
      <c r="U152" s="58">
        <v>629.41935483870998</v>
      </c>
      <c r="V152" s="58">
        <v>431.98790322580697</v>
      </c>
      <c r="W152" s="58">
        <v>222.37741935483899</v>
      </c>
      <c r="X152" s="58">
        <v>181.99112903225799</v>
      </c>
      <c r="Y152" s="58">
        <v>27.6193548387097</v>
      </c>
      <c r="Z152" s="58">
        <v>1944.16305609284</v>
      </c>
      <c r="AA152" s="58">
        <v>1139.51818181818</v>
      </c>
      <c r="AB152" s="58">
        <v>804.64487427466202</v>
      </c>
      <c r="AC152" s="58">
        <v>435.13017408123801</v>
      </c>
      <c r="AD152" s="58">
        <v>322.30831721470003</v>
      </c>
      <c r="AE152" s="58">
        <v>47.206382978723397</v>
      </c>
      <c r="AF152" s="58">
        <v>2264.7354430379701</v>
      </c>
      <c r="AG152" s="58">
        <v>1328.52489451477</v>
      </c>
      <c r="AH152" s="58">
        <v>936.21054852320697</v>
      </c>
      <c r="AI152" s="58">
        <v>523.61856540084398</v>
      </c>
      <c r="AJ152" s="58">
        <v>362.65780590717299</v>
      </c>
      <c r="AK152" s="58">
        <v>49.934177215189898</v>
      </c>
      <c r="AL152" s="58">
        <v>1592.61982758621</v>
      </c>
      <c r="AM152" s="58">
        <v>947.53189655172503</v>
      </c>
      <c r="AN152" s="58">
        <v>645.08793103448295</v>
      </c>
      <c r="AO152" s="58">
        <v>343.07068965517198</v>
      </c>
      <c r="AP152" s="58">
        <v>262.968103448276</v>
      </c>
      <c r="AQ152" s="58">
        <v>39.049137931034501</v>
      </c>
    </row>
    <row r="153" spans="1:43" x14ac:dyDescent="0.25">
      <c r="A153" s="64" t="s">
        <v>302</v>
      </c>
      <c r="B153" s="58">
        <v>1985.2491918773301</v>
      </c>
      <c r="C153" s="58">
        <v>1165.00194778284</v>
      </c>
      <c r="D153" s="58">
        <v>820.247244094488</v>
      </c>
      <c r="E153" s="58">
        <v>448.17438872772499</v>
      </c>
      <c r="F153" s="58">
        <v>325.22424368006602</v>
      </c>
      <c r="G153" s="58">
        <v>46.848611686697097</v>
      </c>
      <c r="H153" s="58">
        <v>2269.9475524475502</v>
      </c>
      <c r="I153" s="58">
        <v>1343.1207459207501</v>
      </c>
      <c r="J153" s="58">
        <v>926.82680652680699</v>
      </c>
      <c r="K153" s="58">
        <v>514.52307692307704</v>
      </c>
      <c r="L153" s="58">
        <v>360.648484848485</v>
      </c>
      <c r="M153" s="58">
        <v>51.655244755244702</v>
      </c>
      <c r="N153" s="58">
        <v>1659.8435168738899</v>
      </c>
      <c r="O153" s="58">
        <v>961.41500888099404</v>
      </c>
      <c r="P153" s="58">
        <v>698.42850799289499</v>
      </c>
      <c r="Q153" s="58">
        <v>372.33889875666102</v>
      </c>
      <c r="R153" s="58">
        <v>284.73490230905901</v>
      </c>
      <c r="S153" s="58">
        <v>41.354706927175798</v>
      </c>
      <c r="T153" s="58">
        <v>1106.2378378378401</v>
      </c>
      <c r="U153" s="58">
        <v>654.24864864864901</v>
      </c>
      <c r="V153" s="58">
        <v>451.98918918918901</v>
      </c>
      <c r="W153" s="58">
        <v>233.52162162162199</v>
      </c>
      <c r="X153" s="58">
        <v>189.654054054054</v>
      </c>
      <c r="Y153" s="58">
        <v>28.813513513513499</v>
      </c>
      <c r="Z153" s="58">
        <v>1927.8959551960199</v>
      </c>
      <c r="AA153" s="58">
        <v>1130.56204107032</v>
      </c>
      <c r="AB153" s="58">
        <v>797.33391412569995</v>
      </c>
      <c r="AC153" s="58">
        <v>431.62943372744297</v>
      </c>
      <c r="AD153" s="58">
        <v>318.92781580584898</v>
      </c>
      <c r="AE153" s="58">
        <v>46.776664592408302</v>
      </c>
      <c r="AF153" s="58">
        <v>2258.2519424460402</v>
      </c>
      <c r="AG153" s="58">
        <v>1326.20848920863</v>
      </c>
      <c r="AH153" s="58">
        <v>932.04345323740995</v>
      </c>
      <c r="AI153" s="58">
        <v>520.71280575539595</v>
      </c>
      <c r="AJ153" s="58">
        <v>361.43525179856101</v>
      </c>
      <c r="AK153" s="58">
        <v>49.895395683453202</v>
      </c>
      <c r="AL153" s="58">
        <v>1590.0091787439601</v>
      </c>
      <c r="AM153" s="58">
        <v>945.84782608695605</v>
      </c>
      <c r="AN153" s="58">
        <v>644.16135265700495</v>
      </c>
      <c r="AO153" s="58">
        <v>343.093236714976</v>
      </c>
      <c r="AP153" s="58">
        <v>262.14782608695702</v>
      </c>
      <c r="AQ153" s="58">
        <v>38.920289855072497</v>
      </c>
    </row>
    <row r="154" spans="1:43" x14ac:dyDescent="0.25">
      <c r="A154" s="64" t="s">
        <v>303</v>
      </c>
      <c r="B154" s="58">
        <v>1955.2066773934</v>
      </c>
      <c r="C154" s="58">
        <v>1148.28535800483</v>
      </c>
      <c r="D154" s="58">
        <v>806.92131938857597</v>
      </c>
      <c r="E154" s="58">
        <v>439.225100563154</v>
      </c>
      <c r="F154" s="58">
        <v>321.29939662107802</v>
      </c>
      <c r="G154" s="58">
        <v>46.396822204344403</v>
      </c>
      <c r="H154" s="58">
        <v>2177.50138686131</v>
      </c>
      <c r="I154" s="58">
        <v>1291.07211678832</v>
      </c>
      <c r="J154" s="58">
        <v>886.42927007299295</v>
      </c>
      <c r="K154" s="58">
        <v>488.51167883211701</v>
      </c>
      <c r="L154" s="58">
        <v>347.825474452555</v>
      </c>
      <c r="M154" s="58">
        <v>50.092116788321199</v>
      </c>
      <c r="N154" s="58">
        <v>1682.31801075269</v>
      </c>
      <c r="O154" s="58">
        <v>973.00053763440803</v>
      </c>
      <c r="P154" s="58">
        <v>709.31747311827996</v>
      </c>
      <c r="Q154" s="58">
        <v>378.72096774193602</v>
      </c>
      <c r="R154" s="58">
        <v>288.73602150537602</v>
      </c>
      <c r="S154" s="58">
        <v>41.860483870967698</v>
      </c>
      <c r="T154" s="58">
        <v>1092.6136363636399</v>
      </c>
      <c r="U154" s="58">
        <v>645.34909090909105</v>
      </c>
      <c r="V154" s="58">
        <v>447.26454545454499</v>
      </c>
      <c r="W154" s="58">
        <v>229.83</v>
      </c>
      <c r="X154" s="58">
        <v>188.76</v>
      </c>
      <c r="Y154" s="58">
        <v>28.674545454545498</v>
      </c>
      <c r="Z154" s="58">
        <v>1891.4197736748099</v>
      </c>
      <c r="AA154" s="58">
        <v>1110.76742108398</v>
      </c>
      <c r="AB154" s="58">
        <v>780.65235259082795</v>
      </c>
      <c r="AC154" s="58">
        <v>421.08564621798701</v>
      </c>
      <c r="AD154" s="58">
        <v>313.39994044073802</v>
      </c>
      <c r="AE154" s="58">
        <v>46.1667659321025</v>
      </c>
      <c r="AF154" s="58">
        <v>2244.9964131994302</v>
      </c>
      <c r="AG154" s="58">
        <v>1318.03515064562</v>
      </c>
      <c r="AH154" s="58">
        <v>926.96126255380204</v>
      </c>
      <c r="AI154" s="58">
        <v>515.96771879483504</v>
      </c>
      <c r="AJ154" s="58">
        <v>361.24562410329997</v>
      </c>
      <c r="AK154" s="58">
        <v>49.747919655667097</v>
      </c>
      <c r="AL154" s="58">
        <v>1600.74600870827</v>
      </c>
      <c r="AM154" s="58">
        <v>952.98287373004302</v>
      </c>
      <c r="AN154" s="58">
        <v>647.763134978229</v>
      </c>
      <c r="AO154" s="58">
        <v>343.27576197387498</v>
      </c>
      <c r="AP154" s="58">
        <v>265.06806966618302</v>
      </c>
      <c r="AQ154" s="58">
        <v>39.419303338171297</v>
      </c>
    </row>
    <row r="155" spans="1:43" x14ac:dyDescent="0.25">
      <c r="A155" s="64" t="s">
        <v>304</v>
      </c>
      <c r="B155" s="58">
        <v>1947.97069735486</v>
      </c>
      <c r="C155" s="58">
        <v>1140.2930951563001</v>
      </c>
      <c r="D155" s="58">
        <v>807.677602198557</v>
      </c>
      <c r="E155" s="58">
        <v>435.672346272759</v>
      </c>
      <c r="F155" s="58">
        <v>325.16959807626199</v>
      </c>
      <c r="G155" s="58">
        <v>46.835657849536197</v>
      </c>
      <c r="H155" s="58">
        <v>2119.4521428571402</v>
      </c>
      <c r="I155" s="58">
        <v>1252.7285714285699</v>
      </c>
      <c r="J155" s="58">
        <v>866.72357142857095</v>
      </c>
      <c r="K155" s="58">
        <v>472.28232142857098</v>
      </c>
      <c r="L155" s="58">
        <v>344.80821428571397</v>
      </c>
      <c r="M155" s="58">
        <v>49.633035714285697</v>
      </c>
      <c r="N155" s="58">
        <v>1713.9424045491501</v>
      </c>
      <c r="O155" s="58">
        <v>986.84744110479301</v>
      </c>
      <c r="P155" s="58">
        <v>727.09496344435399</v>
      </c>
      <c r="Q155" s="58">
        <v>385.70909829406997</v>
      </c>
      <c r="R155" s="58">
        <v>298.36791226644999</v>
      </c>
      <c r="S155" s="58">
        <v>43.017952883834297</v>
      </c>
      <c r="T155" s="58">
        <v>1150.9166666666699</v>
      </c>
      <c r="U155" s="58">
        <v>676.79583333333301</v>
      </c>
      <c r="V155" s="58">
        <v>474.120833333333</v>
      </c>
      <c r="W155" s="58">
        <v>242.004166666667</v>
      </c>
      <c r="X155" s="58">
        <v>201.833333333333</v>
      </c>
      <c r="Y155" s="58">
        <v>30.283333333333299</v>
      </c>
      <c r="Z155" s="58">
        <v>1895.8811178247699</v>
      </c>
      <c r="AA155" s="58">
        <v>1110.0436555891199</v>
      </c>
      <c r="AB155" s="58">
        <v>785.83746223564901</v>
      </c>
      <c r="AC155" s="58">
        <v>419.54123867069501</v>
      </c>
      <c r="AD155" s="58">
        <v>319.463444108761</v>
      </c>
      <c r="AE155" s="58">
        <v>46.8327794561934</v>
      </c>
      <c r="AF155" s="58">
        <v>2227.3889884763098</v>
      </c>
      <c r="AG155" s="58">
        <v>1302.6733674775901</v>
      </c>
      <c r="AH155" s="58">
        <v>924.71562099872006</v>
      </c>
      <c r="AI155" s="58">
        <v>512.40038412291904</v>
      </c>
      <c r="AJ155" s="58">
        <v>362.42035851472502</v>
      </c>
      <c r="AK155" s="58">
        <v>49.894878361075499</v>
      </c>
      <c r="AL155" s="58">
        <v>1609.90896391152</v>
      </c>
      <c r="AM155" s="58">
        <v>952.60861466821802</v>
      </c>
      <c r="AN155" s="58">
        <v>657.30034924330596</v>
      </c>
      <c r="AO155" s="58">
        <v>344.05844004656598</v>
      </c>
      <c r="AP155" s="58">
        <v>272.69057043073298</v>
      </c>
      <c r="AQ155" s="58">
        <v>40.551338766006999</v>
      </c>
    </row>
    <row r="156" spans="1:43" x14ac:dyDescent="0.25">
      <c r="A156" s="64" t="s">
        <v>305</v>
      </c>
      <c r="B156" s="58">
        <v>1927.8791503034599</v>
      </c>
      <c r="C156" s="58">
        <v>1128.81785076758</v>
      </c>
      <c r="D156" s="58">
        <v>799.06129953588004</v>
      </c>
      <c r="E156" s="58">
        <v>429.67797215280302</v>
      </c>
      <c r="F156" s="58">
        <v>322.80267761513699</v>
      </c>
      <c r="G156" s="58">
        <v>46.580649767940002</v>
      </c>
      <c r="H156" s="58">
        <v>2110.1206658291499</v>
      </c>
      <c r="I156" s="58">
        <v>1246.4811557788901</v>
      </c>
      <c r="J156" s="58">
        <v>863.63951005025103</v>
      </c>
      <c r="K156" s="58">
        <v>468.74302763819099</v>
      </c>
      <c r="L156" s="58">
        <v>345.17713567839201</v>
      </c>
      <c r="M156" s="58">
        <v>49.719346733668303</v>
      </c>
      <c r="N156" s="58">
        <v>1687.90521091811</v>
      </c>
      <c r="O156" s="58">
        <v>973.879900744417</v>
      </c>
      <c r="P156" s="58">
        <v>714.02531017369699</v>
      </c>
      <c r="Q156" s="58">
        <v>378.23746898262999</v>
      </c>
      <c r="R156" s="58">
        <v>293.34019851116602</v>
      </c>
      <c r="S156" s="58">
        <v>42.447642679900703</v>
      </c>
      <c r="T156" s="58">
        <v>1117.8111801242201</v>
      </c>
      <c r="U156" s="58">
        <v>660.57204968944097</v>
      </c>
      <c r="V156" s="58">
        <v>457.23913043478302</v>
      </c>
      <c r="W156" s="58">
        <v>233.23229813664599</v>
      </c>
      <c r="X156" s="58">
        <v>194.80993788819899</v>
      </c>
      <c r="Y156" s="58">
        <v>29.196894409937901</v>
      </c>
      <c r="Z156" s="58">
        <v>1878.6254155495999</v>
      </c>
      <c r="AA156" s="58">
        <v>1099.87560321716</v>
      </c>
      <c r="AB156" s="58">
        <v>778.74981233244</v>
      </c>
      <c r="AC156" s="58">
        <v>414.069973190349</v>
      </c>
      <c r="AD156" s="58">
        <v>318.03603217158201</v>
      </c>
      <c r="AE156" s="58">
        <v>46.643806970509402</v>
      </c>
      <c r="AF156" s="58">
        <v>2214.6909677419399</v>
      </c>
      <c r="AG156" s="58">
        <v>1295.74025806452</v>
      </c>
      <c r="AH156" s="58">
        <v>918.95070967741901</v>
      </c>
      <c r="AI156" s="58">
        <v>508.04787096774203</v>
      </c>
      <c r="AJ156" s="58">
        <v>360.86283870967702</v>
      </c>
      <c r="AK156" s="58">
        <v>50.04</v>
      </c>
      <c r="AL156" s="58">
        <v>1588.9163484486901</v>
      </c>
      <c r="AM156" s="58">
        <v>941.07959427207595</v>
      </c>
      <c r="AN156" s="58">
        <v>647.83675417661095</v>
      </c>
      <c r="AO156" s="58">
        <v>338.14081145584697</v>
      </c>
      <c r="AP156" s="58">
        <v>269.62410501193301</v>
      </c>
      <c r="AQ156" s="58">
        <v>40.0718377088306</v>
      </c>
    </row>
    <row r="157" spans="1:43" x14ac:dyDescent="0.25">
      <c r="A157" s="64" t="s">
        <v>306</v>
      </c>
      <c r="B157" s="58">
        <v>1917.29147982063</v>
      </c>
      <c r="C157" s="58">
        <v>1123.6977578475301</v>
      </c>
      <c r="D157" s="58">
        <v>793.59372197309403</v>
      </c>
      <c r="E157" s="58">
        <v>427.49316143497799</v>
      </c>
      <c r="F157" s="58">
        <v>320.02600896860997</v>
      </c>
      <c r="G157" s="58">
        <v>46.074551569506703</v>
      </c>
      <c r="H157" s="58">
        <v>2108.4467213114799</v>
      </c>
      <c r="I157" s="58">
        <v>1247.5774590163901</v>
      </c>
      <c r="J157" s="58">
        <v>860.86926229508197</v>
      </c>
      <c r="K157" s="58">
        <v>468.95061475409801</v>
      </c>
      <c r="L157" s="58">
        <v>342.67233606557397</v>
      </c>
      <c r="M157" s="58">
        <v>49.246311475409797</v>
      </c>
      <c r="N157" s="58">
        <v>1686.3910891089099</v>
      </c>
      <c r="O157" s="58">
        <v>974.06089108910896</v>
      </c>
      <c r="P157" s="58">
        <v>712.33019801980197</v>
      </c>
      <c r="Q157" s="58">
        <v>377.41584158415799</v>
      </c>
      <c r="R157" s="58">
        <v>292.67103960396099</v>
      </c>
      <c r="S157" s="58">
        <v>42.243316831683202</v>
      </c>
      <c r="T157" s="58">
        <v>1036.8</v>
      </c>
      <c r="U157" s="58">
        <v>616.08431372549001</v>
      </c>
      <c r="V157" s="58">
        <v>420.71568627451001</v>
      </c>
      <c r="W157" s="58">
        <v>214.20588235294099</v>
      </c>
      <c r="X157" s="58">
        <v>179.58823529411799</v>
      </c>
      <c r="Y157" s="58">
        <v>26.921568627450998</v>
      </c>
      <c r="Z157" s="58">
        <v>1852.8746158224201</v>
      </c>
      <c r="AA157" s="58">
        <v>1086.3208309618699</v>
      </c>
      <c r="AB157" s="58">
        <v>766.55378486055804</v>
      </c>
      <c r="AC157" s="58">
        <v>407.78110415480899</v>
      </c>
      <c r="AD157" s="58">
        <v>312.98690950483802</v>
      </c>
      <c r="AE157" s="58">
        <v>45.785771200910602</v>
      </c>
      <c r="AF157" s="58">
        <v>2240.9150130548301</v>
      </c>
      <c r="AG157" s="58">
        <v>1310.82062663185</v>
      </c>
      <c r="AH157" s="58">
        <v>930.09438642297698</v>
      </c>
      <c r="AI157" s="58">
        <v>515.30913838120102</v>
      </c>
      <c r="AJ157" s="58">
        <v>364.22271540470001</v>
      </c>
      <c r="AK157" s="58">
        <v>50.562532637075698</v>
      </c>
      <c r="AL157" s="58">
        <v>1574.25856573705</v>
      </c>
      <c r="AM157" s="58">
        <v>932.68326693227004</v>
      </c>
      <c r="AN157" s="58">
        <v>641.57529880478205</v>
      </c>
      <c r="AO157" s="58">
        <v>335.66772908366602</v>
      </c>
      <c r="AP157" s="58">
        <v>266.294422310757</v>
      </c>
      <c r="AQ157" s="58">
        <v>39.613147410358501</v>
      </c>
    </row>
    <row r="158" spans="1:43" x14ac:dyDescent="0.25">
      <c r="A158" s="64" t="s">
        <v>307</v>
      </c>
      <c r="B158" s="58">
        <v>1963.03113057325</v>
      </c>
      <c r="C158" s="58">
        <v>1150.9295780254799</v>
      </c>
      <c r="D158" s="58">
        <v>812.10155254777101</v>
      </c>
      <c r="E158" s="58">
        <v>439.120820063694</v>
      </c>
      <c r="F158" s="58">
        <v>326.18156847133702</v>
      </c>
      <c r="G158" s="58">
        <v>46.7991640127388</v>
      </c>
      <c r="H158" s="58">
        <v>2204.3899005355802</v>
      </c>
      <c r="I158" s="58">
        <v>1304.20237184392</v>
      </c>
      <c r="J158" s="58">
        <v>900.18752869165996</v>
      </c>
      <c r="K158" s="58">
        <v>493.953328232594</v>
      </c>
      <c r="L158" s="58">
        <v>355.50160673297597</v>
      </c>
      <c r="M158" s="58">
        <v>50.7325937260903</v>
      </c>
      <c r="N158" s="58">
        <v>1701.2419917012401</v>
      </c>
      <c r="O158" s="58">
        <v>984.68265560166003</v>
      </c>
      <c r="P158" s="58">
        <v>716.55933609958504</v>
      </c>
      <c r="Q158" s="58">
        <v>379.64688796680502</v>
      </c>
      <c r="R158" s="58">
        <v>294.379668049793</v>
      </c>
      <c r="S158" s="58">
        <v>42.5327800829876</v>
      </c>
      <c r="T158" s="58">
        <v>1025.8869230769201</v>
      </c>
      <c r="U158" s="58">
        <v>610.959230769231</v>
      </c>
      <c r="V158" s="58">
        <v>414.92769230769198</v>
      </c>
      <c r="W158" s="58">
        <v>211.13769230769199</v>
      </c>
      <c r="X158" s="58">
        <v>177.258461538462</v>
      </c>
      <c r="Y158" s="58">
        <v>26.531538461538499</v>
      </c>
      <c r="Z158" s="58">
        <v>1895.9558553034899</v>
      </c>
      <c r="AA158" s="58">
        <v>1111.80662170448</v>
      </c>
      <c r="AB158" s="58">
        <v>784.149233599019</v>
      </c>
      <c r="AC158" s="58">
        <v>418.57890864500303</v>
      </c>
      <c r="AD158" s="58">
        <v>319.13580625383202</v>
      </c>
      <c r="AE158" s="58">
        <v>46.434518700183901</v>
      </c>
      <c r="AF158" s="58">
        <v>2270.9252996005298</v>
      </c>
      <c r="AG158" s="58">
        <v>1329.36591211718</v>
      </c>
      <c r="AH158" s="58">
        <v>941.55938748335598</v>
      </c>
      <c r="AI158" s="58">
        <v>523.19760319573902</v>
      </c>
      <c r="AJ158" s="58">
        <v>367.26231691078601</v>
      </c>
      <c r="AK158" s="58">
        <v>51.099467376830901</v>
      </c>
      <c r="AL158" s="58">
        <v>1624.0928571428601</v>
      </c>
      <c r="AM158" s="58">
        <v>962.55758928571402</v>
      </c>
      <c r="AN158" s="58">
        <v>661.53526785714303</v>
      </c>
      <c r="AO158" s="58">
        <v>348.32767857142801</v>
      </c>
      <c r="AP158" s="58">
        <v>272.85044642857099</v>
      </c>
      <c r="AQ158" s="58">
        <v>40.357142857142797</v>
      </c>
    </row>
    <row r="159" spans="1:43" x14ac:dyDescent="0.25">
      <c r="A159" s="64" t="s">
        <v>308</v>
      </c>
      <c r="B159" s="58">
        <v>1968.7088539511799</v>
      </c>
      <c r="C159" s="58">
        <v>1152.3485312370699</v>
      </c>
      <c r="D159" s="58">
        <v>816.36032271410795</v>
      </c>
      <c r="E159" s="58">
        <v>440.52300372362402</v>
      </c>
      <c r="F159" s="58">
        <v>328.67563094745498</v>
      </c>
      <c r="G159" s="58">
        <v>47.161688043028498</v>
      </c>
      <c r="H159" s="58">
        <v>2211.7809105431302</v>
      </c>
      <c r="I159" s="58">
        <v>1305.55327476038</v>
      </c>
      <c r="J159" s="58">
        <v>906.22763578274703</v>
      </c>
      <c r="K159" s="58">
        <v>496.14297124600603</v>
      </c>
      <c r="L159" s="58">
        <v>358.92148562300298</v>
      </c>
      <c r="M159" s="58">
        <v>51.163178913738001</v>
      </c>
      <c r="N159" s="58">
        <v>1707.4846351931301</v>
      </c>
      <c r="O159" s="58">
        <v>987.70274678111605</v>
      </c>
      <c r="P159" s="58">
        <v>719.781888412017</v>
      </c>
      <c r="Q159" s="58">
        <v>380.74944206008598</v>
      </c>
      <c r="R159" s="58">
        <v>296.171072961373</v>
      </c>
      <c r="S159" s="58">
        <v>42.861373390557901</v>
      </c>
      <c r="T159" s="58">
        <v>1014.18053097345</v>
      </c>
      <c r="U159" s="58">
        <v>604.92477876106204</v>
      </c>
      <c r="V159" s="58">
        <v>409.25575221238898</v>
      </c>
      <c r="W159" s="58">
        <v>208.186725663717</v>
      </c>
      <c r="X159" s="58">
        <v>174.91061946902701</v>
      </c>
      <c r="Y159" s="58">
        <v>26.158407079646</v>
      </c>
      <c r="Z159" s="58">
        <v>1897.0716719242901</v>
      </c>
      <c r="AA159" s="58">
        <v>1110.3378548895901</v>
      </c>
      <c r="AB159" s="58">
        <v>786.7338170347</v>
      </c>
      <c r="AC159" s="58">
        <v>419.519621451104</v>
      </c>
      <c r="AD159" s="58">
        <v>320.656845425867</v>
      </c>
      <c r="AE159" s="58">
        <v>46.557350157728699</v>
      </c>
      <c r="AF159" s="58">
        <v>2276.6457579972198</v>
      </c>
      <c r="AG159" s="58">
        <v>1330.99360222531</v>
      </c>
      <c r="AH159" s="58">
        <v>945.65215577190497</v>
      </c>
      <c r="AI159" s="58">
        <v>523.338525730181</v>
      </c>
      <c r="AJ159" s="58">
        <v>370.518776077886</v>
      </c>
      <c r="AK159" s="58">
        <v>51.794853963838698</v>
      </c>
      <c r="AL159" s="58">
        <v>1602.68229665072</v>
      </c>
      <c r="AM159" s="58">
        <v>950.85837320574205</v>
      </c>
      <c r="AN159" s="58">
        <v>651.823923444976</v>
      </c>
      <c r="AO159" s="58">
        <v>343.26315789473699</v>
      </c>
      <c r="AP159" s="58">
        <v>268.65502392344501</v>
      </c>
      <c r="AQ159" s="58">
        <v>39.905741626794303</v>
      </c>
    </row>
    <row r="160" spans="1:43" x14ac:dyDescent="0.25">
      <c r="A160" s="64" t="s">
        <v>309</v>
      </c>
      <c r="B160" s="58">
        <v>1994.5717847768999</v>
      </c>
      <c r="C160" s="58">
        <v>1168.32585301837</v>
      </c>
      <c r="D160" s="58">
        <v>826.24593175852999</v>
      </c>
      <c r="E160" s="58">
        <v>446.152362204724</v>
      </c>
      <c r="F160" s="58">
        <v>332.53635170603701</v>
      </c>
      <c r="G160" s="58">
        <v>47.557217847769003</v>
      </c>
      <c r="H160" s="58">
        <v>2258.7329299913599</v>
      </c>
      <c r="I160" s="58">
        <v>1334.28098530683</v>
      </c>
      <c r="J160" s="58">
        <v>924.45194468452905</v>
      </c>
      <c r="K160" s="58">
        <v>507.30777873811599</v>
      </c>
      <c r="L160" s="58">
        <v>365.384183232498</v>
      </c>
      <c r="M160" s="58">
        <v>51.759982713915299</v>
      </c>
      <c r="N160" s="58">
        <v>1723.8592559787401</v>
      </c>
      <c r="O160" s="58">
        <v>998.25491585473799</v>
      </c>
      <c r="P160" s="58">
        <v>725.60434012400299</v>
      </c>
      <c r="Q160" s="58">
        <v>383.480248007086</v>
      </c>
      <c r="R160" s="58">
        <v>298.87387068202003</v>
      </c>
      <c r="S160" s="58">
        <v>43.250221434898101</v>
      </c>
      <c r="T160" s="58">
        <v>1039.4965909090899</v>
      </c>
      <c r="U160" s="58">
        <v>616.95000000000005</v>
      </c>
      <c r="V160" s="58">
        <v>422.54659090909098</v>
      </c>
      <c r="W160" s="58">
        <v>214.973863636364</v>
      </c>
      <c r="X160" s="58">
        <v>180.55227272727299</v>
      </c>
      <c r="Y160" s="58">
        <v>27.020454545454498</v>
      </c>
      <c r="Z160" s="58">
        <v>1917.3965893587999</v>
      </c>
      <c r="AA160" s="58">
        <v>1124.13069577081</v>
      </c>
      <c r="AB160" s="58">
        <v>793.26589358799504</v>
      </c>
      <c r="AC160" s="58">
        <v>423.20709413369701</v>
      </c>
      <c r="AD160" s="58">
        <v>323.21500682128197</v>
      </c>
      <c r="AE160" s="58">
        <v>46.843792633014999</v>
      </c>
      <c r="AF160" s="58">
        <v>2263.9508196721299</v>
      </c>
      <c r="AG160" s="58">
        <v>1323.12254098361</v>
      </c>
      <c r="AH160" s="58">
        <v>940.82827868852496</v>
      </c>
      <c r="AI160" s="58">
        <v>519.89754098360697</v>
      </c>
      <c r="AJ160" s="58">
        <v>369.47581967213102</v>
      </c>
      <c r="AK160" s="58">
        <v>51.4549180327869</v>
      </c>
      <c r="AL160" s="58">
        <v>1615.8508474576299</v>
      </c>
      <c r="AM160" s="58">
        <v>961.12474576271097</v>
      </c>
      <c r="AN160" s="58">
        <v>654.72610169491497</v>
      </c>
      <c r="AO160" s="58">
        <v>344.77271186440697</v>
      </c>
      <c r="AP160" s="58">
        <v>269.83525423728798</v>
      </c>
      <c r="AQ160" s="58">
        <v>40.118135593220302</v>
      </c>
    </row>
    <row r="161" spans="1:43" x14ac:dyDescent="0.25">
      <c r="A161" s="64" t="s">
        <v>310</v>
      </c>
      <c r="B161" s="58">
        <v>1962.8110457790799</v>
      </c>
      <c r="C161" s="58">
        <v>1151.17106257875</v>
      </c>
      <c r="D161" s="58">
        <v>811.63998320033602</v>
      </c>
      <c r="E161" s="58">
        <v>438.15006299874</v>
      </c>
      <c r="F161" s="58">
        <v>326.59479210415799</v>
      </c>
      <c r="G161" s="58">
        <v>46.895128097437997</v>
      </c>
      <c r="H161" s="58">
        <v>2243.6469709543599</v>
      </c>
      <c r="I161" s="58">
        <v>1325.9534439833999</v>
      </c>
      <c r="J161" s="58">
        <v>917.69352697095405</v>
      </c>
      <c r="K161" s="58">
        <v>504.00796680497899</v>
      </c>
      <c r="L161" s="58">
        <v>362.16995850622402</v>
      </c>
      <c r="M161" s="58">
        <v>51.515601659750999</v>
      </c>
      <c r="N161" s="58">
        <v>1675.04974489796</v>
      </c>
      <c r="O161" s="58">
        <v>972.07857142857097</v>
      </c>
      <c r="P161" s="58">
        <v>702.97117346938796</v>
      </c>
      <c r="Q161" s="58">
        <v>370.668112244898</v>
      </c>
      <c r="R161" s="58">
        <v>290.14234693877501</v>
      </c>
      <c r="S161" s="58">
        <v>42.160714285714299</v>
      </c>
      <c r="T161" s="58">
        <v>968.13409090909101</v>
      </c>
      <c r="U161" s="58">
        <v>580.047727272727</v>
      </c>
      <c r="V161" s="58">
        <v>388.08636363636401</v>
      </c>
      <c r="W161" s="58">
        <v>198.68181818181799</v>
      </c>
      <c r="X161" s="58">
        <v>164.754545454545</v>
      </c>
      <c r="Y161" s="58">
        <v>24.65</v>
      </c>
      <c r="Z161" s="58">
        <v>1908.5087043189401</v>
      </c>
      <c r="AA161" s="58">
        <v>1120.7150830564799</v>
      </c>
      <c r="AB161" s="58">
        <v>787.79362126245803</v>
      </c>
      <c r="AC161" s="58">
        <v>420.50232558139498</v>
      </c>
      <c r="AD161" s="58">
        <v>320.76916943521599</v>
      </c>
      <c r="AE161" s="58">
        <v>46.522126245847197</v>
      </c>
      <c r="AF161" s="58">
        <v>2249.1314516129</v>
      </c>
      <c r="AG161" s="58">
        <v>1314.10725806452</v>
      </c>
      <c r="AH161" s="58">
        <v>935.02419354838696</v>
      </c>
      <c r="AI161" s="58">
        <v>516.33508064516104</v>
      </c>
      <c r="AJ161" s="58">
        <v>367.09274193548401</v>
      </c>
      <c r="AK161" s="58">
        <v>51.596370967741898</v>
      </c>
      <c r="AL161" s="58">
        <v>1629.34607843137</v>
      </c>
      <c r="AM161" s="58">
        <v>970.10343137254802</v>
      </c>
      <c r="AN161" s="58">
        <v>659.24264705882399</v>
      </c>
      <c r="AO161" s="58">
        <v>347.74509803921597</v>
      </c>
      <c r="AP161" s="58">
        <v>271.19705882352901</v>
      </c>
      <c r="AQ161" s="58">
        <v>40.3004901960784</v>
      </c>
    </row>
    <row r="162" spans="1:43" x14ac:dyDescent="0.25">
      <c r="A162" s="64" t="s">
        <v>311</v>
      </c>
      <c r="B162" s="58">
        <v>1936.79784086365</v>
      </c>
      <c r="C162" s="58">
        <v>1136.8068772490999</v>
      </c>
      <c r="D162" s="58">
        <v>799.99096361455395</v>
      </c>
      <c r="E162" s="58">
        <v>430.36061575369803</v>
      </c>
      <c r="F162" s="58">
        <v>323.33510595761697</v>
      </c>
      <c r="G162" s="58">
        <v>46.295241903238697</v>
      </c>
      <c r="H162" s="58">
        <v>2214.2193217665599</v>
      </c>
      <c r="I162" s="58">
        <v>1309.3031545741301</v>
      </c>
      <c r="J162" s="58">
        <v>904.91616719242904</v>
      </c>
      <c r="K162" s="58">
        <v>495.34779179810698</v>
      </c>
      <c r="L162" s="58">
        <v>358.75930599369099</v>
      </c>
      <c r="M162" s="58">
        <v>50.809069400630896</v>
      </c>
      <c r="N162" s="58">
        <v>1651.71185064935</v>
      </c>
      <c r="O162" s="58">
        <v>959.53295454545503</v>
      </c>
      <c r="P162" s="58">
        <v>692.17889610389602</v>
      </c>
      <c r="Q162" s="58">
        <v>363.58441558441598</v>
      </c>
      <c r="R162" s="58">
        <v>286.937337662338</v>
      </c>
      <c r="S162" s="58">
        <v>41.657142857142901</v>
      </c>
      <c r="T162" s="58">
        <v>978.87142857142896</v>
      </c>
      <c r="U162" s="58">
        <v>583.96349206349203</v>
      </c>
      <c r="V162" s="58">
        <v>394.90793650793597</v>
      </c>
      <c r="W162" s="58">
        <v>201.67619047618999</v>
      </c>
      <c r="X162" s="58">
        <v>168.073015873016</v>
      </c>
      <c r="Y162" s="58">
        <v>25.158730158730201</v>
      </c>
      <c r="Z162" s="58">
        <v>1898.3294229549799</v>
      </c>
      <c r="AA162" s="58">
        <v>1114.065884591</v>
      </c>
      <c r="AB162" s="58">
        <v>784.26353836398198</v>
      </c>
      <c r="AC162" s="58">
        <v>417.93310082434999</v>
      </c>
      <c r="AD162" s="58">
        <v>319.95123652504799</v>
      </c>
      <c r="AE162" s="58">
        <v>46.379201014584602</v>
      </c>
      <c r="AF162" s="58">
        <v>2265.6587755102</v>
      </c>
      <c r="AG162" s="58">
        <v>1327.75918367347</v>
      </c>
      <c r="AH162" s="58">
        <v>937.899591836735</v>
      </c>
      <c r="AI162" s="58">
        <v>515.82938775510195</v>
      </c>
      <c r="AJ162" s="58">
        <v>370.52</v>
      </c>
      <c r="AK162" s="58">
        <v>51.5502040816327</v>
      </c>
      <c r="AL162" s="58">
        <v>1611.9166666666699</v>
      </c>
      <c r="AM162" s="58">
        <v>958.33857142857198</v>
      </c>
      <c r="AN162" s="58">
        <v>653.57809523809499</v>
      </c>
      <c r="AO162" s="58">
        <v>342.649523809524</v>
      </c>
      <c r="AP162" s="58">
        <v>270.76809523809499</v>
      </c>
      <c r="AQ162" s="58">
        <v>40.160476190476103</v>
      </c>
    </row>
    <row r="163" spans="1:43" x14ac:dyDescent="0.25">
      <c r="A163" s="64" t="s">
        <v>312</v>
      </c>
      <c r="B163" s="58">
        <v>1937.2181622088001</v>
      </c>
      <c r="C163" s="58">
        <v>1137.6935720448701</v>
      </c>
      <c r="D163" s="58">
        <v>799.52459016393402</v>
      </c>
      <c r="E163" s="58">
        <v>430.70888697152702</v>
      </c>
      <c r="F163" s="58">
        <v>322.611432269197</v>
      </c>
      <c r="G163" s="58">
        <v>46.204270923209599</v>
      </c>
      <c r="H163" s="58">
        <v>2222.3039689387401</v>
      </c>
      <c r="I163" s="58">
        <v>1315.61207937877</v>
      </c>
      <c r="J163" s="58">
        <v>906.69188955996594</v>
      </c>
      <c r="K163" s="58">
        <v>497.58792062122501</v>
      </c>
      <c r="L163" s="58">
        <v>358.439171699741</v>
      </c>
      <c r="M163" s="58">
        <v>50.6647972389991</v>
      </c>
      <c r="N163" s="58">
        <v>1652.3567357513</v>
      </c>
      <c r="O163" s="58">
        <v>959.90181347150201</v>
      </c>
      <c r="P163" s="58">
        <v>692.45492227979298</v>
      </c>
      <c r="Q163" s="58">
        <v>363.88937823834198</v>
      </c>
      <c r="R163" s="58">
        <v>286.81761658031098</v>
      </c>
      <c r="S163" s="58">
        <v>41.747927461139902</v>
      </c>
      <c r="T163" s="58">
        <v>1019.69306358382</v>
      </c>
      <c r="U163" s="58">
        <v>606.04508670520204</v>
      </c>
      <c r="V163" s="58">
        <v>413.64797687861301</v>
      </c>
      <c r="W163" s="58">
        <v>211.243352601156</v>
      </c>
      <c r="X163" s="58">
        <v>176.05664739884401</v>
      </c>
      <c r="Y163" s="58">
        <v>26.347976878612702</v>
      </c>
      <c r="Z163" s="58">
        <v>1895.0718106995901</v>
      </c>
      <c r="AA163" s="58">
        <v>1112.8232510288101</v>
      </c>
      <c r="AB163" s="58">
        <v>782.24855967078202</v>
      </c>
      <c r="AC163" s="58">
        <v>417.95205761316902</v>
      </c>
      <c r="AD163" s="58">
        <v>318.21172839506198</v>
      </c>
      <c r="AE163" s="58">
        <v>46.084773662551399</v>
      </c>
      <c r="AF163" s="58">
        <v>2257.7148471615701</v>
      </c>
      <c r="AG163" s="58">
        <v>1324.3545851528399</v>
      </c>
      <c r="AH163" s="58">
        <v>933.36026200873403</v>
      </c>
      <c r="AI163" s="58">
        <v>513.04803493449799</v>
      </c>
      <c r="AJ163" s="58">
        <v>368.85414847161599</v>
      </c>
      <c r="AK163" s="58">
        <v>51.458078602620098</v>
      </c>
      <c r="AL163" s="58">
        <v>1621.3970840480299</v>
      </c>
      <c r="AM163" s="58">
        <v>964.334819897084</v>
      </c>
      <c r="AN163" s="58">
        <v>657.06226415094397</v>
      </c>
      <c r="AO163" s="58">
        <v>346.05900514579798</v>
      </c>
      <c r="AP163" s="58">
        <v>270.777530017152</v>
      </c>
      <c r="AQ163" s="58">
        <v>40.225728987993101</v>
      </c>
    </row>
    <row r="164" spans="1:43" x14ac:dyDescent="0.25">
      <c r="A164" s="64" t="s">
        <v>313</v>
      </c>
      <c r="B164" s="58">
        <v>2002.7476964769601</v>
      </c>
      <c r="C164" s="58">
        <v>1176.43265582656</v>
      </c>
      <c r="D164" s="58">
        <v>826.31504065040599</v>
      </c>
      <c r="E164" s="58">
        <v>446.22195121951199</v>
      </c>
      <c r="F164" s="58">
        <v>332.531842818428</v>
      </c>
      <c r="G164" s="58">
        <v>47.5612466124661</v>
      </c>
      <c r="H164" s="58">
        <v>2304.11434859155</v>
      </c>
      <c r="I164" s="58">
        <v>1363.8327464788699</v>
      </c>
      <c r="J164" s="58">
        <v>940.28160211267596</v>
      </c>
      <c r="K164" s="58">
        <v>517.00616197183103</v>
      </c>
      <c r="L164" s="58">
        <v>370.95422535211299</v>
      </c>
      <c r="M164" s="58">
        <v>52.321214788732398</v>
      </c>
      <c r="N164" s="58">
        <v>1685.4384401114201</v>
      </c>
      <c r="O164" s="58">
        <v>979.10389972144901</v>
      </c>
      <c r="P164" s="58">
        <v>706.33454038997195</v>
      </c>
      <c r="Q164" s="58">
        <v>371.700557103064</v>
      </c>
      <c r="R164" s="58">
        <v>292.08356545960999</v>
      </c>
      <c r="S164" s="58">
        <v>42.550417827298098</v>
      </c>
      <c r="T164" s="58">
        <v>1083.80454545455</v>
      </c>
      <c r="U164" s="58">
        <v>647.68090909090904</v>
      </c>
      <c r="V164" s="58">
        <v>436.12363636363602</v>
      </c>
      <c r="W164" s="58">
        <v>221.929090909091</v>
      </c>
      <c r="X164" s="58">
        <v>186.297272727273</v>
      </c>
      <c r="Y164" s="58">
        <v>27.8972727272727</v>
      </c>
      <c r="Z164" s="58">
        <v>1933.46759581882</v>
      </c>
      <c r="AA164" s="58">
        <v>1135.86668989547</v>
      </c>
      <c r="AB164" s="58">
        <v>797.60090592334495</v>
      </c>
      <c r="AC164" s="58">
        <v>426.74592334494798</v>
      </c>
      <c r="AD164" s="58">
        <v>323.94961672473897</v>
      </c>
      <c r="AE164" s="58">
        <v>46.905365853658502</v>
      </c>
      <c r="AF164" s="58">
        <v>2302.4497757847498</v>
      </c>
      <c r="AG164" s="58">
        <v>1350.3860986547099</v>
      </c>
      <c r="AH164" s="58">
        <v>952.06367713004499</v>
      </c>
      <c r="AI164" s="58">
        <v>524.87713004484306</v>
      </c>
      <c r="AJ164" s="58">
        <v>374.98520179372201</v>
      </c>
      <c r="AK164" s="58">
        <v>52.201345291479797</v>
      </c>
      <c r="AL164" s="58">
        <v>1649.7519642857101</v>
      </c>
      <c r="AM164" s="58">
        <v>979.18767857142802</v>
      </c>
      <c r="AN164" s="58">
        <v>670.56428571428603</v>
      </c>
      <c r="AO164" s="58">
        <v>351.81910714285698</v>
      </c>
      <c r="AP164" s="58">
        <v>277.64625000000001</v>
      </c>
      <c r="AQ164" s="58">
        <v>41.098928571428502</v>
      </c>
    </row>
    <row r="165" spans="1:43" x14ac:dyDescent="0.25">
      <c r="A165" s="64" t="s">
        <v>314</v>
      </c>
      <c r="B165" s="58">
        <v>1996.5196007259501</v>
      </c>
      <c r="C165" s="58">
        <v>1172.34119782214</v>
      </c>
      <c r="D165" s="58">
        <v>824.17840290381105</v>
      </c>
      <c r="E165" s="58">
        <v>445.85240471869298</v>
      </c>
      <c r="F165" s="58">
        <v>331.03693284936401</v>
      </c>
      <c r="G165" s="58">
        <v>47.289065335753101</v>
      </c>
      <c r="H165" s="58">
        <v>2305.9235137533301</v>
      </c>
      <c r="I165" s="58">
        <v>1365.42830523514</v>
      </c>
      <c r="J165" s="58">
        <v>940.49520851819</v>
      </c>
      <c r="K165" s="58">
        <v>518.79689440993798</v>
      </c>
      <c r="L165" s="58">
        <v>369.68331854480903</v>
      </c>
      <c r="M165" s="58">
        <v>52.014995563442803</v>
      </c>
      <c r="N165" s="58">
        <v>1673.0121747211899</v>
      </c>
      <c r="O165" s="58">
        <v>970.436152416357</v>
      </c>
      <c r="P165" s="58">
        <v>702.57602230483303</v>
      </c>
      <c r="Q165" s="58">
        <v>369.59079925650599</v>
      </c>
      <c r="R165" s="58">
        <v>290.63643122676598</v>
      </c>
      <c r="S165" s="58">
        <v>42.348791821561399</v>
      </c>
      <c r="T165" s="58">
        <v>1084.2457142857099</v>
      </c>
      <c r="U165" s="58">
        <v>643.96857142857198</v>
      </c>
      <c r="V165" s="58">
        <v>440.27714285714302</v>
      </c>
      <c r="W165" s="58">
        <v>224.60571428571399</v>
      </c>
      <c r="X165" s="58">
        <v>187.63428571428599</v>
      </c>
      <c r="Y165" s="58">
        <v>28.0371428571429</v>
      </c>
      <c r="Z165" s="58">
        <v>1929.61963788301</v>
      </c>
      <c r="AA165" s="58">
        <v>1132.9119777158801</v>
      </c>
      <c r="AB165" s="58">
        <v>796.70766016713105</v>
      </c>
      <c r="AC165" s="58">
        <v>427.34352367688001</v>
      </c>
      <c r="AD165" s="58">
        <v>322.73941504178299</v>
      </c>
      <c r="AE165" s="58">
        <v>46.624721448468001</v>
      </c>
      <c r="AF165" s="58">
        <v>2285.8968325791898</v>
      </c>
      <c r="AG165" s="58">
        <v>1341.4203619909499</v>
      </c>
      <c r="AH165" s="58">
        <v>944.476470588236</v>
      </c>
      <c r="AI165" s="58">
        <v>520.98009049773805</v>
      </c>
      <c r="AJ165" s="58">
        <v>371.71945701357498</v>
      </c>
      <c r="AK165" s="58">
        <v>51.776923076923097</v>
      </c>
      <c r="AL165" s="58">
        <v>1639.7217838765</v>
      </c>
      <c r="AM165" s="58">
        <v>972.05454545454597</v>
      </c>
      <c r="AN165" s="58">
        <v>667.66723842195495</v>
      </c>
      <c r="AO165" s="58">
        <v>350.33979416809598</v>
      </c>
      <c r="AP165" s="58">
        <v>276.37873070325901</v>
      </c>
      <c r="AQ165" s="58">
        <v>40.948713550600402</v>
      </c>
    </row>
    <row r="166" spans="1:43" x14ac:dyDescent="0.25">
      <c r="A166" s="64" t="s">
        <v>315</v>
      </c>
      <c r="B166" s="58">
        <v>1994.26208838821</v>
      </c>
      <c r="C166" s="58">
        <v>1170.24696707106</v>
      </c>
      <c r="D166" s="58">
        <v>824.01512131715799</v>
      </c>
      <c r="E166" s="58">
        <v>444.66122183708802</v>
      </c>
      <c r="F166" s="58">
        <v>331.874350086655</v>
      </c>
      <c r="G166" s="58">
        <v>47.479549393414203</v>
      </c>
      <c r="H166" s="58">
        <v>2262.1526399999998</v>
      </c>
      <c r="I166" s="58">
        <v>1335.8920800000001</v>
      </c>
      <c r="J166" s="58">
        <v>926.26056000000005</v>
      </c>
      <c r="K166" s="58">
        <v>507.51047999999997</v>
      </c>
      <c r="L166" s="58">
        <v>366.85296</v>
      </c>
      <c r="M166" s="58">
        <v>51.897120000000001</v>
      </c>
      <c r="N166" s="58">
        <v>1678.0263008514701</v>
      </c>
      <c r="O166" s="58">
        <v>974.694323557237</v>
      </c>
      <c r="P166" s="58">
        <v>703.33197729422898</v>
      </c>
      <c r="Q166" s="58">
        <v>370.477861873226</v>
      </c>
      <c r="R166" s="58">
        <v>290.58874172185398</v>
      </c>
      <c r="S166" s="58">
        <v>42.265373699148498</v>
      </c>
      <c r="T166" s="58">
        <v>1209.0657142857101</v>
      </c>
      <c r="U166" s="58">
        <v>714.63428571428597</v>
      </c>
      <c r="V166" s="58">
        <v>494.43142857142902</v>
      </c>
      <c r="W166" s="58">
        <v>252.92571428571401</v>
      </c>
      <c r="X166" s="58">
        <v>210.09714285714301</v>
      </c>
      <c r="Y166" s="58">
        <v>31.408571428571399</v>
      </c>
      <c r="Z166" s="58">
        <v>1919.50215264188</v>
      </c>
      <c r="AA166" s="58">
        <v>1127.3810176125201</v>
      </c>
      <c r="AB166" s="58">
        <v>792.12113502935404</v>
      </c>
      <c r="AC166" s="58">
        <v>422.89334637964799</v>
      </c>
      <c r="AD166" s="58">
        <v>322.530919765166</v>
      </c>
      <c r="AE166" s="58">
        <v>46.696868884540102</v>
      </c>
      <c r="AF166" s="58">
        <v>2288.37044776119</v>
      </c>
      <c r="AG166" s="58">
        <v>1339.72880597015</v>
      </c>
      <c r="AH166" s="58">
        <v>948.641641791045</v>
      </c>
      <c r="AI166" s="58">
        <v>524.51552238806005</v>
      </c>
      <c r="AJ166" s="58">
        <v>372.33716417910398</v>
      </c>
      <c r="AK166" s="58">
        <v>51.788955223880599</v>
      </c>
      <c r="AL166" s="58">
        <v>1651.28721461187</v>
      </c>
      <c r="AM166" s="58">
        <v>976.95662100456502</v>
      </c>
      <c r="AN166" s="58">
        <v>674.33059360730601</v>
      </c>
      <c r="AO166" s="58">
        <v>353.40319634703201</v>
      </c>
      <c r="AP166" s="58">
        <v>279.49634703196301</v>
      </c>
      <c r="AQ166" s="58">
        <v>41.431050228310397</v>
      </c>
    </row>
    <row r="167" spans="1:43" x14ac:dyDescent="0.25">
      <c r="A167" s="64" t="s">
        <v>316</v>
      </c>
      <c r="B167" s="58">
        <v>1975.69711394303</v>
      </c>
      <c r="C167" s="58">
        <v>1158.38556971514</v>
      </c>
      <c r="D167" s="58">
        <v>817.31154422788597</v>
      </c>
      <c r="E167" s="58">
        <v>437.097188905547</v>
      </c>
      <c r="F167" s="58">
        <v>330.23680659670202</v>
      </c>
      <c r="G167" s="58">
        <v>49.977548725637099</v>
      </c>
      <c r="H167" s="58">
        <v>2191.13294117647</v>
      </c>
      <c r="I167" s="58">
        <v>1292.30568627451</v>
      </c>
      <c r="J167" s="58">
        <v>898.82725490196106</v>
      </c>
      <c r="K167" s="58">
        <v>486.43607843137198</v>
      </c>
      <c r="L167" s="58">
        <v>358.53980392156899</v>
      </c>
      <c r="M167" s="58">
        <v>53.851372549019601</v>
      </c>
      <c r="N167" s="58">
        <v>1686.0514059754</v>
      </c>
      <c r="O167" s="58">
        <v>978.33479789103706</v>
      </c>
      <c r="P167" s="58">
        <v>707.716608084359</v>
      </c>
      <c r="Q167" s="58">
        <v>370.76282952548303</v>
      </c>
      <c r="R167" s="58">
        <v>292.18444639718803</v>
      </c>
      <c r="S167" s="58">
        <v>44.769332161687203</v>
      </c>
      <c r="T167" s="58">
        <v>1203.38503937008</v>
      </c>
      <c r="U167" s="58">
        <v>709.93464566929094</v>
      </c>
      <c r="V167" s="58">
        <v>493.450393700787</v>
      </c>
      <c r="W167" s="58">
        <v>249.78897637795299</v>
      </c>
      <c r="X167" s="58">
        <v>209.803937007874</v>
      </c>
      <c r="Y167" s="58">
        <v>33.857480314960597</v>
      </c>
      <c r="Z167" s="58">
        <v>1917.4296892341799</v>
      </c>
      <c r="AA167" s="58">
        <v>1125.8034406215299</v>
      </c>
      <c r="AB167" s="58">
        <v>791.62624861265294</v>
      </c>
      <c r="AC167" s="58">
        <v>419.61492785793598</v>
      </c>
      <c r="AD167" s="58">
        <v>322.54261931187602</v>
      </c>
      <c r="AE167" s="58">
        <v>49.468701442841301</v>
      </c>
      <c r="AF167" s="58">
        <v>2250.5029769959401</v>
      </c>
      <c r="AG167" s="58">
        <v>1314.9028416779399</v>
      </c>
      <c r="AH167" s="58">
        <v>935.600135317997</v>
      </c>
      <c r="AI167" s="58">
        <v>511.91610284167803</v>
      </c>
      <c r="AJ167" s="58">
        <v>369.69539918809198</v>
      </c>
      <c r="AK167" s="58">
        <v>53.988633288227298</v>
      </c>
      <c r="AL167" s="58">
        <v>1665.5104529616699</v>
      </c>
      <c r="AM167" s="58">
        <v>988.58780487804904</v>
      </c>
      <c r="AN167" s="58">
        <v>676.92264808362404</v>
      </c>
      <c r="AO167" s="58">
        <v>351.95574912891999</v>
      </c>
      <c r="AP167" s="58">
        <v>280.67874564459902</v>
      </c>
      <c r="AQ167" s="58">
        <v>44.288153310104498</v>
      </c>
    </row>
    <row r="168" spans="1:43" x14ac:dyDescent="0.25">
      <c r="A168" s="64" t="s">
        <v>317</v>
      </c>
      <c r="B168" s="58">
        <v>1971.4920411271901</v>
      </c>
      <c r="C168" s="58">
        <v>1155.8449352627599</v>
      </c>
      <c r="D168" s="58">
        <v>815.647105864433</v>
      </c>
      <c r="E168" s="58">
        <v>436.39809596344202</v>
      </c>
      <c r="F168" s="58">
        <v>328.93137852246798</v>
      </c>
      <c r="G168" s="58">
        <v>50.3176313785224</v>
      </c>
      <c r="H168" s="58">
        <v>2186.0612137203202</v>
      </c>
      <c r="I168" s="58">
        <v>1289.1591688654401</v>
      </c>
      <c r="J168" s="58">
        <v>896.90204485488096</v>
      </c>
      <c r="K168" s="58">
        <v>485.68872031662198</v>
      </c>
      <c r="L168" s="58">
        <v>357.039182058047</v>
      </c>
      <c r="M168" s="58">
        <v>54.174142480211103</v>
      </c>
      <c r="N168" s="58">
        <v>1678.44081081081</v>
      </c>
      <c r="O168" s="58">
        <v>973.76891891891898</v>
      </c>
      <c r="P168" s="58">
        <v>704.67189189189196</v>
      </c>
      <c r="Q168" s="58">
        <v>369.07864864864899</v>
      </c>
      <c r="R168" s="58">
        <v>290.54270270270302</v>
      </c>
      <c r="S168" s="58">
        <v>45.050540540540602</v>
      </c>
      <c r="T168" s="58">
        <v>1149.4784313725499</v>
      </c>
      <c r="U168" s="58">
        <v>678.49803921568605</v>
      </c>
      <c r="V168" s="58">
        <v>470.98039215686299</v>
      </c>
      <c r="W168" s="58">
        <v>238.40784313725501</v>
      </c>
      <c r="X168" s="58">
        <v>200.31568627451</v>
      </c>
      <c r="Y168" s="58">
        <v>32.256862745097997</v>
      </c>
      <c r="Z168" s="58">
        <v>1924.5311353211</v>
      </c>
      <c r="AA168" s="58">
        <v>1128.7907683486201</v>
      </c>
      <c r="AB168" s="58">
        <v>795.74036697247698</v>
      </c>
      <c r="AC168" s="58">
        <v>421.80739678899101</v>
      </c>
      <c r="AD168" s="58">
        <v>323.67247706422</v>
      </c>
      <c r="AE168" s="58">
        <v>50.260493119266101</v>
      </c>
      <c r="AF168" s="58">
        <v>2256.3588477366302</v>
      </c>
      <c r="AG168" s="58">
        <v>1320.7510288065801</v>
      </c>
      <c r="AH168" s="58">
        <v>935.60781893004105</v>
      </c>
      <c r="AI168" s="58">
        <v>512.85720164609097</v>
      </c>
      <c r="AJ168" s="58">
        <v>368.505761316872</v>
      </c>
      <c r="AK168" s="58">
        <v>54.244855967078202</v>
      </c>
      <c r="AL168" s="58">
        <v>1655.94722222222</v>
      </c>
      <c r="AM168" s="58">
        <v>982.32500000000005</v>
      </c>
      <c r="AN168" s="58">
        <v>673.62222222222204</v>
      </c>
      <c r="AO168" s="58">
        <v>350.27291666666702</v>
      </c>
      <c r="AP168" s="58">
        <v>279.04166666666703</v>
      </c>
      <c r="AQ168" s="58">
        <v>44.307638888888903</v>
      </c>
    </row>
    <row r="169" spans="1:43" x14ac:dyDescent="0.25">
      <c r="A169" s="64" t="s">
        <v>318</v>
      </c>
      <c r="B169" s="58">
        <v>1967.3605427975001</v>
      </c>
      <c r="C169" s="58">
        <v>1152.64860125261</v>
      </c>
      <c r="D169" s="58">
        <v>814.71194154488501</v>
      </c>
      <c r="E169" s="58">
        <v>436.43887265135697</v>
      </c>
      <c r="F169" s="58">
        <v>328.08313152400802</v>
      </c>
      <c r="G169" s="58">
        <v>50.189937369519797</v>
      </c>
      <c r="H169" s="58">
        <v>2212.4460269865099</v>
      </c>
      <c r="I169" s="58">
        <v>1305.376011994</v>
      </c>
      <c r="J169" s="58">
        <v>907.07001499250396</v>
      </c>
      <c r="K169" s="58">
        <v>493.06191904048001</v>
      </c>
      <c r="L169" s="58">
        <v>359.52953523238398</v>
      </c>
      <c r="M169" s="58">
        <v>54.4785607196402</v>
      </c>
      <c r="N169" s="58">
        <v>1659.2134778510799</v>
      </c>
      <c r="O169" s="58">
        <v>960.62375117813394</v>
      </c>
      <c r="P169" s="58">
        <v>698.58972667294995</v>
      </c>
      <c r="Q169" s="58">
        <v>365.24646559849202</v>
      </c>
      <c r="R169" s="58">
        <v>288.545428840716</v>
      </c>
      <c r="S169" s="58">
        <v>44.797832233741801</v>
      </c>
      <c r="T169" s="58">
        <v>1103.4611842105301</v>
      </c>
      <c r="U169" s="58">
        <v>652.97960526315796</v>
      </c>
      <c r="V169" s="58">
        <v>450.48157894736801</v>
      </c>
      <c r="W169" s="58">
        <v>228.913815789474</v>
      </c>
      <c r="X169" s="58">
        <v>190.81381578947401</v>
      </c>
      <c r="Y169" s="58">
        <v>30.753947368421102</v>
      </c>
      <c r="Z169" s="58">
        <v>1925.5693454309801</v>
      </c>
      <c r="AA169" s="58">
        <v>1128.4518470512</v>
      </c>
      <c r="AB169" s="58">
        <v>797.11749837978005</v>
      </c>
      <c r="AC169" s="58">
        <v>423.414322747894</v>
      </c>
      <c r="AD169" s="58">
        <v>323.47913156189202</v>
      </c>
      <c r="AE169" s="58">
        <v>50.224044069993496</v>
      </c>
      <c r="AF169" s="58">
        <v>2247.0698571428602</v>
      </c>
      <c r="AG169" s="58">
        <v>1314.48471428571</v>
      </c>
      <c r="AH169" s="58">
        <v>932.58514285714296</v>
      </c>
      <c r="AI169" s="58">
        <v>510.21128571428602</v>
      </c>
      <c r="AJ169" s="58">
        <v>368.03871428571398</v>
      </c>
      <c r="AK169" s="58">
        <v>54.335142857142898</v>
      </c>
      <c r="AL169" s="58">
        <v>1645.23004005341</v>
      </c>
      <c r="AM169" s="58">
        <v>975.17142857142801</v>
      </c>
      <c r="AN169" s="58">
        <v>670.05861148197698</v>
      </c>
      <c r="AO169" s="58">
        <v>348.15180240320399</v>
      </c>
      <c r="AP169" s="58">
        <v>277.73591455273697</v>
      </c>
      <c r="AQ169" s="58">
        <v>44.170894526034701</v>
      </c>
    </row>
    <row r="170" spans="1:43" x14ac:dyDescent="0.25">
      <c r="A170" s="64" t="s">
        <v>319</v>
      </c>
      <c r="B170" s="58">
        <v>1999.1489417989401</v>
      </c>
      <c r="C170" s="58">
        <v>1170.3383597883601</v>
      </c>
      <c r="D170" s="58">
        <v>828.81058201058204</v>
      </c>
      <c r="E170" s="58">
        <v>444.91891534391499</v>
      </c>
      <c r="F170" s="58">
        <v>332.77169312169298</v>
      </c>
      <c r="G170" s="58">
        <v>51.119973544973497</v>
      </c>
      <c r="H170" s="58">
        <v>2270.4255161023898</v>
      </c>
      <c r="I170" s="58">
        <v>1338.75334434352</v>
      </c>
      <c r="J170" s="58">
        <v>931.67217175887697</v>
      </c>
      <c r="K170" s="58">
        <v>508.52725020644101</v>
      </c>
      <c r="L170" s="58">
        <v>367.12171758877003</v>
      </c>
      <c r="M170" s="58">
        <v>56.023203963666397</v>
      </c>
      <c r="N170" s="58">
        <v>1688.348628193</v>
      </c>
      <c r="O170" s="58">
        <v>977.38609271523205</v>
      </c>
      <c r="P170" s="58">
        <v>710.96253547776701</v>
      </c>
      <c r="Q170" s="58">
        <v>372.04314096499502</v>
      </c>
      <c r="R170" s="58">
        <v>293.41702932828798</v>
      </c>
      <c r="S170" s="58">
        <v>45.502365184484397</v>
      </c>
      <c r="T170" s="58">
        <v>1169.9086956521701</v>
      </c>
      <c r="U170" s="58">
        <v>687.56739130434801</v>
      </c>
      <c r="V170" s="58">
        <v>482.341304347826</v>
      </c>
      <c r="W170" s="58">
        <v>244.42826086956501</v>
      </c>
      <c r="X170" s="58">
        <v>204.75434782608701</v>
      </c>
      <c r="Y170" s="58">
        <v>33.158695652173897</v>
      </c>
      <c r="Z170" s="58">
        <v>1941.31519777932</v>
      </c>
      <c r="AA170" s="58">
        <v>1136.9202637057599</v>
      </c>
      <c r="AB170" s="58">
        <v>804.39493407355997</v>
      </c>
      <c r="AC170" s="58">
        <v>428.00631505898701</v>
      </c>
      <c r="AD170" s="58">
        <v>325.56641221374002</v>
      </c>
      <c r="AE170" s="58">
        <v>50.822206800832703</v>
      </c>
      <c r="AF170" s="58">
        <v>2286.19332365747</v>
      </c>
      <c r="AG170" s="58">
        <v>1336.9245283018899</v>
      </c>
      <c r="AH170" s="58">
        <v>949.26879535558805</v>
      </c>
      <c r="AI170" s="58">
        <v>520.44687953555899</v>
      </c>
      <c r="AJ170" s="58">
        <v>373.481712626996</v>
      </c>
      <c r="AK170" s="58">
        <v>55.340203193033403</v>
      </c>
      <c r="AL170" s="58">
        <v>1659.43076923077</v>
      </c>
      <c r="AM170" s="58">
        <v>982.32850678732996</v>
      </c>
      <c r="AN170" s="58">
        <v>677.10226244343903</v>
      </c>
      <c r="AO170" s="58">
        <v>353.654298642534</v>
      </c>
      <c r="AP170" s="58">
        <v>279.08325791855202</v>
      </c>
      <c r="AQ170" s="58">
        <v>44.364705882352901</v>
      </c>
    </row>
    <row r="171" spans="1:43" x14ac:dyDescent="0.25">
      <c r="A171" s="64" t="s">
        <v>320</v>
      </c>
      <c r="B171" s="58">
        <v>2008.9205056179801</v>
      </c>
      <c r="C171" s="58">
        <v>1176.4636235955099</v>
      </c>
      <c r="D171" s="58">
        <v>832.45688202247197</v>
      </c>
      <c r="E171" s="58">
        <v>447.17008426966299</v>
      </c>
      <c r="F171" s="58">
        <v>333.993398876404</v>
      </c>
      <c r="G171" s="58">
        <v>51.293398876404403</v>
      </c>
      <c r="H171" s="58">
        <v>2293.7065884476501</v>
      </c>
      <c r="I171" s="58">
        <v>1353.1838447653399</v>
      </c>
      <c r="J171" s="58">
        <v>940.52274368230997</v>
      </c>
      <c r="K171" s="58">
        <v>513.86723826714797</v>
      </c>
      <c r="L171" s="58">
        <v>370.13664259927799</v>
      </c>
      <c r="M171" s="58">
        <v>56.518862815884503</v>
      </c>
      <c r="N171" s="58">
        <v>1701.9720817120599</v>
      </c>
      <c r="O171" s="58">
        <v>985.99085603112803</v>
      </c>
      <c r="P171" s="58">
        <v>715.98122568093402</v>
      </c>
      <c r="Q171" s="58">
        <v>375.28249027237302</v>
      </c>
      <c r="R171" s="58">
        <v>295.03745136186802</v>
      </c>
      <c r="S171" s="58">
        <v>45.6612840466926</v>
      </c>
      <c r="T171" s="58">
        <v>1193.0729729729701</v>
      </c>
      <c r="U171" s="58">
        <v>705.45135135135104</v>
      </c>
      <c r="V171" s="58">
        <v>487.62162162162201</v>
      </c>
      <c r="W171" s="58">
        <v>247.408108108108</v>
      </c>
      <c r="X171" s="58">
        <v>206.67567567567599</v>
      </c>
      <c r="Y171" s="58">
        <v>33.537837837837799</v>
      </c>
      <c r="Z171" s="58">
        <v>1956.17130307467</v>
      </c>
      <c r="AA171" s="58">
        <v>1146.4550512445101</v>
      </c>
      <c r="AB171" s="58">
        <v>809.71625183016101</v>
      </c>
      <c r="AC171" s="58">
        <v>431.69319180087803</v>
      </c>
      <c r="AD171" s="58">
        <v>326.869765739385</v>
      </c>
      <c r="AE171" s="58">
        <v>51.153294289897502</v>
      </c>
      <c r="AF171" s="58">
        <v>2255.6799696509902</v>
      </c>
      <c r="AG171" s="58">
        <v>1318.00242792109</v>
      </c>
      <c r="AH171" s="58">
        <v>937.67754172989396</v>
      </c>
      <c r="AI171" s="58">
        <v>512.89848254931701</v>
      </c>
      <c r="AJ171" s="58">
        <v>370.20455235204901</v>
      </c>
      <c r="AK171" s="58">
        <v>54.574506828528101</v>
      </c>
      <c r="AL171" s="58">
        <v>1616.30280991736</v>
      </c>
      <c r="AM171" s="58">
        <v>958.77520661156996</v>
      </c>
      <c r="AN171" s="58">
        <v>657.52760330578496</v>
      </c>
      <c r="AO171" s="58">
        <v>342.64165289256198</v>
      </c>
      <c r="AP171" s="58">
        <v>271.63140495867702</v>
      </c>
      <c r="AQ171" s="58">
        <v>43.254545454545401</v>
      </c>
    </row>
    <row r="172" spans="1:43" x14ac:dyDescent="0.25">
      <c r="A172" s="64" t="s">
        <v>321</v>
      </c>
      <c r="B172" s="58">
        <v>2021.0983310152999</v>
      </c>
      <c r="C172" s="58">
        <v>1182.8588317107101</v>
      </c>
      <c r="D172" s="58">
        <v>838.23949930459003</v>
      </c>
      <c r="E172" s="58">
        <v>449.36606397774699</v>
      </c>
      <c r="F172" s="58">
        <v>336.92781641168301</v>
      </c>
      <c r="G172" s="58">
        <v>51.945618915159898</v>
      </c>
      <c r="H172" s="58">
        <v>2325.9423076923099</v>
      </c>
      <c r="I172" s="58">
        <v>1371.11895604396</v>
      </c>
      <c r="J172" s="58">
        <v>954.82335164835104</v>
      </c>
      <c r="K172" s="58">
        <v>521.41016483516501</v>
      </c>
      <c r="L172" s="58">
        <v>375.58653846153902</v>
      </c>
      <c r="M172" s="58">
        <v>57.826648351648302</v>
      </c>
      <c r="N172" s="58">
        <v>1708.5259154929599</v>
      </c>
      <c r="O172" s="58">
        <v>989.82591549295796</v>
      </c>
      <c r="P172" s="58">
        <v>718.7</v>
      </c>
      <c r="Q172" s="58">
        <v>375.49549295774602</v>
      </c>
      <c r="R172" s="58">
        <v>297.28901408450702</v>
      </c>
      <c r="S172" s="58">
        <v>45.915492957746501</v>
      </c>
      <c r="T172" s="58">
        <v>1190.80458715596</v>
      </c>
      <c r="U172" s="58">
        <v>701.05596330275205</v>
      </c>
      <c r="V172" s="58">
        <v>489.74862385321097</v>
      </c>
      <c r="W172" s="58">
        <v>249.165137614679</v>
      </c>
      <c r="X172" s="58">
        <v>207.02752293578001</v>
      </c>
      <c r="Y172" s="58">
        <v>33.555963302752303</v>
      </c>
      <c r="Z172" s="58">
        <v>1964.3109273903699</v>
      </c>
      <c r="AA172" s="58">
        <v>1149.8939611790099</v>
      </c>
      <c r="AB172" s="58">
        <v>814.41696621135895</v>
      </c>
      <c r="AC172" s="58">
        <v>432.45183321351499</v>
      </c>
      <c r="AD172" s="58">
        <v>330.02178289000699</v>
      </c>
      <c r="AE172" s="58">
        <v>51.943350107836103</v>
      </c>
      <c r="AF172" s="58">
        <v>2279.0789954337902</v>
      </c>
      <c r="AG172" s="58">
        <v>1332.5858447488599</v>
      </c>
      <c r="AH172" s="58">
        <v>946.49315068493104</v>
      </c>
      <c r="AI172" s="58">
        <v>518.391324200913</v>
      </c>
      <c r="AJ172" s="58">
        <v>373.10045662100498</v>
      </c>
      <c r="AK172" s="58">
        <v>55.0013698630137</v>
      </c>
      <c r="AL172" s="58">
        <v>1617.43047775947</v>
      </c>
      <c r="AM172" s="58">
        <v>958.16985172981799</v>
      </c>
      <c r="AN172" s="58">
        <v>659.26062602965396</v>
      </c>
      <c r="AO172" s="58">
        <v>342.139868204283</v>
      </c>
      <c r="AP172" s="58">
        <v>273.41861614497498</v>
      </c>
      <c r="AQ172" s="58">
        <v>43.7021416803953</v>
      </c>
    </row>
    <row r="173" spans="1:43" x14ac:dyDescent="0.25">
      <c r="A173" s="64" t="s">
        <v>322</v>
      </c>
      <c r="B173" s="58">
        <v>2011.68102059087</v>
      </c>
      <c r="C173" s="58">
        <v>1176.5423903312401</v>
      </c>
      <c r="D173" s="58">
        <v>835.13863025962405</v>
      </c>
      <c r="E173" s="58">
        <v>448.71929274843302</v>
      </c>
      <c r="F173" s="58">
        <v>334.599910474485</v>
      </c>
      <c r="G173" s="58">
        <v>51.819427036705399</v>
      </c>
      <c r="H173" s="58">
        <v>2309.3141696750899</v>
      </c>
      <c r="I173" s="58">
        <v>1360.8682310469301</v>
      </c>
      <c r="J173" s="58">
        <v>948.44593862815896</v>
      </c>
      <c r="K173" s="58">
        <v>519.39774368230997</v>
      </c>
      <c r="L173" s="58">
        <v>371.897653429603</v>
      </c>
      <c r="M173" s="58">
        <v>57.150541516245497</v>
      </c>
      <c r="N173" s="58">
        <v>1718.8057726465399</v>
      </c>
      <c r="O173" s="58">
        <v>995.16314387211401</v>
      </c>
      <c r="P173" s="58">
        <v>723.64262877442297</v>
      </c>
      <c r="Q173" s="58">
        <v>379.17069271758402</v>
      </c>
      <c r="R173" s="58">
        <v>297.89840142095898</v>
      </c>
      <c r="S173" s="58">
        <v>46.573534635879199</v>
      </c>
      <c r="T173" s="58">
        <v>1078.32298136646</v>
      </c>
      <c r="U173" s="58">
        <v>638.30869565217404</v>
      </c>
      <c r="V173" s="58">
        <v>440.01428571428602</v>
      </c>
      <c r="W173" s="58">
        <v>223.57080745341599</v>
      </c>
      <c r="X173" s="58">
        <v>186.25341614906799</v>
      </c>
      <c r="Y173" s="58">
        <v>30.1900621118012</v>
      </c>
      <c r="Z173" s="58">
        <v>1988.8283924843399</v>
      </c>
      <c r="AA173" s="58">
        <v>1162.7620041753701</v>
      </c>
      <c r="AB173" s="58">
        <v>826.06638830897703</v>
      </c>
      <c r="AC173" s="58">
        <v>440.74864300626302</v>
      </c>
      <c r="AD173" s="58">
        <v>332.88016701461402</v>
      </c>
      <c r="AE173" s="58">
        <v>52.437578288100198</v>
      </c>
      <c r="AF173" s="58">
        <v>2299.5896226415098</v>
      </c>
      <c r="AG173" s="58">
        <v>1343.92924528302</v>
      </c>
      <c r="AH173" s="58">
        <v>955.66037735849102</v>
      </c>
      <c r="AI173" s="58">
        <v>523.72358490566</v>
      </c>
      <c r="AJ173" s="58">
        <v>376.03867924528299</v>
      </c>
      <c r="AK173" s="58">
        <v>55.898113207547198</v>
      </c>
      <c r="AL173" s="58">
        <v>1629.3559068219599</v>
      </c>
      <c r="AM173" s="58">
        <v>961.70515806988396</v>
      </c>
      <c r="AN173" s="58">
        <v>667.65074875207904</v>
      </c>
      <c r="AO173" s="58">
        <v>347.67554076539102</v>
      </c>
      <c r="AP173" s="58">
        <v>275.77188019966701</v>
      </c>
      <c r="AQ173" s="58">
        <v>44.2033277870216</v>
      </c>
    </row>
    <row r="174" spans="1:43" x14ac:dyDescent="0.25">
      <c r="A174" s="64" t="s">
        <v>323</v>
      </c>
      <c r="B174" s="58">
        <v>2004.58429319372</v>
      </c>
      <c r="C174" s="58">
        <v>1172.5071989528799</v>
      </c>
      <c r="D174" s="58">
        <v>832.07709424083805</v>
      </c>
      <c r="E174" s="58">
        <v>446.93507853403099</v>
      </c>
      <c r="F174" s="58">
        <v>333.33115183246099</v>
      </c>
      <c r="G174" s="58">
        <v>51.8108638743455</v>
      </c>
      <c r="H174" s="58">
        <v>2298.14854881266</v>
      </c>
      <c r="I174" s="58">
        <v>1354.5369393139799</v>
      </c>
      <c r="J174" s="58">
        <v>943.61160949867997</v>
      </c>
      <c r="K174" s="58">
        <v>516.68469656992102</v>
      </c>
      <c r="L174" s="58">
        <v>369.93113456464403</v>
      </c>
      <c r="M174" s="58">
        <v>56.995778364116099</v>
      </c>
      <c r="N174" s="58">
        <v>1715.59506493507</v>
      </c>
      <c r="O174" s="58">
        <v>993.31428571428603</v>
      </c>
      <c r="P174" s="58">
        <v>722.28077922077898</v>
      </c>
      <c r="Q174" s="58">
        <v>378.272467532468</v>
      </c>
      <c r="R174" s="58">
        <v>297.30155844155797</v>
      </c>
      <c r="S174" s="58">
        <v>46.706753246753301</v>
      </c>
      <c r="T174" s="58">
        <v>1073.19243243243</v>
      </c>
      <c r="U174" s="58">
        <v>635.369189189189</v>
      </c>
      <c r="V174" s="58">
        <v>437.82324324324298</v>
      </c>
      <c r="W174" s="58">
        <v>221.82810810810801</v>
      </c>
      <c r="X174" s="58">
        <v>185.87189189189201</v>
      </c>
      <c r="Y174" s="58">
        <v>30.123243243243198</v>
      </c>
      <c r="Z174" s="58">
        <v>1970.9932377049199</v>
      </c>
      <c r="AA174" s="58">
        <v>1152.6885245901599</v>
      </c>
      <c r="AB174" s="58">
        <v>818.30471311475401</v>
      </c>
      <c r="AC174" s="58">
        <v>435.689959016393</v>
      </c>
      <c r="AD174" s="58">
        <v>330.27909836065601</v>
      </c>
      <c r="AE174" s="58">
        <v>52.335655737704897</v>
      </c>
      <c r="AF174" s="58">
        <v>2349.0396578538098</v>
      </c>
      <c r="AG174" s="58">
        <v>1372.1729393468099</v>
      </c>
      <c r="AH174" s="58">
        <v>976.86671850699804</v>
      </c>
      <c r="AI174" s="58">
        <v>537.30466562985998</v>
      </c>
      <c r="AJ174" s="58">
        <v>382.706220839813</v>
      </c>
      <c r="AK174" s="58">
        <v>56.855832037325101</v>
      </c>
      <c r="AL174" s="58">
        <v>1624.49803278689</v>
      </c>
      <c r="AM174" s="58">
        <v>959.87163934426303</v>
      </c>
      <c r="AN174" s="58">
        <v>664.626393442623</v>
      </c>
      <c r="AO174" s="58">
        <v>345.412131147541</v>
      </c>
      <c r="AP174" s="58">
        <v>275.07393442622902</v>
      </c>
      <c r="AQ174" s="58">
        <v>44.140327868852403</v>
      </c>
    </row>
    <row r="175" spans="1:43" x14ac:dyDescent="0.25">
      <c r="A175" s="64" t="s">
        <v>324</v>
      </c>
      <c r="B175" s="58">
        <v>2055.3617771509198</v>
      </c>
      <c r="C175" s="58">
        <v>1201.77531734838</v>
      </c>
      <c r="D175" s="58">
        <v>853.58645980253903</v>
      </c>
      <c r="E175" s="58">
        <v>459.83074753173503</v>
      </c>
      <c r="F175" s="58">
        <v>340.77870239774302</v>
      </c>
      <c r="G175" s="58">
        <v>52.977009873060602</v>
      </c>
      <c r="H175" s="58">
        <v>2365.4608943863</v>
      </c>
      <c r="I175" s="58">
        <v>1394.9805899143701</v>
      </c>
      <c r="J175" s="58">
        <v>970.48030447193105</v>
      </c>
      <c r="K175" s="58">
        <v>534.542340627974</v>
      </c>
      <c r="L175" s="58">
        <v>377.75137963844003</v>
      </c>
      <c r="M175" s="58">
        <v>58.1865842055185</v>
      </c>
      <c r="N175" s="58">
        <v>1752.4675650557599</v>
      </c>
      <c r="O175" s="58">
        <v>1013.05901486989</v>
      </c>
      <c r="P175" s="58">
        <v>739.40855018587297</v>
      </c>
      <c r="Q175" s="58">
        <v>386.85501858736097</v>
      </c>
      <c r="R175" s="58">
        <v>304.66505576208198</v>
      </c>
      <c r="S175" s="58">
        <v>47.888475836431198</v>
      </c>
      <c r="T175" s="58">
        <v>1062.1632352941201</v>
      </c>
      <c r="U175" s="58">
        <v>626.45294117647097</v>
      </c>
      <c r="V175" s="58">
        <v>435.71029411764698</v>
      </c>
      <c r="W175" s="58">
        <v>220.45367647058799</v>
      </c>
      <c r="X175" s="58">
        <v>185.20588235294099</v>
      </c>
      <c r="Y175" s="58">
        <v>30.0507352941177</v>
      </c>
      <c r="Z175" s="58">
        <v>2016.6158473954499</v>
      </c>
      <c r="AA175" s="58">
        <v>1179.81019809244</v>
      </c>
      <c r="AB175" s="58">
        <v>836.80564930300795</v>
      </c>
      <c r="AC175" s="58">
        <v>446.950476889215</v>
      </c>
      <c r="AD175" s="58">
        <v>336.56522377109297</v>
      </c>
      <c r="AE175" s="58">
        <v>53.289948642699898</v>
      </c>
      <c r="AF175" s="58">
        <v>2354.5428343949002</v>
      </c>
      <c r="AG175" s="58">
        <v>1374.04012738853</v>
      </c>
      <c r="AH175" s="58">
        <v>980.50270700636997</v>
      </c>
      <c r="AI175" s="58">
        <v>539.62547770700598</v>
      </c>
      <c r="AJ175" s="58">
        <v>383.61449044585999</v>
      </c>
      <c r="AK175" s="58">
        <v>57.262738853503201</v>
      </c>
      <c r="AL175" s="58">
        <v>1661.1016274864401</v>
      </c>
      <c r="AM175" s="58">
        <v>977.67938517179005</v>
      </c>
      <c r="AN175" s="58">
        <v>683.42224231464695</v>
      </c>
      <c r="AO175" s="58">
        <v>355.66654611211601</v>
      </c>
      <c r="AP175" s="58">
        <v>282.53435804701598</v>
      </c>
      <c r="AQ175" s="58">
        <v>45.221338155515397</v>
      </c>
    </row>
    <row r="176" spans="1:43" x14ac:dyDescent="0.25">
      <c r="A176" s="64" t="s">
        <v>325</v>
      </c>
      <c r="B176" s="58">
        <v>2082.6875598086099</v>
      </c>
      <c r="C176" s="58">
        <v>1216.8736363636399</v>
      </c>
      <c r="D176" s="58">
        <v>865.81392344497601</v>
      </c>
      <c r="E176" s="58">
        <v>466.60263157894701</v>
      </c>
      <c r="F176" s="58">
        <v>345.74612440191402</v>
      </c>
      <c r="G176" s="58">
        <v>53.465167464114799</v>
      </c>
      <c r="H176" s="58">
        <v>2400.1225806451598</v>
      </c>
      <c r="I176" s="58">
        <v>1415.35102639296</v>
      </c>
      <c r="J176" s="58">
        <v>984.77155425219996</v>
      </c>
      <c r="K176" s="58">
        <v>542.77038123167199</v>
      </c>
      <c r="L176" s="58">
        <v>383.39618768328398</v>
      </c>
      <c r="M176" s="58">
        <v>58.604985337243399</v>
      </c>
      <c r="N176" s="58">
        <v>1778.3426429240899</v>
      </c>
      <c r="O176" s="58">
        <v>1026.5808809747</v>
      </c>
      <c r="P176" s="58">
        <v>751.76176194939103</v>
      </c>
      <c r="Q176" s="58">
        <v>393.57582005623198</v>
      </c>
      <c r="R176" s="58">
        <v>309.64864104967199</v>
      </c>
      <c r="S176" s="58">
        <v>48.537300843486399</v>
      </c>
      <c r="T176" s="58">
        <v>1034.2660714285701</v>
      </c>
      <c r="U176" s="58">
        <v>611.61964285714305</v>
      </c>
      <c r="V176" s="58">
        <v>422.646428571429</v>
      </c>
      <c r="W176" s="58">
        <v>213.779464285714</v>
      </c>
      <c r="X176" s="58">
        <v>179.726785714286</v>
      </c>
      <c r="Y176" s="58">
        <v>29.140178571428599</v>
      </c>
      <c r="Z176" s="58">
        <v>2050.8890279823299</v>
      </c>
      <c r="AA176" s="58">
        <v>1198.19977908689</v>
      </c>
      <c r="AB176" s="58">
        <v>852.68924889543496</v>
      </c>
      <c r="AC176" s="58">
        <v>455.83983799705402</v>
      </c>
      <c r="AD176" s="58">
        <v>342.95522827687802</v>
      </c>
      <c r="AE176" s="58">
        <v>53.894182621502203</v>
      </c>
      <c r="AF176" s="58">
        <v>2341.72887096774</v>
      </c>
      <c r="AG176" s="58">
        <v>1367.11161290323</v>
      </c>
      <c r="AH176" s="58">
        <v>974.61725806451602</v>
      </c>
      <c r="AI176" s="58">
        <v>535.84790322580602</v>
      </c>
      <c r="AJ176" s="58">
        <v>381.84967741935498</v>
      </c>
      <c r="AK176" s="58">
        <v>56.919677419354798</v>
      </c>
      <c r="AL176" s="58">
        <v>1677.0460317460299</v>
      </c>
      <c r="AM176" s="58">
        <v>985.40529100529102</v>
      </c>
      <c r="AN176" s="58">
        <v>691.64074074074097</v>
      </c>
      <c r="AO176" s="58">
        <v>359.50158730158699</v>
      </c>
      <c r="AP176" s="58">
        <v>286.25396825396803</v>
      </c>
      <c r="AQ176" s="58">
        <v>45.8851851851852</v>
      </c>
    </row>
    <row r="177" spans="1:43" x14ac:dyDescent="0.25">
      <c r="A177" s="64" t="s">
        <v>326</v>
      </c>
      <c r="B177" s="58">
        <v>2078.7406414552402</v>
      </c>
      <c r="C177" s="58">
        <v>1214.1515557683099</v>
      </c>
      <c r="D177" s="58">
        <v>864.58908568693198</v>
      </c>
      <c r="E177" s="58">
        <v>465.32254667304898</v>
      </c>
      <c r="F177" s="58">
        <v>345.72364767831499</v>
      </c>
      <c r="G177" s="58">
        <v>53.542891335567198</v>
      </c>
      <c r="H177" s="58">
        <v>2394.8296296296298</v>
      </c>
      <c r="I177" s="58">
        <v>1411.1287749287801</v>
      </c>
      <c r="J177" s="58">
        <v>983.70085470085496</v>
      </c>
      <c r="K177" s="58">
        <v>541.13504273504304</v>
      </c>
      <c r="L177" s="58">
        <v>383.81139601139603</v>
      </c>
      <c r="M177" s="58">
        <v>58.754415954415897</v>
      </c>
      <c r="N177" s="58">
        <v>1757.4648648648599</v>
      </c>
      <c r="O177" s="58">
        <v>1013.94208494209</v>
      </c>
      <c r="P177" s="58">
        <v>743.52277992278005</v>
      </c>
      <c r="Q177" s="58">
        <v>388.26602316602299</v>
      </c>
      <c r="R177" s="58">
        <v>307.01090733590701</v>
      </c>
      <c r="S177" s="58">
        <v>48.245849420849403</v>
      </c>
      <c r="T177" s="58">
        <v>1043.6844827586201</v>
      </c>
      <c r="U177" s="58">
        <v>616.81034482758605</v>
      </c>
      <c r="V177" s="58">
        <v>426.874137931034</v>
      </c>
      <c r="W177" s="58">
        <v>216.06465517241401</v>
      </c>
      <c r="X177" s="58">
        <v>181.35517241379301</v>
      </c>
      <c r="Y177" s="58">
        <v>29.454310344827601</v>
      </c>
      <c r="Z177" s="58">
        <v>2049.43395245171</v>
      </c>
      <c r="AA177" s="58">
        <v>1196.65185735513</v>
      </c>
      <c r="AB177" s="58">
        <v>852.782095096582</v>
      </c>
      <c r="AC177" s="58">
        <v>454.95289747399698</v>
      </c>
      <c r="AD177" s="58">
        <v>343.61500742942098</v>
      </c>
      <c r="AE177" s="58">
        <v>54.214190193164903</v>
      </c>
      <c r="AF177" s="58">
        <v>2333.14784688995</v>
      </c>
      <c r="AG177" s="58">
        <v>1362.2315789473701</v>
      </c>
      <c r="AH177" s="58">
        <v>970.916267942584</v>
      </c>
      <c r="AI177" s="58">
        <v>533.69808612440204</v>
      </c>
      <c r="AJ177" s="58">
        <v>380.65980861243997</v>
      </c>
      <c r="AK177" s="58">
        <v>56.558373205741702</v>
      </c>
      <c r="AL177" s="58">
        <v>1662.8430107526899</v>
      </c>
      <c r="AM177" s="58">
        <v>977.94892473118205</v>
      </c>
      <c r="AN177" s="58">
        <v>684.89408602150502</v>
      </c>
      <c r="AO177" s="58">
        <v>354.71290322580597</v>
      </c>
      <c r="AP177" s="58">
        <v>284.34677419354801</v>
      </c>
      <c r="AQ177" s="58">
        <v>45.834408602150503</v>
      </c>
    </row>
    <row r="178" spans="1:43" x14ac:dyDescent="0.25">
      <c r="A178" s="64" t="s">
        <v>327</v>
      </c>
      <c r="B178" s="58">
        <v>2060.42153846154</v>
      </c>
      <c r="C178" s="58">
        <v>1203.89538461538</v>
      </c>
      <c r="D178" s="58">
        <v>856.52615384615399</v>
      </c>
      <c r="E178" s="58">
        <v>460.41790209790202</v>
      </c>
      <c r="F178" s="58">
        <v>343.04307692307702</v>
      </c>
      <c r="G178" s="58">
        <v>53.0651748251748</v>
      </c>
      <c r="H178" s="58">
        <v>2330.5704363312602</v>
      </c>
      <c r="I178" s="58">
        <v>1373.04042742654</v>
      </c>
      <c r="J178" s="58">
        <v>957.53000890472003</v>
      </c>
      <c r="K178" s="58">
        <v>524.27764915405101</v>
      </c>
      <c r="L178" s="58">
        <v>375.760284951024</v>
      </c>
      <c r="M178" s="58">
        <v>57.492074799643802</v>
      </c>
      <c r="N178" s="58">
        <v>1763.5749510763201</v>
      </c>
      <c r="O178" s="58">
        <v>1018.03444227006</v>
      </c>
      <c r="P178" s="58">
        <v>745.54050880626198</v>
      </c>
      <c r="Q178" s="58">
        <v>390.24716242661401</v>
      </c>
      <c r="R178" s="58">
        <v>307.09256360078302</v>
      </c>
      <c r="S178" s="58">
        <v>48.200782778864998</v>
      </c>
      <c r="T178" s="58">
        <v>1023.9690000000001</v>
      </c>
      <c r="U178" s="58">
        <v>607.173</v>
      </c>
      <c r="V178" s="58">
        <v>416.79599999999999</v>
      </c>
      <c r="W178" s="58">
        <v>210.80699999999999</v>
      </c>
      <c r="X178" s="58">
        <v>177.23099999999999</v>
      </c>
      <c r="Y178" s="58">
        <v>28.757999999999999</v>
      </c>
      <c r="Z178" s="58">
        <v>2017.04351523742</v>
      </c>
      <c r="AA178" s="58">
        <v>1178.3970233876701</v>
      </c>
      <c r="AB178" s="58">
        <v>838.64649184975201</v>
      </c>
      <c r="AC178" s="58">
        <v>446.54075124025502</v>
      </c>
      <c r="AD178" s="58">
        <v>338.58944011339503</v>
      </c>
      <c r="AE178" s="58">
        <v>53.516300496101998</v>
      </c>
      <c r="AF178" s="58">
        <v>2320.4399053627799</v>
      </c>
      <c r="AG178" s="58">
        <v>1354.76356466877</v>
      </c>
      <c r="AH178" s="58">
        <v>965.67634069400594</v>
      </c>
      <c r="AI178" s="58">
        <v>530.67302839116701</v>
      </c>
      <c r="AJ178" s="58">
        <v>379.10820189274398</v>
      </c>
      <c r="AK178" s="58">
        <v>55.895110410094603</v>
      </c>
      <c r="AL178" s="58">
        <v>1649.21200657895</v>
      </c>
      <c r="AM178" s="58">
        <v>970.52368421052597</v>
      </c>
      <c r="AN178" s="58">
        <v>678.68832236842104</v>
      </c>
      <c r="AO178" s="58">
        <v>351.38190789473703</v>
      </c>
      <c r="AP178" s="58">
        <v>281.99851973684201</v>
      </c>
      <c r="AQ178" s="58">
        <v>45.307894736842101</v>
      </c>
    </row>
    <row r="179" spans="1:43" x14ac:dyDescent="0.25">
      <c r="A179" s="64" t="s">
        <v>328</v>
      </c>
      <c r="B179" s="58">
        <v>2041.4892898272601</v>
      </c>
      <c r="C179" s="58">
        <v>1192.12272552783</v>
      </c>
      <c r="D179" s="58">
        <v>849.366564299424</v>
      </c>
      <c r="E179" s="58">
        <v>452.56905950096001</v>
      </c>
      <c r="F179" s="58">
        <v>343.18790786948199</v>
      </c>
      <c r="G179" s="58">
        <v>53.609596928982697</v>
      </c>
      <c r="H179" s="58">
        <v>2247.5301706484602</v>
      </c>
      <c r="I179" s="58">
        <v>1322.36375426621</v>
      </c>
      <c r="J179" s="58">
        <v>925.16641638225303</v>
      </c>
      <c r="K179" s="58">
        <v>498.28320819112599</v>
      </c>
      <c r="L179" s="58">
        <v>369.49515358361799</v>
      </c>
      <c r="M179" s="58">
        <v>57.388054607508501</v>
      </c>
      <c r="N179" s="58">
        <v>1776.70868421053</v>
      </c>
      <c r="O179" s="58">
        <v>1024.75157894737</v>
      </c>
      <c r="P179" s="58">
        <v>751.95710526315804</v>
      </c>
      <c r="Q179" s="58">
        <v>393.822368421053</v>
      </c>
      <c r="R179" s="58">
        <v>309.38078947368399</v>
      </c>
      <c r="S179" s="58">
        <v>48.753947368421002</v>
      </c>
      <c r="T179" s="58">
        <v>1150.53</v>
      </c>
      <c r="U179" s="58">
        <v>678.78499999999997</v>
      </c>
      <c r="V179" s="58">
        <v>471.745</v>
      </c>
      <c r="W179" s="58">
        <v>237.9975</v>
      </c>
      <c r="X179" s="58">
        <v>201.125</v>
      </c>
      <c r="Y179" s="58">
        <v>32.622500000000002</v>
      </c>
      <c r="Z179" s="58">
        <v>2001.97356257046</v>
      </c>
      <c r="AA179" s="58">
        <v>1168.63021420519</v>
      </c>
      <c r="AB179" s="58">
        <v>833.34334836527603</v>
      </c>
      <c r="AC179" s="58">
        <v>439.740473506201</v>
      </c>
      <c r="AD179" s="58">
        <v>339.70197294250301</v>
      </c>
      <c r="AE179" s="58">
        <v>53.9009019165727</v>
      </c>
      <c r="AF179" s="58">
        <v>2290.4569620253201</v>
      </c>
      <c r="AG179" s="58">
        <v>1337.3776371307999</v>
      </c>
      <c r="AH179" s="58">
        <v>953.07932489451503</v>
      </c>
      <c r="AI179" s="58">
        <v>520.79198312236304</v>
      </c>
      <c r="AJ179" s="58">
        <v>375.86244725738402</v>
      </c>
      <c r="AK179" s="58">
        <v>56.4248945147679</v>
      </c>
      <c r="AL179" s="58">
        <v>1676.4133896260601</v>
      </c>
      <c r="AM179" s="58">
        <v>987.71290711700794</v>
      </c>
      <c r="AN179" s="58">
        <v>688.70048250904699</v>
      </c>
      <c r="AO179" s="58">
        <v>354.32822677925202</v>
      </c>
      <c r="AP179" s="58">
        <v>287.85778045838299</v>
      </c>
      <c r="AQ179" s="58">
        <v>46.5144752714113</v>
      </c>
    </row>
    <row r="180" spans="1:43" x14ac:dyDescent="0.25">
      <c r="A180" s="64" t="s">
        <v>329</v>
      </c>
      <c r="B180" s="58">
        <v>2041.84460093897</v>
      </c>
      <c r="C180" s="58">
        <v>1192.4911971831</v>
      </c>
      <c r="D180" s="58">
        <v>849.35340375586895</v>
      </c>
      <c r="E180" s="58">
        <v>452.99694835680799</v>
      </c>
      <c r="F180" s="58">
        <v>342.91302816901401</v>
      </c>
      <c r="G180" s="58">
        <v>53.4434272300469</v>
      </c>
      <c r="H180" s="58">
        <v>2253.20686070686</v>
      </c>
      <c r="I180" s="58">
        <v>1326.1962577962599</v>
      </c>
      <c r="J180" s="58">
        <v>927.01060291060298</v>
      </c>
      <c r="K180" s="58">
        <v>499.44802494802502</v>
      </c>
      <c r="L180" s="58">
        <v>370.24199584199602</v>
      </c>
      <c r="M180" s="58">
        <v>57.320582120582102</v>
      </c>
      <c r="N180" s="58">
        <v>1767.81428571429</v>
      </c>
      <c r="O180" s="58">
        <v>1019.14312668464</v>
      </c>
      <c r="P180" s="58">
        <v>748.67115902964997</v>
      </c>
      <c r="Q180" s="58">
        <v>392.77331536388101</v>
      </c>
      <c r="R180" s="58">
        <v>307.48113207547198</v>
      </c>
      <c r="S180" s="58">
        <v>48.416711590296501</v>
      </c>
      <c r="T180" s="58">
        <v>1060.6035211267599</v>
      </c>
      <c r="U180" s="58">
        <v>630.00422535211305</v>
      </c>
      <c r="V180" s="58">
        <v>430.599295774648</v>
      </c>
      <c r="W180" s="58">
        <v>217.72183098591501</v>
      </c>
      <c r="X180" s="58">
        <v>183.14577464788701</v>
      </c>
      <c r="Y180" s="58">
        <v>29.7316901408451</v>
      </c>
      <c r="Z180" s="58">
        <v>2002.95410225922</v>
      </c>
      <c r="AA180" s="58">
        <v>1169.6620095124899</v>
      </c>
      <c r="AB180" s="58">
        <v>833.29209274673099</v>
      </c>
      <c r="AC180" s="58">
        <v>439.737395957194</v>
      </c>
      <c r="AD180" s="58">
        <v>339.79244946492298</v>
      </c>
      <c r="AE180" s="58">
        <v>53.762247324613497</v>
      </c>
      <c r="AF180" s="58">
        <v>2321.5577868852502</v>
      </c>
      <c r="AG180" s="58">
        <v>1354.06475409836</v>
      </c>
      <c r="AH180" s="58">
        <v>967.49303278688501</v>
      </c>
      <c r="AI180" s="58">
        <v>529.10573770491806</v>
      </c>
      <c r="AJ180" s="58">
        <v>381.07663934426199</v>
      </c>
      <c r="AK180" s="58">
        <v>57.310655737704899</v>
      </c>
      <c r="AL180" s="58">
        <v>1707.4616834170799</v>
      </c>
      <c r="AM180" s="58">
        <v>1007.38417085427</v>
      </c>
      <c r="AN180" s="58">
        <v>700.07751256281404</v>
      </c>
      <c r="AO180" s="58">
        <v>361.95866834170801</v>
      </c>
      <c r="AP180" s="58">
        <v>291.06783919598001</v>
      </c>
      <c r="AQ180" s="58">
        <v>47.051005025125598</v>
      </c>
    </row>
    <row r="181" spans="1:43" x14ac:dyDescent="0.25">
      <c r="A181" s="64" t="s">
        <v>330</v>
      </c>
      <c r="B181" s="58">
        <v>2031.57088499359</v>
      </c>
      <c r="C181" s="58">
        <v>1186.9097905087599</v>
      </c>
      <c r="D181" s="58">
        <v>844.661094484822</v>
      </c>
      <c r="E181" s="58">
        <v>450.66451474989299</v>
      </c>
      <c r="F181" s="58">
        <v>340.89401453612697</v>
      </c>
      <c r="G181" s="58">
        <v>53.1025651988029</v>
      </c>
      <c r="H181" s="58">
        <v>2261.8280688037498</v>
      </c>
      <c r="I181" s="58">
        <v>1331.67959343237</v>
      </c>
      <c r="J181" s="58">
        <v>930.14847537138405</v>
      </c>
      <c r="K181" s="58">
        <v>502.71086786552002</v>
      </c>
      <c r="L181" s="58">
        <v>370.17584050039102</v>
      </c>
      <c r="M181" s="58">
        <v>57.261767005472997</v>
      </c>
      <c r="N181" s="58">
        <v>1753.7416981132101</v>
      </c>
      <c r="O181" s="58">
        <v>1012.23</v>
      </c>
      <c r="P181" s="58">
        <v>741.51169811320801</v>
      </c>
      <c r="Q181" s="58">
        <v>387.86518867924502</v>
      </c>
      <c r="R181" s="58">
        <v>305.56245283018899</v>
      </c>
      <c r="S181" s="58">
        <v>48.084056603773597</v>
      </c>
      <c r="T181" s="58">
        <v>1078.5841726618701</v>
      </c>
      <c r="U181" s="58">
        <v>639.93237410071902</v>
      </c>
      <c r="V181" s="58">
        <v>438.651798561151</v>
      </c>
      <c r="W181" s="58">
        <v>221.779856115108</v>
      </c>
      <c r="X181" s="58">
        <v>186.58273381295001</v>
      </c>
      <c r="Y181" s="58">
        <v>30.289208633093502</v>
      </c>
      <c r="Z181" s="58">
        <v>1989.77554240631</v>
      </c>
      <c r="AA181" s="58">
        <v>1162.6177514792901</v>
      </c>
      <c r="AB181" s="58">
        <v>827.15779092702201</v>
      </c>
      <c r="AC181" s="58">
        <v>436.92426035503001</v>
      </c>
      <c r="AD181" s="58">
        <v>336.93431952662701</v>
      </c>
      <c r="AE181" s="58">
        <v>53.299211045364899</v>
      </c>
      <c r="AF181" s="58">
        <v>2320.2835051546399</v>
      </c>
      <c r="AG181" s="58">
        <v>1353.29867452136</v>
      </c>
      <c r="AH181" s="58">
        <v>966.98483063328399</v>
      </c>
      <c r="AI181" s="58">
        <v>528.29911634757002</v>
      </c>
      <c r="AJ181" s="58">
        <v>381.35346097201801</v>
      </c>
      <c r="AK181" s="58">
        <v>57.332253313696597</v>
      </c>
      <c r="AL181" s="58">
        <v>1682.1680057388801</v>
      </c>
      <c r="AM181" s="58">
        <v>990.87718794834996</v>
      </c>
      <c r="AN181" s="58">
        <v>691.29081779053104</v>
      </c>
      <c r="AO181" s="58">
        <v>357.18292682926898</v>
      </c>
      <c r="AP181" s="58">
        <v>287.56614060258198</v>
      </c>
      <c r="AQ181" s="58">
        <v>46.541750358679998</v>
      </c>
    </row>
    <row r="182" spans="1:43" x14ac:dyDescent="0.25">
      <c r="A182" s="64" t="s">
        <v>331</v>
      </c>
      <c r="B182" s="58">
        <v>2088.4161684782598</v>
      </c>
      <c r="C182" s="58">
        <v>1219.0986413043499</v>
      </c>
      <c r="D182" s="58">
        <v>869.31752717391305</v>
      </c>
      <c r="E182" s="58">
        <v>466.81942934782597</v>
      </c>
      <c r="F182" s="58">
        <v>348.566440217391</v>
      </c>
      <c r="G182" s="58">
        <v>53.931657608695602</v>
      </c>
      <c r="H182" s="58">
        <v>2340.1214659685902</v>
      </c>
      <c r="I182" s="58">
        <v>1378.2958115183201</v>
      </c>
      <c r="J182" s="58">
        <v>961.82565445026205</v>
      </c>
      <c r="K182" s="58">
        <v>525.38507853403098</v>
      </c>
      <c r="L182" s="58">
        <v>378.36832460733001</v>
      </c>
      <c r="M182" s="58">
        <v>58.072251308900498</v>
      </c>
      <c r="N182" s="58">
        <v>1816.80197740113</v>
      </c>
      <c r="O182" s="58">
        <v>1047.3096045197699</v>
      </c>
      <c r="P182" s="58">
        <v>769.492372881356</v>
      </c>
      <c r="Q182" s="58">
        <v>403.62146892655397</v>
      </c>
      <c r="R182" s="58">
        <v>316.407344632768</v>
      </c>
      <c r="S182" s="58">
        <v>49.463559322033902</v>
      </c>
      <c r="T182" s="58">
        <v>1107.0028037383199</v>
      </c>
      <c r="U182" s="58">
        <v>655.17476635514004</v>
      </c>
      <c r="V182" s="58">
        <v>451.82803738317801</v>
      </c>
      <c r="W182" s="58">
        <v>228.583177570093</v>
      </c>
      <c r="X182" s="58">
        <v>192.05327102803699</v>
      </c>
      <c r="Y182" s="58">
        <v>31.191588785046701</v>
      </c>
      <c r="Z182" s="58">
        <v>2042.4857142857099</v>
      </c>
      <c r="AA182" s="58">
        <v>1193.4132352941201</v>
      </c>
      <c r="AB182" s="58">
        <v>849.072478991597</v>
      </c>
      <c r="AC182" s="58">
        <v>451.591806722689</v>
      </c>
      <c r="AD182" s="58">
        <v>343.50861344537799</v>
      </c>
      <c r="AE182" s="58">
        <v>53.972058823529402</v>
      </c>
      <c r="AF182" s="58">
        <v>2341.9078751857401</v>
      </c>
      <c r="AG182" s="58">
        <v>1363.25705794948</v>
      </c>
      <c r="AH182" s="58">
        <v>978.65081723625599</v>
      </c>
      <c r="AI182" s="58">
        <v>537.00713224368496</v>
      </c>
      <c r="AJ182" s="58">
        <v>384.18231797919799</v>
      </c>
      <c r="AK182" s="58">
        <v>57.461367013373</v>
      </c>
      <c r="AL182" s="58">
        <v>1708.7773311897099</v>
      </c>
      <c r="AM182" s="58">
        <v>1008.261414791</v>
      </c>
      <c r="AN182" s="58">
        <v>700.51591639871401</v>
      </c>
      <c r="AO182" s="58">
        <v>364.536655948553</v>
      </c>
      <c r="AP182" s="58">
        <v>289.26125401929301</v>
      </c>
      <c r="AQ182" s="58">
        <v>46.718006430868101</v>
      </c>
    </row>
    <row r="183" spans="1:43" x14ac:dyDescent="0.25">
      <c r="A183" s="64" t="s">
        <v>332</v>
      </c>
      <c r="B183" s="58">
        <v>2088.6954352941202</v>
      </c>
      <c r="C183" s="58">
        <v>1220.0826352941201</v>
      </c>
      <c r="D183" s="58">
        <v>868.61279999999999</v>
      </c>
      <c r="E183" s="58">
        <v>466.89105882352902</v>
      </c>
      <c r="F183" s="58">
        <v>347.87350588235302</v>
      </c>
      <c r="G183" s="58">
        <v>53.8482352941176</v>
      </c>
      <c r="H183" s="58">
        <v>2358.44413102821</v>
      </c>
      <c r="I183" s="58">
        <v>1388.4728844404001</v>
      </c>
      <c r="J183" s="58">
        <v>969.97124658780695</v>
      </c>
      <c r="K183" s="58">
        <v>530.459781619654</v>
      </c>
      <c r="L183" s="58">
        <v>381.119290263876</v>
      </c>
      <c r="M183" s="58">
        <v>58.392174704276599</v>
      </c>
      <c r="N183" s="58">
        <v>1799.75409356725</v>
      </c>
      <c r="O183" s="58">
        <v>1039.71140350877</v>
      </c>
      <c r="P183" s="58">
        <v>760.04269005848005</v>
      </c>
      <c r="Q183" s="58">
        <v>398.79941520467798</v>
      </c>
      <c r="R183" s="58">
        <v>312.26228070175398</v>
      </c>
      <c r="S183" s="58">
        <v>48.980994152046797</v>
      </c>
      <c r="T183" s="58">
        <v>1109.24494382022</v>
      </c>
      <c r="U183" s="58">
        <v>657.85280898876397</v>
      </c>
      <c r="V183" s="58">
        <v>451.39213483146102</v>
      </c>
      <c r="W183" s="58">
        <v>228.512359550562</v>
      </c>
      <c r="X183" s="58">
        <v>191.72696629213499</v>
      </c>
      <c r="Y183" s="58">
        <v>31.152808988764001</v>
      </c>
      <c r="Z183" s="58">
        <v>2024.6574264705901</v>
      </c>
      <c r="AA183" s="58">
        <v>1183.3634558823501</v>
      </c>
      <c r="AB183" s="58">
        <v>841.29397058823497</v>
      </c>
      <c r="AC183" s="58">
        <v>447.67830882352899</v>
      </c>
      <c r="AD183" s="58">
        <v>339.94764705882301</v>
      </c>
      <c r="AE183" s="58">
        <v>53.6680147058823</v>
      </c>
      <c r="AF183" s="58">
        <v>2346.48062130178</v>
      </c>
      <c r="AG183" s="58">
        <v>1367.97692307692</v>
      </c>
      <c r="AH183" s="58">
        <v>978.50369822485197</v>
      </c>
      <c r="AI183" s="58">
        <v>536.928106508876</v>
      </c>
      <c r="AJ183" s="58">
        <v>384.37677514792898</v>
      </c>
      <c r="AK183" s="58">
        <v>57.198816568047398</v>
      </c>
      <c r="AL183" s="58">
        <v>1686.20425531915</v>
      </c>
      <c r="AM183" s="58">
        <v>996.63989361702102</v>
      </c>
      <c r="AN183" s="58">
        <v>689.56436170212805</v>
      </c>
      <c r="AO183" s="58">
        <v>358.98297872340402</v>
      </c>
      <c r="AP183" s="58">
        <v>284.70372340425502</v>
      </c>
      <c r="AQ183" s="58">
        <v>45.877659574468098</v>
      </c>
    </row>
    <row r="184" spans="1:43" x14ac:dyDescent="0.25">
      <c r="A184" s="64" t="s">
        <v>333</v>
      </c>
      <c r="B184" s="58">
        <v>2077.9929194956399</v>
      </c>
      <c r="C184" s="58">
        <v>1213.8229873908799</v>
      </c>
      <c r="D184" s="58">
        <v>864.169932104753</v>
      </c>
      <c r="E184" s="58">
        <v>465.18942774005802</v>
      </c>
      <c r="F184" s="58">
        <v>345.54078564500497</v>
      </c>
      <c r="G184" s="58">
        <v>53.439718719689601</v>
      </c>
      <c r="H184" s="58">
        <v>2351.1979186376502</v>
      </c>
      <c r="I184" s="58">
        <v>1383.05960264901</v>
      </c>
      <c r="J184" s="58">
        <v>968.13831598864704</v>
      </c>
      <c r="K184" s="58">
        <v>530.72128666035997</v>
      </c>
      <c r="L184" s="58">
        <v>379.52582781456903</v>
      </c>
      <c r="M184" s="58">
        <v>57.891201513718002</v>
      </c>
      <c r="N184" s="58">
        <v>1790.65194029851</v>
      </c>
      <c r="O184" s="58">
        <v>1035.82985074627</v>
      </c>
      <c r="P184" s="58">
        <v>754.82208955223905</v>
      </c>
      <c r="Q184" s="58">
        <v>396.26686567164199</v>
      </c>
      <c r="R184" s="58">
        <v>309.79731343283601</v>
      </c>
      <c r="S184" s="58">
        <v>48.757910447761198</v>
      </c>
      <c r="T184" s="58">
        <v>1062.3847058823501</v>
      </c>
      <c r="U184" s="58">
        <v>630.24705882352896</v>
      </c>
      <c r="V184" s="58">
        <v>432.13764705882397</v>
      </c>
      <c r="W184" s="58">
        <v>218.03294117647101</v>
      </c>
      <c r="X184" s="58">
        <v>184.19294117647101</v>
      </c>
      <c r="Y184" s="58">
        <v>29.911764705882401</v>
      </c>
      <c r="Z184" s="58">
        <v>2011.13949579832</v>
      </c>
      <c r="AA184" s="58">
        <v>1174.81970970206</v>
      </c>
      <c r="AB184" s="58">
        <v>836.31978609625696</v>
      </c>
      <c r="AC184" s="58">
        <v>445.84446142093202</v>
      </c>
      <c r="AD184" s="58">
        <v>337.245607333843</v>
      </c>
      <c r="AE184" s="58">
        <v>53.229717341482001</v>
      </c>
      <c r="AF184" s="58">
        <v>2338.2291916167701</v>
      </c>
      <c r="AG184" s="58">
        <v>1364.51047904192</v>
      </c>
      <c r="AH184" s="58">
        <v>973.71871257484997</v>
      </c>
      <c r="AI184" s="58">
        <v>534.54700598802401</v>
      </c>
      <c r="AJ184" s="58">
        <v>382.32664670658698</v>
      </c>
      <c r="AK184" s="58">
        <v>56.845059880239504</v>
      </c>
      <c r="AL184" s="58">
        <v>1657.74010791367</v>
      </c>
      <c r="AM184" s="58">
        <v>979.81402877697894</v>
      </c>
      <c r="AN184" s="58">
        <v>677.92607913669099</v>
      </c>
      <c r="AO184" s="58">
        <v>353.34118705036002</v>
      </c>
      <c r="AP184" s="58">
        <v>279.54604316546698</v>
      </c>
      <c r="AQ184" s="58">
        <v>45.038848920863302</v>
      </c>
    </row>
    <row r="185" spans="1:43" x14ac:dyDescent="0.25">
      <c r="A185" s="64" t="s">
        <v>334</v>
      </c>
      <c r="B185" s="58">
        <v>2062.0676595744699</v>
      </c>
      <c r="C185" s="58">
        <v>1205.21588652482</v>
      </c>
      <c r="D185" s="58">
        <v>856.85177304964498</v>
      </c>
      <c r="E185" s="58">
        <v>461.77063829787198</v>
      </c>
      <c r="F185" s="58">
        <v>342.33092198581602</v>
      </c>
      <c r="G185" s="58">
        <v>52.7502127659574</v>
      </c>
      <c r="H185" s="58">
        <v>2323.8291208791202</v>
      </c>
      <c r="I185" s="58">
        <v>1367.0747252747301</v>
      </c>
      <c r="J185" s="58">
        <v>956.754395604396</v>
      </c>
      <c r="K185" s="58">
        <v>524.60027472527497</v>
      </c>
      <c r="L185" s="58">
        <v>375.247802197802</v>
      </c>
      <c r="M185" s="58">
        <v>56.906318681318702</v>
      </c>
      <c r="N185" s="58">
        <v>1782.65073313783</v>
      </c>
      <c r="O185" s="58">
        <v>1032.43988269795</v>
      </c>
      <c r="P185" s="58">
        <v>750.21085043988296</v>
      </c>
      <c r="Q185" s="58">
        <v>394.703225806452</v>
      </c>
      <c r="R185" s="58">
        <v>307.19384164222902</v>
      </c>
      <c r="S185" s="58">
        <v>48.313782991202302</v>
      </c>
      <c r="T185" s="58">
        <v>1034.59867549669</v>
      </c>
      <c r="U185" s="58">
        <v>616.34105960264901</v>
      </c>
      <c r="V185" s="58">
        <v>418.25761589403999</v>
      </c>
      <c r="W185" s="58">
        <v>211.68476821192101</v>
      </c>
      <c r="X185" s="58">
        <v>177.72317880794699</v>
      </c>
      <c r="Y185" s="58">
        <v>28.849668874172199</v>
      </c>
      <c r="Z185" s="58">
        <v>2036.9648545176101</v>
      </c>
      <c r="AA185" s="58">
        <v>1191.18973966309</v>
      </c>
      <c r="AB185" s="58">
        <v>845.77511485451703</v>
      </c>
      <c r="AC185" s="58">
        <v>452.63200612557398</v>
      </c>
      <c r="AD185" s="58">
        <v>339.90803981623299</v>
      </c>
      <c r="AE185" s="58">
        <v>53.235068912710503</v>
      </c>
      <c r="AF185" s="58">
        <v>2347.6787234042599</v>
      </c>
      <c r="AG185" s="58">
        <v>1368.19194528875</v>
      </c>
      <c r="AH185" s="58">
        <v>979.48677811550203</v>
      </c>
      <c r="AI185" s="58">
        <v>537.29954407294804</v>
      </c>
      <c r="AJ185" s="58">
        <v>384.91458966565398</v>
      </c>
      <c r="AK185" s="58">
        <v>57.272644376899699</v>
      </c>
      <c r="AL185" s="58">
        <v>1667.4134078212301</v>
      </c>
      <c r="AM185" s="58">
        <v>984.17821229050298</v>
      </c>
      <c r="AN185" s="58">
        <v>683.23519553072595</v>
      </c>
      <c r="AO185" s="58">
        <v>355.57094972067</v>
      </c>
      <c r="AP185" s="58">
        <v>282.09497206703901</v>
      </c>
      <c r="AQ185" s="58">
        <v>45.569273743016701</v>
      </c>
    </row>
    <row r="186" spans="1:43" x14ac:dyDescent="0.25">
      <c r="A186" s="64" t="s">
        <v>335</v>
      </c>
      <c r="B186" s="58">
        <v>2047.84555256065</v>
      </c>
      <c r="C186" s="58">
        <v>1197.8935309973001</v>
      </c>
      <c r="D186" s="58">
        <v>849.95202156334199</v>
      </c>
      <c r="E186" s="58">
        <v>457.63867924528302</v>
      </c>
      <c r="F186" s="58">
        <v>339.81509433962299</v>
      </c>
      <c r="G186" s="58">
        <v>52.498247978436602</v>
      </c>
      <c r="H186" s="58">
        <v>2348.3256021409502</v>
      </c>
      <c r="I186" s="58">
        <v>1384.63809099019</v>
      </c>
      <c r="J186" s="58">
        <v>963.68751115075804</v>
      </c>
      <c r="K186" s="58">
        <v>529.86663693131095</v>
      </c>
      <c r="L186" s="58">
        <v>376.67930419268498</v>
      </c>
      <c r="M186" s="58">
        <v>57.141570026761798</v>
      </c>
      <c r="N186" s="58">
        <v>1743.0146606334799</v>
      </c>
      <c r="O186" s="58">
        <v>1008.44497737557</v>
      </c>
      <c r="P186" s="58">
        <v>734.569683257919</v>
      </c>
      <c r="Q186" s="58">
        <v>384.36488687782798</v>
      </c>
      <c r="R186" s="58">
        <v>302.41710407239799</v>
      </c>
      <c r="S186" s="58">
        <v>47.787692307692303</v>
      </c>
      <c r="T186" s="58">
        <v>1045.9741935483901</v>
      </c>
      <c r="U186" s="58">
        <v>621.07741935483898</v>
      </c>
      <c r="V186" s="58">
        <v>424.89677419354803</v>
      </c>
      <c r="W186" s="58">
        <v>214.898387096774</v>
      </c>
      <c r="X186" s="58">
        <v>180.648387096774</v>
      </c>
      <c r="Y186" s="58">
        <v>29.35</v>
      </c>
      <c r="Z186" s="58">
        <v>2042.7885775862101</v>
      </c>
      <c r="AA186" s="58">
        <v>1195.6892241379301</v>
      </c>
      <c r="AB186" s="58">
        <v>847.09935344827602</v>
      </c>
      <c r="AC186" s="58">
        <v>453.242887931035</v>
      </c>
      <c r="AD186" s="58">
        <v>340.46594827586199</v>
      </c>
      <c r="AE186" s="58">
        <v>53.3905172413793</v>
      </c>
      <c r="AF186" s="58">
        <v>2346.2828703703699</v>
      </c>
      <c r="AG186" s="58">
        <v>1368.1962962963</v>
      </c>
      <c r="AH186" s="58">
        <v>978.08657407407395</v>
      </c>
      <c r="AI186" s="58">
        <v>536.756944444444</v>
      </c>
      <c r="AJ186" s="58">
        <v>384.10370370370401</v>
      </c>
      <c r="AK186" s="58">
        <v>57.2259259259259</v>
      </c>
      <c r="AL186" s="58">
        <v>1705.1010989010999</v>
      </c>
      <c r="AM186" s="58">
        <v>1003.24065934066</v>
      </c>
      <c r="AN186" s="58">
        <v>701.86043956043898</v>
      </c>
      <c r="AO186" s="58">
        <v>365.478571428571</v>
      </c>
      <c r="AP186" s="58">
        <v>289.79010989010999</v>
      </c>
      <c r="AQ186" s="58">
        <v>46.5917582417582</v>
      </c>
    </row>
    <row r="187" spans="1:43" x14ac:dyDescent="0.25">
      <c r="A187" s="64" t="s">
        <v>336</v>
      </c>
      <c r="B187" s="58">
        <v>2081.5237693389599</v>
      </c>
      <c r="C187" s="58">
        <v>1218.1448663853701</v>
      </c>
      <c r="D187" s="58">
        <v>863.37890295358602</v>
      </c>
      <c r="E187" s="58">
        <v>464.77609001406501</v>
      </c>
      <c r="F187" s="58">
        <v>345.325316455696</v>
      </c>
      <c r="G187" s="58">
        <v>53.277496483825502</v>
      </c>
      <c r="H187" s="58">
        <v>2359.1395624430302</v>
      </c>
      <c r="I187" s="58">
        <v>1393.39307201459</v>
      </c>
      <c r="J187" s="58">
        <v>965.74649042844101</v>
      </c>
      <c r="K187" s="58">
        <v>530.40875113947095</v>
      </c>
      <c r="L187" s="58">
        <v>378.00546946217003</v>
      </c>
      <c r="M187" s="58">
        <v>57.332269826800299</v>
      </c>
      <c r="N187" s="58">
        <v>1787.5618725868701</v>
      </c>
      <c r="O187" s="58">
        <v>1032.57799227799</v>
      </c>
      <c r="P187" s="58">
        <v>754.98388030887998</v>
      </c>
      <c r="Q187" s="58">
        <v>395.27895752895802</v>
      </c>
      <c r="R187" s="58">
        <v>310.72094594594603</v>
      </c>
      <c r="S187" s="58">
        <v>48.983976833976797</v>
      </c>
      <c r="T187" s="58">
        <v>1056.25714285714</v>
      </c>
      <c r="U187" s="58">
        <v>627.12857142857104</v>
      </c>
      <c r="V187" s="58">
        <v>429.12857142857098</v>
      </c>
      <c r="W187" s="58">
        <v>216.465</v>
      </c>
      <c r="X187" s="58">
        <v>182.987142857143</v>
      </c>
      <c r="Y187" s="58">
        <v>29.676428571428598</v>
      </c>
      <c r="Z187" s="58">
        <v>2069.2465833945598</v>
      </c>
      <c r="AA187" s="58">
        <v>1212.0326230712701</v>
      </c>
      <c r="AB187" s="58">
        <v>857.21396032329096</v>
      </c>
      <c r="AC187" s="58">
        <v>458.32637766348302</v>
      </c>
      <c r="AD187" s="58">
        <v>344.74695077149102</v>
      </c>
      <c r="AE187" s="58">
        <v>54.140631888317401</v>
      </c>
      <c r="AF187" s="58">
        <v>2335.0784810126602</v>
      </c>
      <c r="AG187" s="58">
        <v>1362.22879746835</v>
      </c>
      <c r="AH187" s="58">
        <v>972.84968354430396</v>
      </c>
      <c r="AI187" s="58">
        <v>533.671044303798</v>
      </c>
      <c r="AJ187" s="58">
        <v>382.53180379746902</v>
      </c>
      <c r="AK187" s="58">
        <v>56.646835443038</v>
      </c>
      <c r="AL187" s="58">
        <v>1743.4811827957001</v>
      </c>
      <c r="AM187" s="58">
        <v>1027.19086021505</v>
      </c>
      <c r="AN187" s="58">
        <v>716.29032258064501</v>
      </c>
      <c r="AO187" s="58">
        <v>372.84892473118299</v>
      </c>
      <c r="AP187" s="58">
        <v>295.84946236559102</v>
      </c>
      <c r="AQ187" s="58">
        <v>47.591935483870898</v>
      </c>
    </row>
    <row r="188" spans="1:43" x14ac:dyDescent="0.25">
      <c r="A188" s="64" t="s">
        <v>337</v>
      </c>
      <c r="B188" s="58">
        <v>2098.55325183374</v>
      </c>
      <c r="C188" s="58">
        <v>1228.19501222494</v>
      </c>
      <c r="D188" s="58">
        <v>870.35823960880202</v>
      </c>
      <c r="E188" s="58">
        <v>469.35696821515899</v>
      </c>
      <c r="F188" s="58">
        <v>347.48992665036701</v>
      </c>
      <c r="G188" s="58">
        <v>53.511344743276197</v>
      </c>
      <c r="H188" s="58">
        <v>2386.2820289855099</v>
      </c>
      <c r="I188" s="58">
        <v>1411.23217391304</v>
      </c>
      <c r="J188" s="58">
        <v>975.04985507246397</v>
      </c>
      <c r="K188" s="58">
        <v>536.47449275362305</v>
      </c>
      <c r="L188" s="58">
        <v>380.76898550724599</v>
      </c>
      <c r="M188" s="58">
        <v>57.806376811594198</v>
      </c>
      <c r="N188" s="58">
        <v>1803.7024752475199</v>
      </c>
      <c r="O188" s="58">
        <v>1040.6272277227699</v>
      </c>
      <c r="P188" s="58">
        <v>763.07524752475297</v>
      </c>
      <c r="Q188" s="58">
        <v>400.57811881188098</v>
      </c>
      <c r="R188" s="58">
        <v>313.387128712871</v>
      </c>
      <c r="S188" s="58">
        <v>49.11</v>
      </c>
      <c r="T188" s="58">
        <v>1080.71067961165</v>
      </c>
      <c r="U188" s="58">
        <v>638.34757281553402</v>
      </c>
      <c r="V188" s="58">
        <v>442.36310679611603</v>
      </c>
      <c r="W188" s="58">
        <v>223.272815533981</v>
      </c>
      <c r="X188" s="58">
        <v>188.478640776699</v>
      </c>
      <c r="Y188" s="58">
        <v>30.6116504854369</v>
      </c>
      <c r="Z188" s="58">
        <v>2068.5976371951201</v>
      </c>
      <c r="AA188" s="58">
        <v>1211.19329268293</v>
      </c>
      <c r="AB188" s="58">
        <v>857.40434451219505</v>
      </c>
      <c r="AC188" s="58">
        <v>458.31585365853698</v>
      </c>
      <c r="AD188" s="58">
        <v>344.835137195122</v>
      </c>
      <c r="AE188" s="58">
        <v>54.253353658536597</v>
      </c>
      <c r="AF188" s="58">
        <v>2327.3461904761898</v>
      </c>
      <c r="AG188" s="58">
        <v>1360.03714285714</v>
      </c>
      <c r="AH188" s="58">
        <v>967.30904761904799</v>
      </c>
      <c r="AI188" s="58">
        <v>532.58333333333303</v>
      </c>
      <c r="AJ188" s="58">
        <v>379.01571428571401</v>
      </c>
      <c r="AK188" s="58">
        <v>55.71</v>
      </c>
      <c r="AL188" s="58">
        <v>1735.9262295082001</v>
      </c>
      <c r="AM188" s="58">
        <v>1023.32240437158</v>
      </c>
      <c r="AN188" s="58">
        <v>712.60382513661204</v>
      </c>
      <c r="AO188" s="58">
        <v>371.35464480874299</v>
      </c>
      <c r="AP188" s="58">
        <v>294.13715846994501</v>
      </c>
      <c r="AQ188" s="58">
        <v>47.112021857923501</v>
      </c>
    </row>
    <row r="189" spans="1:43" x14ac:dyDescent="0.25">
      <c r="A189" s="64" t="s">
        <v>338</v>
      </c>
      <c r="B189" s="58">
        <v>2084.4774145616602</v>
      </c>
      <c r="C189" s="58">
        <v>1219.6970282318</v>
      </c>
      <c r="D189" s="58">
        <v>864.78038632986602</v>
      </c>
      <c r="E189" s="58">
        <v>465.820208023774</v>
      </c>
      <c r="F189" s="58">
        <v>345.73075780089101</v>
      </c>
      <c r="G189" s="58">
        <v>53.229420505200501</v>
      </c>
      <c r="H189" s="58">
        <v>2359.8540174249802</v>
      </c>
      <c r="I189" s="58">
        <v>1395.6049370764799</v>
      </c>
      <c r="J189" s="58">
        <v>964.24908034849898</v>
      </c>
      <c r="K189" s="58">
        <v>529.35624394966101</v>
      </c>
      <c r="L189" s="58">
        <v>377.42381413359101</v>
      </c>
      <c r="M189" s="58">
        <v>57.469022265246899</v>
      </c>
      <c r="N189" s="58">
        <v>1795.9743407707899</v>
      </c>
      <c r="O189" s="58">
        <v>1035.4040567951299</v>
      </c>
      <c r="P189" s="58">
        <v>760.57028397565898</v>
      </c>
      <c r="Q189" s="58">
        <v>399.25557809330599</v>
      </c>
      <c r="R189" s="58">
        <v>312.52697768762698</v>
      </c>
      <c r="S189" s="58">
        <v>48.787728194726199</v>
      </c>
      <c r="T189" s="58">
        <v>1076.56</v>
      </c>
      <c r="U189" s="58">
        <v>636.03</v>
      </c>
      <c r="V189" s="58">
        <v>440.53</v>
      </c>
      <c r="W189" s="58">
        <v>222.523333333333</v>
      </c>
      <c r="X189" s="58">
        <v>187.49666666666701</v>
      </c>
      <c r="Y189" s="58">
        <v>30.51</v>
      </c>
      <c r="Z189" s="58">
        <v>2030.4057515337399</v>
      </c>
      <c r="AA189" s="58">
        <v>1187.5932515337399</v>
      </c>
      <c r="AB189" s="58">
        <v>842.8125</v>
      </c>
      <c r="AC189" s="58">
        <v>449.60958588957101</v>
      </c>
      <c r="AD189" s="58">
        <v>339.76725460122702</v>
      </c>
      <c r="AE189" s="58">
        <v>53.435659509202402</v>
      </c>
      <c r="AF189" s="58">
        <v>2342.43264</v>
      </c>
      <c r="AG189" s="58">
        <v>1370.7264</v>
      </c>
      <c r="AH189" s="58">
        <v>971.70623999999998</v>
      </c>
      <c r="AI189" s="58">
        <v>534.67679999999996</v>
      </c>
      <c r="AJ189" s="58">
        <v>380.95872000000003</v>
      </c>
      <c r="AK189" s="58">
        <v>56.070720000000001</v>
      </c>
      <c r="AL189" s="58">
        <v>1750.5629370629399</v>
      </c>
      <c r="AM189" s="58">
        <v>1032.30524475524</v>
      </c>
      <c r="AN189" s="58">
        <v>718.25769230769197</v>
      </c>
      <c r="AO189" s="58">
        <v>375.45734265734302</v>
      </c>
      <c r="AP189" s="58">
        <v>295.61905594405602</v>
      </c>
      <c r="AQ189" s="58">
        <v>47.181293706293701</v>
      </c>
    </row>
    <row r="190" spans="1:43" x14ac:dyDescent="0.25">
      <c r="A190" s="64" t="s">
        <v>339</v>
      </c>
      <c r="B190" s="58">
        <v>2085.5498087954102</v>
      </c>
      <c r="C190" s="58">
        <v>1220.2280592734201</v>
      </c>
      <c r="D190" s="58">
        <v>865.32174952198795</v>
      </c>
      <c r="E190" s="58">
        <v>464.71018164435998</v>
      </c>
      <c r="F190" s="58">
        <v>346.90669216061201</v>
      </c>
      <c r="G190" s="58">
        <v>53.704875717017202</v>
      </c>
      <c r="H190" s="58">
        <v>2328.1735694822901</v>
      </c>
      <c r="I190" s="58">
        <v>1375.0506811989101</v>
      </c>
      <c r="J190" s="58">
        <v>953.12288828337898</v>
      </c>
      <c r="K190" s="58">
        <v>520.38528610354194</v>
      </c>
      <c r="L190" s="58">
        <v>375.194822888283</v>
      </c>
      <c r="M190" s="58">
        <v>57.542779291553103</v>
      </c>
      <c r="N190" s="58">
        <v>1815.9950554995</v>
      </c>
      <c r="O190" s="58">
        <v>1048.2202825428899</v>
      </c>
      <c r="P190" s="58">
        <v>767.77477295660901</v>
      </c>
      <c r="Q190" s="58">
        <v>402.85519677093799</v>
      </c>
      <c r="R190" s="58">
        <v>315.47860746720499</v>
      </c>
      <c r="S190" s="58">
        <v>49.440968718466202</v>
      </c>
      <c r="T190" s="58">
        <v>1077.1756097560999</v>
      </c>
      <c r="U190" s="58">
        <v>639.55243902438997</v>
      </c>
      <c r="V190" s="58">
        <v>437.62317073170698</v>
      </c>
      <c r="W190" s="58">
        <v>222.26341463414599</v>
      </c>
      <c r="X190" s="58">
        <v>185.25365853658499</v>
      </c>
      <c r="Y190" s="58">
        <v>30.106097560975599</v>
      </c>
      <c r="Z190" s="58">
        <v>2022.11847826087</v>
      </c>
      <c r="AA190" s="58">
        <v>1183.7067391304299</v>
      </c>
      <c r="AB190" s="58">
        <v>838.41173913043497</v>
      </c>
      <c r="AC190" s="58">
        <v>445.699130434783</v>
      </c>
      <c r="AD190" s="58">
        <v>339.24608695652199</v>
      </c>
      <c r="AE190" s="58">
        <v>53.4665217391304</v>
      </c>
      <c r="AF190" s="58">
        <v>2355.7433333333302</v>
      </c>
      <c r="AG190" s="58">
        <v>1375.80714285714</v>
      </c>
      <c r="AH190" s="58">
        <v>979.93619047619097</v>
      </c>
      <c r="AI190" s="58">
        <v>537.91</v>
      </c>
      <c r="AJ190" s="58">
        <v>384.72761904761899</v>
      </c>
      <c r="AK190" s="58">
        <v>57.2985714285714</v>
      </c>
      <c r="AL190" s="58">
        <v>1741.5634894991899</v>
      </c>
      <c r="AM190" s="58">
        <v>1028.13828756058</v>
      </c>
      <c r="AN190" s="58">
        <v>713.42520193861105</v>
      </c>
      <c r="AO190" s="58">
        <v>373.529563812601</v>
      </c>
      <c r="AP190" s="58">
        <v>292.74959612277797</v>
      </c>
      <c r="AQ190" s="58">
        <v>47.146042003231003</v>
      </c>
    </row>
    <row r="191" spans="1:43" x14ac:dyDescent="0.25">
      <c r="A191" s="64" t="s">
        <v>340</v>
      </c>
      <c r="B191" s="58">
        <v>2142.8120980707399</v>
      </c>
      <c r="C191" s="58">
        <v>1258.3163585208999</v>
      </c>
      <c r="D191" s="58">
        <v>884.49573954983896</v>
      </c>
      <c r="E191" s="58">
        <v>468.93991157556297</v>
      </c>
      <c r="F191" s="58">
        <v>352.62636655948597</v>
      </c>
      <c r="G191" s="58">
        <v>62.929461414791</v>
      </c>
      <c r="H191" s="58">
        <v>2338.2088421052599</v>
      </c>
      <c r="I191" s="58">
        <v>1384.65915789474</v>
      </c>
      <c r="J191" s="58">
        <v>953.54968421052604</v>
      </c>
      <c r="K191" s="58">
        <v>510.870105263158</v>
      </c>
      <c r="L191" s="58">
        <v>376.06652631578902</v>
      </c>
      <c r="M191" s="58">
        <v>66.613052631578995</v>
      </c>
      <c r="N191" s="58">
        <v>1880.65734463277</v>
      </c>
      <c r="O191" s="58">
        <v>1088.7805084745801</v>
      </c>
      <c r="P191" s="58">
        <v>791.87683615819196</v>
      </c>
      <c r="Q191" s="58">
        <v>412.72344632768397</v>
      </c>
      <c r="R191" s="58">
        <v>321.17231638418099</v>
      </c>
      <c r="S191" s="58">
        <v>57.981073446327699</v>
      </c>
      <c r="T191" s="58">
        <v>1155.3</v>
      </c>
      <c r="U191" s="58">
        <v>683.21052631578902</v>
      </c>
      <c r="V191" s="58">
        <v>472.08947368421099</v>
      </c>
      <c r="W191" s="58">
        <v>236.85789473684201</v>
      </c>
      <c r="X191" s="58">
        <v>197.491578947368</v>
      </c>
      <c r="Y191" s="58">
        <v>37.74</v>
      </c>
      <c r="Z191" s="58">
        <v>2084.7754491017999</v>
      </c>
      <c r="AA191" s="58">
        <v>1226.0272455089801</v>
      </c>
      <c r="AB191" s="58">
        <v>858.748203592815</v>
      </c>
      <c r="AC191" s="58">
        <v>450.48161676646703</v>
      </c>
      <c r="AD191" s="58">
        <v>345.09772455089802</v>
      </c>
      <c r="AE191" s="58">
        <v>63.168862275449101</v>
      </c>
      <c r="AF191" s="58">
        <v>2406.622406639</v>
      </c>
      <c r="AG191" s="58">
        <v>1408.4655601659699</v>
      </c>
      <c r="AH191" s="58">
        <v>998.15684647302896</v>
      </c>
      <c r="AI191" s="58">
        <v>542.07012448132798</v>
      </c>
      <c r="AJ191" s="58">
        <v>390.40041493775902</v>
      </c>
      <c r="AK191" s="58">
        <v>65.686307053941903</v>
      </c>
      <c r="AL191" s="58">
        <v>1824.2836759371201</v>
      </c>
      <c r="AM191" s="58">
        <v>1080.7019347037501</v>
      </c>
      <c r="AN191" s="58">
        <v>743.58174123337301</v>
      </c>
      <c r="AO191" s="58">
        <v>382.60483675937098</v>
      </c>
      <c r="AP191" s="58">
        <v>304.19165659008502</v>
      </c>
      <c r="AQ191" s="58">
        <v>56.785247883917798</v>
      </c>
    </row>
    <row r="192" spans="1:43" x14ac:dyDescent="0.25">
      <c r="A192" s="64" t="s">
        <v>341</v>
      </c>
      <c r="B192" s="58">
        <v>2140.65203787567</v>
      </c>
      <c r="C192" s="58">
        <v>1257.1658707286999</v>
      </c>
      <c r="D192" s="58">
        <v>883.48616714697403</v>
      </c>
      <c r="E192" s="58">
        <v>467.64158089748901</v>
      </c>
      <c r="F192" s="58">
        <v>352.36722931247402</v>
      </c>
      <c r="G192" s="58">
        <v>63.477356937011102</v>
      </c>
      <c r="H192" s="58">
        <v>2338.4680535966099</v>
      </c>
      <c r="I192" s="58">
        <v>1385.3325105782801</v>
      </c>
      <c r="J192" s="58">
        <v>953.13554301833597</v>
      </c>
      <c r="K192" s="58">
        <v>509.16198871650198</v>
      </c>
      <c r="L192" s="58">
        <v>376.71029619182002</v>
      </c>
      <c r="M192" s="58">
        <v>67.263258110014107</v>
      </c>
      <c r="N192" s="58">
        <v>1862.9557425742601</v>
      </c>
      <c r="O192" s="58">
        <v>1077.2153465346501</v>
      </c>
      <c r="P192" s="58">
        <v>785.74039603960398</v>
      </c>
      <c r="Q192" s="58">
        <v>409.39544554455398</v>
      </c>
      <c r="R192" s="58">
        <v>318.18831683168298</v>
      </c>
      <c r="S192" s="58">
        <v>58.1566336633663</v>
      </c>
      <c r="T192" s="58">
        <v>1244.14655172414</v>
      </c>
      <c r="U192" s="58">
        <v>730.47155172413795</v>
      </c>
      <c r="V192" s="58">
        <v>513.67499999999995</v>
      </c>
      <c r="W192" s="58">
        <v>256.055172413793</v>
      </c>
      <c r="X192" s="58">
        <v>215.94051724137901</v>
      </c>
      <c r="Y192" s="58">
        <v>41.679310344827599</v>
      </c>
      <c r="Z192" s="58">
        <v>2072.0167509481698</v>
      </c>
      <c r="AA192" s="58">
        <v>1218.29867256637</v>
      </c>
      <c r="AB192" s="58">
        <v>853.71807838179495</v>
      </c>
      <c r="AC192" s="58">
        <v>446.77243994943098</v>
      </c>
      <c r="AD192" s="58">
        <v>343.49146649810399</v>
      </c>
      <c r="AE192" s="58">
        <v>63.454171934260401</v>
      </c>
      <c r="AF192" s="58">
        <v>2431.4532147742798</v>
      </c>
      <c r="AG192" s="58">
        <v>1424.8600547195599</v>
      </c>
      <c r="AH192" s="58">
        <v>1006.59316005472</v>
      </c>
      <c r="AI192" s="58">
        <v>546.38166894664801</v>
      </c>
      <c r="AJ192" s="58">
        <v>393.22489740082102</v>
      </c>
      <c r="AK192" s="58">
        <v>66.986593707250293</v>
      </c>
      <c r="AL192" s="58">
        <v>1810.61645728643</v>
      </c>
      <c r="AM192" s="58">
        <v>1071.85590452261</v>
      </c>
      <c r="AN192" s="58">
        <v>738.76055276381896</v>
      </c>
      <c r="AO192" s="58">
        <v>378.35879396984899</v>
      </c>
      <c r="AP192" s="58">
        <v>303.06444723618102</v>
      </c>
      <c r="AQ192" s="58">
        <v>57.337311557789</v>
      </c>
    </row>
    <row r="193" spans="1:43" x14ac:dyDescent="0.25">
      <c r="A193" s="64" t="s">
        <v>342</v>
      </c>
      <c r="B193" s="58">
        <v>2177.5243869209799</v>
      </c>
      <c r="C193" s="58">
        <v>1277.35899182561</v>
      </c>
      <c r="D193" s="58">
        <v>900.16539509536801</v>
      </c>
      <c r="E193" s="58">
        <v>478.19059945504102</v>
      </c>
      <c r="F193" s="58">
        <v>357.41416893732998</v>
      </c>
      <c r="G193" s="58">
        <v>64.560626702997297</v>
      </c>
      <c r="H193" s="58">
        <v>2404.4249390739201</v>
      </c>
      <c r="I193" s="58">
        <v>1422.6073111291601</v>
      </c>
      <c r="J193" s="58">
        <v>981.81762794476003</v>
      </c>
      <c r="K193" s="58">
        <v>527.97904142973198</v>
      </c>
      <c r="L193" s="58">
        <v>385.12420796100702</v>
      </c>
      <c r="M193" s="58">
        <v>68.714378554021096</v>
      </c>
      <c r="N193" s="58">
        <v>1889.64</v>
      </c>
      <c r="O193" s="58">
        <v>1093.03917525773</v>
      </c>
      <c r="P193" s="58">
        <v>796.60082474226795</v>
      </c>
      <c r="Q193" s="58">
        <v>415.06515463917498</v>
      </c>
      <c r="R193" s="58">
        <v>322.25103092783502</v>
      </c>
      <c r="S193" s="58">
        <v>59.284639175257702</v>
      </c>
      <c r="T193" s="58">
        <v>1212</v>
      </c>
      <c r="U193" s="58">
        <v>710.840425531915</v>
      </c>
      <c r="V193" s="58">
        <v>501.159574468085</v>
      </c>
      <c r="W193" s="58">
        <v>249.71170212766</v>
      </c>
      <c r="X193" s="58">
        <v>210.70531914893601</v>
      </c>
      <c r="Y193" s="58">
        <v>40.742553191489399</v>
      </c>
      <c r="Z193" s="58">
        <v>2105.4396588486102</v>
      </c>
      <c r="AA193" s="58">
        <v>1236.68869936034</v>
      </c>
      <c r="AB193" s="58">
        <v>868.750959488273</v>
      </c>
      <c r="AC193" s="58">
        <v>456.511300639659</v>
      </c>
      <c r="AD193" s="58">
        <v>347.71257995735601</v>
      </c>
      <c r="AE193" s="58">
        <v>64.527078891258</v>
      </c>
      <c r="AF193" s="58">
        <v>2451.6791726105598</v>
      </c>
      <c r="AG193" s="58">
        <v>1434.9564907275301</v>
      </c>
      <c r="AH193" s="58">
        <v>1016.72268188302</v>
      </c>
      <c r="AI193" s="58">
        <v>552.34151212553502</v>
      </c>
      <c r="AJ193" s="58">
        <v>396.55934379457898</v>
      </c>
      <c r="AK193" s="58">
        <v>67.821825962910097</v>
      </c>
      <c r="AL193" s="58">
        <v>1791.9031578947399</v>
      </c>
      <c r="AM193" s="58">
        <v>1061.74285714286</v>
      </c>
      <c r="AN193" s="58">
        <v>730.16030075187905</v>
      </c>
      <c r="AO193" s="58">
        <v>374.53533834586398</v>
      </c>
      <c r="AP193" s="58">
        <v>299.061203007519</v>
      </c>
      <c r="AQ193" s="58">
        <v>56.563759398496302</v>
      </c>
    </row>
    <row r="194" spans="1:43" x14ac:dyDescent="0.25">
      <c r="A194" s="64" t="s">
        <v>343</v>
      </c>
      <c r="B194" s="58">
        <v>2219.6172413793101</v>
      </c>
      <c r="C194" s="58">
        <v>1300.0832309872501</v>
      </c>
      <c r="D194" s="58">
        <v>919.53401039206403</v>
      </c>
      <c r="E194" s="58">
        <v>490.36877657061899</v>
      </c>
      <c r="F194" s="58">
        <v>363.38247520075601</v>
      </c>
      <c r="G194" s="58">
        <v>65.782758620689705</v>
      </c>
      <c r="H194" s="58">
        <v>2479.9865217391298</v>
      </c>
      <c r="I194" s="58">
        <v>1464.79043478261</v>
      </c>
      <c r="J194" s="58">
        <v>1015.19608695652</v>
      </c>
      <c r="K194" s="58">
        <v>549.69730434782605</v>
      </c>
      <c r="L194" s="58">
        <v>394.929913043478</v>
      </c>
      <c r="M194" s="58">
        <v>70.568869565217398</v>
      </c>
      <c r="N194" s="58">
        <v>1909.9743536711501</v>
      </c>
      <c r="O194" s="58">
        <v>1104.2059979317501</v>
      </c>
      <c r="P194" s="58">
        <v>805.76835573940002</v>
      </c>
      <c r="Q194" s="58">
        <v>419.81261633919303</v>
      </c>
      <c r="R194" s="58">
        <v>325.86483971044498</v>
      </c>
      <c r="S194" s="58">
        <v>60.090899689762203</v>
      </c>
      <c r="T194" s="58">
        <v>1218.96551724138</v>
      </c>
      <c r="U194" s="58">
        <v>716.82068965517203</v>
      </c>
      <c r="V194" s="58">
        <v>502.14482758620699</v>
      </c>
      <c r="W194" s="58">
        <v>250.19310344827599</v>
      </c>
      <c r="X194" s="58">
        <v>211.07241379310301</v>
      </c>
      <c r="Y194" s="58">
        <v>40.879310344827601</v>
      </c>
      <c r="Z194" s="58">
        <v>2147.0868205510101</v>
      </c>
      <c r="AA194" s="58">
        <v>1258.38897989576</v>
      </c>
      <c r="AB194" s="58">
        <v>888.69784065524902</v>
      </c>
      <c r="AC194" s="58">
        <v>468.57855547282202</v>
      </c>
      <c r="AD194" s="58">
        <v>354.06433358153402</v>
      </c>
      <c r="AE194" s="58">
        <v>66.054951600893602</v>
      </c>
      <c r="AF194" s="58">
        <v>2488.1253275109202</v>
      </c>
      <c r="AG194" s="58">
        <v>1455.4532751091699</v>
      </c>
      <c r="AH194" s="58">
        <v>1032.6720524017501</v>
      </c>
      <c r="AI194" s="58">
        <v>563.38122270742303</v>
      </c>
      <c r="AJ194" s="58">
        <v>400.886462882096</v>
      </c>
      <c r="AK194" s="58">
        <v>68.404366812227096</v>
      </c>
      <c r="AL194" s="58">
        <v>1822.3097682119201</v>
      </c>
      <c r="AM194" s="58">
        <v>1076.41887417219</v>
      </c>
      <c r="AN194" s="58">
        <v>745.89089403973503</v>
      </c>
      <c r="AO194" s="58">
        <v>385.29337748344398</v>
      </c>
      <c r="AP194" s="58">
        <v>302.98857615894002</v>
      </c>
      <c r="AQ194" s="58">
        <v>57.608940397350999</v>
      </c>
    </row>
    <row r="195" spans="1:43" x14ac:dyDescent="0.25">
      <c r="A195" s="64" t="s">
        <v>344</v>
      </c>
      <c r="B195" s="58">
        <v>2220.6229007633601</v>
      </c>
      <c r="C195" s="58">
        <v>1301.20176526718</v>
      </c>
      <c r="D195" s="58">
        <v>919.42113549618296</v>
      </c>
      <c r="E195" s="58">
        <v>489.90758587786303</v>
      </c>
      <c r="F195" s="58">
        <v>363.44685114503801</v>
      </c>
      <c r="G195" s="58">
        <v>66.0666984732825</v>
      </c>
      <c r="H195" s="58">
        <v>2487.4176365264102</v>
      </c>
      <c r="I195" s="58">
        <v>1470.0024171888999</v>
      </c>
      <c r="J195" s="58">
        <v>1017.4152193375101</v>
      </c>
      <c r="K195" s="58">
        <v>550.89561324977603</v>
      </c>
      <c r="L195" s="58">
        <v>395.53724261414499</v>
      </c>
      <c r="M195" s="58">
        <v>70.982363473589999</v>
      </c>
      <c r="N195" s="58">
        <v>1916.2207354443301</v>
      </c>
      <c r="O195" s="58">
        <v>1108.60694586313</v>
      </c>
      <c r="P195" s="58">
        <v>807.61378958120497</v>
      </c>
      <c r="Q195" s="58">
        <v>420.322676200204</v>
      </c>
      <c r="R195" s="58">
        <v>326.83299284984702</v>
      </c>
      <c r="S195" s="58">
        <v>60.458120531154201</v>
      </c>
      <c r="T195" s="58">
        <v>1269.24303797468</v>
      </c>
      <c r="U195" s="58">
        <v>746.47974683544305</v>
      </c>
      <c r="V195" s="58">
        <v>522.76329113924101</v>
      </c>
      <c r="W195" s="58">
        <v>260.52911392405099</v>
      </c>
      <c r="X195" s="58">
        <v>219.516455696203</v>
      </c>
      <c r="Y195" s="58">
        <v>42.717721518987297</v>
      </c>
      <c r="Z195" s="58">
        <v>2142.4400452488699</v>
      </c>
      <c r="AA195" s="58">
        <v>1256.65294117647</v>
      </c>
      <c r="AB195" s="58">
        <v>885.78710407239805</v>
      </c>
      <c r="AC195" s="58">
        <v>466.82488687782802</v>
      </c>
      <c r="AD195" s="58">
        <v>352.83710407239801</v>
      </c>
      <c r="AE195" s="58">
        <v>66.125113122171996</v>
      </c>
      <c r="AF195" s="58">
        <v>2479.4209840810399</v>
      </c>
      <c r="AG195" s="58">
        <v>1450.10882778582</v>
      </c>
      <c r="AH195" s="58">
        <v>1029.3121562952199</v>
      </c>
      <c r="AI195" s="58">
        <v>560.42648335745298</v>
      </c>
      <c r="AJ195" s="58">
        <v>400.26164978292297</v>
      </c>
      <c r="AK195" s="58">
        <v>68.624023154848004</v>
      </c>
      <c r="AL195" s="58">
        <v>1803.6926994906601</v>
      </c>
      <c r="AM195" s="58">
        <v>1063.89371816638</v>
      </c>
      <c r="AN195" s="58">
        <v>739.79898132427797</v>
      </c>
      <c r="AO195" s="58">
        <v>381.020882852292</v>
      </c>
      <c r="AP195" s="58">
        <v>301.24227504244499</v>
      </c>
      <c r="AQ195" s="58">
        <v>57.535823429541601</v>
      </c>
    </row>
    <row r="196" spans="1:43" x14ac:dyDescent="0.25">
      <c r="A196" s="64" t="s">
        <v>345</v>
      </c>
      <c r="B196" s="58">
        <v>2224.77692307692</v>
      </c>
      <c r="C196" s="58">
        <v>1304.72448405253</v>
      </c>
      <c r="D196" s="58">
        <v>920.05243902438997</v>
      </c>
      <c r="E196" s="58">
        <v>490.52940900562902</v>
      </c>
      <c r="F196" s="58">
        <v>363.12340525328301</v>
      </c>
      <c r="G196" s="58">
        <v>66.399624765478407</v>
      </c>
      <c r="H196" s="58">
        <v>2500.2536371603901</v>
      </c>
      <c r="I196" s="58">
        <v>1479.46774758983</v>
      </c>
      <c r="J196" s="58">
        <v>1020.78588957055</v>
      </c>
      <c r="K196" s="58">
        <v>553.50446976336605</v>
      </c>
      <c r="L196" s="58">
        <v>395.89482909728298</v>
      </c>
      <c r="M196" s="58">
        <v>71.386590709903601</v>
      </c>
      <c r="N196" s="58">
        <v>1907.6034308779001</v>
      </c>
      <c r="O196" s="58">
        <v>1103.5316851665</v>
      </c>
      <c r="P196" s="58">
        <v>804.07174571140297</v>
      </c>
      <c r="Q196" s="58">
        <v>418.02230070635699</v>
      </c>
      <c r="R196" s="58">
        <v>325.39162462159402</v>
      </c>
      <c r="S196" s="58">
        <v>60.657820383451103</v>
      </c>
      <c r="T196" s="58">
        <v>1290.42068965517</v>
      </c>
      <c r="U196" s="58">
        <v>757.7</v>
      </c>
      <c r="V196" s="58">
        <v>532.72068965517201</v>
      </c>
      <c r="W196" s="58">
        <v>265.93448275862102</v>
      </c>
      <c r="X196" s="58">
        <v>223.25172413793101</v>
      </c>
      <c r="Y196" s="58">
        <v>43.534482758620697</v>
      </c>
      <c r="Z196" s="58">
        <v>2150.54201183432</v>
      </c>
      <c r="AA196" s="58">
        <v>1261.12832840237</v>
      </c>
      <c r="AB196" s="58">
        <v>889.41368343195302</v>
      </c>
      <c r="AC196" s="58">
        <v>468.670784023669</v>
      </c>
      <c r="AD196" s="58">
        <v>354.06878698224898</v>
      </c>
      <c r="AE196" s="58">
        <v>66.674112426035506</v>
      </c>
      <c r="AF196" s="58">
        <v>2486.9047619047601</v>
      </c>
      <c r="AG196" s="58">
        <v>1458.45194805195</v>
      </c>
      <c r="AH196" s="58">
        <v>1028.4528138528101</v>
      </c>
      <c r="AI196" s="58">
        <v>561.37012987012997</v>
      </c>
      <c r="AJ196" s="58">
        <v>398.34805194805199</v>
      </c>
      <c r="AK196" s="58">
        <v>68.734632034632</v>
      </c>
      <c r="AL196" s="58">
        <v>1794.09195979899</v>
      </c>
      <c r="AM196" s="58">
        <v>1059.6211055276401</v>
      </c>
      <c r="AN196" s="58">
        <v>734.47085427135698</v>
      </c>
      <c r="AO196" s="58">
        <v>377.78391959799001</v>
      </c>
      <c r="AP196" s="58">
        <v>299.34874371859303</v>
      </c>
      <c r="AQ196" s="58">
        <v>57.3381909547739</v>
      </c>
    </row>
    <row r="197" spans="1:43" x14ac:dyDescent="0.25">
      <c r="A197" s="64" t="s">
        <v>346</v>
      </c>
      <c r="B197" s="58">
        <v>2213.7177737881502</v>
      </c>
      <c r="C197" s="58">
        <v>1297.9990125673201</v>
      </c>
      <c r="D197" s="58">
        <v>915.71876122082597</v>
      </c>
      <c r="E197" s="58">
        <v>488.99892280071799</v>
      </c>
      <c r="F197" s="58">
        <v>360.344434470377</v>
      </c>
      <c r="G197" s="58">
        <v>66.375403949730796</v>
      </c>
      <c r="H197" s="58">
        <v>2473.9231155778898</v>
      </c>
      <c r="I197" s="58">
        <v>1464.81507537688</v>
      </c>
      <c r="J197" s="58">
        <v>1009.10804020101</v>
      </c>
      <c r="K197" s="58">
        <v>548.786432160804</v>
      </c>
      <c r="L197" s="58">
        <v>389.66658291457298</v>
      </c>
      <c r="M197" s="58">
        <v>70.6550251256282</v>
      </c>
      <c r="N197" s="58">
        <v>1913.2485493230199</v>
      </c>
      <c r="O197" s="58">
        <v>1105.3700193423599</v>
      </c>
      <c r="P197" s="58">
        <v>807.87852998065796</v>
      </c>
      <c r="Q197" s="58">
        <v>419.95996131528</v>
      </c>
      <c r="R197" s="58">
        <v>326.48500967118002</v>
      </c>
      <c r="S197" s="58">
        <v>61.433558994197298</v>
      </c>
      <c r="T197" s="58">
        <v>1188.3724137930999</v>
      </c>
      <c r="U197" s="58">
        <v>699.23793103448304</v>
      </c>
      <c r="V197" s="58">
        <v>489.134482758621</v>
      </c>
      <c r="W197" s="58">
        <v>244.14568965517199</v>
      </c>
      <c r="X197" s="58">
        <v>205.008620689655</v>
      </c>
      <c r="Y197" s="58">
        <v>39.980172413793099</v>
      </c>
      <c r="Z197" s="58">
        <v>2160.6686386315</v>
      </c>
      <c r="AA197" s="58">
        <v>1264.74975053457</v>
      </c>
      <c r="AB197" s="58">
        <v>895.91888809693501</v>
      </c>
      <c r="AC197" s="58">
        <v>472.41703492516001</v>
      </c>
      <c r="AD197" s="58">
        <v>355.92573057733398</v>
      </c>
      <c r="AE197" s="58">
        <v>67.576122594440506</v>
      </c>
      <c r="AF197" s="58">
        <v>2486.4511988716499</v>
      </c>
      <c r="AG197" s="58">
        <v>1461.75782792666</v>
      </c>
      <c r="AH197" s="58">
        <v>1024.69337094499</v>
      </c>
      <c r="AI197" s="58">
        <v>561.87249647390695</v>
      </c>
      <c r="AJ197" s="58">
        <v>394.50296191819501</v>
      </c>
      <c r="AK197" s="58">
        <v>68.3179125528914</v>
      </c>
      <c r="AL197" s="58">
        <v>1797.3058631921799</v>
      </c>
      <c r="AM197" s="58">
        <v>1063.7252442996701</v>
      </c>
      <c r="AN197" s="58">
        <v>733.58061889250803</v>
      </c>
      <c r="AO197" s="58">
        <v>376.46824104234503</v>
      </c>
      <c r="AP197" s="58">
        <v>299.69169381107503</v>
      </c>
      <c r="AQ197" s="58">
        <v>57.420684039088002</v>
      </c>
    </row>
    <row r="198" spans="1:43" x14ac:dyDescent="0.25">
      <c r="A198" s="64" t="s">
        <v>347</v>
      </c>
      <c r="B198" s="58">
        <v>2193.0411238825</v>
      </c>
      <c r="C198" s="58">
        <v>1285.3630906768799</v>
      </c>
      <c r="D198" s="58">
        <v>907.67803320561904</v>
      </c>
      <c r="E198" s="58">
        <v>483.675351213282</v>
      </c>
      <c r="F198" s="58">
        <v>357.69821200510899</v>
      </c>
      <c r="G198" s="58">
        <v>66.3044699872287</v>
      </c>
      <c r="H198" s="58">
        <v>2463.0004743083</v>
      </c>
      <c r="I198" s="58">
        <v>1457.75833992095</v>
      </c>
      <c r="J198" s="58">
        <v>1005.24213438735</v>
      </c>
      <c r="K198" s="58">
        <v>545.99407114624501</v>
      </c>
      <c r="L198" s="58">
        <v>388.38735177865601</v>
      </c>
      <c r="M198" s="58">
        <v>70.860711462450595</v>
      </c>
      <c r="N198" s="58">
        <v>1878.00553505535</v>
      </c>
      <c r="O198" s="58">
        <v>1084.18228782288</v>
      </c>
      <c r="P198" s="58">
        <v>793.823247232472</v>
      </c>
      <c r="Q198" s="58">
        <v>410.95101476014798</v>
      </c>
      <c r="R198" s="58">
        <v>321.88477859778601</v>
      </c>
      <c r="S198" s="58">
        <v>60.987453874538701</v>
      </c>
      <c r="T198" s="58">
        <v>1087.0099378882001</v>
      </c>
      <c r="U198" s="58">
        <v>645.00559006211199</v>
      </c>
      <c r="V198" s="58">
        <v>442.00434782608698</v>
      </c>
      <c r="W198" s="58">
        <v>220.55217391304299</v>
      </c>
      <c r="X198" s="58">
        <v>185.32546583850899</v>
      </c>
      <c r="Y198" s="58">
        <v>36.1267080745342</v>
      </c>
      <c r="Z198" s="58">
        <v>2173.23483068417</v>
      </c>
      <c r="AA198" s="58">
        <v>1271.5720801658599</v>
      </c>
      <c r="AB198" s="58">
        <v>901.66275051831406</v>
      </c>
      <c r="AC198" s="58">
        <v>475.23462335867299</v>
      </c>
      <c r="AD198" s="58">
        <v>358.12017968210102</v>
      </c>
      <c r="AE198" s="58">
        <v>68.307947477539798</v>
      </c>
      <c r="AF198" s="58">
        <v>2472.0299595141701</v>
      </c>
      <c r="AG198" s="58">
        <v>1451.42672064777</v>
      </c>
      <c r="AH198" s="58">
        <v>1020.6032388664</v>
      </c>
      <c r="AI198" s="58">
        <v>557.32793522267195</v>
      </c>
      <c r="AJ198" s="58">
        <v>394.32631578947399</v>
      </c>
      <c r="AK198" s="58">
        <v>68.948987854251001</v>
      </c>
      <c r="AL198" s="58">
        <v>1815.2658461538499</v>
      </c>
      <c r="AM198" s="58">
        <v>1072.7067692307701</v>
      </c>
      <c r="AN198" s="58">
        <v>742.55907692307801</v>
      </c>
      <c r="AO198" s="58">
        <v>381.95400000000001</v>
      </c>
      <c r="AP198" s="58">
        <v>302.49738461538499</v>
      </c>
      <c r="AQ198" s="58">
        <v>58.107692307692297</v>
      </c>
    </row>
    <row r="199" spans="1:43" x14ac:dyDescent="0.25">
      <c r="A199" s="64" t="s">
        <v>348</v>
      </c>
      <c r="B199" s="58">
        <v>2230.0041223404301</v>
      </c>
      <c r="C199" s="58">
        <v>1306.4452127659599</v>
      </c>
      <c r="D199" s="58">
        <v>923.55890957446798</v>
      </c>
      <c r="E199" s="58">
        <v>492.438031914894</v>
      </c>
      <c r="F199" s="58">
        <v>363.63896276595801</v>
      </c>
      <c r="G199" s="58">
        <v>67.481914893617102</v>
      </c>
      <c r="H199" s="58">
        <v>2505.5587654320998</v>
      </c>
      <c r="I199" s="58">
        <v>1481.8044444444399</v>
      </c>
      <c r="J199" s="58">
        <v>1023.75432098765</v>
      </c>
      <c r="K199" s="58">
        <v>556.04691358024695</v>
      </c>
      <c r="L199" s="58">
        <v>395.56444444444497</v>
      </c>
      <c r="M199" s="58">
        <v>72.142962962962997</v>
      </c>
      <c r="N199" s="58">
        <v>1908.3913544668601</v>
      </c>
      <c r="O199" s="58">
        <v>1101.7752161383301</v>
      </c>
      <c r="P199" s="58">
        <v>806.61613832853004</v>
      </c>
      <c r="Q199" s="58">
        <v>418.19711815561999</v>
      </c>
      <c r="R199" s="58">
        <v>326.37723342939501</v>
      </c>
      <c r="S199" s="58">
        <v>62.0417867435158</v>
      </c>
      <c r="T199" s="58">
        <v>1146.8090163934401</v>
      </c>
      <c r="U199" s="58">
        <v>676.43606557377097</v>
      </c>
      <c r="V199" s="58">
        <v>470.37295081967198</v>
      </c>
      <c r="W199" s="58">
        <v>234.789344262295</v>
      </c>
      <c r="X199" s="58">
        <v>197.139344262295</v>
      </c>
      <c r="Y199" s="58">
        <v>38.444262295081998</v>
      </c>
      <c r="Z199" s="58">
        <v>2196.35818965517</v>
      </c>
      <c r="AA199" s="58">
        <v>1285.69956896552</v>
      </c>
      <c r="AB199" s="58">
        <v>910.658620689656</v>
      </c>
      <c r="AC199" s="58">
        <v>480.43362068965502</v>
      </c>
      <c r="AD199" s="58">
        <v>361.41810344827599</v>
      </c>
      <c r="AE199" s="58">
        <v>68.806896551724194</v>
      </c>
      <c r="AF199" s="58">
        <v>2471.22371967655</v>
      </c>
      <c r="AG199" s="58">
        <v>1448.9506738544501</v>
      </c>
      <c r="AH199" s="58">
        <v>1022.2730458221</v>
      </c>
      <c r="AI199" s="58">
        <v>557.32115902964995</v>
      </c>
      <c r="AJ199" s="58">
        <v>395.18126684636098</v>
      </c>
      <c r="AK199" s="58">
        <v>69.770619946091699</v>
      </c>
      <c r="AL199" s="58">
        <v>1810.86380952381</v>
      </c>
      <c r="AM199" s="58">
        <v>1065.40142857143</v>
      </c>
      <c r="AN199" s="58">
        <v>745.46238095238095</v>
      </c>
      <c r="AO199" s="58">
        <v>381.57380952380902</v>
      </c>
      <c r="AP199" s="58">
        <v>305.14333333333298</v>
      </c>
      <c r="AQ199" s="58">
        <v>58.745238095238101</v>
      </c>
    </row>
    <row r="200" spans="1:43" x14ac:dyDescent="0.25">
      <c r="A200" s="64" t="s">
        <v>349</v>
      </c>
      <c r="B200" s="58">
        <v>2239.01569872958</v>
      </c>
      <c r="C200" s="58">
        <v>1311.0438294010901</v>
      </c>
      <c r="D200" s="58">
        <v>927.97186932849399</v>
      </c>
      <c r="E200" s="58">
        <v>496.60399274047199</v>
      </c>
      <c r="F200" s="58">
        <v>363.85603448275901</v>
      </c>
      <c r="G200" s="58">
        <v>67.511842105263199</v>
      </c>
      <c r="H200" s="58">
        <v>2520.6462915601001</v>
      </c>
      <c r="I200" s="58">
        <v>1489.4736572889999</v>
      </c>
      <c r="J200" s="58">
        <v>1031.1726342710999</v>
      </c>
      <c r="K200" s="58">
        <v>563.09872122762204</v>
      </c>
      <c r="L200" s="58">
        <v>395.95959079283898</v>
      </c>
      <c r="M200" s="58">
        <v>72.114322250639404</v>
      </c>
      <c r="N200" s="58">
        <v>1918.59602327837</v>
      </c>
      <c r="O200" s="58">
        <v>1108.03879728419</v>
      </c>
      <c r="P200" s="58">
        <v>810.55722599418095</v>
      </c>
      <c r="Q200" s="58">
        <v>420.95092143549999</v>
      </c>
      <c r="R200" s="58">
        <v>327.33084384093098</v>
      </c>
      <c r="S200" s="58">
        <v>62.275460717749802</v>
      </c>
      <c r="T200" s="58">
        <v>1114.2</v>
      </c>
      <c r="U200" s="58">
        <v>662.96974789915998</v>
      </c>
      <c r="V200" s="58">
        <v>451.23025210084</v>
      </c>
      <c r="W200" s="58">
        <v>227.40756302521001</v>
      </c>
      <c r="X200" s="58">
        <v>187.33361344537801</v>
      </c>
      <c r="Y200" s="58">
        <v>36.489075630252103</v>
      </c>
      <c r="Z200" s="58">
        <v>2193.8781575037101</v>
      </c>
      <c r="AA200" s="58">
        <v>1283.16352154532</v>
      </c>
      <c r="AB200" s="58">
        <v>910.71463595839498</v>
      </c>
      <c r="AC200" s="58">
        <v>481.99524517087701</v>
      </c>
      <c r="AD200" s="58">
        <v>360.14955423476999</v>
      </c>
      <c r="AE200" s="58">
        <v>68.569836552748995</v>
      </c>
      <c r="AF200" s="58">
        <v>2502.3556156968898</v>
      </c>
      <c r="AG200" s="58">
        <v>1466.18281461434</v>
      </c>
      <c r="AH200" s="58">
        <v>1036.17280108254</v>
      </c>
      <c r="AI200" s="58">
        <v>566.56035182679295</v>
      </c>
      <c r="AJ200" s="58">
        <v>399.032070365359</v>
      </c>
      <c r="AK200" s="58">
        <v>70.580378890392396</v>
      </c>
      <c r="AL200" s="58">
        <v>1801.9277419354801</v>
      </c>
      <c r="AM200" s="58">
        <v>1062.51096774193</v>
      </c>
      <c r="AN200" s="58">
        <v>739.41677419354801</v>
      </c>
      <c r="AO200" s="58">
        <v>381.153387096774</v>
      </c>
      <c r="AP200" s="58">
        <v>300.27580645161299</v>
      </c>
      <c r="AQ200" s="58">
        <v>57.987580645161401</v>
      </c>
    </row>
    <row r="201" spans="1:43" x14ac:dyDescent="0.25">
      <c r="A201" s="64" t="s">
        <v>350</v>
      </c>
      <c r="B201" s="58">
        <v>2272.1435020519798</v>
      </c>
      <c r="C201" s="58">
        <v>1330.2220246238001</v>
      </c>
      <c r="D201" s="58">
        <v>941.92147742817997</v>
      </c>
      <c r="E201" s="58">
        <v>503.30697674418599</v>
      </c>
      <c r="F201" s="58">
        <v>370.00300957592299</v>
      </c>
      <c r="G201" s="58">
        <v>68.611491108071206</v>
      </c>
      <c r="H201" s="58">
        <v>2538.1188295165398</v>
      </c>
      <c r="I201" s="58">
        <v>1498.6396946564901</v>
      </c>
      <c r="J201" s="58">
        <v>1039.47913486005</v>
      </c>
      <c r="K201" s="58">
        <v>564.98880407124705</v>
      </c>
      <c r="L201" s="58">
        <v>401.22137404580201</v>
      </c>
      <c r="M201" s="58">
        <v>73.268956743002605</v>
      </c>
      <c r="N201" s="58">
        <v>1962.8881656804699</v>
      </c>
      <c r="O201" s="58">
        <v>1134.3991124260399</v>
      </c>
      <c r="P201" s="58">
        <v>828.48905325443798</v>
      </c>
      <c r="Q201" s="58">
        <v>431.58816568047303</v>
      </c>
      <c r="R201" s="58">
        <v>333.704733727811</v>
      </c>
      <c r="S201" s="58">
        <v>63.196153846153798</v>
      </c>
      <c r="T201" s="58">
        <v>1180.9596330275201</v>
      </c>
      <c r="U201" s="58">
        <v>697.06238532110103</v>
      </c>
      <c r="V201" s="58">
        <v>483.89724770642198</v>
      </c>
      <c r="W201" s="58">
        <v>242.63119266055</v>
      </c>
      <c r="X201" s="58">
        <v>201.94678899082601</v>
      </c>
      <c r="Y201" s="58">
        <v>39.319266055045901</v>
      </c>
      <c r="Z201" s="58">
        <v>2224.9486822840399</v>
      </c>
      <c r="AA201" s="58">
        <v>1301.41361639824</v>
      </c>
      <c r="AB201" s="58">
        <v>923.53506588579796</v>
      </c>
      <c r="AC201" s="58">
        <v>488.69165446559299</v>
      </c>
      <c r="AD201" s="58">
        <v>365.56581259150801</v>
      </c>
      <c r="AE201" s="58">
        <v>69.277598828696995</v>
      </c>
      <c r="AF201" s="58">
        <v>2527.5852367687999</v>
      </c>
      <c r="AG201" s="58">
        <v>1481.15055710306</v>
      </c>
      <c r="AH201" s="58">
        <v>1046.4346796657401</v>
      </c>
      <c r="AI201" s="58">
        <v>570.68607242339795</v>
      </c>
      <c r="AJ201" s="58">
        <v>403.95752089136499</v>
      </c>
      <c r="AK201" s="58">
        <v>71.791086350974894</v>
      </c>
      <c r="AL201" s="58">
        <v>1841.02523961661</v>
      </c>
      <c r="AM201" s="58">
        <v>1082.86677316294</v>
      </c>
      <c r="AN201" s="58">
        <v>758.15846645367401</v>
      </c>
      <c r="AO201" s="58">
        <v>390.19840255590998</v>
      </c>
      <c r="AP201" s="58">
        <v>308.49488817891398</v>
      </c>
      <c r="AQ201" s="58">
        <v>59.465175718849899</v>
      </c>
    </row>
    <row r="202" spans="1:43" x14ac:dyDescent="0.25">
      <c r="A202" s="64" t="s">
        <v>351</v>
      </c>
      <c r="B202" s="58">
        <v>2240.6078699743398</v>
      </c>
      <c r="C202" s="58">
        <v>1312.46471343028</v>
      </c>
      <c r="D202" s="58">
        <v>928.14315654405505</v>
      </c>
      <c r="E202" s="58">
        <v>494.36984602224197</v>
      </c>
      <c r="F202" s="58">
        <v>365.64662104362702</v>
      </c>
      <c r="G202" s="58">
        <v>68.126689478186606</v>
      </c>
      <c r="H202" s="58">
        <v>2460.9209355828202</v>
      </c>
      <c r="I202" s="58">
        <v>1454.1731595092001</v>
      </c>
      <c r="J202" s="58">
        <v>1006.74777607362</v>
      </c>
      <c r="K202" s="58">
        <v>544.86165644171797</v>
      </c>
      <c r="L202" s="58">
        <v>390.16173312883399</v>
      </c>
      <c r="M202" s="58">
        <v>71.724386503067507</v>
      </c>
      <c r="N202" s="58">
        <v>1962.7662475822001</v>
      </c>
      <c r="O202" s="58">
        <v>1133.7530947775599</v>
      </c>
      <c r="P202" s="58">
        <v>829.013152804642</v>
      </c>
      <c r="Q202" s="58">
        <v>430.693520309478</v>
      </c>
      <c r="R202" s="58">
        <v>334.73007736943902</v>
      </c>
      <c r="S202" s="58">
        <v>63.589555125725298</v>
      </c>
      <c r="T202" s="58">
        <v>1251.88073394495</v>
      </c>
      <c r="U202" s="58">
        <v>734.73853211009202</v>
      </c>
      <c r="V202" s="58">
        <v>517.14220183486202</v>
      </c>
      <c r="W202" s="58">
        <v>258.19816513761498</v>
      </c>
      <c r="X202" s="58">
        <v>216.73486238532101</v>
      </c>
      <c r="Y202" s="58">
        <v>42.209174311926603</v>
      </c>
      <c r="Z202" s="58">
        <v>2177.1142</v>
      </c>
      <c r="AA202" s="58">
        <v>1275.4118000000001</v>
      </c>
      <c r="AB202" s="58">
        <v>901.70240000000001</v>
      </c>
      <c r="AC202" s="58">
        <v>475.05520000000001</v>
      </c>
      <c r="AD202" s="58">
        <v>358.43779999999998</v>
      </c>
      <c r="AE202" s="58">
        <v>68.209400000000002</v>
      </c>
      <c r="AF202" s="58">
        <v>2519.0876543209902</v>
      </c>
      <c r="AG202" s="58">
        <v>1475.08683127572</v>
      </c>
      <c r="AH202" s="58">
        <v>1044.00082304527</v>
      </c>
      <c r="AI202" s="58">
        <v>569.42427983539096</v>
      </c>
      <c r="AJ202" s="58">
        <v>402.74485596707802</v>
      </c>
      <c r="AK202" s="58">
        <v>71.831687242798395</v>
      </c>
      <c r="AL202" s="58">
        <v>1812.2178770949699</v>
      </c>
      <c r="AM202" s="58">
        <v>1068.45083798883</v>
      </c>
      <c r="AN202" s="58">
        <v>743.76703910614503</v>
      </c>
      <c r="AO202" s="58">
        <v>381.63477653631298</v>
      </c>
      <c r="AP202" s="58">
        <v>303.53379888268199</v>
      </c>
      <c r="AQ202" s="58">
        <v>58.598463687150897</v>
      </c>
    </row>
    <row r="203" spans="1:43" x14ac:dyDescent="0.25">
      <c r="A203" s="64" t="s">
        <v>352</v>
      </c>
      <c r="B203" s="58">
        <v>2238.8650641025602</v>
      </c>
      <c r="C203" s="58">
        <v>1310.34081196581</v>
      </c>
      <c r="D203" s="58">
        <v>928.52425213675201</v>
      </c>
      <c r="E203" s="58">
        <v>492.11688034188001</v>
      </c>
      <c r="F203" s="58">
        <v>367.224679487179</v>
      </c>
      <c r="G203" s="58">
        <v>69.182692307692307</v>
      </c>
      <c r="H203" s="58">
        <v>2444.2759828009798</v>
      </c>
      <c r="I203" s="58">
        <v>1441.41320638821</v>
      </c>
      <c r="J203" s="58">
        <v>1002.86277641278</v>
      </c>
      <c r="K203" s="58">
        <v>538.049262899263</v>
      </c>
      <c r="L203" s="58">
        <v>391.59269041768999</v>
      </c>
      <c r="M203" s="58">
        <v>73.220823095823107</v>
      </c>
      <c r="N203" s="58">
        <v>1955.4676271186399</v>
      </c>
      <c r="O203" s="58">
        <v>1129.50533898305</v>
      </c>
      <c r="P203" s="58">
        <v>825.96228813559298</v>
      </c>
      <c r="Q203" s="58">
        <v>428.74576271186402</v>
      </c>
      <c r="R203" s="58">
        <v>333.60508474576301</v>
      </c>
      <c r="S203" s="58">
        <v>63.611440677966101</v>
      </c>
      <c r="T203" s="58">
        <v>1325.3027586206899</v>
      </c>
      <c r="U203" s="58">
        <v>776.27172413793096</v>
      </c>
      <c r="V203" s="58">
        <v>549.03103448275897</v>
      </c>
      <c r="W203" s="58">
        <v>274.46275862069001</v>
      </c>
      <c r="X203" s="58">
        <v>229.86206896551701</v>
      </c>
      <c r="Y203" s="58">
        <v>44.706206896551699</v>
      </c>
      <c r="Z203" s="58">
        <v>2186.4485415520098</v>
      </c>
      <c r="AA203" s="58">
        <v>1281.6721518987299</v>
      </c>
      <c r="AB203" s="58">
        <v>904.77638965327503</v>
      </c>
      <c r="AC203" s="58">
        <v>474.80787011557499</v>
      </c>
      <c r="AD203" s="58">
        <v>360.90396257567397</v>
      </c>
      <c r="AE203" s="58">
        <v>69.064556962025307</v>
      </c>
      <c r="AF203" s="58">
        <v>2508.0226950354599</v>
      </c>
      <c r="AG203" s="58">
        <v>1463.4507092198601</v>
      </c>
      <c r="AH203" s="58">
        <v>1044.5719858156001</v>
      </c>
      <c r="AI203" s="58">
        <v>566.59716312056798</v>
      </c>
      <c r="AJ203" s="58">
        <v>404.34326241134801</v>
      </c>
      <c r="AK203" s="58">
        <v>73.631560283687904</v>
      </c>
      <c r="AL203" s="58">
        <v>1855.92259459459</v>
      </c>
      <c r="AM203" s="58">
        <v>1094.4197837837801</v>
      </c>
      <c r="AN203" s="58">
        <v>761.50281081081096</v>
      </c>
      <c r="AO203" s="58">
        <v>390.60713513513502</v>
      </c>
      <c r="AP203" s="58">
        <v>310.60118918918897</v>
      </c>
      <c r="AQ203" s="58">
        <v>60.294486486486399</v>
      </c>
    </row>
    <row r="204" spans="1:43" x14ac:dyDescent="0.25">
      <c r="A204" s="64" t="s">
        <v>353</v>
      </c>
      <c r="B204" s="58">
        <v>2232.35396709324</v>
      </c>
      <c r="C204" s="58">
        <v>1307.68585009141</v>
      </c>
      <c r="D204" s="58">
        <v>924.66811700182802</v>
      </c>
      <c r="E204" s="58">
        <v>488.50892138939702</v>
      </c>
      <c r="F204" s="58">
        <v>366.89747714807999</v>
      </c>
      <c r="G204" s="58">
        <v>69.261718464351006</v>
      </c>
      <c r="H204" s="58">
        <v>2440.5498127340802</v>
      </c>
      <c r="I204" s="58">
        <v>1440.3876404494399</v>
      </c>
      <c r="J204" s="58">
        <v>1000.16217228464</v>
      </c>
      <c r="K204" s="58">
        <v>534.23838951310904</v>
      </c>
      <c r="L204" s="58">
        <v>392.241947565543</v>
      </c>
      <c r="M204" s="58">
        <v>73.681835205992499</v>
      </c>
      <c r="N204" s="58">
        <v>1937.97643424537</v>
      </c>
      <c r="O204" s="58">
        <v>1120.05278022948</v>
      </c>
      <c r="P204" s="58">
        <v>817.923654015887</v>
      </c>
      <c r="Q204" s="58">
        <v>423.84995586937299</v>
      </c>
      <c r="R204" s="58">
        <v>331.061782877317</v>
      </c>
      <c r="S204" s="58">
        <v>63.011915269196798</v>
      </c>
      <c r="T204" s="58">
        <v>1311.3339285714301</v>
      </c>
      <c r="U204" s="58">
        <v>770.89464285714303</v>
      </c>
      <c r="V204" s="58">
        <v>540.43928571428603</v>
      </c>
      <c r="W204" s="58">
        <v>270.90178571428601</v>
      </c>
      <c r="X204" s="58">
        <v>225.603571428571</v>
      </c>
      <c r="Y204" s="58">
        <v>43.933928571428602</v>
      </c>
      <c r="Z204" s="58">
        <v>2191.5651796060301</v>
      </c>
      <c r="AA204" s="58">
        <v>1285.15133256083</v>
      </c>
      <c r="AB204" s="58">
        <v>906.41384704519101</v>
      </c>
      <c r="AC204" s="58">
        <v>472.77392815758998</v>
      </c>
      <c r="AD204" s="58">
        <v>363.90730011587499</v>
      </c>
      <c r="AE204" s="58">
        <v>69.732618771726493</v>
      </c>
      <c r="AF204" s="58">
        <v>2500.0505350772901</v>
      </c>
      <c r="AG204" s="58">
        <v>1461.1644470868</v>
      </c>
      <c r="AH204" s="58">
        <v>1038.8860879904901</v>
      </c>
      <c r="AI204" s="58">
        <v>564.27181926278297</v>
      </c>
      <c r="AJ204" s="58">
        <v>401.259453032105</v>
      </c>
      <c r="AK204" s="58">
        <v>73.354815695600493</v>
      </c>
      <c r="AL204" s="58">
        <v>1840.87986577181</v>
      </c>
      <c r="AM204" s="58">
        <v>1087.3315436241601</v>
      </c>
      <c r="AN204" s="58">
        <v>753.54832214765099</v>
      </c>
      <c r="AO204" s="58">
        <v>384.282214765101</v>
      </c>
      <c r="AP204" s="58">
        <v>309.29865771812098</v>
      </c>
      <c r="AQ204" s="58">
        <v>59.967449664429502</v>
      </c>
    </row>
    <row r="205" spans="1:43" x14ac:dyDescent="0.25">
      <c r="A205" s="64" t="s">
        <v>354</v>
      </c>
      <c r="B205" s="58">
        <v>2225.9002580169499</v>
      </c>
      <c r="C205" s="58">
        <v>1303.9409878363399</v>
      </c>
      <c r="D205" s="58">
        <v>921.95927018061195</v>
      </c>
      <c r="E205" s="58">
        <v>487.75046074456299</v>
      </c>
      <c r="F205" s="58">
        <v>365.41603391080002</v>
      </c>
      <c r="G205" s="58">
        <v>68.7927755252488</v>
      </c>
      <c r="H205" s="58">
        <v>2442.4248217757599</v>
      </c>
      <c r="I205" s="58">
        <v>1442.5007128969501</v>
      </c>
      <c r="J205" s="58">
        <v>999.92410887880703</v>
      </c>
      <c r="K205" s="58">
        <v>535.45508749189901</v>
      </c>
      <c r="L205" s="58">
        <v>391.41386908619597</v>
      </c>
      <c r="M205" s="58">
        <v>73.055152300712905</v>
      </c>
      <c r="N205" s="58">
        <v>1940.3469230769199</v>
      </c>
      <c r="O205" s="58">
        <v>1121.2079487179501</v>
      </c>
      <c r="P205" s="58">
        <v>819.13897435897502</v>
      </c>
      <c r="Q205" s="58">
        <v>424.83743589743602</v>
      </c>
      <c r="R205" s="58">
        <v>331.13</v>
      </c>
      <c r="S205" s="58">
        <v>63.171538461538397</v>
      </c>
      <c r="T205" s="58">
        <v>1287.5475903614499</v>
      </c>
      <c r="U205" s="58">
        <v>757.14578313253003</v>
      </c>
      <c r="V205" s="58">
        <v>530.40180722891603</v>
      </c>
      <c r="W205" s="58">
        <v>265.03734939758999</v>
      </c>
      <c r="X205" s="58">
        <v>222.072289156626</v>
      </c>
      <c r="Y205" s="58">
        <v>43.2921686746988</v>
      </c>
      <c r="Z205" s="58">
        <v>2170.69900117509</v>
      </c>
      <c r="AA205" s="58">
        <v>1272.3207990599301</v>
      </c>
      <c r="AB205" s="58">
        <v>898.37820211515896</v>
      </c>
      <c r="AC205" s="58">
        <v>468.82209165687402</v>
      </c>
      <c r="AD205" s="58">
        <v>360.62326674500599</v>
      </c>
      <c r="AE205" s="58">
        <v>68.932843713278501</v>
      </c>
      <c r="AF205" s="58">
        <v>2521.42579881657</v>
      </c>
      <c r="AG205" s="58">
        <v>1475.04816568047</v>
      </c>
      <c r="AH205" s="58">
        <v>1046.37763313609</v>
      </c>
      <c r="AI205" s="58">
        <v>569.62792899408305</v>
      </c>
      <c r="AJ205" s="58">
        <v>403.22946745562098</v>
      </c>
      <c r="AK205" s="58">
        <v>73.520236686390504</v>
      </c>
      <c r="AL205" s="58">
        <v>1821.2931662870201</v>
      </c>
      <c r="AM205" s="58">
        <v>1074.7739179954399</v>
      </c>
      <c r="AN205" s="58">
        <v>746.51924829157099</v>
      </c>
      <c r="AO205" s="58">
        <v>380.793963553531</v>
      </c>
      <c r="AP205" s="58">
        <v>306.37448747152598</v>
      </c>
      <c r="AQ205" s="58">
        <v>59.350797266514803</v>
      </c>
    </row>
    <row r="206" spans="1:43" x14ac:dyDescent="0.25">
      <c r="A206" s="64" t="s">
        <v>355</v>
      </c>
      <c r="B206" s="58">
        <v>2173.39244759556</v>
      </c>
      <c r="C206" s="58">
        <v>1270.09873612824</v>
      </c>
      <c r="D206" s="58">
        <v>903.29371146732399</v>
      </c>
      <c r="E206" s="58">
        <v>475.84096794081398</v>
      </c>
      <c r="F206" s="58">
        <v>359.652466091245</v>
      </c>
      <c r="G206" s="58">
        <v>67.800277435265102</v>
      </c>
      <c r="H206" s="58">
        <v>2375.1904314159301</v>
      </c>
      <c r="I206" s="58">
        <v>1398.28373893805</v>
      </c>
      <c r="J206" s="58">
        <v>976.90669247787605</v>
      </c>
      <c r="K206" s="58">
        <v>520.90951327433595</v>
      </c>
      <c r="L206" s="58">
        <v>384.10553097345098</v>
      </c>
      <c r="M206" s="58">
        <v>71.891648230088506</v>
      </c>
      <c r="N206" s="58">
        <v>1919.31810584958</v>
      </c>
      <c r="O206" s="58">
        <v>1108.70703342618</v>
      </c>
      <c r="P206" s="58">
        <v>810.61107242339801</v>
      </c>
      <c r="Q206" s="58">
        <v>419.097284122563</v>
      </c>
      <c r="R206" s="58">
        <v>328.86476323119803</v>
      </c>
      <c r="S206" s="58">
        <v>62.649025069637901</v>
      </c>
      <c r="T206" s="58">
        <v>1306.76696035242</v>
      </c>
      <c r="U206" s="58">
        <v>768.91321585903097</v>
      </c>
      <c r="V206" s="58">
        <v>537.85374449339201</v>
      </c>
      <c r="W206" s="58">
        <v>269.114537444934</v>
      </c>
      <c r="X206" s="58">
        <v>224.92731277532999</v>
      </c>
      <c r="Y206" s="58">
        <v>43.811894273127699</v>
      </c>
      <c r="Z206" s="58">
        <v>2126.7203535594799</v>
      </c>
      <c r="AA206" s="58">
        <v>1243.9235547061601</v>
      </c>
      <c r="AB206" s="58">
        <v>882.79679885331996</v>
      </c>
      <c r="AC206" s="58">
        <v>460.05895843287198</v>
      </c>
      <c r="AD206" s="58">
        <v>354.88781653129502</v>
      </c>
      <c r="AE206" s="58">
        <v>67.850023889154301</v>
      </c>
      <c r="AF206" s="58">
        <v>2492.0165584415599</v>
      </c>
      <c r="AG206" s="58">
        <v>1452.51623376623</v>
      </c>
      <c r="AH206" s="58">
        <v>1039.5003246753199</v>
      </c>
      <c r="AI206" s="58">
        <v>562.37629870129899</v>
      </c>
      <c r="AJ206" s="58">
        <v>403.54318181818201</v>
      </c>
      <c r="AK206" s="58">
        <v>73.580844155844105</v>
      </c>
      <c r="AL206" s="58">
        <v>1754.6118470149299</v>
      </c>
      <c r="AM206" s="58">
        <v>1035.6875932835801</v>
      </c>
      <c r="AN206" s="58">
        <v>718.92425373134301</v>
      </c>
      <c r="AO206" s="58">
        <v>365.98908582089598</v>
      </c>
      <c r="AP206" s="58">
        <v>295.58787313432799</v>
      </c>
      <c r="AQ206" s="58">
        <v>57.347294776119398</v>
      </c>
    </row>
    <row r="207" spans="1:43" x14ac:dyDescent="0.25">
      <c r="A207" s="64" t="s">
        <v>356</v>
      </c>
      <c r="B207" s="58">
        <v>2121.6610875106198</v>
      </c>
      <c r="C207" s="58">
        <v>1241.5735768904001</v>
      </c>
      <c r="D207" s="58">
        <v>880.087510620221</v>
      </c>
      <c r="E207" s="58">
        <v>462.16873406966897</v>
      </c>
      <c r="F207" s="58">
        <v>351.48207306711998</v>
      </c>
      <c r="G207" s="58">
        <v>66.436703483432396</v>
      </c>
      <c r="H207" s="58">
        <v>2333.6435005117701</v>
      </c>
      <c r="I207" s="58">
        <v>1374.1616683725699</v>
      </c>
      <c r="J207" s="58">
        <v>959.48183213920197</v>
      </c>
      <c r="K207" s="58">
        <v>510.19698055271198</v>
      </c>
      <c r="L207" s="58">
        <v>378.350511770727</v>
      </c>
      <c r="M207" s="58">
        <v>70.934339815762499</v>
      </c>
      <c r="N207" s="58">
        <v>1859.0018389346901</v>
      </c>
      <c r="O207" s="58">
        <v>1077.2887761572599</v>
      </c>
      <c r="P207" s="58">
        <v>781.71306277742599</v>
      </c>
      <c r="Q207" s="58">
        <v>402.65878249841501</v>
      </c>
      <c r="R207" s="58">
        <v>318.19042485732399</v>
      </c>
      <c r="S207" s="58">
        <v>60.863855421686701</v>
      </c>
      <c r="T207" s="58">
        <v>1264.0962406015001</v>
      </c>
      <c r="U207" s="58">
        <v>747.72406015037598</v>
      </c>
      <c r="V207" s="58">
        <v>516.37218045112797</v>
      </c>
      <c r="W207" s="58">
        <v>258.55150375939797</v>
      </c>
      <c r="X207" s="58">
        <v>215.83421052631601</v>
      </c>
      <c r="Y207" s="58">
        <v>41.986466165413503</v>
      </c>
      <c r="Z207" s="58">
        <v>2079.6240627724501</v>
      </c>
      <c r="AA207" s="58">
        <v>1217.7269398430701</v>
      </c>
      <c r="AB207" s="58">
        <v>861.897122929381</v>
      </c>
      <c r="AC207" s="58">
        <v>448.152005231038</v>
      </c>
      <c r="AD207" s="58">
        <v>347.26399302528301</v>
      </c>
      <c r="AE207" s="58">
        <v>66.481124673060094</v>
      </c>
      <c r="AF207" s="58">
        <v>2455.8991761071102</v>
      </c>
      <c r="AG207" s="58">
        <v>1433.19886714727</v>
      </c>
      <c r="AH207" s="58">
        <v>1022.70030895983</v>
      </c>
      <c r="AI207" s="58">
        <v>551.06323377960905</v>
      </c>
      <c r="AJ207" s="58">
        <v>398.60731204943397</v>
      </c>
      <c r="AK207" s="58">
        <v>73.029763130793</v>
      </c>
      <c r="AL207" s="58">
        <v>1719.00558375635</v>
      </c>
      <c r="AM207" s="58">
        <v>1015.34365482234</v>
      </c>
      <c r="AN207" s="58">
        <v>703.66192893401001</v>
      </c>
      <c r="AO207" s="58">
        <v>357.72030456852798</v>
      </c>
      <c r="AP207" s="58">
        <v>289.75888324873102</v>
      </c>
      <c r="AQ207" s="58">
        <v>56.182741116751203</v>
      </c>
    </row>
    <row r="208" spans="1:43" x14ac:dyDescent="0.25">
      <c r="A208" s="64" t="s">
        <v>357</v>
      </c>
      <c r="B208" s="58">
        <v>2107.51068200493</v>
      </c>
      <c r="C208" s="58">
        <v>1233.1126540673799</v>
      </c>
      <c r="D208" s="58">
        <v>874.39802793755098</v>
      </c>
      <c r="E208" s="58">
        <v>459.46820049301601</v>
      </c>
      <c r="F208" s="58">
        <v>348.86170912078802</v>
      </c>
      <c r="G208" s="58">
        <v>66.068118323746901</v>
      </c>
      <c r="H208" s="58">
        <v>2337.55329974811</v>
      </c>
      <c r="I208" s="58">
        <v>1375.8856926952101</v>
      </c>
      <c r="J208" s="58">
        <v>961.66760705289596</v>
      </c>
      <c r="K208" s="58">
        <v>512.42720403022702</v>
      </c>
      <c r="L208" s="58">
        <v>378.25949622166303</v>
      </c>
      <c r="M208" s="58">
        <v>70.980906801007507</v>
      </c>
      <c r="N208" s="58">
        <v>1833.4202881152501</v>
      </c>
      <c r="O208" s="58">
        <v>1063.0019207683099</v>
      </c>
      <c r="P208" s="58">
        <v>770.41836734693902</v>
      </c>
      <c r="Q208" s="58">
        <v>396.36878751500598</v>
      </c>
      <c r="R208" s="58">
        <v>313.83493397359001</v>
      </c>
      <c r="S208" s="58">
        <v>60.214645858343303</v>
      </c>
      <c r="T208" s="58">
        <v>1277.423</v>
      </c>
      <c r="U208" s="58">
        <v>754.51700000000005</v>
      </c>
      <c r="V208" s="58">
        <v>522.90599999999995</v>
      </c>
      <c r="W208" s="58">
        <v>261.29500000000002</v>
      </c>
      <c r="X208" s="58">
        <v>218.999</v>
      </c>
      <c r="Y208" s="58">
        <v>42.612000000000002</v>
      </c>
      <c r="Z208" s="58">
        <v>2055.0053639846701</v>
      </c>
      <c r="AA208" s="58">
        <v>1202.8434227330799</v>
      </c>
      <c r="AB208" s="58">
        <v>852.16194125159598</v>
      </c>
      <c r="AC208" s="58">
        <v>443.36360153256697</v>
      </c>
      <c r="AD208" s="58">
        <v>342.91443167305198</v>
      </c>
      <c r="AE208" s="58">
        <v>65.883908045976995</v>
      </c>
      <c r="AF208" s="58">
        <v>2479.1287425149699</v>
      </c>
      <c r="AG208" s="58">
        <v>1447.3652694610801</v>
      </c>
      <c r="AH208" s="58">
        <v>1031.76347305389</v>
      </c>
      <c r="AI208" s="58">
        <v>556.55568862275504</v>
      </c>
      <c r="AJ208" s="58">
        <v>401.68502994011999</v>
      </c>
      <c r="AK208" s="58">
        <v>73.522754491017906</v>
      </c>
      <c r="AL208" s="58">
        <v>1708.53718801997</v>
      </c>
      <c r="AM208" s="58">
        <v>1009.12362728785</v>
      </c>
      <c r="AN208" s="58">
        <v>699.41356073211296</v>
      </c>
      <c r="AO208" s="58">
        <v>356.25599001663898</v>
      </c>
      <c r="AP208" s="58">
        <v>287.49808652246202</v>
      </c>
      <c r="AQ208" s="58">
        <v>55.6594841930116</v>
      </c>
    </row>
    <row r="209" spans="1:43" x14ac:dyDescent="0.25">
      <c r="A209" s="64" t="s">
        <v>358</v>
      </c>
      <c r="B209" s="58">
        <v>2105.8127216653802</v>
      </c>
      <c r="C209" s="58">
        <v>1233.0106399383201</v>
      </c>
      <c r="D209" s="58">
        <v>872.80208172706295</v>
      </c>
      <c r="E209" s="58">
        <v>459.06584425597498</v>
      </c>
      <c r="F209" s="58">
        <v>347.93962991518902</v>
      </c>
      <c r="G209" s="58">
        <v>65.796607555898206</v>
      </c>
      <c r="H209" s="58">
        <v>2330.3472011385202</v>
      </c>
      <c r="I209" s="58">
        <v>1373.7340132827301</v>
      </c>
      <c r="J209" s="58">
        <v>956.61318785578703</v>
      </c>
      <c r="K209" s="58">
        <v>510.22713472485799</v>
      </c>
      <c r="L209" s="58">
        <v>375.99435483871002</v>
      </c>
      <c r="M209" s="58">
        <v>70.391698292220099</v>
      </c>
      <c r="N209" s="58">
        <v>1840.3507571508701</v>
      </c>
      <c r="O209" s="58">
        <v>1066.6366236679801</v>
      </c>
      <c r="P209" s="58">
        <v>773.714133482894</v>
      </c>
      <c r="Q209" s="58">
        <v>398.57902411665702</v>
      </c>
      <c r="R209" s="58">
        <v>314.771172181716</v>
      </c>
      <c r="S209" s="58">
        <v>60.363937184520502</v>
      </c>
      <c r="T209" s="58">
        <v>1271.39242902208</v>
      </c>
      <c r="U209" s="58">
        <v>751.02113564668798</v>
      </c>
      <c r="V209" s="58">
        <v>520.37129337539398</v>
      </c>
      <c r="W209" s="58">
        <v>260.03375394321802</v>
      </c>
      <c r="X209" s="58">
        <v>217.92018927444801</v>
      </c>
      <c r="Y209" s="58">
        <v>42.417350157728698</v>
      </c>
      <c r="Z209" s="58">
        <v>2053.6131264916498</v>
      </c>
      <c r="AA209" s="58">
        <v>1203.5289976133599</v>
      </c>
      <c r="AB209" s="58">
        <v>850.08412887828194</v>
      </c>
      <c r="AC209" s="58">
        <v>442.62971360381903</v>
      </c>
      <c r="AD209" s="58">
        <v>341.94093078758902</v>
      </c>
      <c r="AE209" s="58">
        <v>65.513484486873494</v>
      </c>
      <c r="AF209" s="58">
        <v>2480.3883852691201</v>
      </c>
      <c r="AG209" s="58">
        <v>1447.7433427762001</v>
      </c>
      <c r="AH209" s="58">
        <v>1032.6450424929201</v>
      </c>
      <c r="AI209" s="58">
        <v>557.89235127478696</v>
      </c>
      <c r="AJ209" s="58">
        <v>401.25694050991501</v>
      </c>
      <c r="AK209" s="58">
        <v>73.495750708215297</v>
      </c>
      <c r="AL209" s="58">
        <v>1693.8946750195801</v>
      </c>
      <c r="AM209" s="58">
        <v>1000.9534064213</v>
      </c>
      <c r="AN209" s="58">
        <v>692.94126859827702</v>
      </c>
      <c r="AO209" s="58">
        <v>352.77180892717303</v>
      </c>
      <c r="AP209" s="58">
        <v>285.00869224745497</v>
      </c>
      <c r="AQ209" s="58">
        <v>55.160767423649197</v>
      </c>
    </row>
    <row r="210" spans="1:43" x14ac:dyDescent="0.25">
      <c r="A210" s="64" t="s">
        <v>359</v>
      </c>
      <c r="B210" s="58">
        <v>2094.96155729677</v>
      </c>
      <c r="C210" s="58">
        <v>1226.72144955926</v>
      </c>
      <c r="D210" s="58">
        <v>868.24010773751195</v>
      </c>
      <c r="E210" s="58">
        <v>455.803942213516</v>
      </c>
      <c r="F210" s="58">
        <v>346.74505386875597</v>
      </c>
      <c r="G210" s="58">
        <v>65.691111655239894</v>
      </c>
      <c r="H210" s="58">
        <v>2321.52553677478</v>
      </c>
      <c r="I210" s="58">
        <v>1369.1687528551799</v>
      </c>
      <c r="J210" s="58">
        <v>952.356783919598</v>
      </c>
      <c r="K210" s="58">
        <v>507.06509821836499</v>
      </c>
      <c r="L210" s="58">
        <v>374.947373229785</v>
      </c>
      <c r="M210" s="58">
        <v>70.344312471448106</v>
      </c>
      <c r="N210" s="58">
        <v>1833.2472823219</v>
      </c>
      <c r="O210" s="58">
        <v>1062.1741424802101</v>
      </c>
      <c r="P210" s="58">
        <v>771.073139841689</v>
      </c>
      <c r="Q210" s="58">
        <v>396.58986807387902</v>
      </c>
      <c r="R210" s="58">
        <v>314.16728232190002</v>
      </c>
      <c r="S210" s="58">
        <v>60.315989445910297</v>
      </c>
      <c r="T210" s="58">
        <v>1218.6703504043101</v>
      </c>
      <c r="U210" s="58">
        <v>721.98517520215603</v>
      </c>
      <c r="V210" s="58">
        <v>496.68517520215602</v>
      </c>
      <c r="W210" s="58">
        <v>248.90539083557999</v>
      </c>
      <c r="X210" s="58">
        <v>207.404312668464</v>
      </c>
      <c r="Y210" s="58">
        <v>40.375471698113202</v>
      </c>
      <c r="Z210" s="58">
        <v>2064.69436672968</v>
      </c>
      <c r="AA210" s="58">
        <v>1209.4258979205999</v>
      </c>
      <c r="AB210" s="58">
        <v>855.26846880907397</v>
      </c>
      <c r="AC210" s="58">
        <v>444.51221172022701</v>
      </c>
      <c r="AD210" s="58">
        <v>344.61164461247603</v>
      </c>
      <c r="AE210" s="58">
        <v>66.144612476370497</v>
      </c>
      <c r="AF210" s="58">
        <v>2474.3255617977502</v>
      </c>
      <c r="AG210" s="58">
        <v>1444.8898876404501</v>
      </c>
      <c r="AH210" s="58">
        <v>1029.4356741572999</v>
      </c>
      <c r="AI210" s="58">
        <v>555.64101123595503</v>
      </c>
      <c r="AJ210" s="58">
        <v>400.43258426966298</v>
      </c>
      <c r="AK210" s="58">
        <v>73.362078651685394</v>
      </c>
      <c r="AL210" s="58">
        <v>1703.2506807866901</v>
      </c>
      <c r="AM210" s="58">
        <v>1006.6756429652</v>
      </c>
      <c r="AN210" s="58">
        <v>696.57503782148297</v>
      </c>
      <c r="AO210" s="58">
        <v>354.46543116490199</v>
      </c>
      <c r="AP210" s="58">
        <v>286.56694402420499</v>
      </c>
      <c r="AQ210" s="58">
        <v>55.542662632375198</v>
      </c>
    </row>
    <row r="211" spans="1:43" x14ac:dyDescent="0.25">
      <c r="A211" s="64" t="s">
        <v>360</v>
      </c>
      <c r="B211" s="58">
        <v>2121.2886329866301</v>
      </c>
      <c r="C211" s="58">
        <v>1242.0267459138199</v>
      </c>
      <c r="D211" s="58">
        <v>879.26188707280801</v>
      </c>
      <c r="E211" s="58">
        <v>462.663744427935</v>
      </c>
      <c r="F211" s="58">
        <v>350.23053491827602</v>
      </c>
      <c r="G211" s="58">
        <v>66.3676077265972</v>
      </c>
      <c r="H211" s="58">
        <v>2362.3693905817199</v>
      </c>
      <c r="I211" s="58">
        <v>1392.3865650969501</v>
      </c>
      <c r="J211" s="58">
        <v>969.98282548476402</v>
      </c>
      <c r="K211" s="58">
        <v>517.22853185595602</v>
      </c>
      <c r="L211" s="58">
        <v>381.24072022160698</v>
      </c>
      <c r="M211" s="58">
        <v>71.513573407202202</v>
      </c>
      <c r="N211" s="58">
        <v>1842.3458333333299</v>
      </c>
      <c r="O211" s="58">
        <v>1068.05272435897</v>
      </c>
      <c r="P211" s="58">
        <v>774.29310897435903</v>
      </c>
      <c r="Q211" s="58">
        <v>399.52948717948698</v>
      </c>
      <c r="R211" s="58">
        <v>314.35016025640999</v>
      </c>
      <c r="S211" s="58">
        <v>60.413461538461497</v>
      </c>
      <c r="T211" s="58">
        <v>1208.0074183976301</v>
      </c>
      <c r="U211" s="58">
        <v>714.94183976261104</v>
      </c>
      <c r="V211" s="58">
        <v>493.06557863501502</v>
      </c>
      <c r="W211" s="58">
        <v>246.012462908012</v>
      </c>
      <c r="X211" s="58">
        <v>206.81572700296701</v>
      </c>
      <c r="Y211" s="58">
        <v>40.237388724035597</v>
      </c>
      <c r="Z211" s="58">
        <v>2097.6080336648802</v>
      </c>
      <c r="AA211" s="58">
        <v>1229.3520275439901</v>
      </c>
      <c r="AB211" s="58">
        <v>868.25600612088795</v>
      </c>
      <c r="AC211" s="58">
        <v>452.88052792654997</v>
      </c>
      <c r="AD211" s="58">
        <v>348.431981637337</v>
      </c>
      <c r="AE211" s="58">
        <v>66.943496557000699</v>
      </c>
      <c r="AF211" s="58">
        <v>2461.3777368905198</v>
      </c>
      <c r="AG211" s="58">
        <v>1435.9175712971501</v>
      </c>
      <c r="AH211" s="58">
        <v>1025.46016559338</v>
      </c>
      <c r="AI211" s="58">
        <v>553.35814167433296</v>
      </c>
      <c r="AJ211" s="58">
        <v>399.01821527138901</v>
      </c>
      <c r="AK211" s="58">
        <v>73.083808647654095</v>
      </c>
      <c r="AL211" s="58">
        <v>1763.4792410714299</v>
      </c>
      <c r="AM211" s="58">
        <v>1041.00892857143</v>
      </c>
      <c r="AN211" s="58">
        <v>722.47031249999998</v>
      </c>
      <c r="AO211" s="58">
        <v>370.02477678571398</v>
      </c>
      <c r="AP211" s="58">
        <v>295.13749999999999</v>
      </c>
      <c r="AQ211" s="58">
        <v>57.308035714285701</v>
      </c>
    </row>
    <row r="212" spans="1:43" x14ac:dyDescent="0.25">
      <c r="A212" s="64" t="s">
        <v>361</v>
      </c>
      <c r="B212" s="58">
        <v>2142.7455905105699</v>
      </c>
      <c r="C212" s="58">
        <v>1254.7703455389401</v>
      </c>
      <c r="D212" s="58">
        <v>887.97524497163499</v>
      </c>
      <c r="E212" s="58">
        <v>467.62465188241401</v>
      </c>
      <c r="F212" s="58">
        <v>353.23259412068001</v>
      </c>
      <c r="G212" s="58">
        <v>67.117998968540405</v>
      </c>
      <c r="H212" s="58">
        <v>2375.58703878903</v>
      </c>
      <c r="I212" s="58">
        <v>1400.03457899716</v>
      </c>
      <c r="J212" s="58">
        <v>975.55245979186395</v>
      </c>
      <c r="K212" s="58">
        <v>519.82876064333004</v>
      </c>
      <c r="L212" s="58">
        <v>383.45875118259198</v>
      </c>
      <c r="M212" s="58">
        <v>72.264947965941303</v>
      </c>
      <c r="N212" s="58">
        <v>1863.7054421768701</v>
      </c>
      <c r="O212" s="58">
        <v>1080.68384353741</v>
      </c>
      <c r="P212" s="58">
        <v>783.02159863945599</v>
      </c>
      <c r="Q212" s="58">
        <v>405.06258503401398</v>
      </c>
      <c r="R212" s="58">
        <v>317.00918367346901</v>
      </c>
      <c r="S212" s="58">
        <v>60.949829931972801</v>
      </c>
      <c r="T212" s="58">
        <v>1202.33579335793</v>
      </c>
      <c r="U212" s="58">
        <v>712.01402214022096</v>
      </c>
      <c r="V212" s="58">
        <v>490.32177121771201</v>
      </c>
      <c r="W212" s="58">
        <v>244.919557195572</v>
      </c>
      <c r="X212" s="58">
        <v>205.462361623616</v>
      </c>
      <c r="Y212" s="58">
        <v>39.939852398524003</v>
      </c>
      <c r="Z212" s="58">
        <v>2108.3637220259102</v>
      </c>
      <c r="AA212" s="58">
        <v>1236.33262661955</v>
      </c>
      <c r="AB212" s="58">
        <v>872.03109540636001</v>
      </c>
      <c r="AC212" s="58">
        <v>455.927444051826</v>
      </c>
      <c r="AD212" s="58">
        <v>348.85524146054098</v>
      </c>
      <c r="AE212" s="58">
        <v>67.2484098939929</v>
      </c>
      <c r="AF212" s="58">
        <v>2465.78490566038</v>
      </c>
      <c r="AG212" s="58">
        <v>1437.8343396226401</v>
      </c>
      <c r="AH212" s="58">
        <v>1027.9505660377399</v>
      </c>
      <c r="AI212" s="58">
        <v>552.66792452830202</v>
      </c>
      <c r="AJ212" s="58">
        <v>401.52962264150898</v>
      </c>
      <c r="AK212" s="58">
        <v>73.753018867924496</v>
      </c>
      <c r="AL212" s="58">
        <v>1769.8086166007899</v>
      </c>
      <c r="AM212" s="58">
        <v>1044.5990513833999</v>
      </c>
      <c r="AN212" s="58">
        <v>725.20956521739095</v>
      </c>
      <c r="AO212" s="58">
        <v>371.39383399209498</v>
      </c>
      <c r="AP212" s="58">
        <v>296.22758893280599</v>
      </c>
      <c r="AQ212" s="58">
        <v>57.588142292490097</v>
      </c>
    </row>
    <row r="213" spans="1:43" x14ac:dyDescent="0.25">
      <c r="A213" s="64" t="s">
        <v>362</v>
      </c>
      <c r="B213" s="58">
        <v>2149.93907074974</v>
      </c>
      <c r="C213" s="58">
        <v>1258.97288806758</v>
      </c>
      <c r="D213" s="58">
        <v>890.966182682154</v>
      </c>
      <c r="E213" s="58">
        <v>468.79094508975697</v>
      </c>
      <c r="F213" s="58">
        <v>354.88020063357902</v>
      </c>
      <c r="G213" s="58">
        <v>67.295036958817207</v>
      </c>
      <c r="H213" s="58">
        <v>2391.8494845360801</v>
      </c>
      <c r="I213" s="58">
        <v>1410.1499263623</v>
      </c>
      <c r="J213" s="58">
        <v>981.69955817378502</v>
      </c>
      <c r="K213" s="58">
        <v>522.54580265095694</v>
      </c>
      <c r="L213" s="58">
        <v>386.44698085419702</v>
      </c>
      <c r="M213" s="58">
        <v>72.706774668630302</v>
      </c>
      <c r="N213" s="58">
        <v>1868.5161621930299</v>
      </c>
      <c r="O213" s="58">
        <v>1083.1033123929201</v>
      </c>
      <c r="P213" s="58">
        <v>785.41284980011403</v>
      </c>
      <c r="Q213" s="58">
        <v>406.25602512849798</v>
      </c>
      <c r="R213" s="58">
        <v>318.157452884066</v>
      </c>
      <c r="S213" s="58">
        <v>60.999371787549897</v>
      </c>
      <c r="T213" s="58">
        <v>1268.8493562231799</v>
      </c>
      <c r="U213" s="58">
        <v>748.13690987124505</v>
      </c>
      <c r="V213" s="58">
        <v>520.71244635193102</v>
      </c>
      <c r="W213" s="58">
        <v>259.28497854077301</v>
      </c>
      <c r="X213" s="58">
        <v>218.90472103004299</v>
      </c>
      <c r="Y213" s="58">
        <v>42.522746781115899</v>
      </c>
      <c r="Z213" s="58">
        <v>2100.6917534027202</v>
      </c>
      <c r="AA213" s="58">
        <v>1232.8629703762999</v>
      </c>
      <c r="AB213" s="58">
        <v>867.82878302642098</v>
      </c>
      <c r="AC213" s="58">
        <v>453.42093674940003</v>
      </c>
      <c r="AD213" s="58">
        <v>347.57461969575598</v>
      </c>
      <c r="AE213" s="58">
        <v>66.833226581264995</v>
      </c>
      <c r="AF213" s="58">
        <v>2460.5480605487201</v>
      </c>
      <c r="AG213" s="58">
        <v>1433.2844843897799</v>
      </c>
      <c r="AH213" s="58">
        <v>1027.2635761589399</v>
      </c>
      <c r="AI213" s="58">
        <v>551.29725638599803</v>
      </c>
      <c r="AJ213" s="58">
        <v>402.11920529801301</v>
      </c>
      <c r="AK213" s="58">
        <v>73.847114474929</v>
      </c>
      <c r="AL213" s="58">
        <v>1780.22212317666</v>
      </c>
      <c r="AM213" s="58">
        <v>1051.7487034035701</v>
      </c>
      <c r="AN213" s="58">
        <v>728.473419773096</v>
      </c>
      <c r="AO213" s="58">
        <v>373.27852512155602</v>
      </c>
      <c r="AP213" s="58">
        <v>297.470664505672</v>
      </c>
      <c r="AQ213" s="58">
        <v>57.724230145867097</v>
      </c>
    </row>
    <row r="214" spans="1:43" x14ac:dyDescent="0.25">
      <c r="A214" s="64" t="s">
        <v>363</v>
      </c>
      <c r="B214" s="58">
        <v>2149.3407799586798</v>
      </c>
      <c r="C214" s="58">
        <v>1259.34661673554</v>
      </c>
      <c r="D214" s="58">
        <v>889.99416322314096</v>
      </c>
      <c r="E214" s="58">
        <v>467.99310433884301</v>
      </c>
      <c r="F214" s="58">
        <v>354.79238119834702</v>
      </c>
      <c r="G214" s="58">
        <v>67.208677685950406</v>
      </c>
      <c r="H214" s="58">
        <v>2387.5518518518502</v>
      </c>
      <c r="I214" s="58">
        <v>1408.40584045584</v>
      </c>
      <c r="J214" s="58">
        <v>979.14601139601098</v>
      </c>
      <c r="K214" s="58">
        <v>520.02264957264902</v>
      </c>
      <c r="L214" s="58">
        <v>386.34629629629598</v>
      </c>
      <c r="M214" s="58">
        <v>72.777065527065503</v>
      </c>
      <c r="N214" s="58">
        <v>1865.26800679502</v>
      </c>
      <c r="O214" s="58">
        <v>1081.58969422424</v>
      </c>
      <c r="P214" s="58">
        <v>783.67831257078103</v>
      </c>
      <c r="Q214" s="58">
        <v>405.946545866365</v>
      </c>
      <c r="R214" s="58">
        <v>317.16353340883302</v>
      </c>
      <c r="S214" s="58">
        <v>60.568233295583198</v>
      </c>
      <c r="T214" s="58">
        <v>1353.7</v>
      </c>
      <c r="U214" s="58">
        <v>796.41298701298695</v>
      </c>
      <c r="V214" s="58">
        <v>557.28701298701299</v>
      </c>
      <c r="W214" s="58">
        <v>277.75844155844197</v>
      </c>
      <c r="X214" s="58">
        <v>234.08181818181799</v>
      </c>
      <c r="Y214" s="58">
        <v>45.446753246753197</v>
      </c>
      <c r="Z214" s="58">
        <v>2101.1208430913298</v>
      </c>
      <c r="AA214" s="58">
        <v>1233.69391100703</v>
      </c>
      <c r="AB214" s="58">
        <v>867.42693208430899</v>
      </c>
      <c r="AC214" s="58">
        <v>453.25749414519902</v>
      </c>
      <c r="AD214" s="58">
        <v>347.49800936768099</v>
      </c>
      <c r="AE214" s="58">
        <v>66.671428571428507</v>
      </c>
      <c r="AF214" s="58">
        <v>2434.1716404077902</v>
      </c>
      <c r="AG214" s="58">
        <v>1419.36506024096</v>
      </c>
      <c r="AH214" s="58">
        <v>1014.80658016682</v>
      </c>
      <c r="AI214" s="58">
        <v>543.70843373493994</v>
      </c>
      <c r="AJ214" s="58">
        <v>397.954865616311</v>
      </c>
      <c r="AK214" s="58">
        <v>73.143280815569995</v>
      </c>
      <c r="AL214" s="58">
        <v>1765.1881422924901</v>
      </c>
      <c r="AM214" s="58">
        <v>1044.98442687747</v>
      </c>
      <c r="AN214" s="58">
        <v>720.20371541502004</v>
      </c>
      <c r="AO214" s="58">
        <v>368.678893280632</v>
      </c>
      <c r="AP214" s="58">
        <v>294.397707509881</v>
      </c>
      <c r="AQ214" s="58">
        <v>57.1271146245059</v>
      </c>
    </row>
    <row r="215" spans="1:43" x14ac:dyDescent="0.25">
      <c r="A215" s="64" t="s">
        <v>364</v>
      </c>
      <c r="B215" s="58">
        <v>2177.4076994219699</v>
      </c>
      <c r="C215" s="58">
        <v>1279.9420578034701</v>
      </c>
      <c r="D215" s="58">
        <v>897.46564161849699</v>
      </c>
      <c r="E215" s="58">
        <v>468.29965317919101</v>
      </c>
      <c r="F215" s="58">
        <v>361.12439306358402</v>
      </c>
      <c r="G215" s="58">
        <v>68.041595375722594</v>
      </c>
      <c r="H215" s="58">
        <v>2399.4666940114798</v>
      </c>
      <c r="I215" s="58">
        <v>1419.14544708778</v>
      </c>
      <c r="J215" s="58">
        <v>980.32124692370803</v>
      </c>
      <c r="K215" s="58">
        <v>516.34417555373295</v>
      </c>
      <c r="L215" s="58">
        <v>390.74446267432302</v>
      </c>
      <c r="M215" s="58">
        <v>73.232608695652104</v>
      </c>
      <c r="N215" s="58">
        <v>1891.24949602122</v>
      </c>
      <c r="O215" s="58">
        <v>1100.5085411140601</v>
      </c>
      <c r="P215" s="58">
        <v>790.74095490716195</v>
      </c>
      <c r="Q215" s="58">
        <v>406.40021220159099</v>
      </c>
      <c r="R215" s="58">
        <v>322.98302387267898</v>
      </c>
      <c r="S215" s="58">
        <v>61.357718832891202</v>
      </c>
      <c r="T215" s="58">
        <v>1339.8492366412199</v>
      </c>
      <c r="U215" s="58">
        <v>789.91030534351205</v>
      </c>
      <c r="V215" s="58">
        <v>549.93893129771004</v>
      </c>
      <c r="W215" s="58">
        <v>274.90190839694702</v>
      </c>
      <c r="X215" s="58">
        <v>230.48931297709899</v>
      </c>
      <c r="Y215" s="58">
        <v>44.547709923664101</v>
      </c>
      <c r="Z215" s="58">
        <v>2128.9656653859602</v>
      </c>
      <c r="AA215" s="58">
        <v>1254.75371987426</v>
      </c>
      <c r="AB215" s="58">
        <v>874.21194551170095</v>
      </c>
      <c r="AC215" s="58">
        <v>452.853405518687</v>
      </c>
      <c r="AD215" s="58">
        <v>353.82259867272103</v>
      </c>
      <c r="AE215" s="58">
        <v>67.535941320293404</v>
      </c>
      <c r="AF215" s="58">
        <v>2475.8492500000002</v>
      </c>
      <c r="AG215" s="58">
        <v>1447.0274999999999</v>
      </c>
      <c r="AH215" s="58">
        <v>1028.8217500000001</v>
      </c>
      <c r="AI215" s="58">
        <v>547.37699999999995</v>
      </c>
      <c r="AJ215" s="58">
        <v>407.06725</v>
      </c>
      <c r="AK215" s="58">
        <v>74.377499999999998</v>
      </c>
      <c r="AL215" s="58">
        <v>1787.20463215259</v>
      </c>
      <c r="AM215" s="58">
        <v>1060.1315395095401</v>
      </c>
      <c r="AN215" s="58">
        <v>727.07309264305195</v>
      </c>
      <c r="AO215" s="58">
        <v>369.04618528610303</v>
      </c>
      <c r="AP215" s="58">
        <v>300.02431880108998</v>
      </c>
      <c r="AQ215" s="58">
        <v>58.002588555858303</v>
      </c>
    </row>
    <row r="216" spans="1:43" x14ac:dyDescent="0.25">
      <c r="A216" s="64" t="s">
        <v>365</v>
      </c>
      <c r="B216" s="58">
        <v>2155.8757691390401</v>
      </c>
      <c r="C216" s="58">
        <v>1267.38280467446</v>
      </c>
      <c r="D216" s="58">
        <v>888.49296446458402</v>
      </c>
      <c r="E216" s="58">
        <v>463.64137848795599</v>
      </c>
      <c r="F216" s="58">
        <v>357.58418793226798</v>
      </c>
      <c r="G216" s="58">
        <v>67.267398044359695</v>
      </c>
      <c r="H216" s="58">
        <v>2386.30017014037</v>
      </c>
      <c r="I216" s="58">
        <v>1412.35189281157</v>
      </c>
      <c r="J216" s="58">
        <v>973.94827732879605</v>
      </c>
      <c r="K216" s="58">
        <v>513.623862186304</v>
      </c>
      <c r="L216" s="58">
        <v>387.753636750319</v>
      </c>
      <c r="M216" s="58">
        <v>72.570778392173594</v>
      </c>
      <c r="N216" s="58">
        <v>1862.5066304347799</v>
      </c>
      <c r="O216" s="58">
        <v>1082.7622826086999</v>
      </c>
      <c r="P216" s="58">
        <v>779.74434782608705</v>
      </c>
      <c r="Q216" s="58">
        <v>400.01853260869598</v>
      </c>
      <c r="R216" s="58">
        <v>319.20472826087001</v>
      </c>
      <c r="S216" s="58">
        <v>60.5210869565217</v>
      </c>
      <c r="T216" s="58">
        <v>1272.5859060402699</v>
      </c>
      <c r="U216" s="58">
        <v>751.39127516778501</v>
      </c>
      <c r="V216" s="58">
        <v>521.194630872483</v>
      </c>
      <c r="W216" s="58">
        <v>259.21711409395999</v>
      </c>
      <c r="X216" s="58">
        <v>219.56879194630901</v>
      </c>
      <c r="Y216" s="58">
        <v>42.408724832214801</v>
      </c>
      <c r="Z216" s="58">
        <v>2115.7571481344698</v>
      </c>
      <c r="AA216" s="58">
        <v>1246.9142593276699</v>
      </c>
      <c r="AB216" s="58">
        <v>868.84288880679799</v>
      </c>
      <c r="AC216" s="58">
        <v>450.20402659771003</v>
      </c>
      <c r="AD216" s="58">
        <v>351.595788695973</v>
      </c>
      <c r="AE216" s="58">
        <v>67.043073513114194</v>
      </c>
      <c r="AF216" s="58">
        <v>2468.85681818182</v>
      </c>
      <c r="AG216" s="58">
        <v>1443.4550505050499</v>
      </c>
      <c r="AH216" s="58">
        <v>1025.4017676767701</v>
      </c>
      <c r="AI216" s="58">
        <v>545.53813131313098</v>
      </c>
      <c r="AJ216" s="58">
        <v>405.84949494949501</v>
      </c>
      <c r="AK216" s="58">
        <v>74.014141414141406</v>
      </c>
      <c r="AL216" s="58">
        <v>1776.2494452149799</v>
      </c>
      <c r="AM216" s="58">
        <v>1053.7460471567299</v>
      </c>
      <c r="AN216" s="58">
        <v>722.50339805825297</v>
      </c>
      <c r="AO216" s="58">
        <v>366.647642163662</v>
      </c>
      <c r="AP216" s="58">
        <v>298.208529819695</v>
      </c>
      <c r="AQ216" s="58">
        <v>57.647226074895997</v>
      </c>
    </row>
    <row r="217" spans="1:43" x14ac:dyDescent="0.25">
      <c r="A217" s="64" t="s">
        <v>366</v>
      </c>
      <c r="B217" s="58">
        <v>2164.3927272727301</v>
      </c>
      <c r="C217" s="58">
        <v>1271.2376284585</v>
      </c>
      <c r="D217" s="58">
        <v>893.15509881422895</v>
      </c>
      <c r="E217" s="58">
        <v>467.14482213438703</v>
      </c>
      <c r="F217" s="58">
        <v>358.68347826087</v>
      </c>
      <c r="G217" s="58">
        <v>67.326798418972402</v>
      </c>
      <c r="H217" s="58">
        <v>2405.6467209191001</v>
      </c>
      <c r="I217" s="58">
        <v>1423.3101483963601</v>
      </c>
      <c r="J217" s="58">
        <v>982.33657252273804</v>
      </c>
      <c r="K217" s="58">
        <v>520.60540928674004</v>
      </c>
      <c r="L217" s="58">
        <v>389.22249880325501</v>
      </c>
      <c r="M217" s="58">
        <v>72.508664432742904</v>
      </c>
      <c r="N217" s="58">
        <v>1869.76768328446</v>
      </c>
      <c r="O217" s="58">
        <v>1085.46492668622</v>
      </c>
      <c r="P217" s="58">
        <v>784.30275659824099</v>
      </c>
      <c r="Q217" s="58">
        <v>401.86346041055702</v>
      </c>
      <c r="R217" s="58">
        <v>321.43090909090898</v>
      </c>
      <c r="S217" s="58">
        <v>61.0083870967742</v>
      </c>
      <c r="T217" s="58">
        <v>1213.14388489209</v>
      </c>
      <c r="U217" s="58">
        <v>718.218345323741</v>
      </c>
      <c r="V217" s="58">
        <v>494.92553956834502</v>
      </c>
      <c r="W217" s="58">
        <v>246.06366906474801</v>
      </c>
      <c r="X217" s="58">
        <v>208.62086330935301</v>
      </c>
      <c r="Y217" s="58">
        <v>40.241007194244602</v>
      </c>
      <c r="Z217" s="58">
        <v>2113.1883199322901</v>
      </c>
      <c r="AA217" s="58">
        <v>1245.2304274227699</v>
      </c>
      <c r="AB217" s="58">
        <v>867.95789250952203</v>
      </c>
      <c r="AC217" s="58">
        <v>449.922302158273</v>
      </c>
      <c r="AD217" s="58">
        <v>351.21062209056299</v>
      </c>
      <c r="AE217" s="58">
        <v>66.824968260685594</v>
      </c>
      <c r="AF217" s="58">
        <v>2498.3989601386502</v>
      </c>
      <c r="AG217" s="58">
        <v>1457.7145580589299</v>
      </c>
      <c r="AH217" s="58">
        <v>1040.68440207972</v>
      </c>
      <c r="AI217" s="58">
        <v>555.66941074523402</v>
      </c>
      <c r="AJ217" s="58">
        <v>410.13561525130001</v>
      </c>
      <c r="AK217" s="58">
        <v>74.879376083188902</v>
      </c>
      <c r="AL217" s="58">
        <v>1766.6055081458501</v>
      </c>
      <c r="AM217" s="58">
        <v>1046.74701318852</v>
      </c>
      <c r="AN217" s="58">
        <v>719.858494957331</v>
      </c>
      <c r="AO217" s="58">
        <v>366.26439100077602</v>
      </c>
      <c r="AP217" s="58">
        <v>296.412335143522</v>
      </c>
      <c r="AQ217" s="58">
        <v>57.181768813033401</v>
      </c>
    </row>
    <row r="218" spans="1:43" x14ac:dyDescent="0.25">
      <c r="A218" s="64" t="s">
        <v>367</v>
      </c>
      <c r="B218" s="58">
        <v>2174.1881594036699</v>
      </c>
      <c r="C218" s="58">
        <v>1277.8068233945</v>
      </c>
      <c r="D218" s="58">
        <v>896.38133600917399</v>
      </c>
      <c r="E218" s="58">
        <v>469.51668577981599</v>
      </c>
      <c r="F218" s="58">
        <v>359.48454701834902</v>
      </c>
      <c r="G218" s="58">
        <v>67.3801032110092</v>
      </c>
      <c r="H218" s="58">
        <v>2457.3774400000002</v>
      </c>
      <c r="I218" s="58">
        <v>1455.5577599999999</v>
      </c>
      <c r="J218" s="58">
        <v>1001.8196799999999</v>
      </c>
      <c r="K218" s="58">
        <v>533.27552000000003</v>
      </c>
      <c r="L218" s="58">
        <v>395.12047999999999</v>
      </c>
      <c r="M218" s="58">
        <v>73.423680000000004</v>
      </c>
      <c r="N218" s="58">
        <v>1845.82202233251</v>
      </c>
      <c r="O218" s="58">
        <v>1071.64094292804</v>
      </c>
      <c r="P218" s="58">
        <v>774.18107940446703</v>
      </c>
      <c r="Q218" s="58">
        <v>395.58926799007401</v>
      </c>
      <c r="R218" s="58">
        <v>318.20899503722097</v>
      </c>
      <c r="S218" s="58">
        <v>60.382816377171203</v>
      </c>
      <c r="T218" s="58">
        <v>1207.4186234817801</v>
      </c>
      <c r="U218" s="58">
        <v>716.91983805667996</v>
      </c>
      <c r="V218" s="58">
        <v>490.498785425101</v>
      </c>
      <c r="W218" s="58">
        <v>243.96194331983801</v>
      </c>
      <c r="X218" s="58">
        <v>206.657489878543</v>
      </c>
      <c r="Y218" s="58">
        <v>39.879352226720599</v>
      </c>
      <c r="Z218" s="58">
        <v>2121.5220560747698</v>
      </c>
      <c r="AA218" s="58">
        <v>1250.43686915888</v>
      </c>
      <c r="AB218" s="58">
        <v>871.08518691588802</v>
      </c>
      <c r="AC218" s="58">
        <v>452.17500000000001</v>
      </c>
      <c r="AD218" s="58">
        <v>352.11210280373803</v>
      </c>
      <c r="AE218" s="58">
        <v>66.798084112149496</v>
      </c>
      <c r="AF218" s="58">
        <v>2493.4411444141701</v>
      </c>
      <c r="AG218" s="58">
        <v>1456.83569482289</v>
      </c>
      <c r="AH218" s="58">
        <v>1036.6054495912799</v>
      </c>
      <c r="AI218" s="58">
        <v>553.82479564032701</v>
      </c>
      <c r="AJ218" s="58">
        <v>408.09972752043598</v>
      </c>
      <c r="AK218" s="58">
        <v>74.680926430517701</v>
      </c>
      <c r="AL218" s="58">
        <v>1753.68221830986</v>
      </c>
      <c r="AM218" s="58">
        <v>1039.6764084506999</v>
      </c>
      <c r="AN218" s="58">
        <v>714.00580985915497</v>
      </c>
      <c r="AO218" s="58">
        <v>363.84454225352101</v>
      </c>
      <c r="AP218" s="58">
        <v>293.50933098591503</v>
      </c>
      <c r="AQ218" s="58">
        <v>56.651936619718398</v>
      </c>
    </row>
    <row r="219" spans="1:43" x14ac:dyDescent="0.25">
      <c r="A219" s="64" t="s">
        <v>368</v>
      </c>
      <c r="B219" s="58">
        <v>2196.08275240385</v>
      </c>
      <c r="C219" s="58">
        <v>1288.94089543269</v>
      </c>
      <c r="D219" s="58">
        <v>907.14185697115295</v>
      </c>
      <c r="E219" s="58">
        <v>474.95796274038503</v>
      </c>
      <c r="F219" s="58">
        <v>364.03512620192299</v>
      </c>
      <c r="G219" s="58">
        <v>68.148768028846206</v>
      </c>
      <c r="H219" s="58">
        <v>2481.8458119658098</v>
      </c>
      <c r="I219" s="58">
        <v>1467.4324786324801</v>
      </c>
      <c r="J219" s="58">
        <v>1014.41333333333</v>
      </c>
      <c r="K219" s="58">
        <v>539.59948717948703</v>
      </c>
      <c r="L219" s="58">
        <v>400.531794871795</v>
      </c>
      <c r="M219" s="58">
        <v>74.282051282051299</v>
      </c>
      <c r="N219" s="58">
        <v>1878.1192748091601</v>
      </c>
      <c r="O219" s="58">
        <v>1090.27805343511</v>
      </c>
      <c r="P219" s="58">
        <v>787.84122137404597</v>
      </c>
      <c r="Q219" s="58">
        <v>403.03454198473298</v>
      </c>
      <c r="R219" s="58">
        <v>323.47156488549598</v>
      </c>
      <c r="S219" s="58">
        <v>61.335114503816797</v>
      </c>
      <c r="T219" s="58">
        <v>1218.4317391304301</v>
      </c>
      <c r="U219" s="58">
        <v>724.05521739130404</v>
      </c>
      <c r="V219" s="58">
        <v>494.37652173913</v>
      </c>
      <c r="W219" s="58">
        <v>245.97130434782599</v>
      </c>
      <c r="X219" s="58">
        <v>208.20652173913001</v>
      </c>
      <c r="Y219" s="58">
        <v>40.198695652173903</v>
      </c>
      <c r="Z219" s="58">
        <v>2131.8893072289202</v>
      </c>
      <c r="AA219" s="58">
        <v>1254.1793674698799</v>
      </c>
      <c r="AB219" s="58">
        <v>877.70993975903605</v>
      </c>
      <c r="AC219" s="58">
        <v>454.87123493975901</v>
      </c>
      <c r="AD219" s="58">
        <v>355.37906626505998</v>
      </c>
      <c r="AE219" s="58">
        <v>67.459638554216895</v>
      </c>
      <c r="AF219" s="58">
        <v>2515.0095840867998</v>
      </c>
      <c r="AG219" s="58">
        <v>1469.0210669077801</v>
      </c>
      <c r="AH219" s="58">
        <v>1045.9885171790199</v>
      </c>
      <c r="AI219" s="58">
        <v>558.75515370705295</v>
      </c>
      <c r="AJ219" s="58">
        <v>412.03101265822801</v>
      </c>
      <c r="AK219" s="58">
        <v>75.202350813743294</v>
      </c>
      <c r="AL219" s="58">
        <v>1784.13456345635</v>
      </c>
      <c r="AM219" s="58">
        <v>1054.8059405940601</v>
      </c>
      <c r="AN219" s="58">
        <v>729.32862286228601</v>
      </c>
      <c r="AO219" s="58">
        <v>372.18739873987403</v>
      </c>
      <c r="AP219" s="58">
        <v>299.46939693969398</v>
      </c>
      <c r="AQ219" s="58">
        <v>57.671827182718303</v>
      </c>
    </row>
    <row r="220" spans="1:43" x14ac:dyDescent="0.25">
      <c r="A220" s="64" t="s">
        <v>369</v>
      </c>
      <c r="B220" s="58">
        <v>2203.61416772554</v>
      </c>
      <c r="C220" s="58">
        <v>1293.46134053367</v>
      </c>
      <c r="D220" s="58">
        <v>910.15282719186803</v>
      </c>
      <c r="E220" s="58">
        <v>476.51845616264302</v>
      </c>
      <c r="F220" s="58">
        <v>365.32252223633998</v>
      </c>
      <c r="G220" s="58">
        <v>68.311848792884405</v>
      </c>
      <c r="H220" s="58">
        <v>2487.8074507389201</v>
      </c>
      <c r="I220" s="58">
        <v>1472.02869458128</v>
      </c>
      <c r="J220" s="58">
        <v>1015.77875615764</v>
      </c>
      <c r="K220" s="58">
        <v>541.023768472906</v>
      </c>
      <c r="L220" s="58">
        <v>400.63614532019699</v>
      </c>
      <c r="M220" s="58">
        <v>74.118842364532</v>
      </c>
      <c r="N220" s="58">
        <v>1901.6793171372301</v>
      </c>
      <c r="O220" s="58">
        <v>1103.6818778726199</v>
      </c>
      <c r="P220" s="58">
        <v>797.99743926460997</v>
      </c>
      <c r="Q220" s="58">
        <v>407.987393302692</v>
      </c>
      <c r="R220" s="58">
        <v>327.85548260013098</v>
      </c>
      <c r="S220" s="58">
        <v>62.154563361785897</v>
      </c>
      <c r="T220" s="58">
        <v>1288.63674418605</v>
      </c>
      <c r="U220" s="58">
        <v>764.69860465116301</v>
      </c>
      <c r="V220" s="58">
        <v>523.93813953488404</v>
      </c>
      <c r="W220" s="58">
        <v>261.286046511628</v>
      </c>
      <c r="X220" s="58">
        <v>220.16930232558099</v>
      </c>
      <c r="Y220" s="58">
        <v>42.482790697674403</v>
      </c>
      <c r="Z220" s="58">
        <v>2112.52720470337</v>
      </c>
      <c r="AA220" s="58">
        <v>1243.3630678781401</v>
      </c>
      <c r="AB220" s="58">
        <v>869.16413682522705</v>
      </c>
      <c r="AC220" s="58">
        <v>449.823623730625</v>
      </c>
      <c r="AD220" s="58">
        <v>352.42351683591698</v>
      </c>
      <c r="AE220" s="58">
        <v>66.916996258685202</v>
      </c>
      <c r="AF220" s="58">
        <v>2549.3240112994299</v>
      </c>
      <c r="AG220" s="58">
        <v>1488.7700564971699</v>
      </c>
      <c r="AH220" s="58">
        <v>1060.55395480226</v>
      </c>
      <c r="AI220" s="58">
        <v>567.12203389830495</v>
      </c>
      <c r="AJ220" s="58">
        <v>417.43361581920902</v>
      </c>
      <c r="AK220" s="58">
        <v>75.998305084745795</v>
      </c>
      <c r="AL220" s="58">
        <v>1795.6316650625599</v>
      </c>
      <c r="AM220" s="58">
        <v>1061.1834456207901</v>
      </c>
      <c r="AN220" s="58">
        <v>734.44821944177102</v>
      </c>
      <c r="AO220" s="58">
        <v>374.10375360924002</v>
      </c>
      <c r="AP220" s="58">
        <v>302.18084696823797</v>
      </c>
      <c r="AQ220" s="58">
        <v>58.163618864292602</v>
      </c>
    </row>
    <row r="221" spans="1:43" x14ac:dyDescent="0.25">
      <c r="A221" s="64" t="s">
        <v>370</v>
      </c>
      <c r="B221" s="58">
        <v>2241.44175073218</v>
      </c>
      <c r="C221" s="58">
        <v>1316.10595509274</v>
      </c>
      <c r="D221" s="58">
        <v>925.33579563943999</v>
      </c>
      <c r="E221" s="58">
        <v>485.54204360559697</v>
      </c>
      <c r="F221" s="58">
        <v>370.59713634884503</v>
      </c>
      <c r="G221" s="58">
        <v>69.196615684998505</v>
      </c>
      <c r="H221" s="58">
        <v>2553.2512117346901</v>
      </c>
      <c r="I221" s="58">
        <v>1511.45414540816</v>
      </c>
      <c r="J221" s="58">
        <v>1041.7970663265301</v>
      </c>
      <c r="K221" s="58">
        <v>556.634502551021</v>
      </c>
      <c r="L221" s="58">
        <v>409.48182397959198</v>
      </c>
      <c r="M221" s="58">
        <v>75.680739795918299</v>
      </c>
      <c r="N221" s="58">
        <v>1916.3248005319099</v>
      </c>
      <c r="O221" s="58">
        <v>1112.45425531915</v>
      </c>
      <c r="P221" s="58">
        <v>803.87054521276605</v>
      </c>
      <c r="Q221" s="58">
        <v>411.42027925531897</v>
      </c>
      <c r="R221" s="58">
        <v>330.02134308510603</v>
      </c>
      <c r="S221" s="58">
        <v>62.428922872340401</v>
      </c>
      <c r="T221" s="58">
        <v>1216.78714285714</v>
      </c>
      <c r="U221" s="58">
        <v>724.18285714285696</v>
      </c>
      <c r="V221" s="58">
        <v>492.60428571428599</v>
      </c>
      <c r="W221" s="58">
        <v>245.36428571428601</v>
      </c>
      <c r="X221" s="58">
        <v>207.28142857142899</v>
      </c>
      <c r="Y221" s="58">
        <v>39.958571428571403</v>
      </c>
      <c r="Z221" s="58">
        <v>2161.8634200331999</v>
      </c>
      <c r="AA221" s="58">
        <v>1272.1522412838999</v>
      </c>
      <c r="AB221" s="58">
        <v>889.71117874930803</v>
      </c>
      <c r="AC221" s="58">
        <v>461.59075816270098</v>
      </c>
      <c r="AD221" s="58">
        <v>359.86967349197602</v>
      </c>
      <c r="AE221" s="58">
        <v>68.250747094632004</v>
      </c>
      <c r="AF221" s="58">
        <v>2581.3806818181802</v>
      </c>
      <c r="AG221" s="58">
        <v>1509.0303977272699</v>
      </c>
      <c r="AH221" s="58">
        <v>1072.35028409091</v>
      </c>
      <c r="AI221" s="58">
        <v>574.28948863636401</v>
      </c>
      <c r="AJ221" s="58">
        <v>421.43124999999998</v>
      </c>
      <c r="AK221" s="58">
        <v>76.629545454545493</v>
      </c>
      <c r="AL221" s="58">
        <v>1838.53051546392</v>
      </c>
      <c r="AM221" s="58">
        <v>1087.6063917525801</v>
      </c>
      <c r="AN221" s="58">
        <v>750.92412371134105</v>
      </c>
      <c r="AO221" s="58">
        <v>383.76216494845397</v>
      </c>
      <c r="AP221" s="58">
        <v>308.03876288659802</v>
      </c>
      <c r="AQ221" s="58">
        <v>59.123195876288698</v>
      </c>
    </row>
    <row r="222" spans="1:43" x14ac:dyDescent="0.25">
      <c r="A222" s="64" t="s">
        <v>371</v>
      </c>
      <c r="B222" s="58">
        <v>2263.6984174085101</v>
      </c>
      <c r="C222" s="58">
        <v>1327.9494559841701</v>
      </c>
      <c r="D222" s="58">
        <v>935.74896142433204</v>
      </c>
      <c r="E222" s="58">
        <v>491.50939663699302</v>
      </c>
      <c r="F222" s="58">
        <v>374.42828882294702</v>
      </c>
      <c r="G222" s="58">
        <v>69.811275964391797</v>
      </c>
      <c r="H222" s="58">
        <v>2583.37944046844</v>
      </c>
      <c r="I222" s="58">
        <v>1527.04372153546</v>
      </c>
      <c r="J222" s="58">
        <v>1056.3357189329899</v>
      </c>
      <c r="K222" s="58">
        <v>564.65172413793096</v>
      </c>
      <c r="L222" s="58">
        <v>415.10533506831501</v>
      </c>
      <c r="M222" s="58">
        <v>76.578659726740398</v>
      </c>
      <c r="N222" s="58">
        <v>1935.2560828876999</v>
      </c>
      <c r="O222" s="58">
        <v>1123.39872994652</v>
      </c>
      <c r="P222" s="58">
        <v>811.85735294117603</v>
      </c>
      <c r="Q222" s="58">
        <v>416.36250000000001</v>
      </c>
      <c r="R222" s="58">
        <v>332.63643048128301</v>
      </c>
      <c r="S222" s="58">
        <v>62.858422459892999</v>
      </c>
      <c r="T222" s="58">
        <v>1204.28470588235</v>
      </c>
      <c r="U222" s="58">
        <v>715.59411764705897</v>
      </c>
      <c r="V222" s="58">
        <v>488.690588235294</v>
      </c>
      <c r="W222" s="58">
        <v>243.48941176470601</v>
      </c>
      <c r="X222" s="58">
        <v>205.57294117647101</v>
      </c>
      <c r="Y222" s="58">
        <v>39.628235294117701</v>
      </c>
      <c r="Z222" s="58">
        <v>2208.7297577854702</v>
      </c>
      <c r="AA222" s="58">
        <v>1298.2493079584799</v>
      </c>
      <c r="AB222" s="58">
        <v>910.48044982699003</v>
      </c>
      <c r="AC222" s="58">
        <v>473.17820069204203</v>
      </c>
      <c r="AD222" s="58">
        <v>367.710726643599</v>
      </c>
      <c r="AE222" s="58">
        <v>69.591522491349494</v>
      </c>
      <c r="AF222" s="58">
        <v>2613.7617816092002</v>
      </c>
      <c r="AG222" s="58">
        <v>1526.8485632183899</v>
      </c>
      <c r="AH222" s="58">
        <v>1086.9132183908</v>
      </c>
      <c r="AI222" s="58">
        <v>582.53563218390798</v>
      </c>
      <c r="AJ222" s="58">
        <v>426.82902298850598</v>
      </c>
      <c r="AK222" s="58">
        <v>77.548563218390797</v>
      </c>
      <c r="AL222" s="58">
        <v>1875.74033333333</v>
      </c>
      <c r="AM222" s="58">
        <v>1108.8896666666701</v>
      </c>
      <c r="AN222" s="58">
        <v>766.85066666666705</v>
      </c>
      <c r="AO222" s="58">
        <v>392.70166666666699</v>
      </c>
      <c r="AP222" s="58">
        <v>314.00133333333298</v>
      </c>
      <c r="AQ222" s="58">
        <v>60.147666666666701</v>
      </c>
    </row>
    <row r="223" spans="1:43" x14ac:dyDescent="0.25">
      <c r="A223" s="64" t="s">
        <v>372</v>
      </c>
      <c r="B223" s="58">
        <v>2286.90779082177</v>
      </c>
      <c r="C223" s="58">
        <v>1341.7267876200599</v>
      </c>
      <c r="D223" s="58">
        <v>945.18100320170697</v>
      </c>
      <c r="E223" s="58">
        <v>497.50298826040603</v>
      </c>
      <c r="F223" s="58">
        <v>377.387833511206</v>
      </c>
      <c r="G223" s="58">
        <v>70.290181430096197</v>
      </c>
      <c r="H223" s="58">
        <v>2596.49181245626</v>
      </c>
      <c r="I223" s="58">
        <v>1535.16088173548</v>
      </c>
      <c r="J223" s="58">
        <v>1061.3309307207801</v>
      </c>
      <c r="K223" s="58">
        <v>568.33058082575201</v>
      </c>
      <c r="L223" s="58">
        <v>416.32064380685802</v>
      </c>
      <c r="M223" s="58">
        <v>76.679706088173603</v>
      </c>
      <c r="N223" s="58">
        <v>1966.7952243125901</v>
      </c>
      <c r="O223" s="58">
        <v>1141.71425470333</v>
      </c>
      <c r="P223" s="58">
        <v>825.08096960926196</v>
      </c>
      <c r="Q223" s="58">
        <v>424.26664254703297</v>
      </c>
      <c r="R223" s="58">
        <v>337.13096960926202</v>
      </c>
      <c r="S223" s="58">
        <v>63.683357452966703</v>
      </c>
      <c r="T223" s="58">
        <v>1272.2391509434001</v>
      </c>
      <c r="U223" s="58">
        <v>753.94669811320796</v>
      </c>
      <c r="V223" s="58">
        <v>518.29245283018895</v>
      </c>
      <c r="W223" s="58">
        <v>258.51367924528302</v>
      </c>
      <c r="X223" s="58">
        <v>217.767452830189</v>
      </c>
      <c r="Y223" s="58">
        <v>42.011320754716998</v>
      </c>
      <c r="Z223" s="58">
        <v>2225.7436156763602</v>
      </c>
      <c r="AA223" s="58">
        <v>1308.90568900126</v>
      </c>
      <c r="AB223" s="58">
        <v>916.83792667509499</v>
      </c>
      <c r="AC223" s="58">
        <v>477.65195954488001</v>
      </c>
      <c r="AD223" s="58">
        <v>369.39273072060701</v>
      </c>
      <c r="AE223" s="58">
        <v>69.793236409608099</v>
      </c>
      <c r="AF223" s="58">
        <v>2593.5660766961701</v>
      </c>
      <c r="AG223" s="58">
        <v>1515.3082595870201</v>
      </c>
      <c r="AH223" s="58">
        <v>1078.25781710914</v>
      </c>
      <c r="AI223" s="58">
        <v>578.20117994100303</v>
      </c>
      <c r="AJ223" s="58">
        <v>423.09852507374598</v>
      </c>
      <c r="AK223" s="58">
        <v>76.958112094395204</v>
      </c>
      <c r="AL223" s="58">
        <v>1855.94559341951</v>
      </c>
      <c r="AM223" s="58">
        <v>1098.24923619271</v>
      </c>
      <c r="AN223" s="58">
        <v>757.69635722679197</v>
      </c>
      <c r="AO223" s="58">
        <v>388.23454759106897</v>
      </c>
      <c r="AP223" s="58">
        <v>310.13795534665098</v>
      </c>
      <c r="AQ223" s="58">
        <v>59.323854289071697</v>
      </c>
    </row>
    <row r="224" spans="1:43" x14ac:dyDescent="0.25">
      <c r="A224" s="64" t="s">
        <v>373</v>
      </c>
      <c r="B224" s="58">
        <v>2317.3431192660501</v>
      </c>
      <c r="C224" s="58">
        <v>1359.65837155963</v>
      </c>
      <c r="D224" s="58">
        <v>957.68474770642194</v>
      </c>
      <c r="E224" s="58">
        <v>504.403555045872</v>
      </c>
      <c r="F224" s="58">
        <v>381.99873853211</v>
      </c>
      <c r="G224" s="58">
        <v>71.282454128440406</v>
      </c>
      <c r="H224" s="58">
        <v>2636.5349218168299</v>
      </c>
      <c r="I224" s="58">
        <v>1559.6588979895801</v>
      </c>
      <c r="J224" s="58">
        <v>1076.87602382725</v>
      </c>
      <c r="K224" s="58">
        <v>577.28287416232297</v>
      </c>
      <c r="L224" s="58">
        <v>421.653462397618</v>
      </c>
      <c r="M224" s="58">
        <v>77.939687267311896</v>
      </c>
      <c r="N224" s="58">
        <v>1980.5995286724301</v>
      </c>
      <c r="O224" s="58">
        <v>1148.6601728201099</v>
      </c>
      <c r="P224" s="58">
        <v>831.93935585231804</v>
      </c>
      <c r="Q224" s="58">
        <v>427.51673212882997</v>
      </c>
      <c r="R224" s="58">
        <v>340.16347211311898</v>
      </c>
      <c r="S224" s="58">
        <v>64.259151610369202</v>
      </c>
      <c r="T224" s="58">
        <v>1299.07317073171</v>
      </c>
      <c r="U224" s="58">
        <v>769.37926829268304</v>
      </c>
      <c r="V224" s="58">
        <v>529.69390243902399</v>
      </c>
      <c r="W224" s="58">
        <v>265.16158536585402</v>
      </c>
      <c r="X224" s="58">
        <v>221.80975609756101</v>
      </c>
      <c r="Y224" s="58">
        <v>42.722560975609802</v>
      </c>
      <c r="Z224" s="58">
        <v>2226.8357142857099</v>
      </c>
      <c r="AA224" s="58">
        <v>1309.5342032967001</v>
      </c>
      <c r="AB224" s="58">
        <v>917.30151098901104</v>
      </c>
      <c r="AC224" s="58">
        <v>477.47287087912099</v>
      </c>
      <c r="AD224" s="58">
        <v>369.79862637362601</v>
      </c>
      <c r="AE224" s="58">
        <v>70.030013736263697</v>
      </c>
      <c r="AF224" s="58">
        <v>2617.3180722891602</v>
      </c>
      <c r="AG224" s="58">
        <v>1530.1268072289199</v>
      </c>
      <c r="AH224" s="58">
        <v>1087.1912650602401</v>
      </c>
      <c r="AI224" s="58">
        <v>583.16536144578299</v>
      </c>
      <c r="AJ224" s="58">
        <v>426.20993975903599</v>
      </c>
      <c r="AK224" s="58">
        <v>77.8159638554217</v>
      </c>
      <c r="AL224" s="58">
        <v>1845.88018134715</v>
      </c>
      <c r="AM224" s="58">
        <v>1093.00297927461</v>
      </c>
      <c r="AN224" s="58">
        <v>752.87720207253903</v>
      </c>
      <c r="AO224" s="58">
        <v>386.63704663212502</v>
      </c>
      <c r="AP224" s="58">
        <v>307.45220207253902</v>
      </c>
      <c r="AQ224" s="58">
        <v>58.787953367875701</v>
      </c>
    </row>
    <row r="225" spans="1:43" x14ac:dyDescent="0.25">
      <c r="A225" s="64" t="s">
        <v>374</v>
      </c>
      <c r="B225" s="58">
        <v>2314.2779173419799</v>
      </c>
      <c r="C225" s="58">
        <v>1357.23938411669</v>
      </c>
      <c r="D225" s="58">
        <v>957.038533225283</v>
      </c>
      <c r="E225" s="58">
        <v>503.54744732577001</v>
      </c>
      <c r="F225" s="58">
        <v>382.27609400324098</v>
      </c>
      <c r="G225" s="58">
        <v>71.214991896272394</v>
      </c>
      <c r="H225" s="58">
        <v>2649.6546974522298</v>
      </c>
      <c r="I225" s="58">
        <v>1567.2078821656</v>
      </c>
      <c r="J225" s="58">
        <v>1082.44681528662</v>
      </c>
      <c r="K225" s="58">
        <v>579.75549363057303</v>
      </c>
      <c r="L225" s="58">
        <v>424.39800955414</v>
      </c>
      <c r="M225" s="58">
        <v>78.2933121019108</v>
      </c>
      <c r="N225" s="58">
        <v>1966.72574257426</v>
      </c>
      <c r="O225" s="58">
        <v>1139.6482673267301</v>
      </c>
      <c r="P225" s="58">
        <v>827.07747524752494</v>
      </c>
      <c r="Q225" s="58">
        <v>424.57277227722801</v>
      </c>
      <c r="R225" s="58">
        <v>338.625</v>
      </c>
      <c r="S225" s="58">
        <v>63.879702970296997</v>
      </c>
      <c r="T225" s="58">
        <v>1325.01151079137</v>
      </c>
      <c r="U225" s="58">
        <v>782.03741007194196</v>
      </c>
      <c r="V225" s="58">
        <v>542.974100719425</v>
      </c>
      <c r="W225" s="58">
        <v>269.95899280575497</v>
      </c>
      <c r="X225" s="58">
        <v>228.96258992805801</v>
      </c>
      <c r="Y225" s="58">
        <v>44.052517985611502</v>
      </c>
      <c r="Z225" s="58">
        <v>2200.3021881838099</v>
      </c>
      <c r="AA225" s="58">
        <v>1292.7280087527299</v>
      </c>
      <c r="AB225" s="58">
        <v>907.57417943107203</v>
      </c>
      <c r="AC225" s="58">
        <v>471.35339168490202</v>
      </c>
      <c r="AD225" s="58">
        <v>366.704376367615</v>
      </c>
      <c r="AE225" s="58">
        <v>69.516411378555802</v>
      </c>
      <c r="AF225" s="58">
        <v>2620.9258872651399</v>
      </c>
      <c r="AG225" s="58">
        <v>1533.02035490605</v>
      </c>
      <c r="AH225" s="58">
        <v>1087.9055323590801</v>
      </c>
      <c r="AI225" s="58">
        <v>583.51283924843403</v>
      </c>
      <c r="AJ225" s="58">
        <v>426.80574112734899</v>
      </c>
      <c r="AK225" s="58">
        <v>77.586951983298505</v>
      </c>
      <c r="AL225" s="58">
        <v>1842.5516393442599</v>
      </c>
      <c r="AM225" s="58">
        <v>1090.5475409836099</v>
      </c>
      <c r="AN225" s="58">
        <v>752.00409836065603</v>
      </c>
      <c r="AO225" s="58">
        <v>385.37827868852497</v>
      </c>
      <c r="AP225" s="58">
        <v>307.74098360655699</v>
      </c>
      <c r="AQ225" s="58">
        <v>58.884836065573801</v>
      </c>
    </row>
    <row r="226" spans="1:43" x14ac:dyDescent="0.25">
      <c r="A226" s="64" t="s">
        <v>375</v>
      </c>
      <c r="B226" s="58">
        <v>2320.92237623762</v>
      </c>
      <c r="C226" s="58">
        <v>1361.3241980198</v>
      </c>
      <c r="D226" s="58">
        <v>959.59817821782201</v>
      </c>
      <c r="E226" s="58">
        <v>503.78031683168302</v>
      </c>
      <c r="F226" s="58">
        <v>384.143881188119</v>
      </c>
      <c r="G226" s="58">
        <v>71.673980198019905</v>
      </c>
      <c r="H226" s="58">
        <v>2621.2787856072</v>
      </c>
      <c r="I226" s="58">
        <v>1549.2071964018</v>
      </c>
      <c r="J226" s="58">
        <v>1072.0715892054</v>
      </c>
      <c r="K226" s="58">
        <v>570.66949025487202</v>
      </c>
      <c r="L226" s="58">
        <v>423.177436281859</v>
      </c>
      <c r="M226" s="58">
        <v>78.224662668665601</v>
      </c>
      <c r="N226" s="58">
        <v>1984.5030226700301</v>
      </c>
      <c r="O226" s="58">
        <v>1150.8826196473599</v>
      </c>
      <c r="P226" s="58">
        <v>833.62040302266996</v>
      </c>
      <c r="Q226" s="58">
        <v>428.85994962216603</v>
      </c>
      <c r="R226" s="58">
        <v>340.42367758186401</v>
      </c>
      <c r="S226" s="58">
        <v>64.336775818639794</v>
      </c>
      <c r="T226" s="58">
        <v>1359.69523809524</v>
      </c>
      <c r="U226" s="58">
        <v>802.74047619047599</v>
      </c>
      <c r="V226" s="58">
        <v>556.95476190476199</v>
      </c>
      <c r="W226" s="58">
        <v>278.85952380952398</v>
      </c>
      <c r="X226" s="58">
        <v>233.188095238095</v>
      </c>
      <c r="Y226" s="58">
        <v>44.907142857142901</v>
      </c>
      <c r="Z226" s="58">
        <v>2219.68803358992</v>
      </c>
      <c r="AA226" s="58">
        <v>1305.6696990902699</v>
      </c>
      <c r="AB226" s="58">
        <v>914.01833449965</v>
      </c>
      <c r="AC226" s="58">
        <v>474.28425472358299</v>
      </c>
      <c r="AD226" s="58">
        <v>369.58782365290398</v>
      </c>
      <c r="AE226" s="58">
        <v>70.146256123163099</v>
      </c>
      <c r="AF226" s="58">
        <v>2594.9208247422698</v>
      </c>
      <c r="AG226" s="58">
        <v>1515.8724742268</v>
      </c>
      <c r="AH226" s="58">
        <v>1079.04835051546</v>
      </c>
      <c r="AI226" s="58">
        <v>576.45030927835001</v>
      </c>
      <c r="AJ226" s="58">
        <v>425.19649484536097</v>
      </c>
      <c r="AK226" s="58">
        <v>77.401546391752504</v>
      </c>
      <c r="AL226" s="58">
        <v>1874.89070063694</v>
      </c>
      <c r="AM226" s="58">
        <v>1110.0554140127399</v>
      </c>
      <c r="AN226" s="58">
        <v>764.83528662420304</v>
      </c>
      <c r="AO226" s="58">
        <v>390.358853503185</v>
      </c>
      <c r="AP226" s="58">
        <v>314.33197452229302</v>
      </c>
      <c r="AQ226" s="58">
        <v>60.144458598726203</v>
      </c>
    </row>
    <row r="227" spans="1:43" x14ac:dyDescent="0.25">
      <c r="A227" s="64" t="s">
        <v>376</v>
      </c>
      <c r="B227" s="58">
        <v>2382.94960798289</v>
      </c>
      <c r="C227" s="58">
        <v>1398.2477191732</v>
      </c>
      <c r="D227" s="58">
        <v>984.70188880969295</v>
      </c>
      <c r="E227" s="58">
        <v>516.16977904490398</v>
      </c>
      <c r="F227" s="58">
        <v>394.77562366357802</v>
      </c>
      <c r="G227" s="58">
        <v>73.756486101211706</v>
      </c>
      <c r="H227" s="58">
        <v>2648.3552783109399</v>
      </c>
      <c r="I227" s="58">
        <v>1565.1485604606501</v>
      </c>
      <c r="J227" s="58">
        <v>1083.20671785029</v>
      </c>
      <c r="K227" s="58">
        <v>574.24452975047996</v>
      </c>
      <c r="L227" s="58">
        <v>429.39942418426102</v>
      </c>
      <c r="M227" s="58">
        <v>79.562763915546995</v>
      </c>
      <c r="N227" s="58">
        <v>2049.2174577634801</v>
      </c>
      <c r="O227" s="58">
        <v>1188.3796460177</v>
      </c>
      <c r="P227" s="58">
        <v>860.83781174577598</v>
      </c>
      <c r="Q227" s="58">
        <v>443.14416733708799</v>
      </c>
      <c r="R227" s="58">
        <v>351.23821399839102</v>
      </c>
      <c r="S227" s="58">
        <v>66.455430410297694</v>
      </c>
      <c r="T227" s="58">
        <v>1438.5504201680701</v>
      </c>
      <c r="U227" s="58">
        <v>843.91008403361297</v>
      </c>
      <c r="V227" s="58">
        <v>594.64033613445395</v>
      </c>
      <c r="W227" s="58">
        <v>294.68319327731098</v>
      </c>
      <c r="X227" s="58">
        <v>251.652100840336</v>
      </c>
      <c r="Y227" s="58">
        <v>48.305042016806702</v>
      </c>
      <c r="Z227" s="58">
        <v>2274.8250458155198</v>
      </c>
      <c r="AA227" s="58">
        <v>1337.6987171655501</v>
      </c>
      <c r="AB227" s="58">
        <v>937.12632864996897</v>
      </c>
      <c r="AC227" s="58">
        <v>484.41514966402002</v>
      </c>
      <c r="AD227" s="58">
        <v>380.44141722663397</v>
      </c>
      <c r="AE227" s="58">
        <v>72.269761759315799</v>
      </c>
      <c r="AF227" s="58">
        <v>2658.5528571428599</v>
      </c>
      <c r="AG227" s="58">
        <v>1555.4714285714299</v>
      </c>
      <c r="AH227" s="58">
        <v>1103.08142857143</v>
      </c>
      <c r="AI227" s="58">
        <v>590.77857142857101</v>
      </c>
      <c r="AJ227" s="58">
        <v>433.34399999999999</v>
      </c>
      <c r="AK227" s="58">
        <v>78.958857142857099</v>
      </c>
      <c r="AL227" s="58">
        <v>1939.1338427947601</v>
      </c>
      <c r="AM227" s="58">
        <v>1145.6862445414799</v>
      </c>
      <c r="AN227" s="58">
        <v>793.44759825327401</v>
      </c>
      <c r="AO227" s="58">
        <v>402.23318777292599</v>
      </c>
      <c r="AP227" s="58">
        <v>328.42270742358102</v>
      </c>
      <c r="AQ227" s="58">
        <v>62.791703056768597</v>
      </c>
    </row>
    <row r="228" spans="1:43" x14ac:dyDescent="0.25">
      <c r="A228" s="64" t="s">
        <v>377</v>
      </c>
      <c r="B228" s="58">
        <v>2354.8207022677402</v>
      </c>
      <c r="C228" s="58">
        <v>1381.8961228968501</v>
      </c>
      <c r="D228" s="58">
        <v>972.924579370885</v>
      </c>
      <c r="E228" s="58">
        <v>509.79425749817102</v>
      </c>
      <c r="F228" s="58">
        <v>390.12783467447002</v>
      </c>
      <c r="G228" s="58">
        <v>73.002487198244395</v>
      </c>
      <c r="H228" s="58">
        <v>2619.5461232604398</v>
      </c>
      <c r="I228" s="58">
        <v>1547.4992047713699</v>
      </c>
      <c r="J228" s="58">
        <v>1072.0469184890701</v>
      </c>
      <c r="K228" s="58">
        <v>568.93081510934405</v>
      </c>
      <c r="L228" s="58">
        <v>424.42524850894603</v>
      </c>
      <c r="M228" s="58">
        <v>78.690854870775297</v>
      </c>
      <c r="N228" s="58">
        <v>2028.72220408163</v>
      </c>
      <c r="O228" s="58">
        <v>1177.9001632653101</v>
      </c>
      <c r="P228" s="58">
        <v>850.82204081632699</v>
      </c>
      <c r="Q228" s="58">
        <v>436.94767346938801</v>
      </c>
      <c r="R228" s="58">
        <v>347.879020408163</v>
      </c>
      <c r="S228" s="58">
        <v>65.995346938775498</v>
      </c>
      <c r="T228" s="58">
        <v>1354.60157480315</v>
      </c>
      <c r="U228" s="58">
        <v>797.61023622047196</v>
      </c>
      <c r="V228" s="58">
        <v>556.99133858267703</v>
      </c>
      <c r="W228" s="58">
        <v>275.93622047244099</v>
      </c>
      <c r="X228" s="58">
        <v>235.818897637795</v>
      </c>
      <c r="Y228" s="58">
        <v>45.236220472440998</v>
      </c>
      <c r="Z228" s="58">
        <v>2236.8089637635098</v>
      </c>
      <c r="AA228" s="58">
        <v>1315.4164653528301</v>
      </c>
      <c r="AB228" s="58">
        <v>921.39249841067999</v>
      </c>
      <c r="AC228" s="58">
        <v>475.94761602034299</v>
      </c>
      <c r="AD228" s="58">
        <v>374.24723458359801</v>
      </c>
      <c r="AE228" s="58">
        <v>71.197647806738701</v>
      </c>
      <c r="AF228" s="58">
        <v>2657.2000967118001</v>
      </c>
      <c r="AG228" s="58">
        <v>1554.79439071567</v>
      </c>
      <c r="AH228" s="58">
        <v>1102.4057059961301</v>
      </c>
      <c r="AI228" s="58">
        <v>590.00773694390705</v>
      </c>
      <c r="AJ228" s="58">
        <v>433.23945841392703</v>
      </c>
      <c r="AK228" s="58">
        <v>79.158510638297898</v>
      </c>
      <c r="AL228" s="58">
        <v>1904.62602739726</v>
      </c>
      <c r="AM228" s="58">
        <v>1126.49178082192</v>
      </c>
      <c r="AN228" s="58">
        <v>778.13424657534199</v>
      </c>
      <c r="AO228" s="58">
        <v>394.37739726027399</v>
      </c>
      <c r="AP228" s="58">
        <v>322.18938356164398</v>
      </c>
      <c r="AQ228" s="58">
        <v>61.567465753424699</v>
      </c>
    </row>
    <row r="229" spans="1:43" x14ac:dyDescent="0.25">
      <c r="A229" s="64" t="s">
        <v>378</v>
      </c>
      <c r="B229" s="58">
        <v>2337.9509904912802</v>
      </c>
      <c r="C229" s="58">
        <v>1372.10372424723</v>
      </c>
      <c r="D229" s="58">
        <v>965.84726624405698</v>
      </c>
      <c r="E229" s="58">
        <v>506.462400950872</v>
      </c>
      <c r="F229" s="58">
        <v>387.05788431061802</v>
      </c>
      <c r="G229" s="58">
        <v>72.326980982567406</v>
      </c>
      <c r="H229" s="58">
        <v>2617.2635400907702</v>
      </c>
      <c r="I229" s="58">
        <v>1548.16293494705</v>
      </c>
      <c r="J229" s="58">
        <v>1069.10060514372</v>
      </c>
      <c r="K229" s="58">
        <v>569.26248108925802</v>
      </c>
      <c r="L229" s="58">
        <v>421.80249621785202</v>
      </c>
      <c r="M229" s="58">
        <v>78.035627836611198</v>
      </c>
      <c r="N229" s="58">
        <v>2030.7536605657201</v>
      </c>
      <c r="O229" s="58">
        <v>1178.4678868552401</v>
      </c>
      <c r="P229" s="58">
        <v>852.285773710483</v>
      </c>
      <c r="Q229" s="58">
        <v>437.39276206322802</v>
      </c>
      <c r="R229" s="58">
        <v>348.84459234609</v>
      </c>
      <c r="S229" s="58">
        <v>66.048419301164699</v>
      </c>
      <c r="T229" s="58">
        <v>1317.1325581395299</v>
      </c>
      <c r="U229" s="58">
        <v>777.13488372093002</v>
      </c>
      <c r="V229" s="58">
        <v>539.99767441860502</v>
      </c>
      <c r="W229" s="58">
        <v>267.76511627907001</v>
      </c>
      <c r="X229" s="58">
        <v>228.32558139534899</v>
      </c>
      <c r="Y229" s="58">
        <v>43.906976744185997</v>
      </c>
      <c r="Z229" s="58">
        <v>2213.4395184136001</v>
      </c>
      <c r="AA229" s="58">
        <v>1300.8492917847</v>
      </c>
      <c r="AB229" s="58">
        <v>912.59022662889504</v>
      </c>
      <c r="AC229" s="58">
        <v>471.32485835694098</v>
      </c>
      <c r="AD229" s="58">
        <v>370.71161473087801</v>
      </c>
      <c r="AE229" s="58">
        <v>70.553753541076503</v>
      </c>
      <c r="AF229" s="58">
        <v>2650.7645981688702</v>
      </c>
      <c r="AG229" s="58">
        <v>1552.5332655137299</v>
      </c>
      <c r="AH229" s="58">
        <v>1098.23133265514</v>
      </c>
      <c r="AI229" s="58">
        <v>588.25910478128196</v>
      </c>
      <c r="AJ229" s="58">
        <v>431.36856561546301</v>
      </c>
      <c r="AK229" s="58">
        <v>78.603662258392703</v>
      </c>
      <c r="AL229" s="58">
        <v>1879.4950191570899</v>
      </c>
      <c r="AM229" s="58">
        <v>1111.7375478927199</v>
      </c>
      <c r="AN229" s="58">
        <v>767.75747126436795</v>
      </c>
      <c r="AO229" s="58">
        <v>388.94636015325699</v>
      </c>
      <c r="AP229" s="58">
        <v>318.14214559387</v>
      </c>
      <c r="AQ229" s="58">
        <v>60.668965517241404</v>
      </c>
    </row>
    <row r="230" spans="1:43" x14ac:dyDescent="0.25">
      <c r="A230" s="64" t="s">
        <v>379</v>
      </c>
      <c r="B230" s="58">
        <v>2376.8632450331102</v>
      </c>
      <c r="C230" s="58">
        <v>1392.9747516556299</v>
      </c>
      <c r="D230" s="58">
        <v>983.88849337748297</v>
      </c>
      <c r="E230" s="58">
        <v>517.20186258278204</v>
      </c>
      <c r="F230" s="58">
        <v>393.33079470198697</v>
      </c>
      <c r="G230" s="58">
        <v>73.355836092715293</v>
      </c>
      <c r="H230" s="58">
        <v>2667.2889864325598</v>
      </c>
      <c r="I230" s="58">
        <v>1575.4383878691101</v>
      </c>
      <c r="J230" s="58">
        <v>1091.8505985634499</v>
      </c>
      <c r="K230" s="58">
        <v>583.421468475658</v>
      </c>
      <c r="L230" s="58">
        <v>429.19824421388699</v>
      </c>
      <c r="M230" s="58">
        <v>79.230885873902594</v>
      </c>
      <c r="N230" s="58">
        <v>2063.9625967325901</v>
      </c>
      <c r="O230" s="58">
        <v>1196.3909716251101</v>
      </c>
      <c r="P230" s="58">
        <v>867.57162510748003</v>
      </c>
      <c r="Q230" s="58">
        <v>445.85778159931198</v>
      </c>
      <c r="R230" s="58">
        <v>354.687704213242</v>
      </c>
      <c r="S230" s="58">
        <v>67.026139294926907</v>
      </c>
      <c r="T230" s="58">
        <v>1386.4173913043501</v>
      </c>
      <c r="U230" s="58">
        <v>815.350434782609</v>
      </c>
      <c r="V230" s="58">
        <v>571.06695652173903</v>
      </c>
      <c r="W230" s="58">
        <v>283.771304347826</v>
      </c>
      <c r="X230" s="58">
        <v>240.96</v>
      </c>
      <c r="Y230" s="58">
        <v>46.335652173912997</v>
      </c>
      <c r="Z230" s="58">
        <v>2225.0970610399399</v>
      </c>
      <c r="AA230" s="58">
        <v>1305.2303692539599</v>
      </c>
      <c r="AB230" s="58">
        <v>919.86669178598299</v>
      </c>
      <c r="AC230" s="58">
        <v>475.17558402411498</v>
      </c>
      <c r="AD230" s="58">
        <v>373.428108515448</v>
      </c>
      <c r="AE230" s="58">
        <v>71.262999246420506</v>
      </c>
      <c r="AF230" s="58">
        <v>2700.5747433264901</v>
      </c>
      <c r="AG230" s="58">
        <v>1580.71971252567</v>
      </c>
      <c r="AH230" s="58">
        <v>1119.85503080082</v>
      </c>
      <c r="AI230" s="58">
        <v>602.02053388090303</v>
      </c>
      <c r="AJ230" s="58">
        <v>438.43706365503101</v>
      </c>
      <c r="AK230" s="58">
        <v>79.397433264886999</v>
      </c>
      <c r="AL230" s="58">
        <v>1934.3474053295899</v>
      </c>
      <c r="AM230" s="58">
        <v>1141.7566619915799</v>
      </c>
      <c r="AN230" s="58">
        <v>792.59074333800902</v>
      </c>
      <c r="AO230" s="58">
        <v>403.58877980364701</v>
      </c>
      <c r="AP230" s="58">
        <v>326.6095371669</v>
      </c>
      <c r="AQ230" s="58">
        <v>62.392426367461397</v>
      </c>
    </row>
    <row r="231" spans="1:43" x14ac:dyDescent="0.25">
      <c r="A231" s="64" t="s">
        <v>380</v>
      </c>
      <c r="B231" s="58">
        <v>2405.14751189961</v>
      </c>
      <c r="C231" s="58">
        <v>1409.03197749892</v>
      </c>
      <c r="D231" s="58">
        <v>996.11553440069201</v>
      </c>
      <c r="E231" s="58">
        <v>523.60242319342296</v>
      </c>
      <c r="F231" s="58">
        <v>398.34794461272202</v>
      </c>
      <c r="G231" s="58">
        <v>74.165166594547799</v>
      </c>
      <c r="H231" s="58">
        <v>2723.6255136986301</v>
      </c>
      <c r="I231" s="58">
        <v>1608.5666095890399</v>
      </c>
      <c r="J231" s="58">
        <v>1115.05890410959</v>
      </c>
      <c r="K231" s="58">
        <v>596.07097602739702</v>
      </c>
      <c r="L231" s="58">
        <v>438.26738013698701</v>
      </c>
      <c r="M231" s="58">
        <v>80.720547945205396</v>
      </c>
      <c r="N231" s="58">
        <v>2079.7036745406799</v>
      </c>
      <c r="O231" s="58">
        <v>1205.1330708661401</v>
      </c>
      <c r="P231" s="58">
        <v>874.57060367454096</v>
      </c>
      <c r="Q231" s="58">
        <v>449.548818897638</v>
      </c>
      <c r="R231" s="58">
        <v>357.55538057742802</v>
      </c>
      <c r="S231" s="58">
        <v>67.466404199475093</v>
      </c>
      <c r="T231" s="58">
        <v>1384.347</v>
      </c>
      <c r="U231" s="58">
        <v>815.85900000000004</v>
      </c>
      <c r="V231" s="58">
        <v>568.48800000000006</v>
      </c>
      <c r="W231" s="58">
        <v>282.87599999999998</v>
      </c>
      <c r="X231" s="58">
        <v>239.44499999999999</v>
      </c>
      <c r="Y231" s="58">
        <v>46.167000000000002</v>
      </c>
      <c r="Z231" s="58">
        <v>2278.7218210361102</v>
      </c>
      <c r="AA231" s="58">
        <v>1338.24277864992</v>
      </c>
      <c r="AB231" s="58">
        <v>940.47904238618605</v>
      </c>
      <c r="AC231" s="58">
        <v>486.46106750392499</v>
      </c>
      <c r="AD231" s="58">
        <v>381.50251177394</v>
      </c>
      <c r="AE231" s="58">
        <v>72.515463108320205</v>
      </c>
      <c r="AF231" s="58">
        <v>2685.98676627535</v>
      </c>
      <c r="AG231" s="58">
        <v>1568.58665955176</v>
      </c>
      <c r="AH231" s="58">
        <v>1117.4001067235899</v>
      </c>
      <c r="AI231" s="58">
        <v>599.79316969050205</v>
      </c>
      <c r="AJ231" s="58">
        <v>438.21067235859101</v>
      </c>
      <c r="AK231" s="58">
        <v>79.396264674492997</v>
      </c>
      <c r="AL231" s="58">
        <v>1972.8981981981999</v>
      </c>
      <c r="AM231" s="58">
        <v>1164.15405405405</v>
      </c>
      <c r="AN231" s="58">
        <v>808.74414414414503</v>
      </c>
      <c r="AO231" s="58">
        <v>412.70630630630598</v>
      </c>
      <c r="AP231" s="58">
        <v>332.55765765765801</v>
      </c>
      <c r="AQ231" s="58">
        <v>63.480180180180199</v>
      </c>
    </row>
    <row r="232" spans="1:43" x14ac:dyDescent="0.25">
      <c r="A232" s="64" t="s">
        <v>381</v>
      </c>
      <c r="B232" s="58">
        <v>2383.823117338</v>
      </c>
      <c r="C232" s="58">
        <v>1395.9752626970201</v>
      </c>
      <c r="D232" s="58">
        <v>987.84785464098104</v>
      </c>
      <c r="E232" s="58">
        <v>518.69408931698797</v>
      </c>
      <c r="F232" s="58">
        <v>395.428633975482</v>
      </c>
      <c r="G232" s="58">
        <v>73.725131348511397</v>
      </c>
      <c r="H232" s="58">
        <v>2720.70711150132</v>
      </c>
      <c r="I232" s="58">
        <v>1606.11334503951</v>
      </c>
      <c r="J232" s="58">
        <v>1114.59376646181</v>
      </c>
      <c r="K232" s="58">
        <v>596.06971027216798</v>
      </c>
      <c r="L232" s="58">
        <v>437.93257243195802</v>
      </c>
      <c r="M232" s="58">
        <v>80.591483757682099</v>
      </c>
      <c r="N232" s="58">
        <v>2048.7044541484702</v>
      </c>
      <c r="O232" s="58">
        <v>1186.93834061135</v>
      </c>
      <c r="P232" s="58">
        <v>861.76611353711803</v>
      </c>
      <c r="Q232" s="58">
        <v>441.72393013100401</v>
      </c>
      <c r="R232" s="58">
        <v>353.14742358078598</v>
      </c>
      <c r="S232" s="58">
        <v>66.894759825327498</v>
      </c>
      <c r="T232" s="58">
        <v>1344.0473684210499</v>
      </c>
      <c r="U232" s="58">
        <v>794.95894736842104</v>
      </c>
      <c r="V232" s="58">
        <v>549.08842105263204</v>
      </c>
      <c r="W232" s="58">
        <v>272.58</v>
      </c>
      <c r="X232" s="58">
        <v>231.80842105263201</v>
      </c>
      <c r="Y232" s="58">
        <v>44.7</v>
      </c>
      <c r="Z232" s="58">
        <v>2257.2487616099102</v>
      </c>
      <c r="AA232" s="58">
        <v>1323.5094427244601</v>
      </c>
      <c r="AB232" s="58">
        <v>933.73931888544905</v>
      </c>
      <c r="AC232" s="58">
        <v>482.65147058823499</v>
      </c>
      <c r="AD232" s="58">
        <v>379.032585139319</v>
      </c>
      <c r="AE232" s="58">
        <v>72.0552631578947</v>
      </c>
      <c r="AF232" s="58">
        <v>2676.2565217391302</v>
      </c>
      <c r="AG232" s="58">
        <v>1564.0046822742499</v>
      </c>
      <c r="AH232" s="58">
        <v>1112.25183946488</v>
      </c>
      <c r="AI232" s="58">
        <v>596.67391304347802</v>
      </c>
      <c r="AJ232" s="58">
        <v>436.37357859531801</v>
      </c>
      <c r="AK232" s="58">
        <v>79.204347826086902</v>
      </c>
      <c r="AL232" s="58">
        <v>1944.1780120481901</v>
      </c>
      <c r="AM232" s="58">
        <v>1144.78328313253</v>
      </c>
      <c r="AN232" s="58">
        <v>799.39472891566402</v>
      </c>
      <c r="AO232" s="58">
        <v>406.93147590361502</v>
      </c>
      <c r="AP232" s="58">
        <v>329.393674698795</v>
      </c>
      <c r="AQ232" s="58">
        <v>63.069578313252997</v>
      </c>
    </row>
    <row r="233" spans="1:43" x14ac:dyDescent="0.25">
      <c r="A233" s="64" t="s">
        <v>382</v>
      </c>
      <c r="B233" s="58">
        <v>2383.32976744186</v>
      </c>
      <c r="C233" s="58">
        <v>1397.1827061310801</v>
      </c>
      <c r="D233" s="58">
        <v>986.14706131078196</v>
      </c>
      <c r="E233" s="58">
        <v>518.05560253699798</v>
      </c>
      <c r="F233" s="58">
        <v>394.51331923890098</v>
      </c>
      <c r="G233" s="58">
        <v>73.578139534883803</v>
      </c>
      <c r="H233" s="58">
        <v>2683.0829081632701</v>
      </c>
      <c r="I233" s="58">
        <v>1587.00255102041</v>
      </c>
      <c r="J233" s="58">
        <v>1096.0803571428601</v>
      </c>
      <c r="K233" s="58">
        <v>587.23903061224496</v>
      </c>
      <c r="L233" s="58">
        <v>429.60841836734699</v>
      </c>
      <c r="M233" s="58">
        <v>79.232908163265193</v>
      </c>
      <c r="N233" s="58">
        <v>2086.8539949537399</v>
      </c>
      <c r="O233" s="58">
        <v>1209.4382674516401</v>
      </c>
      <c r="P233" s="58">
        <v>877.41572750210298</v>
      </c>
      <c r="Q233" s="58">
        <v>449.62859545836801</v>
      </c>
      <c r="R233" s="58">
        <v>359.801934398654</v>
      </c>
      <c r="S233" s="58">
        <v>67.985197645079893</v>
      </c>
      <c r="T233" s="58">
        <v>1231.135</v>
      </c>
      <c r="U233" s="58">
        <v>732.04250000000002</v>
      </c>
      <c r="V233" s="58">
        <v>499.09249999999997</v>
      </c>
      <c r="W233" s="58">
        <v>247.64</v>
      </c>
      <c r="X233" s="58">
        <v>210.83250000000001</v>
      </c>
      <c r="Y233" s="58">
        <v>40.619999999999997</v>
      </c>
      <c r="Z233" s="58">
        <v>2285.54909090909</v>
      </c>
      <c r="AA233" s="58">
        <v>1343.5265909090899</v>
      </c>
      <c r="AB233" s="58">
        <v>942.02250000000004</v>
      </c>
      <c r="AC233" s="58">
        <v>487.49931818181801</v>
      </c>
      <c r="AD233" s="58">
        <v>381.92045454545502</v>
      </c>
      <c r="AE233" s="58">
        <v>72.602727272727293</v>
      </c>
      <c r="AF233" s="58">
        <v>2672.3393513513502</v>
      </c>
      <c r="AG233" s="58">
        <v>1560.03989189189</v>
      </c>
      <c r="AH233" s="58">
        <v>1112.29945945946</v>
      </c>
      <c r="AI233" s="58">
        <v>596.74118918918896</v>
      </c>
      <c r="AJ233" s="58">
        <v>436.31254054054102</v>
      </c>
      <c r="AK233" s="58">
        <v>79.245729729729703</v>
      </c>
      <c r="AL233" s="58">
        <v>1987.9856692913399</v>
      </c>
      <c r="AM233" s="58">
        <v>1171.5160629921299</v>
      </c>
      <c r="AN233" s="58">
        <v>816.46960629921296</v>
      </c>
      <c r="AO233" s="58">
        <v>417.25889763779497</v>
      </c>
      <c r="AP233" s="58">
        <v>335.15858267716499</v>
      </c>
      <c r="AQ233" s="58">
        <v>64.052125984251902</v>
      </c>
    </row>
    <row r="234" spans="1:43" x14ac:dyDescent="0.25">
      <c r="A234" s="64" t="s">
        <v>383</v>
      </c>
      <c r="B234" s="58">
        <v>2344.73627684964</v>
      </c>
      <c r="C234" s="58">
        <v>1377.33949880668</v>
      </c>
      <c r="D234" s="58">
        <v>967.39677804296002</v>
      </c>
      <c r="E234" s="58">
        <v>508.48675417661099</v>
      </c>
      <c r="F234" s="58">
        <v>386.97231503580002</v>
      </c>
      <c r="G234" s="58">
        <v>71.937708830548999</v>
      </c>
      <c r="H234" s="58">
        <v>2648.1181159420298</v>
      </c>
      <c r="I234" s="58">
        <v>1568.2103864734299</v>
      </c>
      <c r="J234" s="58">
        <v>1079.9077294686001</v>
      </c>
      <c r="K234" s="58">
        <v>577.88309178743998</v>
      </c>
      <c r="L234" s="58">
        <v>424.075120772947</v>
      </c>
      <c r="M234" s="58">
        <v>77.949516908212502</v>
      </c>
      <c r="N234" s="58">
        <v>2048.5096698113198</v>
      </c>
      <c r="O234" s="58">
        <v>1190.9702830188701</v>
      </c>
      <c r="P234" s="58">
        <v>857.539386792453</v>
      </c>
      <c r="Q234" s="58">
        <v>440.72712264150903</v>
      </c>
      <c r="R234" s="58">
        <v>350.744575471698</v>
      </c>
      <c r="S234" s="58">
        <v>66.067688679245293</v>
      </c>
      <c r="T234" s="58">
        <v>1144.7918918918899</v>
      </c>
      <c r="U234" s="58">
        <v>685.35405405405402</v>
      </c>
      <c r="V234" s="58">
        <v>459.437837837838</v>
      </c>
      <c r="W234" s="58">
        <v>227.855675675676</v>
      </c>
      <c r="X234" s="58">
        <v>194.21675675675701</v>
      </c>
      <c r="Y234" s="58">
        <v>37.365405405405397</v>
      </c>
      <c r="Z234" s="58">
        <v>2277.6947819871302</v>
      </c>
      <c r="AA234" s="58">
        <v>1342.04603288063</v>
      </c>
      <c r="AB234" s="58">
        <v>935.64874910650497</v>
      </c>
      <c r="AC234" s="58">
        <v>485.65582558970698</v>
      </c>
      <c r="AD234" s="58">
        <v>378.352966404575</v>
      </c>
      <c r="AE234" s="58">
        <v>71.639957112223001</v>
      </c>
      <c r="AF234" s="58">
        <v>2684.28548387097</v>
      </c>
      <c r="AG234" s="58">
        <v>1568.0845161290299</v>
      </c>
      <c r="AH234" s="58">
        <v>1116.2009677419401</v>
      </c>
      <c r="AI234" s="58">
        <v>598.65580645161299</v>
      </c>
      <c r="AJ234" s="58">
        <v>438.28225806451599</v>
      </c>
      <c r="AK234" s="58">
        <v>79.262903225806397</v>
      </c>
      <c r="AL234" s="58">
        <v>1978.7274193548401</v>
      </c>
      <c r="AM234" s="58">
        <v>1167.46539589443</v>
      </c>
      <c r="AN234" s="58">
        <v>811.26202346040998</v>
      </c>
      <c r="AO234" s="58">
        <v>415.12961876832799</v>
      </c>
      <c r="AP234" s="58">
        <v>332.61642228738998</v>
      </c>
      <c r="AQ234" s="58">
        <v>63.515982404692103</v>
      </c>
    </row>
    <row r="235" spans="1:43" x14ac:dyDescent="0.25">
      <c r="A235" s="64" t="s">
        <v>384</v>
      </c>
      <c r="B235" s="58">
        <v>2381.0666526845598</v>
      </c>
      <c r="C235" s="58">
        <v>1398.49882550336</v>
      </c>
      <c r="D235" s="58">
        <v>982.56782718120803</v>
      </c>
      <c r="E235" s="58">
        <v>516.66795302013395</v>
      </c>
      <c r="F235" s="58">
        <v>392.99307885906097</v>
      </c>
      <c r="G235" s="58">
        <v>72.906795302013506</v>
      </c>
      <c r="H235" s="58">
        <v>2709.6502475247498</v>
      </c>
      <c r="I235" s="58">
        <v>1603.5777227722799</v>
      </c>
      <c r="J235" s="58">
        <v>1106.0725247524799</v>
      </c>
      <c r="K235" s="58">
        <v>591.23019801980195</v>
      </c>
      <c r="L235" s="58">
        <v>434.956683168317</v>
      </c>
      <c r="M235" s="58">
        <v>79.8856435643564</v>
      </c>
      <c r="N235" s="58">
        <v>2041.26860068259</v>
      </c>
      <c r="O235" s="58">
        <v>1186.42064846416</v>
      </c>
      <c r="P235" s="58">
        <v>854.84795221843001</v>
      </c>
      <c r="Q235" s="58">
        <v>439.56092150170599</v>
      </c>
      <c r="R235" s="58">
        <v>349.59726962457302</v>
      </c>
      <c r="S235" s="58">
        <v>65.689761092150107</v>
      </c>
      <c r="T235" s="58">
        <v>1212.68703703704</v>
      </c>
      <c r="U235" s="58">
        <v>721.97592592592605</v>
      </c>
      <c r="V235" s="58">
        <v>490.71111111111099</v>
      </c>
      <c r="W235" s="58">
        <v>243.39074074074099</v>
      </c>
      <c r="X235" s="58">
        <v>207.403703703704</v>
      </c>
      <c r="Y235" s="58">
        <v>39.9166666666667</v>
      </c>
      <c r="Z235" s="58">
        <v>2305.7653758542101</v>
      </c>
      <c r="AA235" s="58">
        <v>1355.8922551252899</v>
      </c>
      <c r="AB235" s="58">
        <v>949.87312072892905</v>
      </c>
      <c r="AC235" s="58">
        <v>492.14464692482898</v>
      </c>
      <c r="AD235" s="58">
        <v>384.86924829157198</v>
      </c>
      <c r="AE235" s="58">
        <v>72.859225512528496</v>
      </c>
      <c r="AF235" s="58">
        <v>2699.7951381215498</v>
      </c>
      <c r="AG235" s="58">
        <v>1581.6033149171301</v>
      </c>
      <c r="AH235" s="58">
        <v>1118.19182320442</v>
      </c>
      <c r="AI235" s="58">
        <v>601.27359116022103</v>
      </c>
      <c r="AJ235" s="58">
        <v>438.036795580111</v>
      </c>
      <c r="AK235" s="58">
        <v>78.881436464088395</v>
      </c>
      <c r="AL235" s="58">
        <v>2010.6640502354801</v>
      </c>
      <c r="AM235" s="58">
        <v>1187.9373626373599</v>
      </c>
      <c r="AN235" s="58">
        <v>822.72668759811597</v>
      </c>
      <c r="AO235" s="58">
        <v>422.03406593406601</v>
      </c>
      <c r="AP235" s="58">
        <v>336.50627943485102</v>
      </c>
      <c r="AQ235" s="58">
        <v>64.186342229199298</v>
      </c>
    </row>
    <row r="236" spans="1:43" x14ac:dyDescent="0.25">
      <c r="A236" s="64" t="s">
        <v>385</v>
      </c>
      <c r="B236" s="58">
        <v>2427.9210884353702</v>
      </c>
      <c r="C236" s="58">
        <v>1426.3706122449</v>
      </c>
      <c r="D236" s="58">
        <v>1001.55047619048</v>
      </c>
      <c r="E236" s="58">
        <v>528.04272108843497</v>
      </c>
      <c r="F236" s="58">
        <v>399.43877551020398</v>
      </c>
      <c r="G236" s="58">
        <v>74.068979591836793</v>
      </c>
      <c r="H236" s="58">
        <v>2780.8832161687201</v>
      </c>
      <c r="I236" s="58">
        <v>1646.6509666080799</v>
      </c>
      <c r="J236" s="58">
        <v>1134.23224956063</v>
      </c>
      <c r="K236" s="58">
        <v>608.41212653778598</v>
      </c>
      <c r="L236" s="58">
        <v>444.26546572935001</v>
      </c>
      <c r="M236" s="58">
        <v>81.5546572934973</v>
      </c>
      <c r="N236" s="58">
        <v>2051.4722586691701</v>
      </c>
      <c r="O236" s="58">
        <v>1191.4324273664499</v>
      </c>
      <c r="P236" s="58">
        <v>860.03983130271797</v>
      </c>
      <c r="Q236" s="58">
        <v>442.32539831302699</v>
      </c>
      <c r="R236" s="58">
        <v>351.62924086223001</v>
      </c>
      <c r="S236" s="58">
        <v>66.085192127460104</v>
      </c>
      <c r="T236" s="58">
        <v>1251.40515463918</v>
      </c>
      <c r="U236" s="58">
        <v>742.65773195876295</v>
      </c>
      <c r="V236" s="58">
        <v>508.747422680412</v>
      </c>
      <c r="W236" s="58">
        <v>251.90721649484499</v>
      </c>
      <c r="X236" s="58">
        <v>215.53917525773201</v>
      </c>
      <c r="Y236" s="58">
        <v>41.3010309278351</v>
      </c>
      <c r="Z236" s="58">
        <v>2327.0797066014702</v>
      </c>
      <c r="AA236" s="58">
        <v>1370.0625916870399</v>
      </c>
      <c r="AB236" s="58">
        <v>957.01711491442597</v>
      </c>
      <c r="AC236" s="58">
        <v>497.25794621026898</v>
      </c>
      <c r="AD236" s="58">
        <v>386.58312958435198</v>
      </c>
      <c r="AE236" s="58">
        <v>73.1760391198044</v>
      </c>
      <c r="AF236" s="58">
        <v>2697.9034052213401</v>
      </c>
      <c r="AG236" s="58">
        <v>1580.07105561862</v>
      </c>
      <c r="AH236" s="58">
        <v>1117.8323496027199</v>
      </c>
      <c r="AI236" s="58">
        <v>601.32088535754804</v>
      </c>
      <c r="AJ236" s="58">
        <v>437.59103291714001</v>
      </c>
      <c r="AK236" s="58">
        <v>78.920431328036301</v>
      </c>
      <c r="AL236" s="58">
        <v>2048.1501639344301</v>
      </c>
      <c r="AM236" s="58">
        <v>1210.1159016393401</v>
      </c>
      <c r="AN236" s="58">
        <v>838.03426229508204</v>
      </c>
      <c r="AO236" s="58">
        <v>429.02704918032799</v>
      </c>
      <c r="AP236" s="58">
        <v>343.67409836065599</v>
      </c>
      <c r="AQ236" s="58">
        <v>65.333114754098403</v>
      </c>
    </row>
    <row r="237" spans="1:43" x14ac:dyDescent="0.25">
      <c r="A237" s="64" t="s">
        <v>386</v>
      </c>
      <c r="B237" s="58">
        <v>2429.1944345503098</v>
      </c>
      <c r="C237" s="58">
        <v>1427.80164737311</v>
      </c>
      <c r="D237" s="58">
        <v>1001.3927871772</v>
      </c>
      <c r="E237" s="58">
        <v>528.85204808548497</v>
      </c>
      <c r="F237" s="58">
        <v>398.76878895814798</v>
      </c>
      <c r="G237" s="58">
        <v>73.771950133570797</v>
      </c>
      <c r="H237" s="58">
        <v>2763.5308080808099</v>
      </c>
      <c r="I237" s="58">
        <v>1636.28106060606</v>
      </c>
      <c r="J237" s="58">
        <v>1127.2497474747499</v>
      </c>
      <c r="K237" s="58">
        <v>604.780555555555</v>
      </c>
      <c r="L237" s="58">
        <v>441.581565656566</v>
      </c>
      <c r="M237" s="58">
        <v>80.887626262626199</v>
      </c>
      <c r="N237" s="58">
        <v>2053.7770321361099</v>
      </c>
      <c r="O237" s="58">
        <v>1193.7056710775</v>
      </c>
      <c r="P237" s="58">
        <v>860.07136105860104</v>
      </c>
      <c r="Q237" s="58">
        <v>443.593950850662</v>
      </c>
      <c r="R237" s="58">
        <v>350.695463137996</v>
      </c>
      <c r="S237" s="58">
        <v>65.7819470699433</v>
      </c>
      <c r="T237" s="58">
        <v>1214.9366972477101</v>
      </c>
      <c r="U237" s="58">
        <v>722.04495412844005</v>
      </c>
      <c r="V237" s="58">
        <v>492.89174311926598</v>
      </c>
      <c r="W237" s="58">
        <v>244.296330275229</v>
      </c>
      <c r="X237" s="58">
        <v>208.53853211009201</v>
      </c>
      <c r="Y237" s="58">
        <v>40.056880733945</v>
      </c>
      <c r="Z237" s="58">
        <v>2302.3904453441301</v>
      </c>
      <c r="AA237" s="58">
        <v>1356.0617004048599</v>
      </c>
      <c r="AB237" s="58">
        <v>946.32874493927102</v>
      </c>
      <c r="AC237" s="58">
        <v>492.272550607288</v>
      </c>
      <c r="AD237" s="58">
        <v>381.95101214574902</v>
      </c>
      <c r="AE237" s="58">
        <v>72.105182186234799</v>
      </c>
      <c r="AF237" s="58">
        <v>2749.54589800443</v>
      </c>
      <c r="AG237" s="58">
        <v>1611.31197339246</v>
      </c>
      <c r="AH237" s="58">
        <v>1138.23392461197</v>
      </c>
      <c r="AI237" s="58">
        <v>613.32239467849195</v>
      </c>
      <c r="AJ237" s="58">
        <v>444.78325942350301</v>
      </c>
      <c r="AK237" s="58">
        <v>80.128270509977796</v>
      </c>
      <c r="AL237" s="58">
        <v>2015.61414473684</v>
      </c>
      <c r="AM237" s="58">
        <v>1192.2118421052601</v>
      </c>
      <c r="AN237" s="58">
        <v>823.402302631579</v>
      </c>
      <c r="AO237" s="58">
        <v>421.04457236842097</v>
      </c>
      <c r="AP237" s="58">
        <v>338.10197368421098</v>
      </c>
      <c r="AQ237" s="58">
        <v>64.255756578947398</v>
      </c>
    </row>
    <row r="238" spans="1:43" x14ac:dyDescent="0.25">
      <c r="A238" s="64" t="s">
        <v>387</v>
      </c>
      <c r="B238" s="58">
        <v>2392.1512389752202</v>
      </c>
      <c r="C238" s="58">
        <v>1406.97921041579</v>
      </c>
      <c r="D238" s="58">
        <v>985.17202855942901</v>
      </c>
      <c r="E238" s="58">
        <v>519.15170096598104</v>
      </c>
      <c r="F238" s="58">
        <v>393.05367492650203</v>
      </c>
      <c r="G238" s="58">
        <v>72.9666526669467</v>
      </c>
      <c r="H238" s="58">
        <v>2688.3443396226398</v>
      </c>
      <c r="I238" s="58">
        <v>1593.7832547169801</v>
      </c>
      <c r="J238" s="58">
        <v>1094.56108490566</v>
      </c>
      <c r="K238" s="58">
        <v>585.59787735849102</v>
      </c>
      <c r="L238" s="58">
        <v>429.92547169811297</v>
      </c>
      <c r="M238" s="58">
        <v>79.037735849056503</v>
      </c>
      <c r="N238" s="58">
        <v>2052.4238954012599</v>
      </c>
      <c r="O238" s="58">
        <v>1192.71884580703</v>
      </c>
      <c r="P238" s="58">
        <v>859.70504959422897</v>
      </c>
      <c r="Q238" s="58">
        <v>442.93931469792602</v>
      </c>
      <c r="R238" s="58">
        <v>350.762488728584</v>
      </c>
      <c r="S238" s="58">
        <v>66.003246167718601</v>
      </c>
      <c r="T238" s="58">
        <v>1237.1027027027001</v>
      </c>
      <c r="U238" s="58">
        <v>735.00540540540499</v>
      </c>
      <c r="V238" s="58">
        <v>502.09729729729702</v>
      </c>
      <c r="W238" s="58">
        <v>246.848648648649</v>
      </c>
      <c r="X238" s="58">
        <v>214.116216216216</v>
      </c>
      <c r="Y238" s="58">
        <v>41.132432432432402</v>
      </c>
      <c r="Z238" s="58">
        <v>2265.9362973760899</v>
      </c>
      <c r="AA238" s="58">
        <v>1336.10094752187</v>
      </c>
      <c r="AB238" s="58">
        <v>929.83534985422796</v>
      </c>
      <c r="AC238" s="58">
        <v>483.27551020408202</v>
      </c>
      <c r="AD238" s="58">
        <v>375.48957725947503</v>
      </c>
      <c r="AE238" s="58">
        <v>71.070262390670507</v>
      </c>
      <c r="AF238" s="58">
        <v>2727.7606904231602</v>
      </c>
      <c r="AG238" s="58">
        <v>1598.3311804008899</v>
      </c>
      <c r="AH238" s="58">
        <v>1129.4295100222701</v>
      </c>
      <c r="AI238" s="58">
        <v>607.62360801781699</v>
      </c>
      <c r="AJ238" s="58">
        <v>442.00690423162598</v>
      </c>
      <c r="AK238" s="58">
        <v>79.7989977728284</v>
      </c>
      <c r="AL238" s="58">
        <v>2000.6497816593901</v>
      </c>
      <c r="AM238" s="58">
        <v>1183.2864628821001</v>
      </c>
      <c r="AN238" s="58">
        <v>817.36331877729197</v>
      </c>
      <c r="AO238" s="58">
        <v>415.77772925764202</v>
      </c>
      <c r="AP238" s="58">
        <v>337.22314410480402</v>
      </c>
      <c r="AQ238" s="58">
        <v>64.362445414847201</v>
      </c>
    </row>
    <row r="239" spans="1:43" x14ac:dyDescent="0.25">
      <c r="A239" s="64" t="s">
        <v>388</v>
      </c>
      <c r="B239" s="58">
        <v>2397.2673748649599</v>
      </c>
      <c r="C239" s="58">
        <v>1407.4825711199101</v>
      </c>
      <c r="D239" s="58">
        <v>989.78480374504795</v>
      </c>
      <c r="E239" s="58">
        <v>514.943464169967</v>
      </c>
      <c r="F239" s="58">
        <v>400.19589485055798</v>
      </c>
      <c r="G239" s="58">
        <v>74.645444724522804</v>
      </c>
      <c r="H239" s="58">
        <v>2670.8267857142901</v>
      </c>
      <c r="I239" s="58">
        <v>1578.87123015873</v>
      </c>
      <c r="J239" s="58">
        <v>1091.9555555555601</v>
      </c>
      <c r="K239" s="58">
        <v>574.26944444444405</v>
      </c>
      <c r="L239" s="58">
        <v>436.75892857142901</v>
      </c>
      <c r="M239" s="58">
        <v>80.927182539682505</v>
      </c>
      <c r="N239" s="58">
        <v>2070.2935968379402</v>
      </c>
      <c r="O239" s="58">
        <v>1202.6290909090901</v>
      </c>
      <c r="P239" s="58">
        <v>867.66450592885406</v>
      </c>
      <c r="Q239" s="58">
        <v>444.03367588932798</v>
      </c>
      <c r="R239" s="58">
        <v>356.49367588932802</v>
      </c>
      <c r="S239" s="58">
        <v>67.137154150197603</v>
      </c>
      <c r="T239" s="58">
        <v>1304.6456521739101</v>
      </c>
      <c r="U239" s="58">
        <v>769.73478260869604</v>
      </c>
      <c r="V239" s="58">
        <v>534.91086956521701</v>
      </c>
      <c r="W239" s="58">
        <v>263.80869565217398</v>
      </c>
      <c r="X239" s="58">
        <v>227.832608695652</v>
      </c>
      <c r="Y239" s="58">
        <v>43.269565217391303</v>
      </c>
      <c r="Z239" s="58">
        <v>2303.3024140012099</v>
      </c>
      <c r="AA239" s="58">
        <v>1356.98835244418</v>
      </c>
      <c r="AB239" s="58">
        <v>946.31406155703098</v>
      </c>
      <c r="AC239" s="58">
        <v>485.83886541943298</v>
      </c>
      <c r="AD239" s="58">
        <v>387.58461074230502</v>
      </c>
      <c r="AE239" s="58">
        <v>72.890585395292703</v>
      </c>
      <c r="AF239" s="58">
        <v>2709.3669042769902</v>
      </c>
      <c r="AG239" s="58">
        <v>1582.30753564155</v>
      </c>
      <c r="AH239" s="58">
        <v>1127.05936863544</v>
      </c>
      <c r="AI239" s="58">
        <v>599.34562118126303</v>
      </c>
      <c r="AJ239" s="58">
        <v>445.69796334012199</v>
      </c>
      <c r="AK239" s="58">
        <v>82.015784114052906</v>
      </c>
      <c r="AL239" s="58">
        <v>2029.45832414553</v>
      </c>
      <c r="AM239" s="58">
        <v>1199.54983461963</v>
      </c>
      <c r="AN239" s="58">
        <v>829.90848952591</v>
      </c>
      <c r="AO239" s="58">
        <v>417.02745314222699</v>
      </c>
      <c r="AP239" s="58">
        <v>347.24421168688002</v>
      </c>
      <c r="AQ239" s="58">
        <v>65.636824696802606</v>
      </c>
    </row>
    <row r="240" spans="1:43" x14ac:dyDescent="0.25">
      <c r="A240" s="64" t="s">
        <v>389</v>
      </c>
      <c r="B240" s="58">
        <v>2399.4759805752701</v>
      </c>
      <c r="C240" s="58">
        <v>1408.6599178184499</v>
      </c>
      <c r="D240" s="58">
        <v>990.81606275681804</v>
      </c>
      <c r="E240" s="58">
        <v>515.02558834516299</v>
      </c>
      <c r="F240" s="58">
        <v>401.02525214792701</v>
      </c>
      <c r="G240" s="58">
        <v>74.765222263728006</v>
      </c>
      <c r="H240" s="58">
        <v>2645.9669322709201</v>
      </c>
      <c r="I240" s="58">
        <v>1563.27430278884</v>
      </c>
      <c r="J240" s="58">
        <v>1082.6926294820701</v>
      </c>
      <c r="K240" s="58">
        <v>568.87848605577699</v>
      </c>
      <c r="L240" s="58">
        <v>433.51374501992001</v>
      </c>
      <c r="M240" s="58">
        <v>80.300398406374498</v>
      </c>
      <c r="N240" s="58">
        <v>2082.46883005978</v>
      </c>
      <c r="O240" s="58">
        <v>1209.8134073441499</v>
      </c>
      <c r="P240" s="58">
        <v>872.65542271562799</v>
      </c>
      <c r="Q240" s="58">
        <v>445.76643894107599</v>
      </c>
      <c r="R240" s="58">
        <v>359.24244235696</v>
      </c>
      <c r="S240" s="58">
        <v>67.646541417591806</v>
      </c>
      <c r="T240" s="58">
        <v>1261.1404109589</v>
      </c>
      <c r="U240" s="58">
        <v>747.19315068493199</v>
      </c>
      <c r="V240" s="58">
        <v>513.94726027397303</v>
      </c>
      <c r="W240" s="58">
        <v>253.40958904109601</v>
      </c>
      <c r="X240" s="58">
        <v>218.97534246575299</v>
      </c>
      <c r="Y240" s="58">
        <v>41.562328767123297</v>
      </c>
      <c r="Z240" s="58">
        <v>2318.0097530082298</v>
      </c>
      <c r="AA240" s="58">
        <v>1364.0325522482599</v>
      </c>
      <c r="AB240" s="58">
        <v>953.97720075997495</v>
      </c>
      <c r="AC240" s="58">
        <v>489.22229259024698</v>
      </c>
      <c r="AD240" s="58">
        <v>391.20911969601002</v>
      </c>
      <c r="AE240" s="58">
        <v>73.545788473717494</v>
      </c>
      <c r="AF240" s="58">
        <v>2709.1736344537799</v>
      </c>
      <c r="AG240" s="58">
        <v>1584.1228991596599</v>
      </c>
      <c r="AH240" s="58">
        <v>1125.0507352941199</v>
      </c>
      <c r="AI240" s="58">
        <v>597.94506302520995</v>
      </c>
      <c r="AJ240" s="58">
        <v>445.22584033613498</v>
      </c>
      <c r="AK240" s="58">
        <v>81.879831932773101</v>
      </c>
      <c r="AL240" s="58">
        <v>2021.06511627907</v>
      </c>
      <c r="AM240" s="58">
        <v>1194.5727574750799</v>
      </c>
      <c r="AN240" s="58">
        <v>826.49235880398703</v>
      </c>
      <c r="AO240" s="58">
        <v>414.34916943521603</v>
      </c>
      <c r="AP240" s="58">
        <v>346.61760797342203</v>
      </c>
      <c r="AQ240" s="58">
        <v>65.525581395348894</v>
      </c>
    </row>
    <row r="241" spans="1:43" x14ac:dyDescent="0.25">
      <c r="A241" s="64" t="s">
        <v>390</v>
      </c>
      <c r="B241" s="58">
        <v>2422.5858974358998</v>
      </c>
      <c r="C241" s="58">
        <v>1422.69836829837</v>
      </c>
      <c r="D241" s="58">
        <v>999.88752913752899</v>
      </c>
      <c r="E241" s="58">
        <v>520.91888111888102</v>
      </c>
      <c r="F241" s="58">
        <v>403.654778554779</v>
      </c>
      <c r="G241" s="58">
        <v>75.313869463869395</v>
      </c>
      <c r="H241" s="58">
        <v>2690.8838162544198</v>
      </c>
      <c r="I241" s="58">
        <v>1592.81872791519</v>
      </c>
      <c r="J241" s="58">
        <v>1098.06508833922</v>
      </c>
      <c r="K241" s="58">
        <v>580.23540636042401</v>
      </c>
      <c r="L241" s="58">
        <v>436.82183745583001</v>
      </c>
      <c r="M241" s="58">
        <v>81.007844522968199</v>
      </c>
      <c r="N241" s="58">
        <v>2095.0263157894701</v>
      </c>
      <c r="O241" s="58">
        <v>1215.00181190682</v>
      </c>
      <c r="P241" s="58">
        <v>880.024503882658</v>
      </c>
      <c r="Q241" s="58">
        <v>448.50051768766201</v>
      </c>
      <c r="R241" s="58">
        <v>363.161777394306</v>
      </c>
      <c r="S241" s="58">
        <v>68.362208800690198</v>
      </c>
      <c r="T241" s="58">
        <v>1266.5160839160801</v>
      </c>
      <c r="U241" s="58">
        <v>752.92657342657299</v>
      </c>
      <c r="V241" s="58">
        <v>513.58951048950996</v>
      </c>
      <c r="W241" s="58">
        <v>253.34055944055899</v>
      </c>
      <c r="X241" s="58">
        <v>218.7</v>
      </c>
      <c r="Y241" s="58">
        <v>41.548951048951103</v>
      </c>
      <c r="Z241" s="58">
        <v>2335.8424262734602</v>
      </c>
      <c r="AA241" s="58">
        <v>1375.7077077747999</v>
      </c>
      <c r="AB241" s="58">
        <v>960.13471849865903</v>
      </c>
      <c r="AC241" s="58">
        <v>493.82895442359302</v>
      </c>
      <c r="AD241" s="58">
        <v>392.41226541555</v>
      </c>
      <c r="AE241" s="58">
        <v>73.893498659517405</v>
      </c>
      <c r="AF241" s="58">
        <v>2736.4722044728401</v>
      </c>
      <c r="AG241" s="58">
        <v>1599.36230031949</v>
      </c>
      <c r="AH241" s="58">
        <v>1137.10990415335</v>
      </c>
      <c r="AI241" s="58">
        <v>604.71214057507996</v>
      </c>
      <c r="AJ241" s="58">
        <v>449.684984025559</v>
      </c>
      <c r="AK241" s="58">
        <v>82.712779552715602</v>
      </c>
      <c r="AL241" s="58">
        <v>2042.3528571428601</v>
      </c>
      <c r="AM241" s="58">
        <v>1205.4660714285701</v>
      </c>
      <c r="AN241" s="58">
        <v>836.88678571428602</v>
      </c>
      <c r="AO241" s="58">
        <v>420.83535714285699</v>
      </c>
      <c r="AP241" s="58">
        <v>349.92892857142903</v>
      </c>
      <c r="AQ241" s="58">
        <v>66.122499999999903</v>
      </c>
    </row>
    <row r="242" spans="1:43" x14ac:dyDescent="0.25">
      <c r="A242" s="64" t="s">
        <v>391</v>
      </c>
      <c r="B242" s="58">
        <v>2450.9331587429501</v>
      </c>
      <c r="C242" s="58">
        <v>1440.2910556003201</v>
      </c>
      <c r="D242" s="58">
        <v>1010.64210314263</v>
      </c>
      <c r="E242" s="58">
        <v>527.17167606768703</v>
      </c>
      <c r="F242" s="58">
        <v>407.50358581788902</v>
      </c>
      <c r="G242" s="58">
        <v>75.966841257050703</v>
      </c>
      <c r="H242" s="58">
        <v>2720.3061377245499</v>
      </c>
      <c r="I242" s="58">
        <v>1610.7705089820399</v>
      </c>
      <c r="J242" s="58">
        <v>1109.53562874251</v>
      </c>
      <c r="K242" s="58">
        <v>587.742664670659</v>
      </c>
      <c r="L242" s="58">
        <v>440.31422155688603</v>
      </c>
      <c r="M242" s="58">
        <v>81.478742514969994</v>
      </c>
      <c r="N242" s="58">
        <v>2136.8997382199</v>
      </c>
      <c r="O242" s="58">
        <v>1241.54712041885</v>
      </c>
      <c r="P242" s="58">
        <v>895.35261780104702</v>
      </c>
      <c r="Q242" s="58">
        <v>456.55837696335101</v>
      </c>
      <c r="R242" s="58">
        <v>369.25314136125701</v>
      </c>
      <c r="S242" s="58">
        <v>69.541099476439797</v>
      </c>
      <c r="T242" s="58">
        <v>1227.7073170731701</v>
      </c>
      <c r="U242" s="58">
        <v>731.139024390244</v>
      </c>
      <c r="V242" s="58">
        <v>496.56829268292699</v>
      </c>
      <c r="W242" s="58">
        <v>245.78536585365899</v>
      </c>
      <c r="X242" s="58">
        <v>210.729268292683</v>
      </c>
      <c r="Y242" s="58">
        <v>40.053658536585402</v>
      </c>
      <c r="Z242" s="58">
        <v>2365.9460580912901</v>
      </c>
      <c r="AA242" s="58">
        <v>1394.98340248963</v>
      </c>
      <c r="AB242" s="58">
        <v>970.96265560166</v>
      </c>
      <c r="AC242" s="58">
        <v>500.02448132780103</v>
      </c>
      <c r="AD242" s="58">
        <v>396.44253112033198</v>
      </c>
      <c r="AE242" s="58">
        <v>74.495643153526899</v>
      </c>
      <c r="AF242" s="58">
        <v>2750.3286966045998</v>
      </c>
      <c r="AG242" s="58">
        <v>1607.58630887185</v>
      </c>
      <c r="AH242" s="58">
        <v>1142.7423877327501</v>
      </c>
      <c r="AI242" s="58">
        <v>608.07568455640705</v>
      </c>
      <c r="AJ242" s="58">
        <v>451.53154435925501</v>
      </c>
      <c r="AK242" s="58">
        <v>83.135158817086506</v>
      </c>
      <c r="AL242" s="58">
        <v>2021.25096277279</v>
      </c>
      <c r="AM242" s="58">
        <v>1195.6887034659801</v>
      </c>
      <c r="AN242" s="58">
        <v>825.56225930680398</v>
      </c>
      <c r="AO242" s="58">
        <v>416.46084724005101</v>
      </c>
      <c r="AP242" s="58">
        <v>344.07689345314498</v>
      </c>
      <c r="AQ242" s="58">
        <v>65.0245186136071</v>
      </c>
    </row>
    <row r="243" spans="1:43" x14ac:dyDescent="0.25">
      <c r="A243" s="64" t="s">
        <v>392</v>
      </c>
      <c r="B243" s="58">
        <v>2457.20788278993</v>
      </c>
      <c r="C243" s="58">
        <v>1444.3392901361899</v>
      </c>
      <c r="D243" s="58">
        <v>1012.86859265373</v>
      </c>
      <c r="E243" s="58">
        <v>529.36491952125505</v>
      </c>
      <c r="F243" s="58">
        <v>407.44581097812602</v>
      </c>
      <c r="G243" s="58">
        <v>76.057862154353998</v>
      </c>
      <c r="H243" s="58">
        <v>2739.9159476117102</v>
      </c>
      <c r="I243" s="58">
        <v>1622.9833590138701</v>
      </c>
      <c r="J243" s="58">
        <v>1116.9325885978401</v>
      </c>
      <c r="K243" s="58">
        <v>592.83281972265002</v>
      </c>
      <c r="L243" s="58">
        <v>442.08651771956897</v>
      </c>
      <c r="M243" s="58">
        <v>82.013251155623905</v>
      </c>
      <c r="N243" s="58">
        <v>2131.0255999999999</v>
      </c>
      <c r="O243" s="58">
        <v>1238.2237333333301</v>
      </c>
      <c r="P243" s="58">
        <v>892.80186666666702</v>
      </c>
      <c r="Q243" s="58">
        <v>456.13706666666701</v>
      </c>
      <c r="R243" s="58">
        <v>367.47813333333301</v>
      </c>
      <c r="S243" s="58">
        <v>69.186666666666696</v>
      </c>
      <c r="T243" s="58">
        <v>1266.68360655738</v>
      </c>
      <c r="U243" s="58">
        <v>753</v>
      </c>
      <c r="V243" s="58">
        <v>513.68360655737695</v>
      </c>
      <c r="W243" s="58">
        <v>253.55163934426199</v>
      </c>
      <c r="X243" s="58">
        <v>218.55983606557399</v>
      </c>
      <c r="Y243" s="58">
        <v>41.572131147541</v>
      </c>
      <c r="Z243" s="58">
        <v>2378.1790948275898</v>
      </c>
      <c r="AA243" s="58">
        <v>1402.5713362069</v>
      </c>
      <c r="AB243" s="58">
        <v>975.60775862068999</v>
      </c>
      <c r="AC243" s="58">
        <v>504.25581896551699</v>
      </c>
      <c r="AD243" s="58">
        <v>396.72004310344897</v>
      </c>
      <c r="AE243" s="58">
        <v>74.631896551724097</v>
      </c>
      <c r="AF243" s="58">
        <v>2738.0132013201301</v>
      </c>
      <c r="AG243" s="58">
        <v>1601.0877887788799</v>
      </c>
      <c r="AH243" s="58">
        <v>1136.9254125412499</v>
      </c>
      <c r="AI243" s="58">
        <v>604.83366336633696</v>
      </c>
      <c r="AJ243" s="58">
        <v>449.22178217821801</v>
      </c>
      <c r="AK243" s="58">
        <v>82.869966996699702</v>
      </c>
      <c r="AL243" s="58">
        <v>2040.5718498659501</v>
      </c>
      <c r="AM243" s="58">
        <v>1206.01849865952</v>
      </c>
      <c r="AN243" s="58">
        <v>834.55335120643394</v>
      </c>
      <c r="AO243" s="58">
        <v>420.77010723860599</v>
      </c>
      <c r="AP243" s="58">
        <v>347.93404825737298</v>
      </c>
      <c r="AQ243" s="58">
        <v>65.849195710455703</v>
      </c>
    </row>
    <row r="244" spans="1:43" x14ac:dyDescent="0.25">
      <c r="A244" s="64" t="s">
        <v>393</v>
      </c>
      <c r="B244" s="58">
        <v>2499.8834309623398</v>
      </c>
      <c r="C244" s="58">
        <v>1469.6710041841</v>
      </c>
      <c r="D244" s="58">
        <v>1030.2124267782399</v>
      </c>
      <c r="E244" s="58">
        <v>538.95489539748996</v>
      </c>
      <c r="F244" s="58">
        <v>413.96535564853502</v>
      </c>
      <c r="G244" s="58">
        <v>77.292175732217501</v>
      </c>
      <c r="H244" s="58">
        <v>2791.05706436421</v>
      </c>
      <c r="I244" s="58">
        <v>1652.9653846153799</v>
      </c>
      <c r="J244" s="58">
        <v>1138.0916797488201</v>
      </c>
      <c r="K244" s="58">
        <v>604.79364207221397</v>
      </c>
      <c r="L244" s="58">
        <v>449.80266875981198</v>
      </c>
      <c r="M244" s="58">
        <v>83.495368916797403</v>
      </c>
      <c r="N244" s="58">
        <v>2167.4862903225799</v>
      </c>
      <c r="O244" s="58">
        <v>1260.42634408602</v>
      </c>
      <c r="P244" s="58">
        <v>907.05994623655897</v>
      </c>
      <c r="Q244" s="58">
        <v>463.79489247311801</v>
      </c>
      <c r="R244" s="58">
        <v>373.054301075269</v>
      </c>
      <c r="S244" s="58">
        <v>70.210752688171993</v>
      </c>
      <c r="T244" s="58">
        <v>1338.21351351351</v>
      </c>
      <c r="U244" s="58">
        <v>792.7</v>
      </c>
      <c r="V244" s="58">
        <v>545.513513513514</v>
      </c>
      <c r="W244" s="58">
        <v>269.22702702702702</v>
      </c>
      <c r="X244" s="58">
        <v>232.14324324324301</v>
      </c>
      <c r="Y244" s="58">
        <v>44.143243243243198</v>
      </c>
      <c r="Z244" s="58">
        <v>2422.4531182795699</v>
      </c>
      <c r="AA244" s="58">
        <v>1429.0498924731201</v>
      </c>
      <c r="AB244" s="58">
        <v>993.40322580645102</v>
      </c>
      <c r="AC244" s="58">
        <v>514.08967741935498</v>
      </c>
      <c r="AD244" s="58">
        <v>403.48408602150602</v>
      </c>
      <c r="AE244" s="58">
        <v>75.829462365591397</v>
      </c>
      <c r="AF244" s="58">
        <v>2767.9384615384602</v>
      </c>
      <c r="AG244" s="58">
        <v>1618.7776018099501</v>
      </c>
      <c r="AH244" s="58">
        <v>1149.1608597285101</v>
      </c>
      <c r="AI244" s="58">
        <v>612.06210407239803</v>
      </c>
      <c r="AJ244" s="58">
        <v>453.33597285067901</v>
      </c>
      <c r="AK244" s="58">
        <v>83.762782805429794</v>
      </c>
      <c r="AL244" s="58">
        <v>2080.4593006993</v>
      </c>
      <c r="AM244" s="58">
        <v>1228.4081118881099</v>
      </c>
      <c r="AN244" s="58">
        <v>852.05118881118904</v>
      </c>
      <c r="AO244" s="58">
        <v>431.59258741258799</v>
      </c>
      <c r="AP244" s="58">
        <v>353.66895104895099</v>
      </c>
      <c r="AQ244" s="58">
        <v>66.789650349650302</v>
      </c>
    </row>
    <row r="245" spans="1:43" x14ac:dyDescent="0.25">
      <c r="A245" s="64" t="s">
        <v>394</v>
      </c>
      <c r="B245" s="58">
        <v>2501.3047256708001</v>
      </c>
      <c r="C245" s="58">
        <v>1468.15110132159</v>
      </c>
      <c r="D245" s="58">
        <v>1033.1536243492201</v>
      </c>
      <c r="E245" s="58">
        <v>537.14429315178199</v>
      </c>
      <c r="F245" s="58">
        <v>413.51065278333999</v>
      </c>
      <c r="G245" s="58">
        <v>82.498678414096901</v>
      </c>
      <c r="H245" s="58">
        <v>2801.72191780822</v>
      </c>
      <c r="I245" s="58">
        <v>1657.04429223744</v>
      </c>
      <c r="J245" s="58">
        <v>1144.67762557078</v>
      </c>
      <c r="K245" s="58">
        <v>604.402283105023</v>
      </c>
      <c r="L245" s="58">
        <v>450.97123287671297</v>
      </c>
      <c r="M245" s="58">
        <v>89.304109589041104</v>
      </c>
      <c r="N245" s="58">
        <v>2167.6207100591701</v>
      </c>
      <c r="O245" s="58">
        <v>1258.3407438715101</v>
      </c>
      <c r="P245" s="58">
        <v>909.27996618765803</v>
      </c>
      <c r="Q245" s="58">
        <v>462.43846153846198</v>
      </c>
      <c r="R245" s="58">
        <v>371.90185967878301</v>
      </c>
      <c r="S245" s="58">
        <v>74.939644970414193</v>
      </c>
      <c r="T245" s="58">
        <v>1284.9380000000001</v>
      </c>
      <c r="U245" s="58">
        <v>761.57</v>
      </c>
      <c r="V245" s="58">
        <v>523.36800000000005</v>
      </c>
      <c r="W245" s="58">
        <v>256.31200000000001</v>
      </c>
      <c r="X245" s="58">
        <v>220.84200000000001</v>
      </c>
      <c r="Y245" s="58">
        <v>46.213999999999999</v>
      </c>
      <c r="Z245" s="58">
        <v>2465.8344827586202</v>
      </c>
      <c r="AA245" s="58">
        <v>1451.5121379310301</v>
      </c>
      <c r="AB245" s="58">
        <v>1014.32234482759</v>
      </c>
      <c r="AC245" s="58">
        <v>521.50800000000004</v>
      </c>
      <c r="AD245" s="58">
        <v>409.66282758620702</v>
      </c>
      <c r="AE245" s="58">
        <v>83.151517241379295</v>
      </c>
      <c r="AF245" s="58">
        <v>2762.0481605351201</v>
      </c>
      <c r="AG245" s="58">
        <v>1613.2053511705701</v>
      </c>
      <c r="AH245" s="58">
        <v>1148.84280936455</v>
      </c>
      <c r="AI245" s="58">
        <v>609.38227424749198</v>
      </c>
      <c r="AJ245" s="58">
        <v>451.94949832775899</v>
      </c>
      <c r="AK245" s="58">
        <v>87.511036789297606</v>
      </c>
      <c r="AL245" s="58">
        <v>2096.4104311543801</v>
      </c>
      <c r="AM245" s="58">
        <v>1236.27621696801</v>
      </c>
      <c r="AN245" s="58">
        <v>860.13421418636995</v>
      </c>
      <c r="AO245" s="58">
        <v>432.86119610570302</v>
      </c>
      <c r="AP245" s="58">
        <v>355.032267037552</v>
      </c>
      <c r="AQ245" s="58">
        <v>72.240751043115395</v>
      </c>
    </row>
    <row r="246" spans="1:43" x14ac:dyDescent="0.25">
      <c r="A246" s="64" t="s">
        <v>395</v>
      </c>
      <c r="B246" s="58">
        <v>2470.60950954699</v>
      </c>
      <c r="C246" s="58">
        <v>1450.9930737551499</v>
      </c>
      <c r="D246" s="58">
        <v>1019.61643579184</v>
      </c>
      <c r="E246" s="58">
        <v>529.81111943092503</v>
      </c>
      <c r="F246" s="58">
        <v>407.74043429427201</v>
      </c>
      <c r="G246" s="58">
        <v>82.064882066641601</v>
      </c>
      <c r="H246" s="58">
        <v>2774.6843251088499</v>
      </c>
      <c r="I246" s="58">
        <v>1642.68461538462</v>
      </c>
      <c r="J246" s="58">
        <v>1131.9997097242399</v>
      </c>
      <c r="K246" s="58">
        <v>597.99731494920195</v>
      </c>
      <c r="L246" s="58">
        <v>445.10159651669102</v>
      </c>
      <c r="M246" s="58">
        <v>88.900798258345404</v>
      </c>
      <c r="N246" s="58">
        <v>2146.5452436194901</v>
      </c>
      <c r="O246" s="58">
        <v>1246.7</v>
      </c>
      <c r="P246" s="58">
        <v>899.84524361949002</v>
      </c>
      <c r="Q246" s="58">
        <v>457.14245939675197</v>
      </c>
      <c r="R246" s="58">
        <v>367.92320185614898</v>
      </c>
      <c r="S246" s="58">
        <v>74.779582366589395</v>
      </c>
      <c r="T246" s="58">
        <v>1308.3047120418801</v>
      </c>
      <c r="U246" s="58">
        <v>776.37486910994801</v>
      </c>
      <c r="V246" s="58">
        <v>531.92984293193695</v>
      </c>
      <c r="W246" s="58">
        <v>260.883769633508</v>
      </c>
      <c r="X246" s="58">
        <v>223.743455497382</v>
      </c>
      <c r="Y246" s="58">
        <v>47.302617801047099</v>
      </c>
      <c r="Z246" s="58">
        <v>2447.9773299748099</v>
      </c>
      <c r="AA246" s="58">
        <v>1441.05170025189</v>
      </c>
      <c r="AB246" s="58">
        <v>1006.92562972292</v>
      </c>
      <c r="AC246" s="58">
        <v>518.78312342569302</v>
      </c>
      <c r="AD246" s="58">
        <v>405.22764483627202</v>
      </c>
      <c r="AE246" s="58">
        <v>82.914861460957198</v>
      </c>
      <c r="AF246" s="58">
        <v>2759.7800448430498</v>
      </c>
      <c r="AG246" s="58">
        <v>1613.1443946188299</v>
      </c>
      <c r="AH246" s="58">
        <v>1146.6356502242199</v>
      </c>
      <c r="AI246" s="58">
        <v>607.02813901345303</v>
      </c>
      <c r="AJ246" s="58">
        <v>451.61233183856501</v>
      </c>
      <c r="AK246" s="58">
        <v>87.995179372197299</v>
      </c>
      <c r="AL246" s="58">
        <v>2134.9874025974</v>
      </c>
      <c r="AM246" s="58">
        <v>1260.2711688311699</v>
      </c>
      <c r="AN246" s="58">
        <v>874.71623376623404</v>
      </c>
      <c r="AO246" s="58">
        <v>442.528831168831</v>
      </c>
      <c r="AP246" s="58">
        <v>358.39012987013001</v>
      </c>
      <c r="AQ246" s="58">
        <v>73.797272727272599</v>
      </c>
    </row>
    <row r="247" spans="1:43" x14ac:dyDescent="0.25">
      <c r="A247" s="64" t="s">
        <v>396</v>
      </c>
      <c r="B247" s="58">
        <v>2522.1185386708098</v>
      </c>
      <c r="C247" s="58">
        <v>1481.8583365720899</v>
      </c>
      <c r="D247" s="58">
        <v>1040.2602020987199</v>
      </c>
      <c r="E247" s="58">
        <v>540.76859696851898</v>
      </c>
      <c r="F247" s="58">
        <v>415.34504469490798</v>
      </c>
      <c r="G247" s="58">
        <v>84.146560435289501</v>
      </c>
      <c r="H247" s="58">
        <v>2839.78</v>
      </c>
      <c r="I247" s="58">
        <v>1682.4986363636399</v>
      </c>
      <c r="J247" s="58">
        <v>1157.2813636363601</v>
      </c>
      <c r="K247" s="58">
        <v>612.21795454545497</v>
      </c>
      <c r="L247" s="58">
        <v>453.952272727273</v>
      </c>
      <c r="M247" s="58">
        <v>91.111136363636305</v>
      </c>
      <c r="N247" s="58">
        <v>2187.4711891460502</v>
      </c>
      <c r="O247" s="58">
        <v>1270.48946528332</v>
      </c>
      <c r="P247" s="58">
        <v>916.98172386272904</v>
      </c>
      <c r="Q247" s="58">
        <v>465.49872306464499</v>
      </c>
      <c r="R247" s="58">
        <v>374.67342378292102</v>
      </c>
      <c r="S247" s="58">
        <v>76.809577015163597</v>
      </c>
      <c r="T247" s="58">
        <v>1308.4304347826101</v>
      </c>
      <c r="U247" s="58">
        <v>777.54565217391303</v>
      </c>
      <c r="V247" s="58">
        <v>530.88478260869601</v>
      </c>
      <c r="W247" s="58">
        <v>260.55869565217398</v>
      </c>
      <c r="X247" s="58">
        <v>223.09347826087</v>
      </c>
      <c r="Y247" s="58">
        <v>47.232608695652203</v>
      </c>
      <c r="Z247" s="58">
        <v>2483.24381948986</v>
      </c>
      <c r="AA247" s="58">
        <v>1462.6002616088899</v>
      </c>
      <c r="AB247" s="58">
        <v>1020.64355788097</v>
      </c>
      <c r="AC247" s="58">
        <v>525.87468933943796</v>
      </c>
      <c r="AD247" s="58">
        <v>410.13296272073302</v>
      </c>
      <c r="AE247" s="58">
        <v>84.635905820797802</v>
      </c>
      <c r="AF247" s="58">
        <v>2772.5913907284798</v>
      </c>
      <c r="AG247" s="58">
        <v>1621.6384105960301</v>
      </c>
      <c r="AH247" s="58">
        <v>1150.95298013245</v>
      </c>
      <c r="AI247" s="58">
        <v>608.58509933774803</v>
      </c>
      <c r="AJ247" s="58">
        <v>453.42450331125798</v>
      </c>
      <c r="AK247" s="58">
        <v>88.943377483443697</v>
      </c>
      <c r="AL247" s="58">
        <v>2172.6501960784299</v>
      </c>
      <c r="AM247" s="58">
        <v>1281.4152941176501</v>
      </c>
      <c r="AN247" s="58">
        <v>891.23490196078399</v>
      </c>
      <c r="AO247" s="58">
        <v>450.67725490196102</v>
      </c>
      <c r="AP247" s="58">
        <v>364.98549019607901</v>
      </c>
      <c r="AQ247" s="58">
        <v>75.572156862745103</v>
      </c>
    </row>
    <row r="248" spans="1:43" x14ac:dyDescent="0.25">
      <c r="A248" s="64" t="s">
        <v>397</v>
      </c>
      <c r="B248" s="58">
        <v>2539.8133495145598</v>
      </c>
      <c r="C248" s="58">
        <v>1489.57196601942</v>
      </c>
      <c r="D248" s="58">
        <v>1050.2413834951501</v>
      </c>
      <c r="E248" s="58">
        <v>545.44041262135897</v>
      </c>
      <c r="F248" s="58">
        <v>419.21686893203901</v>
      </c>
      <c r="G248" s="58">
        <v>85.584101941747505</v>
      </c>
      <c r="H248" s="58">
        <v>2836.0645461598101</v>
      </c>
      <c r="I248" s="58">
        <v>1676.7926299456899</v>
      </c>
      <c r="J248" s="58">
        <v>1159.27191621412</v>
      </c>
      <c r="K248" s="58">
        <v>612.53529868114799</v>
      </c>
      <c r="L248" s="58">
        <v>454.62311869666399</v>
      </c>
      <c r="M248" s="58">
        <v>92.113498836307301</v>
      </c>
      <c r="N248" s="58">
        <v>2217.0172442941698</v>
      </c>
      <c r="O248" s="58">
        <v>1285.5758241758199</v>
      </c>
      <c r="P248" s="58">
        <v>931.44142011834299</v>
      </c>
      <c r="Q248" s="58">
        <v>472.333643279797</v>
      </c>
      <c r="R248" s="58">
        <v>380.63812341504598</v>
      </c>
      <c r="S248" s="58">
        <v>78.469653423499594</v>
      </c>
      <c r="T248" s="58">
        <v>1332.4648854961799</v>
      </c>
      <c r="U248" s="58">
        <v>790.02824427480903</v>
      </c>
      <c r="V248" s="58">
        <v>542.43664122137397</v>
      </c>
      <c r="W248" s="58">
        <v>265.50229007633601</v>
      </c>
      <c r="X248" s="58">
        <v>228.538167938931</v>
      </c>
      <c r="Y248" s="58">
        <v>48.396183206106898</v>
      </c>
      <c r="Z248" s="58">
        <v>2499.7930169491501</v>
      </c>
      <c r="AA248" s="58">
        <v>1468.8390508474599</v>
      </c>
      <c r="AB248" s="58">
        <v>1030.95396610169</v>
      </c>
      <c r="AC248" s="58">
        <v>531.21355932203403</v>
      </c>
      <c r="AD248" s="58">
        <v>413.86942372881401</v>
      </c>
      <c r="AE248" s="58">
        <v>85.870983050847499</v>
      </c>
      <c r="AF248" s="58">
        <v>2790.6131639722898</v>
      </c>
      <c r="AG248" s="58">
        <v>1630.70508083141</v>
      </c>
      <c r="AH248" s="58">
        <v>1159.9080831408801</v>
      </c>
      <c r="AI248" s="58">
        <v>612.01836027713603</v>
      </c>
      <c r="AJ248" s="58">
        <v>457.16882217090102</v>
      </c>
      <c r="AK248" s="58">
        <v>90.720900692840601</v>
      </c>
      <c r="AL248" s="58">
        <v>2140.48884297521</v>
      </c>
      <c r="AM248" s="58">
        <v>1258.22479338843</v>
      </c>
      <c r="AN248" s="58">
        <v>882.26404958677699</v>
      </c>
      <c r="AO248" s="58">
        <v>443.88429752066202</v>
      </c>
      <c r="AP248" s="58">
        <v>362.86074380165297</v>
      </c>
      <c r="AQ248" s="58">
        <v>75.519008264462798</v>
      </c>
    </row>
    <row r="249" spans="1:43" x14ac:dyDescent="0.25">
      <c r="A249" s="64" t="s">
        <v>398</v>
      </c>
      <c r="B249" s="58">
        <v>2578.77320997587</v>
      </c>
      <c r="C249" s="58">
        <v>1513.18962188254</v>
      </c>
      <c r="D249" s="58">
        <v>1065.58358809332</v>
      </c>
      <c r="E249" s="58">
        <v>554.500160901046</v>
      </c>
      <c r="F249" s="58">
        <v>424.31826226870498</v>
      </c>
      <c r="G249" s="58">
        <v>86.765164923571902</v>
      </c>
      <c r="H249" s="58">
        <v>2858.9753178758401</v>
      </c>
      <c r="I249" s="58">
        <v>1690.2053851907301</v>
      </c>
      <c r="J249" s="58">
        <v>1168.76993268512</v>
      </c>
      <c r="K249" s="58">
        <v>617.60912490650696</v>
      </c>
      <c r="L249" s="58">
        <v>458.216903515333</v>
      </c>
      <c r="M249" s="58">
        <v>92.943904263275996</v>
      </c>
      <c r="N249" s="58">
        <v>2252.72428198433</v>
      </c>
      <c r="O249" s="58">
        <v>1307.21044386423</v>
      </c>
      <c r="P249" s="58">
        <v>945.51383812010397</v>
      </c>
      <c r="Q249" s="58">
        <v>481.06527415143597</v>
      </c>
      <c r="R249" s="58">
        <v>384.873107049608</v>
      </c>
      <c r="S249" s="58">
        <v>79.575456919060102</v>
      </c>
      <c r="T249" s="58">
        <v>1490.1963302752299</v>
      </c>
      <c r="U249" s="58">
        <v>877.53853211009198</v>
      </c>
      <c r="V249" s="58">
        <v>612.65779816513805</v>
      </c>
      <c r="W249" s="58">
        <v>299.90917431192702</v>
      </c>
      <c r="X249" s="58">
        <v>258.05229357798203</v>
      </c>
      <c r="Y249" s="58">
        <v>54.6963302752294</v>
      </c>
      <c r="Z249" s="58">
        <v>2509.4068896321101</v>
      </c>
      <c r="AA249" s="58">
        <v>1474.9091638796001</v>
      </c>
      <c r="AB249" s="58">
        <v>1034.49772575251</v>
      </c>
      <c r="AC249" s="58">
        <v>533.71163879598703</v>
      </c>
      <c r="AD249" s="58">
        <v>414.68749163879602</v>
      </c>
      <c r="AE249" s="58">
        <v>86.098595317725795</v>
      </c>
      <c r="AF249" s="58">
        <v>2830.87925170068</v>
      </c>
      <c r="AG249" s="58">
        <v>1656.63095238095</v>
      </c>
      <c r="AH249" s="58">
        <v>1174.24829931973</v>
      </c>
      <c r="AI249" s="58">
        <v>621.20000000000005</v>
      </c>
      <c r="AJ249" s="58">
        <v>461.190136054422</v>
      </c>
      <c r="AK249" s="58">
        <v>91.858163265306104</v>
      </c>
      <c r="AL249" s="58">
        <v>2188.0616343490301</v>
      </c>
      <c r="AM249" s="58">
        <v>1289.38337950138</v>
      </c>
      <c r="AN249" s="58">
        <v>898.67825484764603</v>
      </c>
      <c r="AO249" s="58">
        <v>453.72506925207801</v>
      </c>
      <c r="AP249" s="58">
        <v>368.27742382271498</v>
      </c>
      <c r="AQ249" s="58">
        <v>76.675761772853207</v>
      </c>
    </row>
    <row r="250" spans="1:43" x14ac:dyDescent="0.25">
      <c r="A250" s="64" t="s">
        <v>399</v>
      </c>
      <c r="B250" s="58">
        <v>2573.11834409419</v>
      </c>
      <c r="C250" s="58">
        <v>1509.78663121914</v>
      </c>
      <c r="D250" s="58">
        <v>1063.33171287505</v>
      </c>
      <c r="E250" s="58">
        <v>552.76384352449702</v>
      </c>
      <c r="F250" s="58">
        <v>423.60444360045602</v>
      </c>
      <c r="G250" s="58">
        <v>86.9634257500948</v>
      </c>
      <c r="H250" s="58">
        <v>2825.1774930747902</v>
      </c>
      <c r="I250" s="58">
        <v>1670.3364265928001</v>
      </c>
      <c r="J250" s="58">
        <v>1154.8410664819901</v>
      </c>
      <c r="K250" s="58">
        <v>608.49328254847705</v>
      </c>
      <c r="L250" s="58">
        <v>453.79736842105302</v>
      </c>
      <c r="M250" s="58">
        <v>92.550415512465406</v>
      </c>
      <c r="N250" s="58">
        <v>2267.0010933557601</v>
      </c>
      <c r="O250" s="58">
        <v>1314.80437342304</v>
      </c>
      <c r="P250" s="58">
        <v>952.19671993271697</v>
      </c>
      <c r="Q250" s="58">
        <v>485.08233809924297</v>
      </c>
      <c r="R250" s="58">
        <v>386.93616484440702</v>
      </c>
      <c r="S250" s="58">
        <v>80.178216989066499</v>
      </c>
      <c r="T250" s="58">
        <v>1510.4949999999999</v>
      </c>
      <c r="U250" s="58">
        <v>888.99749999999995</v>
      </c>
      <c r="V250" s="58">
        <v>621.49749999999995</v>
      </c>
      <c r="W250" s="58">
        <v>304.03250000000003</v>
      </c>
      <c r="X250" s="58">
        <v>261.94749999999999</v>
      </c>
      <c r="Y250" s="58">
        <v>55.517499999999998</v>
      </c>
      <c r="Z250" s="58">
        <v>2511.6417031934898</v>
      </c>
      <c r="AA250" s="58">
        <v>1478.6979336255499</v>
      </c>
      <c r="AB250" s="58">
        <v>1032.9437695679401</v>
      </c>
      <c r="AC250" s="58">
        <v>532.431621790858</v>
      </c>
      <c r="AD250" s="58">
        <v>414.34414527238602</v>
      </c>
      <c r="AE250" s="58">
        <v>86.168002504696304</v>
      </c>
      <c r="AF250" s="58">
        <v>2819.5080786026201</v>
      </c>
      <c r="AG250" s="58">
        <v>1645.31430131004</v>
      </c>
      <c r="AH250" s="58">
        <v>1174.1937772925801</v>
      </c>
      <c r="AI250" s="58">
        <v>620.79694323144099</v>
      </c>
      <c r="AJ250" s="58">
        <v>460.92707423580799</v>
      </c>
      <c r="AK250" s="58">
        <v>92.4697598253275</v>
      </c>
      <c r="AL250" s="58">
        <v>2167.4063397129198</v>
      </c>
      <c r="AM250" s="58">
        <v>1278.92906698565</v>
      </c>
      <c r="AN250" s="58">
        <v>888.47727272727298</v>
      </c>
      <c r="AO250" s="58">
        <v>446.046172248804</v>
      </c>
      <c r="AP250" s="58">
        <v>366.025837320574</v>
      </c>
      <c r="AQ250" s="58">
        <v>76.405263157894694</v>
      </c>
    </row>
    <row r="251" spans="1:43" x14ac:dyDescent="0.25">
      <c r="A251" s="64" t="s">
        <v>400</v>
      </c>
      <c r="B251" s="58">
        <v>2587.9562479173601</v>
      </c>
      <c r="C251" s="58">
        <v>1516.8180939686799</v>
      </c>
      <c r="D251" s="58">
        <v>1071.1381539486799</v>
      </c>
      <c r="E251" s="58">
        <v>551.67920693102303</v>
      </c>
      <c r="F251" s="58">
        <v>430.97684105298202</v>
      </c>
      <c r="G251" s="58">
        <v>88.482105964678496</v>
      </c>
      <c r="H251" s="58">
        <v>2820.0248839907199</v>
      </c>
      <c r="I251" s="58">
        <v>1665.2361368909501</v>
      </c>
      <c r="J251" s="58">
        <v>1154.78874709977</v>
      </c>
      <c r="K251" s="58">
        <v>601.163631090487</v>
      </c>
      <c r="L251" s="58">
        <v>459.66368909512801</v>
      </c>
      <c r="M251" s="58">
        <v>93.961426914153193</v>
      </c>
      <c r="N251" s="58">
        <v>2274.6545027408001</v>
      </c>
      <c r="O251" s="58">
        <v>1316.4479248238099</v>
      </c>
      <c r="P251" s="58">
        <v>958.20657791699296</v>
      </c>
      <c r="Q251" s="58">
        <v>484.87329678934998</v>
      </c>
      <c r="R251" s="58">
        <v>392.24847298355502</v>
      </c>
      <c r="S251" s="58">
        <v>81.084808144087702</v>
      </c>
      <c r="T251" s="58">
        <v>1550.9183823529399</v>
      </c>
      <c r="U251" s="58">
        <v>909.69044117647104</v>
      </c>
      <c r="V251" s="58">
        <v>641.22794117647095</v>
      </c>
      <c r="W251" s="58">
        <v>312.85147058823497</v>
      </c>
      <c r="X251" s="58">
        <v>271.21102941176503</v>
      </c>
      <c r="Y251" s="58">
        <v>57.165441176470601</v>
      </c>
      <c r="Z251" s="58">
        <v>2533.4410743353201</v>
      </c>
      <c r="AA251" s="58">
        <v>1489.5260444926801</v>
      </c>
      <c r="AB251" s="58">
        <v>1043.91502984265</v>
      </c>
      <c r="AC251" s="58">
        <v>531.85767769940298</v>
      </c>
      <c r="AD251" s="58">
        <v>423.92816060770502</v>
      </c>
      <c r="AE251" s="58">
        <v>88.129191535539903</v>
      </c>
      <c r="AF251" s="58">
        <v>2824.2660469667298</v>
      </c>
      <c r="AG251" s="58">
        <v>1646.82651663405</v>
      </c>
      <c r="AH251" s="58">
        <v>1177.4395303326801</v>
      </c>
      <c r="AI251" s="58">
        <v>619.20528375733898</v>
      </c>
      <c r="AJ251" s="58">
        <v>464.94833659491201</v>
      </c>
      <c r="AK251" s="58">
        <v>93.285909980430503</v>
      </c>
      <c r="AL251" s="58">
        <v>2214.27309160305</v>
      </c>
      <c r="AM251" s="58">
        <v>1303.9832061068701</v>
      </c>
      <c r="AN251" s="58">
        <v>910.28988549618396</v>
      </c>
      <c r="AO251" s="58">
        <v>453.83158396946601</v>
      </c>
      <c r="AP251" s="58">
        <v>377.53597328244302</v>
      </c>
      <c r="AQ251" s="58">
        <v>78.922328244274794</v>
      </c>
    </row>
    <row r="252" spans="1:43" x14ac:dyDescent="0.25">
      <c r="A252" s="64" t="s">
        <v>401</v>
      </c>
      <c r="B252" s="58">
        <v>2586.0760185491899</v>
      </c>
      <c r="C252" s="58">
        <v>1516.7014243126901</v>
      </c>
      <c r="D252" s="58">
        <v>1069.3745942364999</v>
      </c>
      <c r="E252" s="58">
        <v>550.99595892679702</v>
      </c>
      <c r="F252" s="58">
        <v>430.07598542563801</v>
      </c>
      <c r="G252" s="58">
        <v>88.302649884067606</v>
      </c>
      <c r="H252" s="58">
        <v>2810.1894645941302</v>
      </c>
      <c r="I252" s="58">
        <v>1659.9174438687401</v>
      </c>
      <c r="J252" s="58">
        <v>1150.2720207253899</v>
      </c>
      <c r="K252" s="58">
        <v>599.31744386873902</v>
      </c>
      <c r="L252" s="58">
        <v>457.36528497409302</v>
      </c>
      <c r="M252" s="58">
        <v>93.589291882556196</v>
      </c>
      <c r="N252" s="58">
        <v>2282.4215288611499</v>
      </c>
      <c r="O252" s="58">
        <v>1322.65600624025</v>
      </c>
      <c r="P252" s="58">
        <v>959.76552262090502</v>
      </c>
      <c r="Q252" s="58">
        <v>485.52449297971901</v>
      </c>
      <c r="R252" s="58">
        <v>393.10132605304199</v>
      </c>
      <c r="S252" s="58">
        <v>81.139703588143504</v>
      </c>
      <c r="T252" s="58">
        <v>1440.18633540373</v>
      </c>
      <c r="U252" s="58">
        <v>848.647826086956</v>
      </c>
      <c r="V252" s="58">
        <v>591.53850931677005</v>
      </c>
      <c r="W252" s="58">
        <v>288.71739130434798</v>
      </c>
      <c r="X252" s="58">
        <v>250.15900621118001</v>
      </c>
      <c r="Y252" s="58">
        <v>52.662111801242197</v>
      </c>
      <c r="Z252" s="58">
        <v>2552.2918547055601</v>
      </c>
      <c r="AA252" s="58">
        <v>1501.08904788112</v>
      </c>
      <c r="AB252" s="58">
        <v>1051.2028068244399</v>
      </c>
      <c r="AC252" s="58">
        <v>536.17132636213603</v>
      </c>
      <c r="AD252" s="58">
        <v>426.37809576224498</v>
      </c>
      <c r="AE252" s="58">
        <v>88.653384700055099</v>
      </c>
      <c r="AF252" s="58">
        <v>2822.26628242075</v>
      </c>
      <c r="AG252" s="58">
        <v>1647.2723342939501</v>
      </c>
      <c r="AH252" s="58">
        <v>1174.9939481268</v>
      </c>
      <c r="AI252" s="58">
        <v>617.43515850144104</v>
      </c>
      <c r="AJ252" s="58">
        <v>464.35619596541801</v>
      </c>
      <c r="AK252" s="58">
        <v>93.202593659942394</v>
      </c>
      <c r="AL252" s="58">
        <v>2238.3493850520299</v>
      </c>
      <c r="AM252" s="58">
        <v>1318.1262062440901</v>
      </c>
      <c r="AN252" s="58">
        <v>920.22317880794697</v>
      </c>
      <c r="AO252" s="58">
        <v>459.30936613055798</v>
      </c>
      <c r="AP252" s="58">
        <v>381.23869441816498</v>
      </c>
      <c r="AQ252" s="58">
        <v>79.675118259224206</v>
      </c>
    </row>
    <row r="253" spans="1:43" x14ac:dyDescent="0.25">
      <c r="A253" s="64" t="s">
        <v>402</v>
      </c>
      <c r="B253" s="58">
        <v>2590.4918752142598</v>
      </c>
      <c r="C253" s="58">
        <v>1516.75896468975</v>
      </c>
      <c r="D253" s="58">
        <v>1073.7329105245101</v>
      </c>
      <c r="E253" s="58">
        <v>553.79804593760696</v>
      </c>
      <c r="F253" s="58">
        <v>431.401028453891</v>
      </c>
      <c r="G253" s="58">
        <v>88.533836133013395</v>
      </c>
      <c r="H253" s="58">
        <v>2815.5491712707199</v>
      </c>
      <c r="I253" s="58">
        <v>1659.8594843462199</v>
      </c>
      <c r="J253" s="58">
        <v>1155.6896869244899</v>
      </c>
      <c r="K253" s="58">
        <v>603.08821362799301</v>
      </c>
      <c r="L253" s="58">
        <v>458.93480662983399</v>
      </c>
      <c r="M253" s="58">
        <v>93.6666666666667</v>
      </c>
      <c r="N253" s="58">
        <v>2305.8503105590098</v>
      </c>
      <c r="O253" s="58">
        <v>1335.77236024845</v>
      </c>
      <c r="P253" s="58">
        <v>970.077950310559</v>
      </c>
      <c r="Q253" s="58">
        <v>491.45822981366501</v>
      </c>
      <c r="R253" s="58">
        <v>396.57763975155302</v>
      </c>
      <c r="S253" s="58">
        <v>82.042080745341707</v>
      </c>
      <c r="T253" s="58">
        <v>1445.5925925925901</v>
      </c>
      <c r="U253" s="58">
        <v>852.224074074074</v>
      </c>
      <c r="V253" s="58">
        <v>593.36851851851895</v>
      </c>
      <c r="W253" s="58">
        <v>289.49444444444401</v>
      </c>
      <c r="X253" s="58">
        <v>251.07407407407399</v>
      </c>
      <c r="Y253" s="58">
        <v>52.8</v>
      </c>
      <c r="Z253" s="58">
        <v>2559.7438073394501</v>
      </c>
      <c r="AA253" s="58">
        <v>1503.3794724770601</v>
      </c>
      <c r="AB253" s="58">
        <v>1056.36433486239</v>
      </c>
      <c r="AC253" s="58">
        <v>540.07190366972497</v>
      </c>
      <c r="AD253" s="58">
        <v>427.43205275229298</v>
      </c>
      <c r="AE253" s="58">
        <v>88.860378440367001</v>
      </c>
      <c r="AF253" s="58">
        <v>2826.9887240356102</v>
      </c>
      <c r="AG253" s="58">
        <v>1646.32225519288</v>
      </c>
      <c r="AH253" s="58">
        <v>1180.66646884273</v>
      </c>
      <c r="AI253" s="58">
        <v>619.82729970326398</v>
      </c>
      <c r="AJ253" s="58">
        <v>467.142729970326</v>
      </c>
      <c r="AK253" s="58">
        <v>93.696439169139495</v>
      </c>
      <c r="AL253" s="58">
        <v>2229.4553846153799</v>
      </c>
      <c r="AM253" s="58">
        <v>1312.4858461538499</v>
      </c>
      <c r="AN253" s="58">
        <v>916.96953846153804</v>
      </c>
      <c r="AO253" s="58">
        <v>458.92184615384599</v>
      </c>
      <c r="AP253" s="58">
        <v>378.93784615384601</v>
      </c>
      <c r="AQ253" s="58">
        <v>79.109846153846206</v>
      </c>
    </row>
    <row r="254" spans="1:43" x14ac:dyDescent="0.25">
      <c r="A254" s="64" t="s">
        <v>403</v>
      </c>
      <c r="B254" s="58">
        <v>2613.2740182328198</v>
      </c>
      <c r="C254" s="58">
        <v>1529.81360448808</v>
      </c>
      <c r="D254" s="58">
        <v>1083.46041374474</v>
      </c>
      <c r="E254" s="58">
        <v>558.28537868162698</v>
      </c>
      <c r="F254" s="58">
        <v>435.573281907433</v>
      </c>
      <c r="G254" s="58">
        <v>89.6017531556802</v>
      </c>
      <c r="H254" s="58">
        <v>2855.5990291262101</v>
      </c>
      <c r="I254" s="58">
        <v>1683.59029126214</v>
      </c>
      <c r="J254" s="58">
        <v>1172.0087378640801</v>
      </c>
      <c r="K254" s="58">
        <v>611.66252427184497</v>
      </c>
      <c r="L254" s="58">
        <v>465.13262135922298</v>
      </c>
      <c r="M254" s="58">
        <v>95.213592233009805</v>
      </c>
      <c r="N254" s="58">
        <v>2326.8224942616698</v>
      </c>
      <c r="O254" s="58">
        <v>1348.03473603673</v>
      </c>
      <c r="P254" s="58">
        <v>978.78775822494299</v>
      </c>
      <c r="Q254" s="58">
        <v>495.18844682478999</v>
      </c>
      <c r="R254" s="58">
        <v>400.63129303749002</v>
      </c>
      <c r="S254" s="58">
        <v>82.968018362662605</v>
      </c>
      <c r="T254" s="58">
        <v>1417.4071942446001</v>
      </c>
      <c r="U254" s="58">
        <v>835.98129496402896</v>
      </c>
      <c r="V254" s="58">
        <v>581.42589928057498</v>
      </c>
      <c r="W254" s="58">
        <v>283.25611510791401</v>
      </c>
      <c r="X254" s="58">
        <v>246.39712230215801</v>
      </c>
      <c r="Y254" s="58">
        <v>51.772661870503597</v>
      </c>
      <c r="Z254" s="58">
        <v>2573.0411901983698</v>
      </c>
      <c r="AA254" s="58">
        <v>1510.5731621937</v>
      </c>
      <c r="AB254" s="58">
        <v>1062.46802800467</v>
      </c>
      <c r="AC254" s="58">
        <v>542.95291715285896</v>
      </c>
      <c r="AD254" s="58">
        <v>430.00974329054799</v>
      </c>
      <c r="AE254" s="58">
        <v>89.505367561260201</v>
      </c>
      <c r="AF254" s="58">
        <v>2848.6939939939898</v>
      </c>
      <c r="AG254" s="58">
        <v>1659.36396396396</v>
      </c>
      <c r="AH254" s="58">
        <v>1189.33003003003</v>
      </c>
      <c r="AI254" s="58">
        <v>622.85885885885898</v>
      </c>
      <c r="AJ254" s="58">
        <v>471.44054054054101</v>
      </c>
      <c r="AK254" s="58">
        <v>95.030630630630696</v>
      </c>
      <c r="AL254" s="58">
        <v>2237.8183006536001</v>
      </c>
      <c r="AM254" s="58">
        <v>1314.5905228758199</v>
      </c>
      <c r="AN254" s="58">
        <v>923.22777777777799</v>
      </c>
      <c r="AO254" s="58">
        <v>462.74444444444401</v>
      </c>
      <c r="AP254" s="58">
        <v>380.87973856209101</v>
      </c>
      <c r="AQ254" s="58">
        <v>79.603594771241802</v>
      </c>
    </row>
    <row r="255" spans="1:43" x14ac:dyDescent="0.25">
      <c r="A255" s="64" t="s">
        <v>404</v>
      </c>
      <c r="B255" s="58">
        <v>2623.3383725008798</v>
      </c>
      <c r="C255" s="58">
        <v>1535.9365485794499</v>
      </c>
      <c r="D255" s="58">
        <v>1087.4018239214299</v>
      </c>
      <c r="E255" s="58">
        <v>560.04907050157794</v>
      </c>
      <c r="F255" s="58">
        <v>437.28519817607901</v>
      </c>
      <c r="G255" s="58">
        <v>90.067555243774095</v>
      </c>
      <c r="H255" s="58">
        <v>2869.0772200772199</v>
      </c>
      <c r="I255" s="58">
        <v>1690.12895752896</v>
      </c>
      <c r="J255" s="58">
        <v>1178.9482625482599</v>
      </c>
      <c r="K255" s="58">
        <v>615.37104247104298</v>
      </c>
      <c r="L255" s="58">
        <v>467.66081081081097</v>
      </c>
      <c r="M255" s="58">
        <v>95.916409266409303</v>
      </c>
      <c r="N255" s="58">
        <v>2328.9064764841901</v>
      </c>
      <c r="O255" s="58">
        <v>1351.19097918273</v>
      </c>
      <c r="P255" s="58">
        <v>977.71549730146501</v>
      </c>
      <c r="Q255" s="58">
        <v>493.76507324595201</v>
      </c>
      <c r="R255" s="58">
        <v>400.89067077871999</v>
      </c>
      <c r="S255" s="58">
        <v>83.059753276792605</v>
      </c>
      <c r="T255" s="58">
        <v>1518.3832116788301</v>
      </c>
      <c r="U255" s="58">
        <v>893.22481751824796</v>
      </c>
      <c r="V255" s="58">
        <v>625.15839416058395</v>
      </c>
      <c r="W255" s="58">
        <v>306.68321167883198</v>
      </c>
      <c r="X255" s="58">
        <v>263.13941605839398</v>
      </c>
      <c r="Y255" s="58">
        <v>55.335766423357697</v>
      </c>
      <c r="Z255" s="58">
        <v>2560.848</v>
      </c>
      <c r="AA255" s="58">
        <v>1502.72434782609</v>
      </c>
      <c r="AB255" s="58">
        <v>1058.1236521739099</v>
      </c>
      <c r="AC255" s="58">
        <v>539.96104347826099</v>
      </c>
      <c r="AD255" s="58">
        <v>428.878260869565</v>
      </c>
      <c r="AE255" s="58">
        <v>89.284347826087</v>
      </c>
      <c r="AF255" s="58">
        <v>2885.39575328615</v>
      </c>
      <c r="AG255" s="58">
        <v>1682.8956521739101</v>
      </c>
      <c r="AH255" s="58">
        <v>1202.5001011122299</v>
      </c>
      <c r="AI255" s="58">
        <v>630.18351870576396</v>
      </c>
      <c r="AJ255" s="58">
        <v>476.07178968655199</v>
      </c>
      <c r="AK255" s="58">
        <v>96.244792719919104</v>
      </c>
      <c r="AL255" s="58">
        <v>2264.4637744034699</v>
      </c>
      <c r="AM255" s="58">
        <v>1330.6314533622599</v>
      </c>
      <c r="AN255" s="58">
        <v>933.83232104121498</v>
      </c>
      <c r="AO255" s="58">
        <v>469.17494577006499</v>
      </c>
      <c r="AP255" s="58">
        <v>384.33969631236403</v>
      </c>
      <c r="AQ255" s="58">
        <v>80.317678958785194</v>
      </c>
    </row>
    <row r="256" spans="1:43" x14ac:dyDescent="0.25">
      <c r="A256" s="64" t="s">
        <v>405</v>
      </c>
      <c r="B256" s="58">
        <v>2626.3675977653602</v>
      </c>
      <c r="C256" s="58">
        <v>1539.01476955307</v>
      </c>
      <c r="D256" s="58">
        <v>1087.35282821229</v>
      </c>
      <c r="E256" s="58">
        <v>560.10314245810105</v>
      </c>
      <c r="F256" s="58">
        <v>437.18945530726302</v>
      </c>
      <c r="G256" s="58">
        <v>90.060230446927406</v>
      </c>
      <c r="H256" s="58">
        <v>2884.4322642719699</v>
      </c>
      <c r="I256" s="58">
        <v>1700.6516998075699</v>
      </c>
      <c r="J256" s="58">
        <v>1183.7805644644</v>
      </c>
      <c r="K256" s="58">
        <v>618.12200128287395</v>
      </c>
      <c r="L256" s="58">
        <v>469.36510583707502</v>
      </c>
      <c r="M256" s="58">
        <v>96.293457344451596</v>
      </c>
      <c r="N256" s="58">
        <v>2318.07425287356</v>
      </c>
      <c r="O256" s="58">
        <v>1345.9174712643701</v>
      </c>
      <c r="P256" s="58">
        <v>972.15678160919504</v>
      </c>
      <c r="Q256" s="58">
        <v>490.791724137931</v>
      </c>
      <c r="R256" s="58">
        <v>398.75126436781602</v>
      </c>
      <c r="S256" s="58">
        <v>82.613793103448302</v>
      </c>
      <c r="T256" s="58">
        <v>1603.3569230769201</v>
      </c>
      <c r="U256" s="58">
        <v>939</v>
      </c>
      <c r="V256" s="58">
        <v>664.35692307692295</v>
      </c>
      <c r="W256" s="58">
        <v>326.06307692307701</v>
      </c>
      <c r="X256" s="58">
        <v>279.57461538461502</v>
      </c>
      <c r="Y256" s="58">
        <v>58.719230769230798</v>
      </c>
      <c r="Z256" s="58">
        <v>2558.2081235697901</v>
      </c>
      <c r="AA256" s="58">
        <v>1501.68998855835</v>
      </c>
      <c r="AB256" s="58">
        <v>1056.5181350114401</v>
      </c>
      <c r="AC256" s="58">
        <v>538.77168192219699</v>
      </c>
      <c r="AD256" s="58">
        <v>428.45921052631599</v>
      </c>
      <c r="AE256" s="58">
        <v>89.287242562929094</v>
      </c>
      <c r="AF256" s="58">
        <v>2882.0817444219101</v>
      </c>
      <c r="AG256" s="58">
        <v>1684.29432048682</v>
      </c>
      <c r="AH256" s="58">
        <v>1197.7874239350899</v>
      </c>
      <c r="AI256" s="58">
        <v>628.77718052738396</v>
      </c>
      <c r="AJ256" s="58">
        <v>473.44746450304302</v>
      </c>
      <c r="AK256" s="58">
        <v>95.562778904665294</v>
      </c>
      <c r="AL256" s="58">
        <v>2256.2654347826101</v>
      </c>
      <c r="AM256" s="58">
        <v>1326.72130434783</v>
      </c>
      <c r="AN256" s="58">
        <v>929.54413043478303</v>
      </c>
      <c r="AO256" s="58">
        <v>466.69336956521698</v>
      </c>
      <c r="AP256" s="58">
        <v>382.77163043478203</v>
      </c>
      <c r="AQ256" s="58">
        <v>80.079130434782599</v>
      </c>
    </row>
    <row r="257" spans="1:43" x14ac:dyDescent="0.25">
      <c r="A257" s="64" t="s">
        <v>406</v>
      </c>
      <c r="B257" s="58">
        <v>2620.7380936454902</v>
      </c>
      <c r="C257" s="58">
        <v>1535.43301003345</v>
      </c>
      <c r="D257" s="58">
        <v>1085.3050836120401</v>
      </c>
      <c r="E257" s="58">
        <v>559.20441471571905</v>
      </c>
      <c r="F257" s="58">
        <v>436.232508361204</v>
      </c>
      <c r="G257" s="58">
        <v>89.868160535117099</v>
      </c>
      <c r="H257" s="58">
        <v>2875.2589351285201</v>
      </c>
      <c r="I257" s="58">
        <v>1695.3763769889799</v>
      </c>
      <c r="J257" s="58">
        <v>1179.8825581395299</v>
      </c>
      <c r="K257" s="58">
        <v>616.07515299877605</v>
      </c>
      <c r="L257" s="58">
        <v>467.80097919216598</v>
      </c>
      <c r="M257" s="58">
        <v>96.006425948592494</v>
      </c>
      <c r="N257" s="58">
        <v>2314.0367256637201</v>
      </c>
      <c r="O257" s="58">
        <v>1342.69889380531</v>
      </c>
      <c r="P257" s="58">
        <v>971.33783185840696</v>
      </c>
      <c r="Q257" s="58">
        <v>490.67433628318599</v>
      </c>
      <c r="R257" s="58">
        <v>398.19203539823002</v>
      </c>
      <c r="S257" s="58">
        <v>82.471460176991201</v>
      </c>
      <c r="T257" s="58">
        <v>1490.60117647059</v>
      </c>
      <c r="U257" s="58">
        <v>876.37235294117602</v>
      </c>
      <c r="V257" s="58">
        <v>614.22882352941201</v>
      </c>
      <c r="W257" s="58">
        <v>299.91705882352898</v>
      </c>
      <c r="X257" s="58">
        <v>259.8</v>
      </c>
      <c r="Y257" s="58">
        <v>54.5117647058823</v>
      </c>
      <c r="Z257" s="58">
        <v>2584.0775747508301</v>
      </c>
      <c r="AA257" s="58">
        <v>1516.68554817276</v>
      </c>
      <c r="AB257" s="58">
        <v>1067.39202657807</v>
      </c>
      <c r="AC257" s="58">
        <v>545.37491694352104</v>
      </c>
      <c r="AD257" s="58">
        <v>432.12857142857098</v>
      </c>
      <c r="AE257" s="58">
        <v>89.888538205980097</v>
      </c>
      <c r="AF257" s="58">
        <v>2875.5035502958599</v>
      </c>
      <c r="AG257" s="58">
        <v>1679.3168639053299</v>
      </c>
      <c r="AH257" s="58">
        <v>1196.18668639053</v>
      </c>
      <c r="AI257" s="58">
        <v>627.305917159763</v>
      </c>
      <c r="AJ257" s="58">
        <v>473.12130177514803</v>
      </c>
      <c r="AK257" s="58">
        <v>95.759467455621305</v>
      </c>
      <c r="AL257" s="58">
        <v>2263.5758842443702</v>
      </c>
      <c r="AM257" s="58">
        <v>1329.4080385852101</v>
      </c>
      <c r="AN257" s="58">
        <v>934.16784565916396</v>
      </c>
      <c r="AO257" s="58">
        <v>468.71897106109401</v>
      </c>
      <c r="AP257" s="58">
        <v>384.889067524116</v>
      </c>
      <c r="AQ257" s="58">
        <v>80.559807073955</v>
      </c>
    </row>
    <row r="258" spans="1:43" x14ac:dyDescent="0.25">
      <c r="A258" s="64" t="s">
        <v>407</v>
      </c>
      <c r="B258" s="58">
        <v>2625.48441926346</v>
      </c>
      <c r="C258" s="58">
        <v>1538.9750708215299</v>
      </c>
      <c r="D258" s="58">
        <v>1086.5093484419299</v>
      </c>
      <c r="E258" s="58">
        <v>560.27242681775294</v>
      </c>
      <c r="F258" s="58">
        <v>436.40292728989601</v>
      </c>
      <c r="G258" s="58">
        <v>89.833994334277605</v>
      </c>
      <c r="H258" s="58">
        <v>2870.5126297577899</v>
      </c>
      <c r="I258" s="58">
        <v>1693.90397923875</v>
      </c>
      <c r="J258" s="58">
        <v>1176.6086505190301</v>
      </c>
      <c r="K258" s="58">
        <v>615.383737024222</v>
      </c>
      <c r="L258" s="58">
        <v>465.77698961937699</v>
      </c>
      <c r="M258" s="58">
        <v>95.447923875432593</v>
      </c>
      <c r="N258" s="58">
        <v>2331.0430353430402</v>
      </c>
      <c r="O258" s="58">
        <v>1352.8027027026999</v>
      </c>
      <c r="P258" s="58">
        <v>978.24033264033301</v>
      </c>
      <c r="Q258" s="58">
        <v>494.047193347193</v>
      </c>
      <c r="R258" s="58">
        <v>401.10519750519802</v>
      </c>
      <c r="S258" s="58">
        <v>83.087941787941801</v>
      </c>
      <c r="T258" s="58">
        <v>1492.92394366197</v>
      </c>
      <c r="U258" s="58">
        <v>878.388732394366</v>
      </c>
      <c r="V258" s="58">
        <v>614.53521126760597</v>
      </c>
      <c r="W258" s="58">
        <v>300.41549295774598</v>
      </c>
      <c r="X258" s="58">
        <v>259.83239436619698</v>
      </c>
      <c r="Y258" s="58">
        <v>54.287323943662003</v>
      </c>
      <c r="Z258" s="58">
        <v>2616.5338349766498</v>
      </c>
      <c r="AA258" s="58">
        <v>1536.6316035288</v>
      </c>
      <c r="AB258" s="58">
        <v>1079.90223144785</v>
      </c>
      <c r="AC258" s="58">
        <v>552.53492475350299</v>
      </c>
      <c r="AD258" s="58">
        <v>436.66377789309797</v>
      </c>
      <c r="AE258" s="58">
        <v>90.703528801245497</v>
      </c>
      <c r="AF258" s="58">
        <v>2874.7449373191898</v>
      </c>
      <c r="AG258" s="58">
        <v>1679.0143683703</v>
      </c>
      <c r="AH258" s="58">
        <v>1195.7305689488901</v>
      </c>
      <c r="AI258" s="58">
        <v>628.02526518804302</v>
      </c>
      <c r="AJ258" s="58">
        <v>472.18582449373201</v>
      </c>
      <c r="AK258" s="58">
        <v>95.519479267116694</v>
      </c>
      <c r="AL258" s="58">
        <v>2271.12631578947</v>
      </c>
      <c r="AM258" s="58">
        <v>1333.2684210526299</v>
      </c>
      <c r="AN258" s="58">
        <v>937.85789473684201</v>
      </c>
      <c r="AO258" s="58">
        <v>471.17616099071199</v>
      </c>
      <c r="AP258" s="58">
        <v>386.03343653250801</v>
      </c>
      <c r="AQ258" s="58">
        <v>80.6482972136222</v>
      </c>
    </row>
    <row r="259" spans="1:43" x14ac:dyDescent="0.25">
      <c r="A259" s="64" t="s">
        <v>408</v>
      </c>
      <c r="B259" s="58">
        <v>2648.5856643356701</v>
      </c>
      <c r="C259" s="58">
        <v>1550.6609980928199</v>
      </c>
      <c r="D259" s="58">
        <v>1097.92466624285</v>
      </c>
      <c r="E259" s="58">
        <v>566.41182453909698</v>
      </c>
      <c r="F259" s="58">
        <v>440.75988556897602</v>
      </c>
      <c r="G259" s="58">
        <v>90.752956134774294</v>
      </c>
      <c r="H259" s="58">
        <v>2911.2877392344499</v>
      </c>
      <c r="I259" s="58">
        <v>1716.34019138756</v>
      </c>
      <c r="J259" s="58">
        <v>1194.9475478468901</v>
      </c>
      <c r="K259" s="58">
        <v>625.45047846889997</v>
      </c>
      <c r="L259" s="58">
        <v>472.64407894736797</v>
      </c>
      <c r="M259" s="58">
        <v>96.8529904306221</v>
      </c>
      <c r="N259" s="58">
        <v>2350.5952510176398</v>
      </c>
      <c r="O259" s="58">
        <v>1362.72639077341</v>
      </c>
      <c r="P259" s="58">
        <v>987.86886024423302</v>
      </c>
      <c r="Q259" s="58">
        <v>499.44260515603798</v>
      </c>
      <c r="R259" s="58">
        <v>404.59274084124797</v>
      </c>
      <c r="S259" s="58">
        <v>83.833514246947104</v>
      </c>
      <c r="T259" s="58">
        <v>1512.0179347826099</v>
      </c>
      <c r="U259" s="58">
        <v>887.76521739130396</v>
      </c>
      <c r="V259" s="58">
        <v>624.25271739130403</v>
      </c>
      <c r="W259" s="58">
        <v>304.79673913043501</v>
      </c>
      <c r="X259" s="58">
        <v>264.18097826087001</v>
      </c>
      <c r="Y259" s="58">
        <v>55.274999999999999</v>
      </c>
      <c r="Z259" s="58">
        <v>2621.8190526315798</v>
      </c>
      <c r="AA259" s="58">
        <v>1536.3923684210499</v>
      </c>
      <c r="AB259" s="58">
        <v>1085.4266842105301</v>
      </c>
      <c r="AC259" s="58">
        <v>554.466473684211</v>
      </c>
      <c r="AD259" s="58">
        <v>439.57926315789501</v>
      </c>
      <c r="AE259" s="58">
        <v>91.380947368421104</v>
      </c>
      <c r="AF259" s="58">
        <v>2893.39265536723</v>
      </c>
      <c r="AG259" s="58">
        <v>1691.0406779661</v>
      </c>
      <c r="AH259" s="58">
        <v>1202.3519774011299</v>
      </c>
      <c r="AI259" s="58">
        <v>633.10988700564997</v>
      </c>
      <c r="AJ259" s="58">
        <v>473.46581920903901</v>
      </c>
      <c r="AK259" s="58">
        <v>95.776271186440695</v>
      </c>
      <c r="AL259" s="58">
        <v>2280.3855384615399</v>
      </c>
      <c r="AM259" s="58">
        <v>1337.54246153846</v>
      </c>
      <c r="AN259" s="58">
        <v>942.84307692307698</v>
      </c>
      <c r="AO259" s="58">
        <v>472.42584615384601</v>
      </c>
      <c r="AP259" s="58">
        <v>389.03815384615399</v>
      </c>
      <c r="AQ259" s="58">
        <v>81.379076923076894</v>
      </c>
    </row>
    <row r="260" spans="1:43" x14ac:dyDescent="0.25">
      <c r="A260" s="64" t="s">
        <v>409</v>
      </c>
      <c r="B260" s="58">
        <v>2658.4573135292198</v>
      </c>
      <c r="C260" s="58">
        <v>1555.4809170164699</v>
      </c>
      <c r="D260" s="58">
        <v>1102.9763965127499</v>
      </c>
      <c r="E260" s="58">
        <v>568.21210849208899</v>
      </c>
      <c r="F260" s="58">
        <v>443.40871811430401</v>
      </c>
      <c r="G260" s="58">
        <v>91.355569906360998</v>
      </c>
      <c r="H260" s="58">
        <v>2919.1790881459001</v>
      </c>
      <c r="I260" s="58">
        <v>1720.55617021277</v>
      </c>
      <c r="J260" s="58">
        <v>1198.6229179331301</v>
      </c>
      <c r="K260" s="58">
        <v>626.44613981762905</v>
      </c>
      <c r="L260" s="58">
        <v>474.712705167173</v>
      </c>
      <c r="M260" s="58">
        <v>97.464072948328294</v>
      </c>
      <c r="N260" s="58">
        <v>2363.08037190083</v>
      </c>
      <c r="O260" s="58">
        <v>1368.4638429752099</v>
      </c>
      <c r="P260" s="58">
        <v>994.61652892561995</v>
      </c>
      <c r="Q260" s="58">
        <v>502.237603305785</v>
      </c>
      <c r="R260" s="58">
        <v>407.943801652893</v>
      </c>
      <c r="S260" s="58">
        <v>84.4351239669422</v>
      </c>
      <c r="T260" s="58">
        <v>1570.6011428571401</v>
      </c>
      <c r="U260" s="58">
        <v>919.62514285714303</v>
      </c>
      <c r="V260" s="58">
        <v>650.976</v>
      </c>
      <c r="W260" s="58">
        <v>316.42457142857103</v>
      </c>
      <c r="X260" s="58">
        <v>276.711428571429</v>
      </c>
      <c r="Y260" s="58">
        <v>57.84</v>
      </c>
      <c r="Z260" s="58">
        <v>2606.8778861788601</v>
      </c>
      <c r="AA260" s="58">
        <v>1525.0437398373999</v>
      </c>
      <c r="AB260" s="58">
        <v>1081.8341463414599</v>
      </c>
      <c r="AC260" s="58">
        <v>550.42227642276396</v>
      </c>
      <c r="AD260" s="58">
        <v>439.89837398373999</v>
      </c>
      <c r="AE260" s="58">
        <v>91.513495934959394</v>
      </c>
      <c r="AF260" s="58">
        <v>2923.58161559889</v>
      </c>
      <c r="AG260" s="58">
        <v>1710.94178272981</v>
      </c>
      <c r="AH260" s="58">
        <v>1212.63983286908</v>
      </c>
      <c r="AI260" s="58">
        <v>639.60027855153203</v>
      </c>
      <c r="AJ260" s="58">
        <v>476.50863509749303</v>
      </c>
      <c r="AK260" s="58">
        <v>96.530919220055793</v>
      </c>
      <c r="AL260" s="58">
        <v>2272.5659375</v>
      </c>
      <c r="AM260" s="58">
        <v>1331.6803124999999</v>
      </c>
      <c r="AN260" s="58">
        <v>940.885625</v>
      </c>
      <c r="AO260" s="58">
        <v>470.15</v>
      </c>
      <c r="AP260" s="58">
        <v>389.23656249999999</v>
      </c>
      <c r="AQ260" s="58">
        <v>81.499062499999994</v>
      </c>
    </row>
    <row r="261" spans="1:43" x14ac:dyDescent="0.25">
      <c r="A261" s="64" t="s">
        <v>410</v>
      </c>
      <c r="B261" s="58">
        <v>2648.2460337687198</v>
      </c>
      <c r="C261" s="58">
        <v>1550.53982159924</v>
      </c>
      <c r="D261" s="58">
        <v>1097.7062121694801</v>
      </c>
      <c r="E261" s="58">
        <v>564.59044281618401</v>
      </c>
      <c r="F261" s="58">
        <v>442.02108951895502</v>
      </c>
      <c r="G261" s="58">
        <v>91.094679834342202</v>
      </c>
      <c r="H261" s="58">
        <v>2890.4716947115398</v>
      </c>
      <c r="I261" s="58">
        <v>1705.2533653846201</v>
      </c>
      <c r="J261" s="58">
        <v>1185.21832932692</v>
      </c>
      <c r="K261" s="58">
        <v>617.22115384615404</v>
      </c>
      <c r="L261" s="58">
        <v>471.19543269230797</v>
      </c>
      <c r="M261" s="58">
        <v>96.801742788461596</v>
      </c>
      <c r="N261" s="58">
        <v>2374.9826440677998</v>
      </c>
      <c r="O261" s="58">
        <v>1376.00196610169</v>
      </c>
      <c r="P261" s="58">
        <v>998.98067796610201</v>
      </c>
      <c r="Q261" s="58">
        <v>505.21586440677999</v>
      </c>
      <c r="R261" s="58">
        <v>409.10847457627102</v>
      </c>
      <c r="S261" s="58">
        <v>84.656338983050901</v>
      </c>
      <c r="T261" s="58">
        <v>1550.99189189189</v>
      </c>
      <c r="U261" s="58">
        <v>909.18243243243205</v>
      </c>
      <c r="V261" s="58">
        <v>641.80945945945905</v>
      </c>
      <c r="W261" s="58">
        <v>312.08716216216197</v>
      </c>
      <c r="X261" s="58">
        <v>272.66554054054097</v>
      </c>
      <c r="Y261" s="58">
        <v>57.056756756756798</v>
      </c>
      <c r="Z261" s="58">
        <v>2583.94921630094</v>
      </c>
      <c r="AA261" s="58">
        <v>1512.30877742947</v>
      </c>
      <c r="AB261" s="58">
        <v>1071.64043887147</v>
      </c>
      <c r="AC261" s="58">
        <v>544.71128526645805</v>
      </c>
      <c r="AD261" s="58">
        <v>436.25689655172403</v>
      </c>
      <c r="AE261" s="58">
        <v>90.672257053291602</v>
      </c>
      <c r="AF261" s="58">
        <v>2913.2949860724202</v>
      </c>
      <c r="AG261" s="58">
        <v>1706.6169916434501</v>
      </c>
      <c r="AH261" s="58">
        <v>1206.6779944289699</v>
      </c>
      <c r="AI261" s="58">
        <v>634.61754874651797</v>
      </c>
      <c r="AJ261" s="58">
        <v>475.537604456824</v>
      </c>
      <c r="AK261" s="58">
        <v>96.522841225626806</v>
      </c>
      <c r="AL261" s="58">
        <v>2285.9897621509799</v>
      </c>
      <c r="AM261" s="58">
        <v>1341.66639089969</v>
      </c>
      <c r="AN261" s="58">
        <v>944.32337125129197</v>
      </c>
      <c r="AO261" s="58">
        <v>471.545708376422</v>
      </c>
      <c r="AP261" s="58">
        <v>390.88293691830398</v>
      </c>
      <c r="AQ261" s="58">
        <v>81.894725956566703</v>
      </c>
    </row>
    <row r="262" spans="1:43" x14ac:dyDescent="0.25">
      <c r="A262" s="64" t="s">
        <v>411</v>
      </c>
      <c r="B262" s="58">
        <v>2642.6538461538498</v>
      </c>
      <c r="C262" s="58">
        <v>1548.31990034257</v>
      </c>
      <c r="D262" s="58">
        <v>1094.33394581127</v>
      </c>
      <c r="E262" s="58">
        <v>562.39582684521997</v>
      </c>
      <c r="F262" s="58">
        <v>441.019246340704</v>
      </c>
      <c r="G262" s="58">
        <v>90.918872625350303</v>
      </c>
      <c r="H262" s="58">
        <v>2903.9169844020798</v>
      </c>
      <c r="I262" s="58">
        <v>1712.3027729636001</v>
      </c>
      <c r="J262" s="58">
        <v>1191.61421143848</v>
      </c>
      <c r="K262" s="58">
        <v>619.77625649913398</v>
      </c>
      <c r="L262" s="58">
        <v>474.310571923743</v>
      </c>
      <c r="M262" s="58">
        <v>97.527383015598005</v>
      </c>
      <c r="N262" s="58">
        <v>2337.0818918918899</v>
      </c>
      <c r="O262" s="58">
        <v>1356.5264189189199</v>
      </c>
      <c r="P262" s="58">
        <v>980.55547297297301</v>
      </c>
      <c r="Q262" s="58">
        <v>495.28398648648601</v>
      </c>
      <c r="R262" s="58">
        <v>402.08189189189198</v>
      </c>
      <c r="S262" s="58">
        <v>83.189594594594595</v>
      </c>
      <c r="T262" s="58">
        <v>1552.2</v>
      </c>
      <c r="U262" s="58">
        <v>911.33612903225799</v>
      </c>
      <c r="V262" s="58">
        <v>640.86387096774195</v>
      </c>
      <c r="W262" s="58">
        <v>311.645806451613</v>
      </c>
      <c r="X262" s="58">
        <v>272.25096774193503</v>
      </c>
      <c r="Y262" s="58">
        <v>56.9670967741935</v>
      </c>
      <c r="Z262" s="58">
        <v>2576.5777323799798</v>
      </c>
      <c r="AA262" s="58">
        <v>1509.5034729315601</v>
      </c>
      <c r="AB262" s="58">
        <v>1067.07425944842</v>
      </c>
      <c r="AC262" s="58">
        <v>541.62134831460696</v>
      </c>
      <c r="AD262" s="58">
        <v>435.025740551583</v>
      </c>
      <c r="AE262" s="58">
        <v>90.427170582226793</v>
      </c>
      <c r="AF262" s="58">
        <v>2914.4183060109299</v>
      </c>
      <c r="AG262" s="58">
        <v>1707.45928961749</v>
      </c>
      <c r="AH262" s="58">
        <v>1206.9590163934399</v>
      </c>
      <c r="AI262" s="58">
        <v>634.83907103825095</v>
      </c>
      <c r="AJ262" s="58">
        <v>475.53142076502701</v>
      </c>
      <c r="AK262" s="58">
        <v>96.588524590163999</v>
      </c>
      <c r="AL262" s="58">
        <v>2286.87674418605</v>
      </c>
      <c r="AM262" s="58">
        <v>1344.25174418605</v>
      </c>
      <c r="AN262" s="58">
        <v>942.625</v>
      </c>
      <c r="AO262" s="58">
        <v>470.07965116279098</v>
      </c>
      <c r="AP262" s="58">
        <v>390.69418604651202</v>
      </c>
      <c r="AQ262" s="58">
        <v>81.8511627906976</v>
      </c>
    </row>
    <row r="263" spans="1:43" x14ac:dyDescent="0.25">
      <c r="A263" s="64" t="s">
        <v>412</v>
      </c>
      <c r="B263" s="58">
        <v>2707.6461287693601</v>
      </c>
      <c r="C263" s="58">
        <v>1573.1160554197199</v>
      </c>
      <c r="D263" s="58">
        <v>1134.5300733496299</v>
      </c>
      <c r="E263" s="58">
        <v>570.02485737571305</v>
      </c>
      <c r="F263" s="58">
        <v>468.34335778321099</v>
      </c>
      <c r="G263" s="58">
        <v>96.161858190708998</v>
      </c>
      <c r="H263" s="58">
        <v>2977.09542772861</v>
      </c>
      <c r="I263" s="58">
        <v>1741.3448377581101</v>
      </c>
      <c r="J263" s="58">
        <v>1235.7505899705</v>
      </c>
      <c r="K263" s="58">
        <v>628.41548672566398</v>
      </c>
      <c r="L263" s="58">
        <v>504.02448377581101</v>
      </c>
      <c r="M263" s="58">
        <v>103.310619469027</v>
      </c>
      <c r="N263" s="58">
        <v>2374.8836065573801</v>
      </c>
      <c r="O263" s="58">
        <v>1365.3581056466301</v>
      </c>
      <c r="P263" s="58">
        <v>1009.52550091075</v>
      </c>
      <c r="Q263" s="58">
        <v>497.91402550091101</v>
      </c>
      <c r="R263" s="58">
        <v>424.278142076503</v>
      </c>
      <c r="S263" s="58">
        <v>87.3333333333334</v>
      </c>
      <c r="T263" s="58">
        <v>1591.9932203389801</v>
      </c>
      <c r="U263" s="58">
        <v>924.18644067796595</v>
      </c>
      <c r="V263" s="58">
        <v>667.806779661017</v>
      </c>
      <c r="W263" s="58">
        <v>316.66101694915301</v>
      </c>
      <c r="X263" s="58">
        <v>290.59322033898297</v>
      </c>
      <c r="Y263" s="58">
        <v>60.552542372881398</v>
      </c>
      <c r="Z263" s="58">
        <v>2655.4244191144198</v>
      </c>
      <c r="AA263" s="58">
        <v>1541.48614642701</v>
      </c>
      <c r="AB263" s="58">
        <v>1113.9382726874201</v>
      </c>
      <c r="AC263" s="58">
        <v>552.42573432705001</v>
      </c>
      <c r="AD263" s="58">
        <v>465.07904427882499</v>
      </c>
      <c r="AE263" s="58">
        <v>96.433494081543202</v>
      </c>
      <c r="AF263" s="58">
        <v>2966.5081766148801</v>
      </c>
      <c r="AG263" s="58">
        <v>1726.0255928045799</v>
      </c>
      <c r="AH263" s="58">
        <v>1240.4825838103</v>
      </c>
      <c r="AI263" s="58">
        <v>639.51708912510196</v>
      </c>
      <c r="AJ263" s="58">
        <v>500.15666394112799</v>
      </c>
      <c r="AK263" s="58">
        <v>100.808830744072</v>
      </c>
      <c r="AL263" s="58">
        <v>2375.7142857142899</v>
      </c>
      <c r="AM263" s="58">
        <v>1388.04666666667</v>
      </c>
      <c r="AN263" s="58">
        <v>987.66761904761904</v>
      </c>
      <c r="AO263" s="58">
        <v>483.54047619047702</v>
      </c>
      <c r="AP263" s="58">
        <v>416.76904761904802</v>
      </c>
      <c r="AQ263" s="58">
        <v>87.358095238095203</v>
      </c>
    </row>
    <row r="264" spans="1:43" x14ac:dyDescent="0.25">
      <c r="A264" s="64" t="s">
        <v>413</v>
      </c>
      <c r="B264" s="58">
        <v>2723.2742436631202</v>
      </c>
      <c r="C264" s="58">
        <v>1578.5996729354099</v>
      </c>
      <c r="D264" s="58">
        <v>1144.67457072772</v>
      </c>
      <c r="E264" s="58">
        <v>573.03957481602595</v>
      </c>
      <c r="F264" s="58">
        <v>474.55143090760401</v>
      </c>
      <c r="G264" s="58">
        <v>97.0835650040882</v>
      </c>
      <c r="H264" s="58">
        <v>2984.9159527326401</v>
      </c>
      <c r="I264" s="58">
        <v>1742.2929098965999</v>
      </c>
      <c r="J264" s="58">
        <v>1242.62304283604</v>
      </c>
      <c r="K264" s="58">
        <v>628.63988183160996</v>
      </c>
      <c r="L264" s="58">
        <v>509.96011816839001</v>
      </c>
      <c r="M264" s="58">
        <v>104.023042836041</v>
      </c>
      <c r="N264" s="58">
        <v>2398.8576923076898</v>
      </c>
      <c r="O264" s="58">
        <v>1375.63205128205</v>
      </c>
      <c r="P264" s="58">
        <v>1023.22564102564</v>
      </c>
      <c r="Q264" s="58">
        <v>504.09926739926698</v>
      </c>
      <c r="R264" s="58">
        <v>430.64725274725299</v>
      </c>
      <c r="S264" s="58">
        <v>88.479120879120899</v>
      </c>
      <c r="T264" s="58">
        <v>1572.44042553192</v>
      </c>
      <c r="U264" s="58">
        <v>912.24255319148904</v>
      </c>
      <c r="V264" s="58">
        <v>660.19787234042599</v>
      </c>
      <c r="W264" s="58">
        <v>312.94787234042502</v>
      </c>
      <c r="X264" s="58">
        <v>287.54202127659602</v>
      </c>
      <c r="Y264" s="58">
        <v>59.707978723404203</v>
      </c>
      <c r="Z264" s="58">
        <v>2673.70314159292</v>
      </c>
      <c r="AA264" s="58">
        <v>1548.52473451327</v>
      </c>
      <c r="AB264" s="58">
        <v>1125.17840707965</v>
      </c>
      <c r="AC264" s="58">
        <v>555.636238938053</v>
      </c>
      <c r="AD264" s="58">
        <v>472.080796460177</v>
      </c>
      <c r="AE264" s="58">
        <v>97.461371681415898</v>
      </c>
      <c r="AF264" s="58">
        <v>2992.2238329238298</v>
      </c>
      <c r="AG264" s="58">
        <v>1736.8670761670801</v>
      </c>
      <c r="AH264" s="58">
        <v>1255.35675675676</v>
      </c>
      <c r="AI264" s="58">
        <v>645.29901719901704</v>
      </c>
      <c r="AJ264" s="58">
        <v>507.91867321867301</v>
      </c>
      <c r="AK264" s="58">
        <v>102.13906633906601</v>
      </c>
      <c r="AL264" s="58">
        <v>2388.61122369447</v>
      </c>
      <c r="AM264" s="58">
        <v>1390.0669524551799</v>
      </c>
      <c r="AN264" s="58">
        <v>998.54427123928303</v>
      </c>
      <c r="AO264" s="58">
        <v>486.296258768511</v>
      </c>
      <c r="AP264" s="58">
        <v>423.86773187840998</v>
      </c>
      <c r="AQ264" s="58">
        <v>88.380280592361601</v>
      </c>
    </row>
    <row r="265" spans="1:43" x14ac:dyDescent="0.25">
      <c r="A265" s="64" t="s">
        <v>414</v>
      </c>
      <c r="B265" s="58">
        <v>2755.1981085526299</v>
      </c>
      <c r="C265" s="58">
        <v>1595.21981907895</v>
      </c>
      <c r="D265" s="58">
        <v>1159.97828947368</v>
      </c>
      <c r="E265" s="58">
        <v>581.513075657895</v>
      </c>
      <c r="F265" s="58">
        <v>480.40962171052598</v>
      </c>
      <c r="G265" s="58">
        <v>98.055592105263102</v>
      </c>
      <c r="H265" s="58">
        <v>3029.9911499999998</v>
      </c>
      <c r="I265" s="58">
        <v>1766.8050000000001</v>
      </c>
      <c r="J265" s="58">
        <v>1263.18615</v>
      </c>
      <c r="K265" s="58">
        <v>641.20605</v>
      </c>
      <c r="L265" s="58">
        <v>516.84749999999997</v>
      </c>
      <c r="M265" s="58">
        <v>105.1326</v>
      </c>
      <c r="N265" s="58">
        <v>2421.7114077669899</v>
      </c>
      <c r="O265" s="58">
        <v>1386.9853762135899</v>
      </c>
      <c r="P265" s="58">
        <v>1034.7260315533999</v>
      </c>
      <c r="Q265" s="58">
        <v>509.07014563106799</v>
      </c>
      <c r="R265" s="58">
        <v>436.18889563106802</v>
      </c>
      <c r="S265" s="58">
        <v>89.466990291262206</v>
      </c>
      <c r="T265" s="58">
        <v>1597.01</v>
      </c>
      <c r="U265" s="58">
        <v>923.83714285714302</v>
      </c>
      <c r="V265" s="58">
        <v>673.17285714285697</v>
      </c>
      <c r="W265" s="58">
        <v>318.60571428571399</v>
      </c>
      <c r="X265" s="58">
        <v>293.66714285714301</v>
      </c>
      <c r="Y265" s="58">
        <v>60.9</v>
      </c>
      <c r="Z265" s="58">
        <v>2715.6730957683699</v>
      </c>
      <c r="AA265" s="58">
        <v>1569.59652561247</v>
      </c>
      <c r="AB265" s="58">
        <v>1146.0765701559001</v>
      </c>
      <c r="AC265" s="58">
        <v>566.89550111358596</v>
      </c>
      <c r="AD265" s="58">
        <v>480.11532293986602</v>
      </c>
      <c r="AE265" s="58">
        <v>99.065746102449907</v>
      </c>
      <c r="AF265" s="58">
        <v>3033.4488683989898</v>
      </c>
      <c r="AG265" s="58">
        <v>1761.6193629505401</v>
      </c>
      <c r="AH265" s="58">
        <v>1271.8295054484499</v>
      </c>
      <c r="AI265" s="58">
        <v>655.299329421626</v>
      </c>
      <c r="AJ265" s="58">
        <v>513.83512154232994</v>
      </c>
      <c r="AK265" s="58">
        <v>102.695054484493</v>
      </c>
      <c r="AL265" s="58">
        <v>2444.86801909308</v>
      </c>
      <c r="AM265" s="58">
        <v>1421.09856801909</v>
      </c>
      <c r="AN265" s="58">
        <v>1023.76945107399</v>
      </c>
      <c r="AO265" s="58">
        <v>499.82649164677798</v>
      </c>
      <c r="AP265" s="58">
        <v>433.74701670644401</v>
      </c>
      <c r="AQ265" s="58">
        <v>90.195942720763597</v>
      </c>
    </row>
    <row r="266" spans="1:43" x14ac:dyDescent="0.25">
      <c r="A266" s="64" t="s">
        <v>415</v>
      </c>
      <c r="B266" s="58">
        <v>2794.2061742317501</v>
      </c>
      <c r="C266" s="58">
        <v>1619.4729912602199</v>
      </c>
      <c r="D266" s="58">
        <v>1174.7331829715299</v>
      </c>
      <c r="E266" s="58">
        <v>588.74784324781501</v>
      </c>
      <c r="F266" s="58">
        <v>486.831660558218</v>
      </c>
      <c r="G266" s="58">
        <v>99.153679165491894</v>
      </c>
      <c r="H266" s="58">
        <v>3090.8227676240199</v>
      </c>
      <c r="I266" s="58">
        <v>1804.41979112272</v>
      </c>
      <c r="J266" s="58">
        <v>1286.4029765013099</v>
      </c>
      <c r="K266" s="58">
        <v>653.23817232375995</v>
      </c>
      <c r="L266" s="58">
        <v>526.357597911227</v>
      </c>
      <c r="M266" s="58">
        <v>106.807206266319</v>
      </c>
      <c r="N266" s="58">
        <v>2446.1542279411801</v>
      </c>
      <c r="O266" s="58">
        <v>1402.4551470588201</v>
      </c>
      <c r="P266" s="58">
        <v>1043.69908088235</v>
      </c>
      <c r="Q266" s="58">
        <v>513.07444852941205</v>
      </c>
      <c r="R266" s="58">
        <v>440.45165441176499</v>
      </c>
      <c r="S266" s="58">
        <v>90.172977941176498</v>
      </c>
      <c r="T266" s="58">
        <v>1605.2191011236</v>
      </c>
      <c r="U266" s="58">
        <v>929.05955056179801</v>
      </c>
      <c r="V266" s="58">
        <v>676.15955056179803</v>
      </c>
      <c r="W266" s="58">
        <v>318.84775280898901</v>
      </c>
      <c r="X266" s="58">
        <v>296.05955056179801</v>
      </c>
      <c r="Y266" s="58">
        <v>61.2522471910112</v>
      </c>
      <c r="Z266" s="58">
        <v>2751.5546034639901</v>
      </c>
      <c r="AA266" s="58">
        <v>1593.5710118505001</v>
      </c>
      <c r="AB266" s="58">
        <v>1157.98359161349</v>
      </c>
      <c r="AC266" s="58">
        <v>573.02105742935305</v>
      </c>
      <c r="AD266" s="58">
        <v>484.97433910665399</v>
      </c>
      <c r="AE266" s="58">
        <v>99.988195077483994</v>
      </c>
      <c r="AF266" s="58">
        <v>3053.9655319148901</v>
      </c>
      <c r="AG266" s="58">
        <v>1772.42834042553</v>
      </c>
      <c r="AH266" s="58">
        <v>1281.5371914893601</v>
      </c>
      <c r="AI266" s="58">
        <v>659.00042553191497</v>
      </c>
      <c r="AJ266" s="58">
        <v>519.199659574468</v>
      </c>
      <c r="AK266" s="58">
        <v>103.337106382979</v>
      </c>
      <c r="AL266" s="58">
        <v>2459.27239932886</v>
      </c>
      <c r="AM266" s="58">
        <v>1430.3745805369099</v>
      </c>
      <c r="AN266" s="58">
        <v>1028.8978187919499</v>
      </c>
      <c r="AO266" s="58">
        <v>503.086157718121</v>
      </c>
      <c r="AP266" s="58">
        <v>435.35536912751598</v>
      </c>
      <c r="AQ266" s="58">
        <v>90.456291946308696</v>
      </c>
    </row>
    <row r="267" spans="1:43" x14ac:dyDescent="0.25">
      <c r="A267" s="64" t="s">
        <v>416</v>
      </c>
      <c r="B267" s="58">
        <v>2852.6804850213998</v>
      </c>
      <c r="C267" s="58">
        <v>1651.9884736091301</v>
      </c>
      <c r="D267" s="58">
        <v>1200.6920114122699</v>
      </c>
      <c r="E267" s="58">
        <v>602.38998573466495</v>
      </c>
      <c r="F267" s="58">
        <v>497.27400855920098</v>
      </c>
      <c r="G267" s="58">
        <v>101.028017118402</v>
      </c>
      <c r="H267" s="58">
        <v>3149.7066072365001</v>
      </c>
      <c r="I267" s="58">
        <v>1839.07142108023</v>
      </c>
      <c r="J267" s="58">
        <v>1310.63518615627</v>
      </c>
      <c r="K267" s="58">
        <v>666.969690613529</v>
      </c>
      <c r="L267" s="58">
        <v>535.39160985841602</v>
      </c>
      <c r="M267" s="58">
        <v>108.273885684321</v>
      </c>
      <c r="N267" s="58">
        <v>2498.2193992490602</v>
      </c>
      <c r="O267" s="58">
        <v>1428.72991239049</v>
      </c>
      <c r="P267" s="58">
        <v>1069.48948685857</v>
      </c>
      <c r="Q267" s="58">
        <v>525.322715894868</v>
      </c>
      <c r="R267" s="58">
        <v>451.78573216520698</v>
      </c>
      <c r="S267" s="58">
        <v>92.381038798498196</v>
      </c>
      <c r="T267" s="58">
        <v>1579.22914285714</v>
      </c>
      <c r="U267" s="58">
        <v>914.1</v>
      </c>
      <c r="V267" s="58">
        <v>665.12914285714305</v>
      </c>
      <c r="W267" s="58">
        <v>313.37657142857103</v>
      </c>
      <c r="X267" s="58">
        <v>291.51942857142899</v>
      </c>
      <c r="Y267" s="58">
        <v>60.233142857142902</v>
      </c>
      <c r="Z267" s="58">
        <v>2823.9138824618199</v>
      </c>
      <c r="AA267" s="58">
        <v>1632.70314669135</v>
      </c>
      <c r="AB267" s="58">
        <v>1191.2107357704799</v>
      </c>
      <c r="AC267" s="58">
        <v>590.53507635354003</v>
      </c>
      <c r="AD267" s="58">
        <v>498.18408144377599</v>
      </c>
      <c r="AE267" s="58">
        <v>102.49157797316001</v>
      </c>
      <c r="AF267" s="58">
        <v>3096.49452523524</v>
      </c>
      <c r="AG267" s="58">
        <v>1798.1014542343901</v>
      </c>
      <c r="AH267" s="58">
        <v>1298.3930710008599</v>
      </c>
      <c r="AI267" s="58">
        <v>667.57031650983697</v>
      </c>
      <c r="AJ267" s="58">
        <v>526.39324208725395</v>
      </c>
      <c r="AK267" s="58">
        <v>104.42951240376399</v>
      </c>
      <c r="AL267" s="58">
        <v>2550.5561619718301</v>
      </c>
      <c r="AM267" s="58">
        <v>1480.0629401408501</v>
      </c>
      <c r="AN267" s="58">
        <v>1070.49322183099</v>
      </c>
      <c r="AO267" s="58">
        <v>524.79190140845105</v>
      </c>
      <c r="AP267" s="58">
        <v>451.83829225352099</v>
      </c>
      <c r="AQ267" s="58">
        <v>93.863028169013901</v>
      </c>
    </row>
    <row r="268" spans="1:43" x14ac:dyDescent="0.25">
      <c r="A268" s="64" t="s">
        <v>417</v>
      </c>
      <c r="B268" s="58">
        <v>2879.7043428895799</v>
      </c>
      <c r="C268" s="58">
        <v>1665.7583025830299</v>
      </c>
      <c r="D268" s="58">
        <v>1213.94604030656</v>
      </c>
      <c r="E268" s="58">
        <v>609.05943797899499</v>
      </c>
      <c r="F268" s="58">
        <v>502.86514334374101</v>
      </c>
      <c r="G268" s="58">
        <v>102.02145898382</v>
      </c>
      <c r="H268" s="58">
        <v>3177.32941793393</v>
      </c>
      <c r="I268" s="58">
        <v>1853.4950183534399</v>
      </c>
      <c r="J268" s="58">
        <v>1323.8343995804901</v>
      </c>
      <c r="K268" s="58">
        <v>674.98285264813796</v>
      </c>
      <c r="L268" s="58">
        <v>539.88940744625097</v>
      </c>
      <c r="M268" s="58">
        <v>108.96213948610399</v>
      </c>
      <c r="N268" s="58">
        <v>2528.4846534653502</v>
      </c>
      <c r="O268" s="58">
        <v>1444.21503712871</v>
      </c>
      <c r="P268" s="58">
        <v>1084.26961633663</v>
      </c>
      <c r="Q268" s="58">
        <v>531.26491336633705</v>
      </c>
      <c r="R268" s="58">
        <v>459.17376237623802</v>
      </c>
      <c r="S268" s="58">
        <v>93.830940594059498</v>
      </c>
      <c r="T268" s="58">
        <v>1658.67159763314</v>
      </c>
      <c r="U268" s="58">
        <v>956.501183431953</v>
      </c>
      <c r="V268" s="58">
        <v>702.17041420118301</v>
      </c>
      <c r="W268" s="58">
        <v>330.488165680473</v>
      </c>
      <c r="X268" s="58">
        <v>308.101775147929</v>
      </c>
      <c r="Y268" s="58">
        <v>63.5804733727811</v>
      </c>
      <c r="Z268" s="58">
        <v>2848.5535269709499</v>
      </c>
      <c r="AA268" s="58">
        <v>1645.5791147994501</v>
      </c>
      <c r="AB268" s="58">
        <v>1202.97441217151</v>
      </c>
      <c r="AC268" s="58">
        <v>596.65809128630701</v>
      </c>
      <c r="AD268" s="58">
        <v>502.94951590594701</v>
      </c>
      <c r="AE268" s="58">
        <v>103.366804979253</v>
      </c>
      <c r="AF268" s="58">
        <v>3110.8610126582298</v>
      </c>
      <c r="AG268" s="58">
        <v>1803.8453164557</v>
      </c>
      <c r="AH268" s="58">
        <v>1307.0156962025301</v>
      </c>
      <c r="AI268" s="58">
        <v>671.48734177215204</v>
      </c>
      <c r="AJ268" s="58">
        <v>530.48708860759496</v>
      </c>
      <c r="AK268" s="58">
        <v>105.04126582278499</v>
      </c>
      <c r="AL268" s="58">
        <v>2571.6965734896298</v>
      </c>
      <c r="AM268" s="58">
        <v>1492.0533814247101</v>
      </c>
      <c r="AN268" s="58">
        <v>1079.64319206492</v>
      </c>
      <c r="AO268" s="58">
        <v>529.88629395852104</v>
      </c>
      <c r="AP268" s="58">
        <v>455.35238954012601</v>
      </c>
      <c r="AQ268" s="58">
        <v>94.404508566275695</v>
      </c>
    </row>
    <row r="269" spans="1:43" x14ac:dyDescent="0.25">
      <c r="A269" s="64" t="s">
        <v>418</v>
      </c>
      <c r="B269" s="58">
        <v>2878.3964931211199</v>
      </c>
      <c r="C269" s="58">
        <v>1660.8108443485301</v>
      </c>
      <c r="D269" s="58">
        <v>1217.58564877259</v>
      </c>
      <c r="E269" s="58">
        <v>606.032856757486</v>
      </c>
      <c r="F269" s="58">
        <v>508.89476665767398</v>
      </c>
      <c r="G269" s="58">
        <v>102.658025357432</v>
      </c>
      <c r="H269" s="58">
        <v>3188.1377236580502</v>
      </c>
      <c r="I269" s="58">
        <v>1853.85596421471</v>
      </c>
      <c r="J269" s="58">
        <v>1334.28175944334</v>
      </c>
      <c r="K269" s="58">
        <v>674.07897614314095</v>
      </c>
      <c r="L269" s="58">
        <v>549.89254473160997</v>
      </c>
      <c r="M269" s="58">
        <v>110.310238568589</v>
      </c>
      <c r="N269" s="58">
        <v>2510.7272566371698</v>
      </c>
      <c r="O269" s="58">
        <v>1431.6623008849599</v>
      </c>
      <c r="P269" s="58">
        <v>1079.0649557522099</v>
      </c>
      <c r="Q269" s="58">
        <v>525.26070796460203</v>
      </c>
      <c r="R269" s="58">
        <v>460.22955752212403</v>
      </c>
      <c r="S269" s="58">
        <v>93.574690265486794</v>
      </c>
      <c r="T269" s="58">
        <v>1562.74763948498</v>
      </c>
      <c r="U269" s="58">
        <v>905.68068669527895</v>
      </c>
      <c r="V269" s="58">
        <v>657.06695278970005</v>
      </c>
      <c r="W269" s="58">
        <v>309.48025751072998</v>
      </c>
      <c r="X269" s="58">
        <v>288.21502145922699</v>
      </c>
      <c r="Y269" s="58">
        <v>59.371673819742497</v>
      </c>
      <c r="Z269" s="58">
        <v>2865.4432994250301</v>
      </c>
      <c r="AA269" s="58">
        <v>1652.89663865546</v>
      </c>
      <c r="AB269" s="58">
        <v>1212.5466607695701</v>
      </c>
      <c r="AC269" s="58">
        <v>598.23940734188398</v>
      </c>
      <c r="AD269" s="58">
        <v>510.08067226890802</v>
      </c>
      <c r="AE269" s="58">
        <v>104.226581158779</v>
      </c>
      <c r="AF269" s="58">
        <v>3155.1410891089099</v>
      </c>
      <c r="AG269" s="58">
        <v>1820.6118811881199</v>
      </c>
      <c r="AH269" s="58">
        <v>1334.52920792079</v>
      </c>
      <c r="AI269" s="58">
        <v>677.504950495049</v>
      </c>
      <c r="AJ269" s="58">
        <v>548.99777227722802</v>
      </c>
      <c r="AK269" s="58">
        <v>108.02648514851499</v>
      </c>
      <c r="AL269" s="58">
        <v>2545.3645833333298</v>
      </c>
      <c r="AM269" s="58">
        <v>1475.46458333333</v>
      </c>
      <c r="AN269" s="58">
        <v>1069.9000000000001</v>
      </c>
      <c r="AO269" s="58">
        <v>522.62968750000005</v>
      </c>
      <c r="AP269" s="58">
        <v>453.47343749999999</v>
      </c>
      <c r="AQ269" s="58">
        <v>93.796875000000099</v>
      </c>
    </row>
    <row r="270" spans="1:43" x14ac:dyDescent="0.25">
      <c r="A270" s="64" t="s">
        <v>419</v>
      </c>
      <c r="B270" s="58">
        <v>2861.1070324574998</v>
      </c>
      <c r="C270" s="58">
        <v>1649.3389489953599</v>
      </c>
      <c r="D270" s="58">
        <v>1211.7680834621301</v>
      </c>
      <c r="E270" s="58">
        <v>601.95517774343102</v>
      </c>
      <c r="F270" s="58">
        <v>507.73485316847001</v>
      </c>
      <c r="G270" s="58">
        <v>102.078052550232</v>
      </c>
      <c r="H270" s="58">
        <v>3183.62813852814</v>
      </c>
      <c r="I270" s="58">
        <v>1848.81168831169</v>
      </c>
      <c r="J270" s="58">
        <v>1334.81645021645</v>
      </c>
      <c r="K270" s="58">
        <v>673.228282828283</v>
      </c>
      <c r="L270" s="58">
        <v>551.432611832612</v>
      </c>
      <c r="M270" s="58">
        <v>110.15555555555601</v>
      </c>
      <c r="N270" s="58">
        <v>2489.2149750416002</v>
      </c>
      <c r="O270" s="58">
        <v>1419.3312811979999</v>
      </c>
      <c r="P270" s="58">
        <v>1069.88369384359</v>
      </c>
      <c r="Q270" s="58">
        <v>519.77171381031599</v>
      </c>
      <c r="R270" s="58">
        <v>457.34792013311198</v>
      </c>
      <c r="S270" s="58">
        <v>92.764059900166501</v>
      </c>
      <c r="T270" s="58">
        <v>1477.76145833333</v>
      </c>
      <c r="U270" s="58">
        <v>859.859375</v>
      </c>
      <c r="V270" s="58">
        <v>617.90208333333305</v>
      </c>
      <c r="W270" s="58">
        <v>290.68124999999998</v>
      </c>
      <c r="X270" s="58">
        <v>271.57291666666703</v>
      </c>
      <c r="Y270" s="58">
        <v>55.647916666666703</v>
      </c>
      <c r="Z270" s="58">
        <v>2867.7604572396299</v>
      </c>
      <c r="AA270" s="58">
        <v>1652.6936494496199</v>
      </c>
      <c r="AB270" s="58">
        <v>1215.06680779001</v>
      </c>
      <c r="AC270" s="58">
        <v>598.39191363251496</v>
      </c>
      <c r="AD270" s="58">
        <v>512.30766299745903</v>
      </c>
      <c r="AE270" s="58">
        <v>104.367231160034</v>
      </c>
      <c r="AF270" s="58">
        <v>3171.7305194805199</v>
      </c>
      <c r="AG270" s="58">
        <v>1827.4609577922099</v>
      </c>
      <c r="AH270" s="58">
        <v>1344.26956168831</v>
      </c>
      <c r="AI270" s="58">
        <v>681.55202922077899</v>
      </c>
      <c r="AJ270" s="58">
        <v>554.17451298701303</v>
      </c>
      <c r="AK270" s="58">
        <v>108.54301948051901</v>
      </c>
      <c r="AL270" s="58">
        <v>2552.4811148086501</v>
      </c>
      <c r="AM270" s="58">
        <v>1476.56580698835</v>
      </c>
      <c r="AN270" s="58">
        <v>1075.9153078203001</v>
      </c>
      <c r="AO270" s="58">
        <v>524.91014975041605</v>
      </c>
      <c r="AP270" s="58">
        <v>456.83386023294503</v>
      </c>
      <c r="AQ270" s="58">
        <v>94.171297836938294</v>
      </c>
    </row>
    <row r="271" spans="1:43" x14ac:dyDescent="0.25">
      <c r="A271" s="64" t="s">
        <v>420</v>
      </c>
      <c r="B271" s="58">
        <v>2892.80400313972</v>
      </c>
      <c r="C271" s="58">
        <v>1669.16373626374</v>
      </c>
      <c r="D271" s="58">
        <v>1223.6402668759799</v>
      </c>
      <c r="E271" s="58">
        <v>608.74866562009402</v>
      </c>
      <c r="F271" s="58">
        <v>512.04827315541604</v>
      </c>
      <c r="G271" s="58">
        <v>102.843328100471</v>
      </c>
      <c r="H271" s="58">
        <v>3218.7378900445801</v>
      </c>
      <c r="I271" s="58">
        <v>1870.5976225854399</v>
      </c>
      <c r="J271" s="58">
        <v>1348.14026745914</v>
      </c>
      <c r="K271" s="58">
        <v>680.91872213967304</v>
      </c>
      <c r="L271" s="58">
        <v>556.26255572065395</v>
      </c>
      <c r="M271" s="58">
        <v>110.958989598811</v>
      </c>
      <c r="N271" s="58">
        <v>2527.8231281198</v>
      </c>
      <c r="O271" s="58">
        <v>1443.5980033277899</v>
      </c>
      <c r="P271" s="58">
        <v>1084.2251247920101</v>
      </c>
      <c r="Q271" s="58">
        <v>527.93261231281201</v>
      </c>
      <c r="R271" s="58">
        <v>462.53710482529101</v>
      </c>
      <c r="S271" s="58">
        <v>93.755407653910197</v>
      </c>
      <c r="T271" s="58">
        <v>1528.22978723404</v>
      </c>
      <c r="U271" s="58">
        <v>888.66702127659596</v>
      </c>
      <c r="V271" s="58">
        <v>639.56276595744703</v>
      </c>
      <c r="W271" s="58">
        <v>301.16170212766002</v>
      </c>
      <c r="X271" s="58">
        <v>280.83191489361701</v>
      </c>
      <c r="Y271" s="58">
        <v>57.569148936170201</v>
      </c>
      <c r="Z271" s="58">
        <v>2908.63147668394</v>
      </c>
      <c r="AA271" s="58">
        <v>1677.6091968911901</v>
      </c>
      <c r="AB271" s="58">
        <v>1231.0222797927499</v>
      </c>
      <c r="AC271" s="58">
        <v>606.97292746113999</v>
      </c>
      <c r="AD271" s="58">
        <v>518.51101036269404</v>
      </c>
      <c r="AE271" s="58">
        <v>105.53834196891199</v>
      </c>
      <c r="AF271" s="58">
        <v>3177.2431372548999</v>
      </c>
      <c r="AG271" s="58">
        <v>1833.0039215686299</v>
      </c>
      <c r="AH271" s="58">
        <v>1344.23921568627</v>
      </c>
      <c r="AI271" s="58">
        <v>682.97426470588198</v>
      </c>
      <c r="AJ271" s="58">
        <v>553.09019607843197</v>
      </c>
      <c r="AK271" s="58">
        <v>108.17475490196099</v>
      </c>
      <c r="AL271" s="58">
        <v>2544.0577215189901</v>
      </c>
      <c r="AM271" s="58">
        <v>1472.88278481013</v>
      </c>
      <c r="AN271" s="58">
        <v>1071.1749367088601</v>
      </c>
      <c r="AO271" s="58">
        <v>522.93569620253197</v>
      </c>
      <c r="AP271" s="58">
        <v>454.60987341772102</v>
      </c>
      <c r="AQ271" s="58">
        <v>93.629367088607694</v>
      </c>
    </row>
    <row r="272" spans="1:43" x14ac:dyDescent="0.25">
      <c r="A272" s="64" t="s">
        <v>421</v>
      </c>
      <c r="B272" s="58">
        <v>2956.8700753498401</v>
      </c>
      <c r="C272" s="58">
        <v>1706.0639128094699</v>
      </c>
      <c r="D272" s="58">
        <v>1250.80616254037</v>
      </c>
      <c r="E272" s="58">
        <v>624.32082884822398</v>
      </c>
      <c r="F272" s="58">
        <v>521.66673842841703</v>
      </c>
      <c r="G272" s="58">
        <v>104.81859526372401</v>
      </c>
      <c r="H272" s="58">
        <v>3275.1242792109301</v>
      </c>
      <c r="I272" s="58">
        <v>1904.8871016692001</v>
      </c>
      <c r="J272" s="58">
        <v>1370.23717754173</v>
      </c>
      <c r="K272" s="58">
        <v>694.08770864946905</v>
      </c>
      <c r="L272" s="58">
        <v>563.67526555386996</v>
      </c>
      <c r="M272" s="58">
        <v>112.474203338392</v>
      </c>
      <c r="N272" s="58">
        <v>2595.05951696377</v>
      </c>
      <c r="O272" s="58">
        <v>1480.02972972973</v>
      </c>
      <c r="P272" s="58">
        <v>1115.02978723404</v>
      </c>
      <c r="Q272" s="58">
        <v>545.00563542265695</v>
      </c>
      <c r="R272" s="58">
        <v>473.90891316848803</v>
      </c>
      <c r="S272" s="58">
        <v>96.115238642898305</v>
      </c>
      <c r="T272" s="58">
        <v>1589.25492957746</v>
      </c>
      <c r="U272" s="58">
        <v>920.83943661971796</v>
      </c>
      <c r="V272" s="58">
        <v>668.41549295774598</v>
      </c>
      <c r="W272" s="58">
        <v>314.52535211267599</v>
      </c>
      <c r="X272" s="58">
        <v>293.59295774647899</v>
      </c>
      <c r="Y272" s="58">
        <v>60.297183098591603</v>
      </c>
      <c r="Z272" s="58">
        <v>2943.5139246119702</v>
      </c>
      <c r="AA272" s="58">
        <v>1697.29516629712</v>
      </c>
      <c r="AB272" s="58">
        <v>1246.21875831486</v>
      </c>
      <c r="AC272" s="58">
        <v>616.41804878048799</v>
      </c>
      <c r="AD272" s="58">
        <v>523.13454545454499</v>
      </c>
      <c r="AE272" s="58">
        <v>106.66616407982301</v>
      </c>
      <c r="AF272" s="58">
        <v>3214.41826923077</v>
      </c>
      <c r="AG272" s="58">
        <v>1855.92475961538</v>
      </c>
      <c r="AH272" s="58">
        <v>1358.4935096153799</v>
      </c>
      <c r="AI272" s="58">
        <v>691.47403846153804</v>
      </c>
      <c r="AJ272" s="58">
        <v>557.94062499999995</v>
      </c>
      <c r="AK272" s="58">
        <v>109.078846153846</v>
      </c>
      <c r="AL272" s="58">
        <v>2569.9629661016902</v>
      </c>
      <c r="AM272" s="58">
        <v>1487.3580508474599</v>
      </c>
      <c r="AN272" s="58">
        <v>1082.60491525424</v>
      </c>
      <c r="AO272" s="58">
        <v>529.36881355932201</v>
      </c>
      <c r="AP272" s="58">
        <v>458.67152542372799</v>
      </c>
      <c r="AQ272" s="58">
        <v>94.564576271186198</v>
      </c>
    </row>
    <row r="273" spans="1:43" x14ac:dyDescent="0.25">
      <c r="A273" s="64" t="s">
        <v>422</v>
      </c>
      <c r="B273" s="58">
        <v>2955.1057396927999</v>
      </c>
      <c r="C273" s="58">
        <v>1705.8192400970099</v>
      </c>
      <c r="D273" s="58">
        <v>1249.2864995958</v>
      </c>
      <c r="E273" s="58">
        <v>623.30121261115596</v>
      </c>
      <c r="F273" s="58">
        <v>521.34510913500401</v>
      </c>
      <c r="G273" s="58">
        <v>104.640177849636</v>
      </c>
      <c r="H273" s="58">
        <v>3269.76323751891</v>
      </c>
      <c r="I273" s="58">
        <v>1901.87276853253</v>
      </c>
      <c r="J273" s="58">
        <v>1367.89046898638</v>
      </c>
      <c r="K273" s="58">
        <v>692.81164901664101</v>
      </c>
      <c r="L273" s="58">
        <v>562.85204236005995</v>
      </c>
      <c r="M273" s="58">
        <v>112.226777609682</v>
      </c>
      <c r="N273" s="58">
        <v>2594.0144097222201</v>
      </c>
      <c r="O273" s="58">
        <v>1480.8342013888901</v>
      </c>
      <c r="P273" s="58">
        <v>1113.18020833333</v>
      </c>
      <c r="Q273" s="58">
        <v>543.53315972222197</v>
      </c>
      <c r="R273" s="58">
        <v>473.71302083333302</v>
      </c>
      <c r="S273" s="58">
        <v>95.9340277777778</v>
      </c>
      <c r="T273" s="58">
        <v>1659.34065420561</v>
      </c>
      <c r="U273" s="58">
        <v>961.73691588785005</v>
      </c>
      <c r="V273" s="58">
        <v>697.60373831775701</v>
      </c>
      <c r="W273" s="58">
        <v>328.11028037383198</v>
      </c>
      <c r="X273" s="58">
        <v>306.56355140186901</v>
      </c>
      <c r="Y273" s="58">
        <v>62.929906542056102</v>
      </c>
      <c r="Z273" s="58">
        <v>2926.3372903795198</v>
      </c>
      <c r="AA273" s="58">
        <v>1688.3392321271001</v>
      </c>
      <c r="AB273" s="58">
        <v>1237.9980582524299</v>
      </c>
      <c r="AC273" s="58">
        <v>611.20816416593095</v>
      </c>
      <c r="AD273" s="58">
        <v>520.77431597528596</v>
      </c>
      <c r="AE273" s="58">
        <v>106.015578111209</v>
      </c>
      <c r="AF273" s="58">
        <v>3232.07</v>
      </c>
      <c r="AG273" s="58">
        <v>1866.69097560976</v>
      </c>
      <c r="AH273" s="58">
        <v>1365.3790243902399</v>
      </c>
      <c r="AI273" s="58">
        <v>696.49463414634101</v>
      </c>
      <c r="AJ273" s="58">
        <v>559.565121951219</v>
      </c>
      <c r="AK273" s="58">
        <v>109.31926829268301</v>
      </c>
      <c r="AL273" s="58">
        <v>2560.4237892948199</v>
      </c>
      <c r="AM273" s="58">
        <v>1481.04519966015</v>
      </c>
      <c r="AN273" s="58">
        <v>1079.3785896346601</v>
      </c>
      <c r="AO273" s="58">
        <v>526.36032285471504</v>
      </c>
      <c r="AP273" s="58">
        <v>458.54273576890301</v>
      </c>
      <c r="AQ273" s="58">
        <v>94.475531011044794</v>
      </c>
    </row>
    <row r="274" spans="1:43" x14ac:dyDescent="0.25">
      <c r="A274" s="64" t="s">
        <v>423</v>
      </c>
      <c r="B274" s="58">
        <v>2965.60635085893</v>
      </c>
      <c r="C274" s="58">
        <v>1712.81946902655</v>
      </c>
      <c r="D274" s="58">
        <v>1252.78688183238</v>
      </c>
      <c r="E274" s="58">
        <v>625.51725663716797</v>
      </c>
      <c r="F274" s="58">
        <v>522.34107235814599</v>
      </c>
      <c r="G274" s="58">
        <v>104.928552837064</v>
      </c>
      <c r="H274" s="58">
        <v>3244.4246820537001</v>
      </c>
      <c r="I274" s="58">
        <v>1888.5666980687699</v>
      </c>
      <c r="J274" s="58">
        <v>1355.8579839849299</v>
      </c>
      <c r="K274" s="58">
        <v>686.24724446537903</v>
      </c>
      <c r="L274" s="58">
        <v>558.11615638247804</v>
      </c>
      <c r="M274" s="58">
        <v>111.49458313706999</v>
      </c>
      <c r="N274" s="58">
        <v>2621.2600349040099</v>
      </c>
      <c r="O274" s="58">
        <v>1495.7680628272301</v>
      </c>
      <c r="P274" s="58">
        <v>1125.49197207679</v>
      </c>
      <c r="Q274" s="58">
        <v>550.51448516579399</v>
      </c>
      <c r="R274" s="58">
        <v>478.15811518324603</v>
      </c>
      <c r="S274" s="58">
        <v>96.819371727748702</v>
      </c>
      <c r="T274" s="58">
        <v>1659.3627906976701</v>
      </c>
      <c r="U274" s="58">
        <v>960.73953488372103</v>
      </c>
      <c r="V274" s="58">
        <v>698.62325581395396</v>
      </c>
      <c r="W274" s="58">
        <v>328.63534883720899</v>
      </c>
      <c r="X274" s="58">
        <v>306.922325581395</v>
      </c>
      <c r="Y274" s="58">
        <v>63.0655813953489</v>
      </c>
      <c r="Z274" s="58">
        <v>2931.27930153322</v>
      </c>
      <c r="AA274" s="58">
        <v>1690.4882453151599</v>
      </c>
      <c r="AB274" s="58">
        <v>1240.79105621806</v>
      </c>
      <c r="AC274" s="58">
        <v>612.25758091993202</v>
      </c>
      <c r="AD274" s="58">
        <v>522.18398637138</v>
      </c>
      <c r="AE274" s="58">
        <v>106.34948892674601</v>
      </c>
      <c r="AF274" s="58">
        <v>3248.2039093041399</v>
      </c>
      <c r="AG274" s="58">
        <v>1880.2400312744301</v>
      </c>
      <c r="AH274" s="58">
        <v>1367.96387802971</v>
      </c>
      <c r="AI274" s="58">
        <v>699.76536356528504</v>
      </c>
      <c r="AJ274" s="58">
        <v>558.84136043784201</v>
      </c>
      <c r="AK274" s="58">
        <v>109.357154026583</v>
      </c>
      <c r="AL274" s="58">
        <v>2579.9812499999998</v>
      </c>
      <c r="AM274" s="58">
        <v>1494.38990384615</v>
      </c>
      <c r="AN274" s="58">
        <v>1085.5913461538501</v>
      </c>
      <c r="AO274" s="58">
        <v>529.87067307692303</v>
      </c>
      <c r="AP274" s="58">
        <v>460.73245192307701</v>
      </c>
      <c r="AQ274" s="58">
        <v>94.988221153845998</v>
      </c>
    </row>
    <row r="275" spans="1:43" x14ac:dyDescent="0.25">
      <c r="A275" s="64" t="s">
        <v>424</v>
      </c>
      <c r="B275" s="58">
        <v>2988.53054393305</v>
      </c>
      <c r="C275" s="58">
        <v>1720.3439330543899</v>
      </c>
      <c r="D275" s="58">
        <v>1268.1866108786601</v>
      </c>
      <c r="E275" s="58">
        <v>626.74735006973503</v>
      </c>
      <c r="F275" s="58">
        <v>534.24721059972103</v>
      </c>
      <c r="G275" s="58">
        <v>107.19205020920499</v>
      </c>
      <c r="H275" s="58">
        <v>3242.7726277372299</v>
      </c>
      <c r="I275" s="58">
        <v>1878.2158150851601</v>
      </c>
      <c r="J275" s="58">
        <v>1364.55681265207</v>
      </c>
      <c r="K275" s="58">
        <v>681.52214111922103</v>
      </c>
      <c r="L275" s="58">
        <v>569.27627737226305</v>
      </c>
      <c r="M275" s="58">
        <v>113.758394160584</v>
      </c>
      <c r="N275" s="58">
        <v>2647.0485294117598</v>
      </c>
      <c r="O275" s="58">
        <v>1508.30032679739</v>
      </c>
      <c r="P275" s="58">
        <v>1138.74820261438</v>
      </c>
      <c r="Q275" s="58">
        <v>553.17728758169903</v>
      </c>
      <c r="R275" s="58">
        <v>487.19836601307202</v>
      </c>
      <c r="S275" s="58">
        <v>98.372549019607902</v>
      </c>
      <c r="T275" s="58">
        <v>1700.7435684647301</v>
      </c>
      <c r="U275" s="58">
        <v>980.90539419087099</v>
      </c>
      <c r="V275" s="58">
        <v>719.83817427385895</v>
      </c>
      <c r="W275" s="58">
        <v>337.32946058091301</v>
      </c>
      <c r="X275" s="58">
        <v>317.58672199170098</v>
      </c>
      <c r="Y275" s="58">
        <v>64.921991701244806</v>
      </c>
      <c r="Z275" s="58">
        <v>2961.1115024353699</v>
      </c>
      <c r="AA275" s="58">
        <v>1702.4255901086501</v>
      </c>
      <c r="AB275" s="58">
        <v>1258.68591232671</v>
      </c>
      <c r="AC275" s="58">
        <v>615.29853877856897</v>
      </c>
      <c r="AD275" s="58">
        <v>534.66451854627201</v>
      </c>
      <c r="AE275" s="58">
        <v>108.722855001873</v>
      </c>
      <c r="AF275" s="58">
        <v>3264.0607758620699</v>
      </c>
      <c r="AG275" s="58">
        <v>1882.7209051724101</v>
      </c>
      <c r="AH275" s="58">
        <v>1381.3398706896601</v>
      </c>
      <c r="AI275" s="58">
        <v>698.80668103448295</v>
      </c>
      <c r="AJ275" s="58">
        <v>570.95797413793105</v>
      </c>
      <c r="AK275" s="58">
        <v>111.57521551724101</v>
      </c>
      <c r="AL275" s="58">
        <v>2613.5392033542998</v>
      </c>
      <c r="AM275" s="58">
        <v>1510.77840670859</v>
      </c>
      <c r="AN275" s="58">
        <v>1102.7607966457001</v>
      </c>
      <c r="AO275" s="58">
        <v>534.18008385744201</v>
      </c>
      <c r="AP275" s="58">
        <v>471.54276729559803</v>
      </c>
      <c r="AQ275" s="58">
        <v>97.037945492662502</v>
      </c>
    </row>
    <row r="276" spans="1:43" x14ac:dyDescent="0.25">
      <c r="A276" s="64" t="s">
        <v>425</v>
      </c>
      <c r="B276" s="58">
        <v>2988.7911988912001</v>
      </c>
      <c r="C276" s="58">
        <v>1719.4400554400499</v>
      </c>
      <c r="D276" s="58">
        <v>1269.3511434511399</v>
      </c>
      <c r="E276" s="58">
        <v>626.87130977130903</v>
      </c>
      <c r="F276" s="58">
        <v>535.27740817740801</v>
      </c>
      <c r="G276" s="58">
        <v>107.202425502426</v>
      </c>
      <c r="H276" s="58">
        <v>3241.6265454545501</v>
      </c>
      <c r="I276" s="58">
        <v>1877.02278787879</v>
      </c>
      <c r="J276" s="58">
        <v>1364.60375757576</v>
      </c>
      <c r="K276" s="58">
        <v>681.34012121212095</v>
      </c>
      <c r="L276" s="58">
        <v>569.600727272727</v>
      </c>
      <c r="M276" s="58">
        <v>113.662909090909</v>
      </c>
      <c r="N276" s="58">
        <v>2651.2682847896399</v>
      </c>
      <c r="O276" s="58">
        <v>1509.0747572815501</v>
      </c>
      <c r="P276" s="58">
        <v>1142.19352750809</v>
      </c>
      <c r="Q276" s="58">
        <v>554.15809061488699</v>
      </c>
      <c r="R276" s="58">
        <v>489.45744336569601</v>
      </c>
      <c r="S276" s="58">
        <v>98.577993527508099</v>
      </c>
      <c r="T276" s="58">
        <v>1599.3620689655199</v>
      </c>
      <c r="U276" s="58">
        <v>923.92528735632197</v>
      </c>
      <c r="V276" s="58">
        <v>675.43678160919501</v>
      </c>
      <c r="W276" s="58">
        <v>315.40804597701202</v>
      </c>
      <c r="X276" s="58">
        <v>299.15172413793101</v>
      </c>
      <c r="Y276" s="58">
        <v>60.877011494252898</v>
      </c>
      <c r="Z276" s="58">
        <v>2974.8800149420999</v>
      </c>
      <c r="AA276" s="58">
        <v>1709.6217781098201</v>
      </c>
      <c r="AB276" s="58">
        <v>1265.2582368322701</v>
      </c>
      <c r="AC276" s="58">
        <v>618.57366454986902</v>
      </c>
      <c r="AD276" s="58">
        <v>537.61501680986203</v>
      </c>
      <c r="AE276" s="58">
        <v>109.069555472544</v>
      </c>
      <c r="AF276" s="58">
        <v>3276.26872753415</v>
      </c>
      <c r="AG276" s="58">
        <v>1887.6017253774301</v>
      </c>
      <c r="AH276" s="58">
        <v>1388.6670021567199</v>
      </c>
      <c r="AI276" s="58">
        <v>701.281595974119</v>
      </c>
      <c r="AJ276" s="58">
        <v>575.084040258806</v>
      </c>
      <c r="AK276" s="58">
        <v>112.301365923796</v>
      </c>
      <c r="AL276" s="58">
        <v>2618.6191104934001</v>
      </c>
      <c r="AM276" s="58">
        <v>1512.6719249478799</v>
      </c>
      <c r="AN276" s="58">
        <v>1105.9471855455199</v>
      </c>
      <c r="AO276" s="58">
        <v>535.54961779013195</v>
      </c>
      <c r="AP276" s="58">
        <v>473.13398193189698</v>
      </c>
      <c r="AQ276" s="58">
        <v>97.263585823488498</v>
      </c>
    </row>
    <row r="277" spans="1:43" x14ac:dyDescent="0.25">
      <c r="A277" s="64" t="s">
        <v>426</v>
      </c>
      <c r="B277" s="58">
        <v>2990.99424579683</v>
      </c>
      <c r="C277" s="58">
        <v>1720.8792801326099</v>
      </c>
      <c r="D277" s="58">
        <v>1270.1149656642201</v>
      </c>
      <c r="E277" s="58">
        <v>627.81226616149604</v>
      </c>
      <c r="F277" s="58">
        <v>535.18586313047604</v>
      </c>
      <c r="G277" s="58">
        <v>107.11683637224699</v>
      </c>
      <c r="H277" s="58">
        <v>3263.5410958904099</v>
      </c>
      <c r="I277" s="58">
        <v>1890.7617683686201</v>
      </c>
      <c r="J277" s="58">
        <v>1372.77932752179</v>
      </c>
      <c r="K277" s="58">
        <v>686.73100871731003</v>
      </c>
      <c r="L277" s="58">
        <v>572.09626400996297</v>
      </c>
      <c r="M277" s="58">
        <v>113.952054794521</v>
      </c>
      <c r="N277" s="58">
        <v>2629.0508269018701</v>
      </c>
      <c r="O277" s="58">
        <v>1495.2745865490599</v>
      </c>
      <c r="P277" s="58">
        <v>1133.77624035281</v>
      </c>
      <c r="Q277" s="58">
        <v>549.56791620727699</v>
      </c>
      <c r="R277" s="58">
        <v>486.16868798235902</v>
      </c>
      <c r="S277" s="58">
        <v>98.039636163175302</v>
      </c>
      <c r="T277" s="58">
        <v>1625.0781609195401</v>
      </c>
      <c r="U277" s="58">
        <v>938.37356321839104</v>
      </c>
      <c r="V277" s="58">
        <v>686.70459770114905</v>
      </c>
      <c r="W277" s="58">
        <v>320.34942528735598</v>
      </c>
      <c r="X277" s="58">
        <v>304.37241379310302</v>
      </c>
      <c r="Y277" s="58">
        <v>61.982758620689701</v>
      </c>
      <c r="Z277" s="58">
        <v>2965.1320156555798</v>
      </c>
      <c r="AA277" s="58">
        <v>1704.06129158513</v>
      </c>
      <c r="AB277" s="58">
        <v>1261.0707240704501</v>
      </c>
      <c r="AC277" s="58">
        <v>616.54074363992197</v>
      </c>
      <c r="AD277" s="58">
        <v>535.73013698630098</v>
      </c>
      <c r="AE277" s="58">
        <v>108.79984344422699</v>
      </c>
      <c r="AF277" s="58">
        <v>3291.3368869935998</v>
      </c>
      <c r="AG277" s="58">
        <v>1896.5750533048999</v>
      </c>
      <c r="AH277" s="58">
        <v>1394.7618336887001</v>
      </c>
      <c r="AI277" s="58">
        <v>705.31513859275003</v>
      </c>
      <c r="AJ277" s="58">
        <v>577.01364605543699</v>
      </c>
      <c r="AK277" s="58">
        <v>112.433049040512</v>
      </c>
      <c r="AL277" s="58">
        <v>2616.64382761139</v>
      </c>
      <c r="AM277" s="58">
        <v>1509.9611395178999</v>
      </c>
      <c r="AN277" s="58">
        <v>1106.6826880935</v>
      </c>
      <c r="AO277" s="58">
        <v>535.79671292914497</v>
      </c>
      <c r="AP277" s="58">
        <v>473.53323593864098</v>
      </c>
      <c r="AQ277" s="58">
        <v>97.352739225712</v>
      </c>
    </row>
    <row r="278" spans="1:43" x14ac:dyDescent="0.25">
      <c r="A278" s="64" t="s">
        <v>427</v>
      </c>
      <c r="B278" s="58">
        <v>3006.0380312124898</v>
      </c>
      <c r="C278" s="58">
        <v>1727.6440336134499</v>
      </c>
      <c r="D278" s="58">
        <v>1278.3939975990399</v>
      </c>
      <c r="E278" s="58">
        <v>631.90458583433394</v>
      </c>
      <c r="F278" s="58">
        <v>538.68799519807897</v>
      </c>
      <c r="G278" s="58">
        <v>107.801416566627</v>
      </c>
      <c r="H278" s="58">
        <v>3292.7440961786201</v>
      </c>
      <c r="I278" s="58">
        <v>1904.6129240017201</v>
      </c>
      <c r="J278" s="58">
        <v>1388.1311721769</v>
      </c>
      <c r="K278" s="58">
        <v>694.04980678402796</v>
      </c>
      <c r="L278" s="58">
        <v>578.92181193645297</v>
      </c>
      <c r="M278" s="58">
        <v>115.159553456419</v>
      </c>
      <c r="N278" s="58">
        <v>2642.3460784313702</v>
      </c>
      <c r="O278" s="58">
        <v>1503.15571895425</v>
      </c>
      <c r="P278" s="58">
        <v>1139.19035947712</v>
      </c>
      <c r="Q278" s="58">
        <v>553.07222222222197</v>
      </c>
      <c r="R278" s="58">
        <v>487.65065359477097</v>
      </c>
      <c r="S278" s="58">
        <v>98.467483660130796</v>
      </c>
      <c r="T278" s="58">
        <v>1643.6603112840501</v>
      </c>
      <c r="U278" s="58">
        <v>948.85564202334604</v>
      </c>
      <c r="V278" s="58">
        <v>694.80466926070005</v>
      </c>
      <c r="W278" s="58">
        <v>324.60583657587603</v>
      </c>
      <c r="X278" s="58">
        <v>307.492996108949</v>
      </c>
      <c r="Y278" s="58">
        <v>62.705836575875502</v>
      </c>
      <c r="Z278" s="58">
        <v>2971.4453354505799</v>
      </c>
      <c r="AA278" s="58">
        <v>1705.0308852719299</v>
      </c>
      <c r="AB278" s="58">
        <v>1266.41445017864</v>
      </c>
      <c r="AC278" s="58">
        <v>618.54688368400195</v>
      </c>
      <c r="AD278" s="58">
        <v>538.58682016673299</v>
      </c>
      <c r="AE278" s="58">
        <v>109.28074632790801</v>
      </c>
      <c r="AF278" s="58">
        <v>3320.8473002159799</v>
      </c>
      <c r="AG278" s="58">
        <v>1912.7492440604799</v>
      </c>
      <c r="AH278" s="58">
        <v>1408.09805615551</v>
      </c>
      <c r="AI278" s="58">
        <v>712.98725701943897</v>
      </c>
      <c r="AJ278" s="58">
        <v>581.64838012958899</v>
      </c>
      <c r="AK278" s="58">
        <v>113.462419006479</v>
      </c>
      <c r="AL278" s="58">
        <v>2617.7268679245299</v>
      </c>
      <c r="AM278" s="58">
        <v>1508.67735849057</v>
      </c>
      <c r="AN278" s="58">
        <v>1109.0495094339601</v>
      </c>
      <c r="AO278" s="58">
        <v>536.35516981132105</v>
      </c>
      <c r="AP278" s="58">
        <v>475.08022641509399</v>
      </c>
      <c r="AQ278" s="58">
        <v>97.614113207547206</v>
      </c>
    </row>
    <row r="279" spans="1:43" x14ac:dyDescent="0.25">
      <c r="A279" s="64" t="s">
        <v>428</v>
      </c>
      <c r="B279" s="58">
        <v>3024.6121776504301</v>
      </c>
      <c r="C279" s="58">
        <v>1740.09749283668</v>
      </c>
      <c r="D279" s="58">
        <v>1284.5146848137499</v>
      </c>
      <c r="E279" s="58">
        <v>635.87585959885405</v>
      </c>
      <c r="F279" s="58">
        <v>540.46454154727803</v>
      </c>
      <c r="G279" s="58">
        <v>108.17428366762201</v>
      </c>
      <c r="H279" s="58">
        <v>3320.1497648567802</v>
      </c>
      <c r="I279" s="58">
        <v>1922.0910218041899</v>
      </c>
      <c r="J279" s="58">
        <v>1398.05874305259</v>
      </c>
      <c r="K279" s="58">
        <v>699.90153911928098</v>
      </c>
      <c r="L279" s="58">
        <v>582.22573749465596</v>
      </c>
      <c r="M279" s="58">
        <v>115.931466438649</v>
      </c>
      <c r="N279" s="58">
        <v>2650.7547322877199</v>
      </c>
      <c r="O279" s="58">
        <v>1509.8742022715001</v>
      </c>
      <c r="P279" s="58">
        <v>1140.8805300162201</v>
      </c>
      <c r="Q279" s="58">
        <v>554.88285559762005</v>
      </c>
      <c r="R279" s="58">
        <v>487.636289886425</v>
      </c>
      <c r="S279" s="58">
        <v>98.361384532179599</v>
      </c>
      <c r="T279" s="58">
        <v>1638.7785123966901</v>
      </c>
      <c r="U279" s="58">
        <v>947.62438016528904</v>
      </c>
      <c r="V279" s="58">
        <v>691.15413223140501</v>
      </c>
      <c r="W279" s="58">
        <v>324.04338842975199</v>
      </c>
      <c r="X279" s="58">
        <v>304.843388429752</v>
      </c>
      <c r="Y279" s="58">
        <v>62.267355371900798</v>
      </c>
      <c r="Z279" s="58">
        <v>2982.2373169766502</v>
      </c>
      <c r="AA279" s="58">
        <v>1712.5226355362099</v>
      </c>
      <c r="AB279" s="58">
        <v>1269.71468144044</v>
      </c>
      <c r="AC279" s="58">
        <v>620.94574594380697</v>
      </c>
      <c r="AD279" s="58">
        <v>539.237000395726</v>
      </c>
      <c r="AE279" s="58">
        <v>109.53193510091</v>
      </c>
      <c r="AF279" s="58">
        <v>3336.41839323467</v>
      </c>
      <c r="AG279" s="58">
        <v>1924.35412262156</v>
      </c>
      <c r="AH279" s="58">
        <v>1412.06427061311</v>
      </c>
      <c r="AI279" s="58">
        <v>715.64460887949201</v>
      </c>
      <c r="AJ279" s="58">
        <v>582.834038054968</v>
      </c>
      <c r="AK279" s="58">
        <v>113.585623678647</v>
      </c>
      <c r="AL279" s="58">
        <v>2635.3624810892602</v>
      </c>
      <c r="AM279" s="58">
        <v>1521.7497730711</v>
      </c>
      <c r="AN279" s="58">
        <v>1113.61270801815</v>
      </c>
      <c r="AO279" s="58">
        <v>539.07639939485603</v>
      </c>
      <c r="AP279" s="58">
        <v>476.75015128592997</v>
      </c>
      <c r="AQ279" s="58">
        <v>97.786157337367698</v>
      </c>
    </row>
    <row r="280" spans="1:43" x14ac:dyDescent="0.25">
      <c r="A280" s="64" t="s">
        <v>429</v>
      </c>
      <c r="B280" s="58">
        <v>3035.0814210273602</v>
      </c>
      <c r="C280" s="58">
        <v>1746.53641382621</v>
      </c>
      <c r="D280" s="58">
        <v>1288.5450072011499</v>
      </c>
      <c r="E280" s="58">
        <v>637.48473355736905</v>
      </c>
      <c r="F280" s="58">
        <v>542.55079212674002</v>
      </c>
      <c r="G280" s="58">
        <v>108.509481517043</v>
      </c>
      <c r="H280" s="58">
        <v>3336.9507208387899</v>
      </c>
      <c r="I280" s="58">
        <v>1933.02005242464</v>
      </c>
      <c r="J280" s="58">
        <v>1403.93066841415</v>
      </c>
      <c r="K280" s="58">
        <v>703.42267365661905</v>
      </c>
      <c r="L280" s="58">
        <v>584.17064220183499</v>
      </c>
      <c r="M280" s="58">
        <v>116.337352555701</v>
      </c>
      <c r="N280" s="58">
        <v>2666.9520511454398</v>
      </c>
      <c r="O280" s="58">
        <v>1519.1197655833801</v>
      </c>
      <c r="P280" s="58">
        <v>1147.83228556207</v>
      </c>
      <c r="Q280" s="58">
        <v>557.07346830047902</v>
      </c>
      <c r="R280" s="58">
        <v>491.79541822056501</v>
      </c>
      <c r="S280" s="58">
        <v>98.963399041022996</v>
      </c>
      <c r="T280" s="58">
        <v>1691.0377118644101</v>
      </c>
      <c r="U280" s="58">
        <v>975.55805084745805</v>
      </c>
      <c r="V280" s="58">
        <v>715.47966101694897</v>
      </c>
      <c r="W280" s="58">
        <v>334.55593220339</v>
      </c>
      <c r="X280" s="58">
        <v>316.30805084745799</v>
      </c>
      <c r="Y280" s="58">
        <v>64.6156779661017</v>
      </c>
      <c r="Z280" s="58">
        <v>2968.6468085106399</v>
      </c>
      <c r="AA280" s="58">
        <v>1706.0511039743101</v>
      </c>
      <c r="AB280" s="58">
        <v>1262.59570453633</v>
      </c>
      <c r="AC280" s="58">
        <v>617.12878362103595</v>
      </c>
      <c r="AD280" s="58">
        <v>536.57824167001195</v>
      </c>
      <c r="AE280" s="58">
        <v>108.888679245283</v>
      </c>
      <c r="AF280" s="58">
        <v>3370.5108408617102</v>
      </c>
      <c r="AG280" s="58">
        <v>1943.0616400278</v>
      </c>
      <c r="AH280" s="58">
        <v>1427.44920083391</v>
      </c>
      <c r="AI280" s="58">
        <v>722.40333564975697</v>
      </c>
      <c r="AJ280" s="58">
        <v>589.99409312022203</v>
      </c>
      <c r="AK280" s="58">
        <v>115.051772063933</v>
      </c>
      <c r="AL280" s="58">
        <v>2651.7112903225802</v>
      </c>
      <c r="AM280" s="58">
        <v>1531.77419354839</v>
      </c>
      <c r="AN280" s="58">
        <v>1119.93709677419</v>
      </c>
      <c r="AO280" s="58">
        <v>542.50322580645195</v>
      </c>
      <c r="AP280" s="58">
        <v>479.21866359447</v>
      </c>
      <c r="AQ280" s="58">
        <v>98.215207373271596</v>
      </c>
    </row>
    <row r="281" spans="1:43" x14ac:dyDescent="0.25">
      <c r="A281" s="64" t="s">
        <v>430</v>
      </c>
      <c r="B281" s="58">
        <v>3026.7467213114801</v>
      </c>
      <c r="C281" s="58">
        <v>1741.2462295082</v>
      </c>
      <c r="D281" s="58">
        <v>1285.5004918032801</v>
      </c>
      <c r="E281" s="58">
        <v>636.21597189695603</v>
      </c>
      <c r="F281" s="58">
        <v>541.11281030445002</v>
      </c>
      <c r="G281" s="58">
        <v>108.171709601874</v>
      </c>
      <c r="H281" s="58">
        <v>3321.9126168224302</v>
      </c>
      <c r="I281" s="58">
        <v>1923.1357264231101</v>
      </c>
      <c r="J281" s="58">
        <v>1398.7768903993201</v>
      </c>
      <c r="K281" s="58">
        <v>700.42646559048399</v>
      </c>
      <c r="L281" s="58">
        <v>582.42005097705999</v>
      </c>
      <c r="M281" s="58">
        <v>115.930373831776</v>
      </c>
      <c r="N281" s="58">
        <v>2664.1055323590799</v>
      </c>
      <c r="O281" s="58">
        <v>1517.776565762</v>
      </c>
      <c r="P281" s="58">
        <v>1146.3289665970799</v>
      </c>
      <c r="Q281" s="58">
        <v>557.32687891440503</v>
      </c>
      <c r="R281" s="58">
        <v>490.36268267223397</v>
      </c>
      <c r="S281" s="58">
        <v>98.639405010438495</v>
      </c>
      <c r="T281" s="58">
        <v>1662.8034246575301</v>
      </c>
      <c r="U281" s="58">
        <v>960.64109589041095</v>
      </c>
      <c r="V281" s="58">
        <v>702.16232876712297</v>
      </c>
      <c r="W281" s="58">
        <v>330.03698630137001</v>
      </c>
      <c r="X281" s="58">
        <v>308.96506849315102</v>
      </c>
      <c r="Y281" s="58">
        <v>63.160273972602702</v>
      </c>
      <c r="Z281" s="58">
        <v>2982.9543616177598</v>
      </c>
      <c r="AA281" s="58">
        <v>1714.66689135607</v>
      </c>
      <c r="AB281" s="58">
        <v>1268.2874702617</v>
      </c>
      <c r="AC281" s="58">
        <v>620.606502775575</v>
      </c>
      <c r="AD281" s="58">
        <v>538.50047581284696</v>
      </c>
      <c r="AE281" s="58">
        <v>109.180491673275</v>
      </c>
      <c r="AF281" s="58">
        <v>3378.9555020632702</v>
      </c>
      <c r="AG281" s="58">
        <v>1945.4203576341099</v>
      </c>
      <c r="AH281" s="58">
        <v>1433.53514442916</v>
      </c>
      <c r="AI281" s="58">
        <v>725.30653370013704</v>
      </c>
      <c r="AJ281" s="58">
        <v>592.68590096286096</v>
      </c>
      <c r="AK281" s="58">
        <v>115.54270976616201</v>
      </c>
      <c r="AL281" s="58">
        <v>2645.5782574568302</v>
      </c>
      <c r="AM281" s="58">
        <v>1529.18053375196</v>
      </c>
      <c r="AN281" s="58">
        <v>1116.39772370487</v>
      </c>
      <c r="AO281" s="58">
        <v>541.00455259026705</v>
      </c>
      <c r="AP281" s="58">
        <v>477.68594976452101</v>
      </c>
      <c r="AQ281" s="58">
        <v>97.707221350078598</v>
      </c>
    </row>
    <row r="282" spans="1:43" x14ac:dyDescent="0.25">
      <c r="A282" s="64" t="s">
        <v>431</v>
      </c>
      <c r="B282" s="58">
        <v>2999.2077611272598</v>
      </c>
      <c r="C282" s="58">
        <v>1725.2911429210501</v>
      </c>
      <c r="D282" s="58">
        <v>1273.9166182062199</v>
      </c>
      <c r="E282" s="58">
        <v>630.51163050771595</v>
      </c>
      <c r="F282" s="58">
        <v>536.1189219414</v>
      </c>
      <c r="G282" s="58">
        <v>107.286065757101</v>
      </c>
      <c r="H282" s="58">
        <v>3265.7692338873098</v>
      </c>
      <c r="I282" s="58">
        <v>1890.1471422780701</v>
      </c>
      <c r="J282" s="58">
        <v>1375.62209160924</v>
      </c>
      <c r="K282" s="58">
        <v>687.98962302391601</v>
      </c>
      <c r="L282" s="58">
        <v>573.33392784758803</v>
      </c>
      <c r="M282" s="58">
        <v>114.29854073773799</v>
      </c>
      <c r="N282" s="58">
        <v>2671.0604790419202</v>
      </c>
      <c r="O282" s="58">
        <v>1522.34715568862</v>
      </c>
      <c r="P282" s="58">
        <v>1148.71332335329</v>
      </c>
      <c r="Q282" s="58">
        <v>559.75404191616803</v>
      </c>
      <c r="R282" s="58">
        <v>490.30583832335299</v>
      </c>
      <c r="S282" s="58">
        <v>98.653443113772497</v>
      </c>
      <c r="T282" s="58">
        <v>1560.29918918919</v>
      </c>
      <c r="U282" s="58">
        <v>904.59</v>
      </c>
      <c r="V282" s="58">
        <v>655.70918918918903</v>
      </c>
      <c r="W282" s="58">
        <v>307.568918918919</v>
      </c>
      <c r="X282" s="58">
        <v>289.06135135135099</v>
      </c>
      <c r="Y282" s="58">
        <v>59.078918918918902</v>
      </c>
      <c r="Z282" s="58">
        <v>2995.5659840728099</v>
      </c>
      <c r="AA282" s="58">
        <v>1721.71422070535</v>
      </c>
      <c r="AB282" s="58">
        <v>1273.8517633674601</v>
      </c>
      <c r="AC282" s="58">
        <v>623.74812286689405</v>
      </c>
      <c r="AD282" s="58">
        <v>540.58953356086499</v>
      </c>
      <c r="AE282" s="58">
        <v>109.51410693970401</v>
      </c>
      <c r="AF282" s="58">
        <v>3369.4260245901601</v>
      </c>
      <c r="AG282" s="58">
        <v>1939.15163934426</v>
      </c>
      <c r="AH282" s="58">
        <v>1430.2743852459</v>
      </c>
      <c r="AI282" s="58">
        <v>724.31229508196702</v>
      </c>
      <c r="AJ282" s="58">
        <v>590.50573770491803</v>
      </c>
      <c r="AK282" s="58">
        <v>115.456352459016</v>
      </c>
      <c r="AL282" s="58">
        <v>2623.88769931663</v>
      </c>
      <c r="AM282" s="58">
        <v>1515.71640091116</v>
      </c>
      <c r="AN282" s="58">
        <v>1108.17129840547</v>
      </c>
      <c r="AO282" s="58">
        <v>536.28952164009104</v>
      </c>
      <c r="AP282" s="58">
        <v>474.77995444191299</v>
      </c>
      <c r="AQ282" s="58">
        <v>97.1018223234625</v>
      </c>
    </row>
  </sheetData>
  <pageMargins left="0.7" right="0.7" top="0.78740157499999996" bottom="0.78740157499999996"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tabColor rgb="FFFF0000"/>
  </sheetPr>
  <dimension ref="A2:E10"/>
  <sheetViews>
    <sheetView workbookViewId="0"/>
  </sheetViews>
  <sheetFormatPr baseColWidth="10" defaultRowHeight="12.5" x14ac:dyDescent="0.25"/>
  <sheetData>
    <row r="2" spans="1:5" x14ac:dyDescent="0.25">
      <c r="D2" t="s">
        <v>54</v>
      </c>
      <c r="E2" t="str">
        <f>IF(A3&lt;&gt;1," - "&amp;INDEX(Auswahl,A3,1),"")</f>
        <v/>
      </c>
    </row>
    <row r="3" spans="1:5" x14ac:dyDescent="0.25">
      <c r="A3">
        <v>1</v>
      </c>
    </row>
    <row r="4" spans="1:5" x14ac:dyDescent="0.25">
      <c r="A4" t="s">
        <v>19</v>
      </c>
    </row>
    <row r="5" spans="1:5" x14ac:dyDescent="0.25">
      <c r="A5" t="s">
        <v>20</v>
      </c>
    </row>
    <row r="6" spans="1:5" x14ac:dyDescent="0.25">
      <c r="A6" t="s">
        <v>21</v>
      </c>
    </row>
    <row r="7" spans="1:5" x14ac:dyDescent="0.25">
      <c r="A7" t="s">
        <v>22</v>
      </c>
    </row>
    <row r="8" spans="1:5" x14ac:dyDescent="0.25">
      <c r="A8" t="s">
        <v>23</v>
      </c>
    </row>
    <row r="9" spans="1:5" x14ac:dyDescent="0.25">
      <c r="A9" t="s">
        <v>24</v>
      </c>
    </row>
    <row r="10" spans="1:5" x14ac:dyDescent="0.25">
      <c r="A10" t="s">
        <v>46</v>
      </c>
    </row>
  </sheetData>
  <pageMargins left="0.70866141732283472" right="0.70866141732283472" top="0.78740157480314965" bottom="0.78740157480314965"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20</vt:i4>
      </vt:variant>
      <vt:variant>
        <vt:lpstr>Benannte Bereiche</vt:lpstr>
      </vt:variant>
      <vt:variant>
        <vt:i4>22</vt:i4>
      </vt:variant>
    </vt:vector>
  </HeadingPairs>
  <TitlesOfParts>
    <vt:vector size="42" baseType="lpstr">
      <vt:lpstr>Deckblatt</vt:lpstr>
      <vt:lpstr>Impressum</vt:lpstr>
      <vt:lpstr>Inhaltsverzeichnis</vt:lpstr>
      <vt:lpstr>Tab 1</vt:lpstr>
      <vt:lpstr>Tab 2</vt:lpstr>
      <vt:lpstr>Tab 3</vt:lpstr>
      <vt:lpstr>Tab 4</vt:lpstr>
      <vt:lpstr>Tab 5</vt:lpstr>
      <vt:lpstr>Tab 6</vt:lpstr>
      <vt:lpstr>Hinweis_Arbeitslosengeld</vt:lpstr>
      <vt:lpstr>Hinweis_Beweg_Arbeitslosengeld</vt:lpstr>
      <vt:lpstr>Hinweis_Dauern_Arbeitslosengeld</vt:lpstr>
      <vt:lpstr>Statistik-Infoseite</vt:lpstr>
      <vt:lpstr>Rohdaten_tab1</vt:lpstr>
      <vt:lpstr>Rohdaten_tab2</vt:lpstr>
      <vt:lpstr>Rohdaten_tab3</vt:lpstr>
      <vt:lpstr>Rohdaten_tab4</vt:lpstr>
      <vt:lpstr>Rohdaten_tab5</vt:lpstr>
      <vt:lpstr>Rohdaten_tab6</vt:lpstr>
      <vt:lpstr>Steuerung</vt:lpstr>
      <vt:lpstr>Auswahl</vt:lpstr>
      <vt:lpstr>Auswahl_Text</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'Tab 1'!Drucktitel</vt:lpstr>
      <vt:lpstr>'Tab 2'!Drucktitel</vt:lpstr>
      <vt:lpstr>'Tab 3'!Drucktitel</vt:lpstr>
      <vt:lpstr>'Tab 4'!Drucktitel</vt:lpstr>
      <vt:lpstr>'Tab 5'!Drucktitel</vt:lpstr>
      <vt:lpstr>'Tab 6'!Drucktitel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2021-09-17T11:52:35Z</cp:lastPrinted>
  <dcterms:created xsi:type="dcterms:W3CDTF">2019-07-23T11:19:26Z</dcterms:created>
  <dcterms:modified xsi:type="dcterms:W3CDTF">2026-10-21T07:53:11Z</dcterms:modified>
</cp:coreProperties>
</file>