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4A6FA9C9-1993-43B1-86F1-402AF638293C}" xr6:coauthVersionLast="47" xr6:coauthVersionMax="47" xr10:uidLastSave="{00000000-0000-0000-0000-000000000000}"/>
  <bookViews>
    <workbookView xWindow="390" yWindow="390" windowWidth="17550" windowHeight="15090" xr2:uid="{9A46F9E5-A084-4970-A4AC-84F2A543779C}"/>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G67" i="25"/>
  <c r="F67" i="25"/>
  <c r="E67" i="25"/>
  <c r="L66" i="25"/>
  <c r="H66" i="25" s="1"/>
  <c r="G66" i="25"/>
  <c r="F66" i="25"/>
  <c r="E66" i="25"/>
  <c r="L65" i="25"/>
  <c r="H65" i="25" s="1"/>
  <c r="G65" i="25"/>
  <c r="F65" i="25"/>
  <c r="E65" i="25"/>
  <c r="L64" i="25"/>
  <c r="H64" i="25" s="1"/>
  <c r="G64" i="25"/>
  <c r="F64" i="25"/>
  <c r="E64" i="25"/>
  <c r="L63" i="25"/>
  <c r="H63" i="25" s="1"/>
  <c r="G63" i="25"/>
  <c r="F63" i="25"/>
  <c r="E63" i="25"/>
  <c r="L62" i="25"/>
  <c r="H62" i="25" s="1"/>
  <c r="G62" i="25"/>
  <c r="F62" i="25"/>
  <c r="E62" i="25"/>
  <c r="L61" i="25"/>
  <c r="H61" i="25" s="1"/>
  <c r="G61" i="25"/>
  <c r="F61" i="25"/>
  <c r="E61" i="25"/>
  <c r="L60" i="25"/>
  <c r="H60" i="25" s="1"/>
  <c r="G60" i="25"/>
  <c r="F60" i="25"/>
  <c r="E60" i="25"/>
  <c r="L59" i="25"/>
  <c r="H59" i="25" s="1"/>
  <c r="G59" i="25"/>
  <c r="F59" i="25"/>
  <c r="E59" i="25"/>
  <c r="L58" i="25"/>
  <c r="H58" i="25" s="1"/>
  <c r="G58" i="25"/>
  <c r="F58" i="25"/>
  <c r="E58" i="25"/>
  <c r="L57" i="25"/>
  <c r="H57" i="25" s="1"/>
  <c r="G57" i="25"/>
  <c r="F57" i="25"/>
  <c r="E57" i="25"/>
  <c r="L56" i="25"/>
  <c r="H56" i="25" s="1"/>
  <c r="G56" i="25"/>
  <c r="F56" i="25"/>
  <c r="E56" i="25"/>
  <c r="L55" i="25"/>
  <c r="H55" i="25" s="1"/>
  <c r="G55" i="25"/>
  <c r="F55" i="25"/>
  <c r="E55" i="25"/>
  <c r="L54" i="25"/>
  <c r="H54" i="25" s="1"/>
  <c r="G54" i="25"/>
  <c r="F54" i="25"/>
  <c r="E54" i="25"/>
  <c r="L53" i="25"/>
  <c r="H53" i="25" s="1"/>
  <c r="G53" i="25"/>
  <c r="F53" i="25"/>
  <c r="E53" i="25"/>
  <c r="L52" i="25"/>
  <c r="H52" i="25" s="1"/>
  <c r="G52" i="25"/>
  <c r="F52" i="25"/>
  <c r="E52" i="25"/>
  <c r="I46" i="25"/>
  <c r="D46" i="25"/>
  <c r="C46" i="25"/>
  <c r="M46" i="25" s="1"/>
  <c r="B46" i="25"/>
  <c r="K46" i="25" s="1"/>
  <c r="L45" i="25"/>
  <c r="K45" i="25"/>
  <c r="I45" i="25"/>
  <c r="H45" i="25"/>
  <c r="D45" i="25"/>
  <c r="C45" i="25"/>
  <c r="M45" i="25" s="1"/>
  <c r="B45" i="25"/>
  <c r="J45" i="25" s="1"/>
  <c r="M44" i="25"/>
  <c r="L44" i="25"/>
  <c r="I44" i="25"/>
  <c r="H44" i="25"/>
  <c r="G44" i="25"/>
  <c r="F44" i="25"/>
  <c r="E44" i="25"/>
  <c r="D44" i="25"/>
  <c r="C44" i="25"/>
  <c r="B44" i="25"/>
  <c r="K44" i="25" s="1"/>
  <c r="L43" i="25"/>
  <c r="K43" i="25"/>
  <c r="I43" i="25"/>
  <c r="H43" i="25"/>
  <c r="D43" i="25"/>
  <c r="C43" i="25"/>
  <c r="M43" i="25" s="1"/>
  <c r="B43" i="25"/>
  <c r="J43" i="25" s="1"/>
  <c r="M42" i="25"/>
  <c r="L42" i="25"/>
  <c r="I42" i="25"/>
  <c r="H42" i="25"/>
  <c r="G42" i="25"/>
  <c r="F42" i="25"/>
  <c r="E42" i="25"/>
  <c r="D42" i="25"/>
  <c r="C42" i="25"/>
  <c r="B42" i="25"/>
  <c r="K42" i="25" s="1"/>
  <c r="L41" i="25"/>
  <c r="K41" i="25"/>
  <c r="I41" i="25"/>
  <c r="H41" i="25"/>
  <c r="D41" i="25"/>
  <c r="C41" i="25"/>
  <c r="M41" i="25" s="1"/>
  <c r="B41" i="25"/>
  <c r="J41" i="25" s="1"/>
  <c r="M40" i="25"/>
  <c r="L40" i="25"/>
  <c r="I40" i="25"/>
  <c r="H40" i="25"/>
  <c r="G40" i="25"/>
  <c r="E40" i="25"/>
  <c r="C40" i="25"/>
  <c r="B40" i="25"/>
  <c r="K40" i="25" s="1"/>
  <c r="K39" i="25"/>
  <c r="D39" i="25"/>
  <c r="C39" i="25"/>
  <c r="M39" i="25" s="1"/>
  <c r="B39" i="25"/>
  <c r="J39" i="25" s="1"/>
  <c r="H38" i="25"/>
  <c r="C38" i="25"/>
  <c r="M38" i="25" s="1"/>
  <c r="B38" i="25"/>
  <c r="K38" i="25" s="1"/>
  <c r="E37" i="25"/>
  <c r="D37" i="25"/>
  <c r="C36" i="25"/>
  <c r="G36" i="25" s="1"/>
  <c r="I35" i="25"/>
  <c r="C35" i="25"/>
  <c r="M35" i="25" s="1"/>
  <c r="B35" i="25"/>
  <c r="K35" i="25" s="1"/>
  <c r="J34" i="25"/>
  <c r="C34" i="25"/>
  <c r="G34" i="25" s="1"/>
  <c r="B34" i="25"/>
  <c r="I33" i="25"/>
  <c r="G33" i="25"/>
  <c r="C33" i="25"/>
  <c r="M33" i="25" s="1"/>
  <c r="B33" i="25"/>
  <c r="K33" i="25" s="1"/>
  <c r="J32" i="25"/>
  <c r="C32" i="25"/>
  <c r="M32" i="25" s="1"/>
  <c r="B32" i="25"/>
  <c r="F31" i="25"/>
  <c r="C31" i="25"/>
  <c r="I31" i="25" s="1"/>
  <c r="B31" i="25"/>
  <c r="K31" i="25" s="1"/>
  <c r="C30" i="25"/>
  <c r="G30" i="25" s="1"/>
  <c r="B30" i="25"/>
  <c r="I29" i="25"/>
  <c r="F29" i="25"/>
  <c r="C29" i="25"/>
  <c r="M29" i="25" s="1"/>
  <c r="B29" i="25"/>
  <c r="K29" i="25" s="1"/>
  <c r="C28" i="25"/>
  <c r="G28" i="25" s="1"/>
  <c r="B28" i="25"/>
  <c r="I27" i="25"/>
  <c r="G27" i="25"/>
  <c r="C27" i="25"/>
  <c r="M27" i="25" s="1"/>
  <c r="B27" i="25"/>
  <c r="K27" i="25" s="1"/>
  <c r="C26" i="25"/>
  <c r="G26" i="25" s="1"/>
  <c r="B26" i="25"/>
  <c r="F25" i="25"/>
  <c r="C25" i="25"/>
  <c r="M25" i="25" s="1"/>
  <c r="B25" i="25"/>
  <c r="F24" i="25"/>
  <c r="C24" i="25"/>
  <c r="G24" i="25" s="1"/>
  <c r="B24" i="25"/>
  <c r="G23" i="25"/>
  <c r="C23" i="25"/>
  <c r="M23" i="25" s="1"/>
  <c r="B23" i="25"/>
  <c r="C22" i="25"/>
  <c r="G22" i="25" s="1"/>
  <c r="B22" i="25"/>
  <c r="F22" i="25" s="1"/>
  <c r="J21" i="25"/>
  <c r="I21" i="25"/>
  <c r="F21" i="25"/>
  <c r="C21" i="25"/>
  <c r="M21" i="25" s="1"/>
  <c r="B21" i="25"/>
  <c r="F20" i="25"/>
  <c r="C20" i="25"/>
  <c r="G20" i="25" s="1"/>
  <c r="B20" i="25"/>
  <c r="J20" i="25" s="1"/>
  <c r="I19" i="25"/>
  <c r="C19" i="25"/>
  <c r="M19" i="25" s="1"/>
  <c r="B19" i="25"/>
  <c r="C18" i="25"/>
  <c r="M18" i="25" s="1"/>
  <c r="B18" i="25"/>
  <c r="C17" i="25"/>
  <c r="M17" i="25" s="1"/>
  <c r="B17" i="25"/>
  <c r="J17" i="25" s="1"/>
  <c r="F16" i="25"/>
  <c r="C16" i="25"/>
  <c r="G16" i="25" s="1"/>
  <c r="B16" i="25"/>
  <c r="C15" i="25"/>
  <c r="M15" i="25" s="1"/>
  <c r="B15" i="25"/>
  <c r="J15" i="25" s="1"/>
  <c r="C14" i="25"/>
  <c r="M14" i="25" s="1"/>
  <c r="B14" i="25"/>
  <c r="I9" i="25"/>
  <c r="G9" i="25"/>
  <c r="C9" i="25"/>
  <c r="M9" i="25" s="1"/>
  <c r="B9" i="25"/>
  <c r="J9" i="25" s="1"/>
  <c r="F8" i="25"/>
  <c r="C8" i="25"/>
  <c r="M8" i="25" s="1"/>
  <c r="B8" i="25"/>
  <c r="J8" i="25" s="1"/>
  <c r="C7" i="25"/>
  <c r="M7" i="25" s="1"/>
  <c r="B7" i="25"/>
  <c r="F7" i="25" s="1"/>
  <c r="C6" i="25"/>
  <c r="M6" i="25" s="1"/>
  <c r="B6" i="25"/>
  <c r="B36" i="25"/>
  <c r="J36" i="25" s="1"/>
  <c r="G25" i="25" l="1"/>
  <c r="E38" i="25"/>
  <c r="E46" i="25"/>
  <c r="G19" i="25"/>
  <c r="G21" i="25"/>
  <c r="I23" i="25"/>
  <c r="I25" i="25"/>
  <c r="G35" i="25"/>
  <c r="G38" i="25"/>
  <c r="I39" i="25"/>
  <c r="G46" i="25"/>
  <c r="G17" i="25"/>
  <c r="I38" i="25"/>
  <c r="L39" i="25"/>
  <c r="L46" i="25"/>
  <c r="G15" i="25"/>
  <c r="I17" i="25"/>
  <c r="G31" i="25"/>
  <c r="L38" i="25"/>
  <c r="I15" i="25"/>
  <c r="G29" i="25"/>
  <c r="I7" i="25"/>
  <c r="G7" i="25"/>
  <c r="F17" i="25"/>
  <c r="F33" i="25"/>
  <c r="F35" i="25"/>
  <c r="D38" i="25"/>
  <c r="H46" i="25"/>
  <c r="D40" i="25"/>
  <c r="F38" i="25"/>
  <c r="F27" i="25"/>
  <c r="H39" i="25"/>
  <c r="F40" i="25"/>
  <c r="F46" i="25"/>
  <c r="F9" i="25"/>
  <c r="K23" i="25"/>
  <c r="H23" i="25"/>
  <c r="D23" i="25"/>
  <c r="K19" i="25"/>
  <c r="H19" i="25"/>
  <c r="D19" i="25"/>
  <c r="K52" i="25"/>
  <c r="J52" i="25"/>
  <c r="I52" i="25"/>
  <c r="K58" i="25"/>
  <c r="J58" i="25"/>
  <c r="I58" i="25"/>
  <c r="K62" i="25"/>
  <c r="J62" i="25"/>
  <c r="I62" i="25"/>
  <c r="K68" i="25"/>
  <c r="J68" i="25"/>
  <c r="I68" i="25"/>
  <c r="K76" i="25"/>
  <c r="J76" i="25"/>
  <c r="J78" i="25" s="1"/>
  <c r="I76" i="25"/>
  <c r="J23" i="25"/>
  <c r="D14" i="25"/>
  <c r="K14" i="25"/>
  <c r="H14" i="25"/>
  <c r="K54" i="25"/>
  <c r="J54" i="25"/>
  <c r="I54" i="25"/>
  <c r="K60" i="25"/>
  <c r="J60" i="25"/>
  <c r="I60" i="25"/>
  <c r="K66" i="25"/>
  <c r="J66" i="25"/>
  <c r="I66" i="25"/>
  <c r="K74" i="25"/>
  <c r="J74" i="25"/>
  <c r="I74" i="25"/>
  <c r="H9" i="25"/>
  <c r="D9" i="25"/>
  <c r="K9" i="25"/>
  <c r="F14" i="25"/>
  <c r="K16" i="25"/>
  <c r="D16" i="25"/>
  <c r="H16" i="25"/>
  <c r="F19" i="25"/>
  <c r="K21" i="25"/>
  <c r="H21" i="25"/>
  <c r="D21" i="25"/>
  <c r="D24" i="25"/>
  <c r="K24" i="25"/>
  <c r="H24" i="25"/>
  <c r="F32" i="25"/>
  <c r="D32" i="25"/>
  <c r="K32" i="25"/>
  <c r="H32" i="25"/>
  <c r="K34" i="25"/>
  <c r="D34" i="25"/>
  <c r="F34" i="25"/>
  <c r="H34" i="25"/>
  <c r="D36" i="25"/>
  <c r="K36" i="25"/>
  <c r="F36" i="25"/>
  <c r="H36" i="25"/>
  <c r="H7" i="25"/>
  <c r="K7" i="25"/>
  <c r="D7" i="25"/>
  <c r="K22" i="25"/>
  <c r="D22" i="25"/>
  <c r="H22" i="25"/>
  <c r="K56" i="25"/>
  <c r="J56" i="25"/>
  <c r="I56" i="25"/>
  <c r="K64" i="25"/>
  <c r="J64" i="25"/>
  <c r="I64" i="25"/>
  <c r="K70" i="25"/>
  <c r="J70" i="25"/>
  <c r="I70" i="25"/>
  <c r="K72" i="25"/>
  <c r="J72" i="25"/>
  <c r="I72" i="25"/>
  <c r="J14" i="25"/>
  <c r="J22" i="25"/>
  <c r="D26" i="25"/>
  <c r="K26" i="25"/>
  <c r="F26" i="25"/>
  <c r="H26" i="25"/>
  <c r="F28" i="25"/>
  <c r="D28" i="25"/>
  <c r="K28" i="25"/>
  <c r="H28" i="25"/>
  <c r="F30" i="25"/>
  <c r="K30" i="25"/>
  <c r="D30" i="25"/>
  <c r="H30" i="25"/>
  <c r="D6" i="25"/>
  <c r="K6" i="25"/>
  <c r="H6" i="25"/>
  <c r="H15" i="25"/>
  <c r="K15" i="25"/>
  <c r="D15" i="25"/>
  <c r="D18" i="25"/>
  <c r="K18" i="25"/>
  <c r="H18" i="25"/>
  <c r="K53" i="25"/>
  <c r="J53" i="25"/>
  <c r="I53" i="25"/>
  <c r="K55" i="25"/>
  <c r="J55" i="25"/>
  <c r="I55" i="25"/>
  <c r="K57" i="25"/>
  <c r="J57" i="25"/>
  <c r="I57" i="25"/>
  <c r="K59" i="25"/>
  <c r="J59" i="25"/>
  <c r="I59" i="25"/>
  <c r="K63" i="25"/>
  <c r="J63" i="25"/>
  <c r="I63" i="25"/>
  <c r="K67" i="25"/>
  <c r="J67" i="25"/>
  <c r="I67" i="25"/>
  <c r="K69" i="25"/>
  <c r="J69" i="25"/>
  <c r="I69" i="25"/>
  <c r="K71" i="25"/>
  <c r="J71" i="25"/>
  <c r="I71" i="25"/>
  <c r="K73" i="25"/>
  <c r="J73" i="25"/>
  <c r="I73" i="25"/>
  <c r="K75" i="25"/>
  <c r="J75" i="25"/>
  <c r="I75" i="25"/>
  <c r="J7" i="25"/>
  <c r="J16" i="25"/>
  <c r="J19" i="25"/>
  <c r="J24" i="25"/>
  <c r="J26" i="25"/>
  <c r="J28" i="25"/>
  <c r="J30" i="25"/>
  <c r="K65" i="25"/>
  <c r="J65" i="25"/>
  <c r="I65" i="25"/>
  <c r="F6" i="25"/>
  <c r="K8" i="25"/>
  <c r="D8" i="25"/>
  <c r="H8" i="25"/>
  <c r="F15" i="25"/>
  <c r="K17" i="25"/>
  <c r="H17" i="25"/>
  <c r="D17" i="25"/>
  <c r="F18" i="25"/>
  <c r="D20" i="25"/>
  <c r="K20" i="25"/>
  <c r="H20" i="25"/>
  <c r="F23" i="25"/>
  <c r="K25" i="25"/>
  <c r="H25" i="25"/>
  <c r="D25" i="25"/>
  <c r="J25" i="25"/>
  <c r="K61" i="25"/>
  <c r="J61" i="25"/>
  <c r="I61" i="25"/>
  <c r="J6" i="25"/>
  <c r="J18" i="25"/>
  <c r="G8" i="25"/>
  <c r="G14" i="25"/>
  <c r="G18" i="25"/>
  <c r="G32" i="25"/>
  <c r="L7" i="25"/>
  <c r="L9" i="25"/>
  <c r="L15" i="25"/>
  <c r="L17" i="25"/>
  <c r="L19" i="25"/>
  <c r="L21" i="25"/>
  <c r="L23" i="25"/>
  <c r="L25" i="25"/>
  <c r="D27" i="25"/>
  <c r="L27" i="25"/>
  <c r="D29" i="25"/>
  <c r="L29" i="25"/>
  <c r="D31" i="25"/>
  <c r="L31" i="25"/>
  <c r="D33" i="25"/>
  <c r="L33" i="25"/>
  <c r="D35" i="25"/>
  <c r="L35" i="25"/>
  <c r="J38" i="25"/>
  <c r="F39" i="25"/>
  <c r="J40" i="25"/>
  <c r="F41" i="25"/>
  <c r="J42" i="25"/>
  <c r="F43" i="25"/>
  <c r="J44" i="25"/>
  <c r="F45" i="25"/>
  <c r="J46" i="25"/>
  <c r="J27" i="25"/>
  <c r="J29" i="25"/>
  <c r="J35" i="25"/>
  <c r="G6" i="25"/>
  <c r="I6" i="25"/>
  <c r="E7" i="25"/>
  <c r="I8" i="25"/>
  <c r="E9" i="25"/>
  <c r="I14" i="25"/>
  <c r="E15" i="25"/>
  <c r="I16" i="25"/>
  <c r="E17" i="25"/>
  <c r="I18" i="25"/>
  <c r="E19" i="25"/>
  <c r="I20" i="25"/>
  <c r="E21" i="25"/>
  <c r="I22" i="25"/>
  <c r="E23" i="25"/>
  <c r="I24" i="25"/>
  <c r="E25" i="25"/>
  <c r="I26" i="25"/>
  <c r="E27" i="25"/>
  <c r="I28" i="25"/>
  <c r="E29" i="25"/>
  <c r="I30" i="25"/>
  <c r="E31" i="25"/>
  <c r="M31" i="25"/>
  <c r="I32" i="25"/>
  <c r="E33" i="25"/>
  <c r="I34" i="25"/>
  <c r="E35" i="25"/>
  <c r="I36" i="25"/>
  <c r="G39" i="25"/>
  <c r="G41" i="25"/>
  <c r="G43" i="25"/>
  <c r="G45" i="25"/>
  <c r="L6" i="25"/>
  <c r="L8" i="25"/>
  <c r="L14" i="25"/>
  <c r="L16" i="25"/>
  <c r="L18" i="25"/>
  <c r="L20" i="25"/>
  <c r="L22" i="25"/>
  <c r="L24" i="25"/>
  <c r="L26" i="25"/>
  <c r="H27" i="25"/>
  <c r="L28" i="25"/>
  <c r="H29" i="25"/>
  <c r="L30" i="25"/>
  <c r="H31" i="25"/>
  <c r="L32" i="25"/>
  <c r="H33" i="25"/>
  <c r="L34" i="25"/>
  <c r="H35" i="25"/>
  <c r="L36" i="25"/>
  <c r="E6" i="25"/>
  <c r="E8" i="25"/>
  <c r="E14" i="25"/>
  <c r="E16" i="25"/>
  <c r="M16" i="25"/>
  <c r="E18" i="25"/>
  <c r="E20" i="25"/>
  <c r="M20" i="25"/>
  <c r="E22" i="25"/>
  <c r="M22" i="25"/>
  <c r="E24" i="25"/>
  <c r="M24" i="25"/>
  <c r="E26" i="25"/>
  <c r="M26" i="25"/>
  <c r="E28" i="25"/>
  <c r="M28" i="25"/>
  <c r="E30" i="25"/>
  <c r="M30" i="25"/>
  <c r="E32" i="25"/>
  <c r="E34" i="25"/>
  <c r="M34" i="25"/>
  <c r="E36" i="25"/>
  <c r="M36" i="25"/>
  <c r="J31" i="25"/>
  <c r="J33" i="25"/>
  <c r="E39" i="25"/>
  <c r="E41" i="25"/>
  <c r="E43" i="25"/>
  <c r="E45" i="25"/>
  <c r="I78" i="25" l="1"/>
  <c r="J80" i="25"/>
  <c r="K78" i="25"/>
  <c r="I79" i="25" l="1"/>
  <c r="I80" i="25"/>
  <c r="K80" i="25"/>
  <c r="K79" i="25"/>
  <c r="J79" i="25"/>
  <c r="I84" i="25" l="1"/>
  <c r="I82" i="25"/>
  <c r="I83" i="25"/>
</calcChain>
</file>

<file path=xl/sharedStrings.xml><?xml version="1.0" encoding="utf-8"?>
<sst xmlns="http://schemas.openxmlformats.org/spreadsheetml/2006/main" count="1689" uniqueCount="554">
  <si>
    <t>Impressum</t>
  </si>
  <si>
    <t>Produktlinie/Reihe:</t>
  </si>
  <si>
    <t>Tabellen</t>
  </si>
  <si>
    <t>Produkt-ID:</t>
  </si>
  <si>
    <t>Titel:</t>
  </si>
  <si>
    <t>Regionalreport über Beschäftigte (Quartalszahlen)</t>
  </si>
  <si>
    <t>Region:</t>
  </si>
  <si>
    <t>Agentur für Arbeit Aachen – Düren (311)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</si>
  <si>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</si>
  <si>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</si>
  <si>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</si>
  <si>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</si>
  <si>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</si>
  <si>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</si>
  <si>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</si>
  <si>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</si>
  <si>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</si>
  <si>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</si>
  <si>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</si>
  <si>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</si>
  <si>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</si>
  <si>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</si>
  <si>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West</t>
  </si>
  <si>
    <t>Josef-Gockeln-Str. 7</t>
  </si>
  <si>
    <t>40474 Düsseldorf</t>
  </si>
  <si>
    <t>E-Mail:</t>
  </si>
  <si>
    <t>Statistik-Service-West@arbeitsagentur.de</t>
  </si>
  <si>
    <t>Hotline:</t>
  </si>
  <si>
    <t>0211/4306-331</t>
  </si>
  <si>
    <t>Internet:</t>
  </si>
  <si>
    <t>https://statistik.arbeitsagentur.de</t>
  </si>
  <si>
    <t>Zitierhinweis:</t>
  </si>
  <si>
    <t>Statistik der Bundesagentur für Arbeit,</t>
  </si>
  <si>
    <t>Tabellen, Regionalreport über Beschäftigte (Quartalszahlen), Düsseldorf,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</si>
  <si>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</si>
  <si>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</si>
  <si>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</si>
  <si>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</si>
  <si>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</si>
  <si>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</si>
  <si>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</si>
  <si>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</si>
  <si>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</si>
  <si>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</si>
  <si>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</si>
  <si>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</si>
  <si>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</si>
  <si>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</si>
  <si>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</si>
  <si>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</si>
  <si>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</si>
  <si>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</si>
  <si>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</si>
  <si>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</si>
  <si>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</si>
  <si>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</si>
  <si>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</si>
  <si>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</si>
  <si>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</si>
  <si>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</si>
  <si>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</si>
  <si>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</si>
  <si>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</si>
  <si>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</si>
  <si>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</si>
  <si>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</si>
  <si>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</si>
  <si>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</si>
  <si>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</si>
  <si>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</si>
  <si>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</si>
  <si>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</si>
  <si>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</si>
  <si>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</si>
  <si>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</si>
  <si>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</si>
  <si>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</si>
  <si>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</si>
  <si>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</si>
  <si>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</si>
  <si>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</si>
  <si>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</si>
  <si>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</si>
  <si>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</si>
  <si>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Agentur für Arbeit Aachen – Düren (311);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</si>
  <si>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</si>
  <si>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</si>
  <si>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</si>
  <si>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</si>
  <si>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</si>
  <si>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</si>
  <si>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</si>
  <si>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</si>
  <si>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</si>
  <si>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</si>
  <si>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</si>
  <si>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</si>
  <si>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</si>
  <si>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</si>
  <si>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</si>
  <si>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</si>
  <si>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</si>
  <si>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</si>
  <si>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</si>
  <si>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</si>
  <si>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</si>
  <si>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</si>
  <si>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</si>
  <si>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</si>
  <si>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</si>
  <si>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</si>
  <si>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</si>
  <si>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</si>
  <si>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</si>
  <si>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</si>
  <si>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</si>
  <si>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</si>
  <si>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</si>
  <si>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</si>
  <si>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</si>
  <si>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</si>
  <si>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Regionaldirektion RD Nordrhein-Westfalen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</si>
  <si>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</si>
  <si>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</si>
  <si>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</si>
  <si>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</si>
  <si>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</si>
  <si>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</si>
  <si>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</si>
  <si>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</si>
  <si>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</si>
  <si>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</si>
  <si>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</si>
  <si>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</si>
  <si>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</si>
  <si>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</si>
  <si>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</si>
  <si>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</si>
  <si>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</si>
  <si>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</si>
  <si>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</si>
  <si>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</si>
  <si>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</si>
  <si>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</si>
  <si>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</si>
  <si>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</si>
  <si>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</si>
  <si>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</si>
  <si>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</si>
  <si>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</si>
  <si>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</si>
  <si>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</si>
  <si>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</si>
  <si>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</si>
  <si>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</si>
  <si>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</si>
  <si>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</si>
  <si>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</si>
  <si>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</si>
  <si>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</si>
  <si>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</si>
  <si>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</si>
  <si>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</si>
  <si>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</si>
  <si>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</si>
  <si>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</si>
  <si>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</si>
  <si>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</si>
  <si>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</si>
  <si>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</si>
  <si>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</si>
  <si>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</si>
  <si>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</si>
  <si>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</si>
  <si>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</si>
  <si>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</si>
  <si>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</si>
  <si>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Agentur für Arbeit Aachen – Düren (311)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</si>
  <si>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</si>
  <si>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</si>
  <si>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</si>
  <si>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</si>
  <si>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</si>
  <si>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</si>
  <si>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</si>
  <si>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</si>
  <si>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</si>
  <si>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</si>
  <si>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</si>
  <si>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</si>
  <si>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</si>
  <si>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</si>
  <si>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</si>
  <si>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</si>
  <si>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</si>
  <si>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</si>
  <si>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</si>
  <si>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</si>
  <si>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</si>
  <si>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</si>
  <si>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</si>
  <si>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</si>
  <si>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</si>
  <si>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</si>
  <si>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</si>
  <si>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</si>
  <si>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</si>
  <si>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</si>
  <si>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</si>
  <si>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</si>
  <si>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</si>
  <si>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</si>
  <si>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</si>
  <si>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</si>
  <si>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</si>
  <si>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</si>
  <si>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</si>
  <si>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</si>
  <si>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</si>
  <si>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</si>
  <si>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</si>
  <si>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</si>
  <si>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</si>
  <si>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</si>
  <si>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</si>
  <si>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</si>
  <si>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</si>
  <si>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</si>
  <si>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</si>
  <si>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</si>
  <si>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</si>
  <si>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</si>
  <si>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</si>
  <si>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</si>
  <si>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</si>
  <si>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</si>
  <si>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</si>
  <si>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</si>
  <si>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</si>
  <si>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</si>
  <si>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</si>
  <si>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</si>
  <si>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</si>
  <si>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</si>
  <si>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</si>
  <si>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</si>
  <si>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</si>
  <si>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</si>
  <si>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</si>
  <si>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</si>
  <si>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</si>
  <si>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</si>
  <si>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</si>
  <si>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</si>
  <si>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</si>
  <si>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</si>
  <si>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</si>
  <si>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</si>
  <si>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</si>
  <si>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</si>
  <si>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</si>
  <si>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</si>
  <si>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</si>
  <si>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</si>
  <si>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</si>
  <si>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</si>
  <si>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</si>
  <si>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</si>
  <si>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</si>
  <si>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</si>
  <si>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</si>
  <si>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</si>
  <si>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</si>
  <si>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</si>
  <si>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</si>
  <si>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</si>
  <si>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</si>
  <si>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</si>
  <si>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</si>
  <si>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</si>
  <si>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</si>
  <si>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</si>
  <si>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</si>
  <si>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</si>
  <si>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</si>
  <si>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</si>
  <si>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</si>
  <si>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</si>
  <si>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</si>
  <si>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</si>
  <si>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</si>
  <si>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</si>
  <si>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</si>
  <si>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</si>
  <si>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</si>
  <si>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</si>
  <si>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</si>
  <si>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</si>
  <si>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</si>
  <si>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</si>
  <si>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</si>
  <si>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</si>
  <si>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</si>
  <si>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</si>
  <si>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</si>
  <si>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</si>
  <si>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</si>
  <si>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</si>
  <si>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</si>
  <si>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</si>
  <si>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</si>
  <si>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</si>
  <si>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</si>
  <si>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</si>
  <si>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</si>
  <si>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</si>
  <si>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</si>
  <si>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</si>
  <si>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</si>
  <si>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</si>
  <si>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</si>
  <si>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</si>
  <si>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</si>
  <si>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</si>
  <si>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</si>
  <si>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</si>
  <si>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Agentur für Arbeit Aachen – Düren am Wohnort</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</si>
  <si>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</si>
  <si>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</si>
  <si>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</si>
  <si>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</si>
  <si>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</si>
  <si>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</si>
  <si>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</si>
  <si>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</si>
  <si>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</si>
  <si>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</si>
  <si>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</si>
  <si>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</si>
  <si>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</si>
  <si>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</si>
  <si>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</si>
  <si>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</si>
  <si>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</si>
  <si>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</si>
  <si>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</si>
  <si>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</si>
  <si>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</si>
  <si>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</si>
  <si>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</si>
  <si>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</si>
  <si>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</si>
  <si>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</si>
  <si>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</si>
  <si>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</si>
  <si>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</si>
  <si>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</si>
  <si>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</si>
  <si>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</si>
  <si>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</si>
  <si>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</si>
  <si>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</si>
  <si>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</si>
  <si>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</si>
  <si>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</si>
  <si>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</si>
  <si>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</si>
  <si>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</si>
  <si>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</si>
  <si>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</si>
  <si>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</si>
  <si>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</si>
  <si>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</si>
  <si>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</si>
  <si>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</si>
  <si>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Agentur für Arbeit  Aachen – Düren (311);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</si>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</sst>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5">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cellXfs>
  <cellStyles count="13">
    <cellStyle name="Hyperlink 3 3" xfId="9" xr:uid="{F5985BA8-1140-466C-9A36-32E18E5A0B9A}"/>
    <cellStyle name="Link" xfId="1" builtinId="8"/>
    <cellStyle name="Link 2" xfId="6" xr:uid="{CAFF16C5-3945-4BD1-9F34-1CFE85EC7FEF}"/>
    <cellStyle name="Link 2 2" xfId="12" xr:uid="{A21FF7E8-1D2A-4EEF-A032-C391E6229A3A}"/>
    <cellStyle name="Link 3" xfId="10" xr:uid="{786F9919-7BDF-4F39-BF02-E2E24B4400EA}"/>
    <cellStyle name="Standard" xfId="0" builtinId="0"/>
    <cellStyle name="Standard 2" xfId="7" xr:uid="{173991EE-8DE9-4B4E-BFC1-EAD3BFC7922A}"/>
    <cellStyle name="Standard 2 2" xfId="11" xr:uid="{6CAA059B-B1AB-49B6-8373-A8C9523D132F}"/>
    <cellStyle name="Standard 2 4" xfId="5" xr:uid="{9FA49AF6-4024-46AC-802E-30867919E95A}"/>
    <cellStyle name="Standard 24" xfId="8" xr:uid="{AA9F1FD3-DD7C-4CD1-96F2-053C6FD5DA28}"/>
    <cellStyle name="Standard 3 4" xfId="2" xr:uid="{BFAD65C0-8F7F-4958-B64D-F1B3CD115749}"/>
    <cellStyle name="Standard 8" xfId="4" xr:uid="{88D89A3D-0BF1-4409-870A-E66C7684AB30}"/>
    <cellStyle name="Standard_Vorlage Publikation" xfId="3" xr:uid="{A1408F26-AEEF-4DB4-9C6B-31A48577D5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{75853889-2418-4C6C-B493-F98ACC2EEFE0}</c15:txfldGUID>
                      <c15:f>Daten_Diagramme!$D$6</c15:f>
                      <c15:dlblFieldTableCache>
                        <c:ptCount val="1"/>
                        <c:pt idx="0">
                          <c:v>0.1</c:v>
                        </c:pt>
                      </c15:dlblFieldTableCache>
                    </c15:dlblFTEntry>
                  </c15:dlblFieldTable>
                  <c15:showDataLabelsRange val="0"/>
                </c:ext>
                <c:ext xmlns:c16="http://schemas.microsoft.com/office/drawing/2014/chart" uri="{C3380CC4-5D6E-409C-BE32-E72D297353CC}">
                  <c16:uniqueId val="{00000000-A3FA-4334-BAAD-6985D1E17B6E}"/>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{A2A6A595-FBDB-46EA-BDA2-C9E63255962A}</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A3FA-4334-BAAD-6985D1E17B6E}"/>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{5BC0A5B2-5496-4F31-AAF8-C23733238B6F}</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A3FA-4334-BAAD-6985D1E17B6E}"/>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{ED5BC48E-B21F-4A50-BC52-F880245F11E3}</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A3FA-4334-BAAD-6985D1E17B6E}"/>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8.6171153394643901E-2</c:v>
                </c:pt>
                <c:pt idx="1">
                  <c:v>5.0251487452146755E-2</c:v>
                </c:pt>
                <c:pt idx="2">
                  <c:v>2.0004637946786547E-2</c:v>
                </c:pt>
                <c:pt idx="3">
                  <c:v>-9.3722224403616675E-2</c:v>
                </c:pt>
              </c:numCache>
            </c:numRef>
          </c:val>
          <c:extLst>
            <c:ext xmlns:c16="http://schemas.microsoft.com/office/drawing/2014/chart" uri="{C3380CC4-5D6E-409C-BE32-E72D297353CC}">
              <c16:uniqueId val="{00000004-A3FA-4334-BAAD-6985D1E17B6E}"/>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{08C732AF-76E7-476C-8A71-640574953B08}</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A3FA-4334-BAAD-6985D1E17B6E}"/>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{32E63C34-707F-4EA5-B014-54EB5547942B}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A3FA-4334-BAAD-6985D1E17B6E}"/>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{1348F59E-8978-48DB-A57A-8987E4060DC6}</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A3FA-4334-BAAD-6985D1E17B6E}"/>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{0B12FC6B-2156-48A0-BB0B-B2F7BBA70AE5}</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A3FA-4334-BAAD-6985D1E17B6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A3FA-4334-BAAD-6985D1E17B6E}"/>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A3FA-4334-BAAD-6985D1E17B6E}"/>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{B7E1FCFB-B99F-4CC3-B996-1B8B66232AD0}</c15:txfldGUID>
                      <c15:f>Daten_Diagramme!$E$6</c15:f>
                      <c15:dlblFieldTableCache>
                        <c:ptCount val="1"/>
                        <c:pt idx="0">
                          <c:v>-2.3</c:v>
                        </c:pt>
                      </c15:dlblFieldTableCache>
                    </c15:dlblFTEntry>
                  </c15:dlblFieldTable>
                  <c15:showDataLabelsRange val="0"/>
                </c:ext>
                <c:ext xmlns:c16="http://schemas.microsoft.com/office/drawing/2014/chart" uri="{C3380CC4-5D6E-409C-BE32-E72D297353CC}">
                  <c16:uniqueId val="{00000000-FDD3-477B-8422-8B7A1041B4F8}"/>
                </c:ext>
              </c:extLst>
            </c:dLbl>
            <c:dLbl>
              <c:idx val="1"/>
              <c:tx>
                <c:strRef>
                  <c:f>Daten_Diagramme!$E$7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{ECAF9A4C-C6F0-4C99-94C9-E96449260975}</c15:txfldGUID>
                      <c15:f>Daten_Diagramme!$E$7</c15:f>
                      <c15:dlblFieldTableCache>
                        <c:ptCount val="1"/>
                        <c:pt idx="0">
                          <c:v>-0.9</c:v>
                        </c:pt>
                      </c15:dlblFieldTableCache>
                    </c15:dlblFTEntry>
                  </c15:dlblFieldTable>
                  <c15:showDataLabelsRange val="0"/>
                </c:ext>
                <c:ext xmlns:c16="http://schemas.microsoft.com/office/drawing/2014/chart" uri="{C3380CC4-5D6E-409C-BE32-E72D297353CC}">
                  <c16:uniqueId val="{00000001-FDD3-477B-8422-8B7A1041B4F8}"/>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{C2D1B8FE-BF84-484A-A87D-F22140E536C9}</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FDD3-477B-8422-8B7A1041B4F8}"/>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{C1635B67-FBBA-4D6C-B19C-4EBBACE2A7BE}</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FDD3-477B-8422-8B7A1041B4F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-2.3287811317597402</c:v>
                </c:pt>
                <c:pt idx="1">
                  <c:v>-0.91605275851931345</c:v>
                </c:pt>
                <c:pt idx="2">
                  <c:v>-0.60483996951772001</c:v>
                </c:pt>
                <c:pt idx="3">
                  <c:v>-0.45400908070601026</c:v>
                </c:pt>
              </c:numCache>
            </c:numRef>
          </c:val>
          <c:extLst>
            <c:ext xmlns:c16="http://schemas.microsoft.com/office/drawing/2014/chart" uri="{C3380CC4-5D6E-409C-BE32-E72D297353CC}">
              <c16:uniqueId val="{00000004-FDD3-477B-8422-8B7A1041B4F8}"/>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{95EAFD9A-D318-4F28-A41F-32E52A5B5C17}</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FDD3-477B-8422-8B7A1041B4F8}"/>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{A85D9262-DBC3-4CA7-8D4B-780D052C2F88}</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FDD3-477B-8422-8B7A1041B4F8}"/>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{E4450DF5-B396-40D9-AFEE-40B66B277905}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FDD3-477B-8422-8B7A1041B4F8}"/>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{BDEC35BA-954D-4F7D-B6CD-16498EC7A2AE}</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FDD3-477B-8422-8B7A1041B4F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FDD3-477B-8422-8B7A1041B4F8}"/>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FDD3-477B-8422-8B7A1041B4F8}"/>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{51C3B32A-932C-4100-9C91-0D128CCA90BC}</c15:txfldGUID>
                      <c15:f>Daten_Diagramme!$D$14</c15:f>
                      <c15:dlblFieldTableCache>
                        <c:ptCount val="1"/>
                        <c:pt idx="0">
                          <c:v>0.1</c:v>
                        </c:pt>
                      </c15:dlblFieldTableCache>
                    </c15:dlblFTEntry>
                  </c15:dlblFieldTable>
                  <c15:showDataLabelsRange val="0"/>
                </c:ext>
                <c:ext xmlns:c16="http://schemas.microsoft.com/office/drawing/2014/chart" uri="{C3380CC4-5D6E-409C-BE32-E72D297353CC}">
                  <c16:uniqueId val="{00000000-D0C0-4E67-8E6A-35F82491BD5A}"/>
                </c:ext>
              </c:extLst>
            </c:dLbl>
            <c:dLbl>
              <c:idx val="1"/>
              <c:tx>
                <c:strRef>
                  <c:f>Daten_Diagramme!$D$15</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{3DC3E1FE-BE14-4603-96D3-29A929FA48E1}</c15:txfldGUID>
                      <c15:f>Daten_Diagramme!$D$15</c15:f>
                      <c15:dlblFieldTableCache>
                        <c:ptCount val="1"/>
                        <c:pt idx="0">
                          <c:v>-2.5</c:v>
                        </c:pt>
                      </c15:dlblFieldTableCache>
                    </c15:dlblFTEntry>
                  </c15:dlblFieldTable>
                  <c15:showDataLabelsRange val="0"/>
                </c:ext>
                <c:ext xmlns:c16="http://schemas.microsoft.com/office/drawing/2014/chart" uri="{C3380CC4-5D6E-409C-BE32-E72D297353CC}">
                  <c16:uniqueId val="{00000001-D0C0-4E67-8E6A-35F82491BD5A}"/>
                </c:ext>
              </c:extLst>
            </c:dLbl>
            <c:dLbl>
              <c:idx val="2"/>
              <c:tx>
                <c:strRef>
                  <c:f>Daten_Diagramme!$D$16</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{7E8B0B7B-4BA5-4A12-9220-D182841B1BBA}</c15:txfldGUID>
                      <c15:f>Daten_Diagramme!$D$16</c15:f>
                      <c15:dlblFieldTableCache>
                        <c:ptCount val="1"/>
                        <c:pt idx="0">
                          <c:v>0.8</c:v>
                        </c:pt>
                      </c15:dlblFieldTableCache>
                    </c15:dlblFTEntry>
                  </c15:dlblFieldTable>
                  <c15:showDataLabelsRange val="0"/>
                </c:ext>
                <c:ext xmlns:c16="http://schemas.microsoft.com/office/drawing/2014/chart" uri="{C3380CC4-5D6E-409C-BE32-E72D297353CC}">
                  <c16:uniqueId val="{00000002-D0C0-4E67-8E6A-35F82491BD5A}"/>
                </c:ext>
              </c:extLst>
            </c:dLbl>
            <c:dLbl>
              <c:idx val="3"/>
              <c:tx>
                <c:strRef>
                  <c:f>Daten_Diagramme!$D$17</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{AE9A11DD-6845-4B99-AF10-954AB3A5F93F}</c15:txfldGUID>
                      <c15:f>Daten_Diagramme!$D$17</c15:f>
                      <c15:dlblFieldTableCache>
                        <c:ptCount val="1"/>
                        <c:pt idx="0">
                          <c:v>-3.3</c:v>
                        </c:pt>
                      </c15:dlblFieldTableCache>
                    </c15:dlblFTEntry>
                  </c15:dlblFieldTable>
                  <c15:showDataLabelsRange val="0"/>
                </c:ext>
                <c:ext xmlns:c16="http://schemas.microsoft.com/office/drawing/2014/chart" uri="{C3380CC4-5D6E-409C-BE32-E72D297353CC}">
                  <c16:uniqueId val="{00000003-D0C0-4E67-8E6A-35F82491BD5A}"/>
                </c:ext>
              </c:extLst>
            </c:dLbl>
            <c:dLbl>
              <c:idx val="4"/>
              <c:tx>
                <c:strRef>
                  <c:f>Daten_Diagramme!$D$18</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{F0246B9F-DDB7-4E56-8584-82E57F03EC18}</c15:txfldGUID>
                      <c15:f>Daten_Diagramme!$D$18</c15:f>
                      <c15:dlblFieldTableCache>
                        <c:ptCount val="1"/>
                        <c:pt idx="0">
                          <c:v>-0.9</c:v>
                        </c:pt>
                      </c15:dlblFieldTableCache>
                    </c15:dlblFTEntry>
                  </c15:dlblFieldTable>
                  <c15:showDataLabelsRange val="0"/>
                </c:ext>
                <c:ext xmlns:c16="http://schemas.microsoft.com/office/drawing/2014/chart" uri="{C3380CC4-5D6E-409C-BE32-E72D297353CC}">
                  <c16:uniqueId val="{00000004-D0C0-4E67-8E6A-35F82491BD5A}"/>
                </c:ext>
              </c:extLst>
            </c:dLbl>
            <c:dLbl>
              <c:idx val="5"/>
              <c:tx>
                <c:strRef>
                  <c:f>Daten_Diagramme!$D$19</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{7DEB6B1F-E429-4246-A1E0-2B3DB1DBAA39}</c15:txfldGUID>
                      <c15:f>Daten_Diagramme!$D$19</c15:f>
                      <c15:dlblFieldTableCache>
                        <c:ptCount val="1"/>
                        <c:pt idx="0">
                          <c:v>-2.8</c:v>
                        </c:pt>
                      </c15:dlblFieldTableCache>
                    </c15:dlblFTEntry>
                  </c15:dlblFieldTable>
                  <c15:showDataLabelsRange val="0"/>
                </c:ext>
                <c:ext xmlns:c16="http://schemas.microsoft.com/office/drawing/2014/chart" uri="{C3380CC4-5D6E-409C-BE32-E72D297353CC}">
                  <c16:uniqueId val="{00000005-D0C0-4E67-8E6A-35F82491BD5A}"/>
                </c:ext>
              </c:extLst>
            </c:dLbl>
            <c:dLbl>
              <c:idx val="6"/>
              <c:tx>
                <c:strRef>
                  <c:f>Daten_Diagramme!$D$20</c:f>
                  <c:strCache>
                    <c:ptCount val="1"/>
                    <c:pt idx="0">
                      <c:v>-6.6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{2F3CF8F9-4663-4622-B010-1E95E626B3E2}</c15:txfldGUID>
                      <c15:f>Daten_Diagramme!$D$20</c15:f>
                      <c15:dlblFieldTableCache>
                        <c:ptCount val="1"/>
                        <c:pt idx="0">
                          <c:v>-6.6</c:v>
                        </c:pt>
                      </c15:dlblFieldTableCache>
                    </c15:dlblFTEntry>
                  </c15:dlblFieldTable>
                  <c15:showDataLabelsRange val="0"/>
                </c:ext>
                <c:ext xmlns:c16="http://schemas.microsoft.com/office/drawing/2014/chart" uri="{C3380CC4-5D6E-409C-BE32-E72D297353CC}">
                  <c16:uniqueId val="{00000006-D0C0-4E67-8E6A-35F82491BD5A}"/>
                </c:ext>
              </c:extLst>
            </c:dLbl>
            <c:dLbl>
              <c:idx val="7"/>
              <c:tx>
                <c:strRef>
                  <c:f>Daten_Diagramme!$D$21</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{75EC8C9F-6F08-45C7-9936-B8C7A65C140B}</c15:txfldGUID>
                      <c15:f>Daten_Diagramme!$D$21</c15:f>
                      <c15:dlblFieldTableCache>
                        <c:ptCount val="1"/>
                        <c:pt idx="0">
                          <c:v>-1.1</c:v>
                        </c:pt>
                      </c15:dlblFieldTableCache>
                    </c15:dlblFTEntry>
                  </c15:dlblFieldTable>
                  <c15:showDataLabelsRange val="0"/>
                </c:ext>
                <c:ext xmlns:c16="http://schemas.microsoft.com/office/drawing/2014/chart" uri="{C3380CC4-5D6E-409C-BE32-E72D297353CC}">
                  <c16:uniqueId val="{00000007-D0C0-4E67-8E6A-35F82491BD5A}"/>
                </c:ext>
              </c:extLst>
            </c:dLbl>
            <c:dLbl>
              <c:idx val="8"/>
              <c:tx>
                <c:strRef>
                  <c:f>Daten_Diagramme!$D$22</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{DAC7FE1F-645D-4134-9B82-00BEA886DA2B}</c15:txfldGUID>
                      <c15:f>Daten_Diagramme!$D$22</c15:f>
                      <c15:dlblFieldTableCache>
                        <c:ptCount val="1"/>
                        <c:pt idx="0">
                          <c:v>-1.0</c:v>
                        </c:pt>
                      </c15:dlblFieldTableCache>
                    </c15:dlblFTEntry>
                  </c15:dlblFieldTable>
                  <c15:showDataLabelsRange val="0"/>
                </c:ext>
                <c:ext xmlns:c16="http://schemas.microsoft.com/office/drawing/2014/chart" uri="{C3380CC4-5D6E-409C-BE32-E72D297353CC}">
                  <c16:uniqueId val="{00000008-D0C0-4E67-8E6A-35F82491BD5A}"/>
                </c:ext>
              </c:extLst>
            </c:dLbl>
            <c:dLbl>
              <c:idx val="9"/>
              <c:tx>
                <c:strRef>
                  <c:f>Daten_Diagramme!$D$23</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{93EF29A0-81C7-4635-B83E-6E93E67CCBC4}</c15:txfldGUID>
                      <c15:f>Daten_Diagramme!$D$23</c15:f>
                      <c15:dlblFieldTableCache>
                        <c:ptCount val="1"/>
                        <c:pt idx="0">
                          <c:v>0.5</c:v>
                        </c:pt>
                      </c15:dlblFieldTableCache>
                    </c15:dlblFTEntry>
                  </c15:dlblFieldTable>
                  <c15:showDataLabelsRange val="0"/>
                </c:ext>
                <c:ext xmlns:c16="http://schemas.microsoft.com/office/drawing/2014/chart" uri="{C3380CC4-5D6E-409C-BE32-E72D297353CC}">
                  <c16:uniqueId val="{00000009-D0C0-4E67-8E6A-35F82491BD5A}"/>
                </c:ext>
              </c:extLst>
            </c:dLbl>
            <c:dLbl>
              <c:idx val="10"/>
              <c:tx>
                <c:strRef>
                  <c:f>Daten_Diagramme!$D$24</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{AEE4785A-CDCD-4B25-9551-B6A8D930CBE6}</c15:txfldGUID>
                      <c15:f>Daten_Diagramme!$D$24</c15:f>
                      <c15:dlblFieldTableCache>
                        <c:ptCount val="1"/>
                        <c:pt idx="0">
                          <c:v>1.7</c:v>
                        </c:pt>
                      </c15:dlblFieldTableCache>
                    </c15:dlblFTEntry>
                  </c15:dlblFieldTable>
                  <c15:showDataLabelsRange val="0"/>
                </c:ext>
                <c:ext xmlns:c16="http://schemas.microsoft.com/office/drawing/2014/chart" uri="{C3380CC4-5D6E-409C-BE32-E72D297353CC}">
                  <c16:uniqueId val="{0000000A-D0C0-4E67-8E6A-35F82491BD5A}"/>
                </c:ext>
              </c:extLst>
            </c:dLbl>
            <c:dLbl>
              <c:idx val="11"/>
              <c:tx>
                <c:strRef>
                  <c:f>Daten_Diagramme!$D$25</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{87235025-6EDC-4110-96AE-574A60D0E3ED}</c15:txfldGUID>
                      <c15:f>Daten_Diagramme!$D$25</c15:f>
                      <c15:dlblFieldTableCache>
                        <c:ptCount val="1"/>
                        <c:pt idx="0">
                          <c:v>-0.1</c:v>
                        </c:pt>
                      </c15:dlblFieldTableCache>
                    </c15:dlblFTEntry>
                  </c15:dlblFieldTable>
                  <c15:showDataLabelsRange val="0"/>
                </c:ext>
                <c:ext xmlns:c16="http://schemas.microsoft.com/office/drawing/2014/chart" uri="{C3380CC4-5D6E-409C-BE32-E72D297353CC}">
                  <c16:uniqueId val="{0000000B-D0C0-4E67-8E6A-35F82491BD5A}"/>
                </c:ext>
              </c:extLst>
            </c:dLbl>
            <c:dLbl>
              <c:idx val="12"/>
              <c:tx>
                <c:strRef>
                  <c:f>Daten_Diagramme!$D$26</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{E6DFC64D-CAF8-4E99-BA46-0DDFC7B6A93A}</c15:txfldGUID>
                      <c15:f>Daten_Diagramme!$D$26</c15:f>
                      <c15:dlblFieldTableCache>
                        <c:ptCount val="1"/>
                        <c:pt idx="0">
                          <c:v>1.9</c:v>
                        </c:pt>
                      </c15:dlblFieldTableCache>
                    </c15:dlblFTEntry>
                  </c15:dlblFieldTable>
                  <c15:showDataLabelsRange val="0"/>
                </c:ext>
                <c:ext xmlns:c16="http://schemas.microsoft.com/office/drawing/2014/chart" uri="{C3380CC4-5D6E-409C-BE32-E72D297353CC}">
                  <c16:uniqueId val="{0000000C-D0C0-4E67-8E6A-35F82491BD5A}"/>
                </c:ext>
              </c:extLst>
            </c:dLbl>
            <c:dLbl>
              <c:idx val="13"/>
              <c:tx>
                <c:strRef>
                  <c:f>Daten_Diagramme!$D$27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{A0132AAF-EE5C-42D9-9CC4-21F7F96AACAA}</c15:txfldGUID>
                      <c15:f>Daten_Diagramme!$D$27</c15:f>
                      <c15:dlblFieldTableCache>
                        <c:ptCount val="1"/>
                        <c:pt idx="0">
                          <c:v>0.9</c:v>
                        </c:pt>
                      </c15:dlblFieldTableCache>
                    </c15:dlblFTEntry>
                  </c15:dlblFieldTable>
                  <c15:showDataLabelsRange val="0"/>
                </c:ext>
                <c:ext xmlns:c16="http://schemas.microsoft.com/office/drawing/2014/chart" uri="{C3380CC4-5D6E-409C-BE32-E72D297353CC}">
                  <c16:uniqueId val="{0000000D-D0C0-4E67-8E6A-35F82491BD5A}"/>
                </c:ext>
              </c:extLst>
            </c:dLbl>
            <c:dLbl>
              <c:idx val="14"/>
              <c:tx>
                <c:strRef>
                  <c:f>Daten_Diagramme!$D$28</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{BF346B52-4B66-4E9B-996D-17D07CFDFC2A}</c15:txfldGUID>
                      <c15:f>Daten_Diagramme!$D$28</c15:f>
                      <c15:dlblFieldTableCache>
                        <c:ptCount val="1"/>
                        <c:pt idx="0">
                          <c:v>-2.4</c:v>
                        </c:pt>
                      </c15:dlblFieldTableCache>
                    </c15:dlblFTEntry>
                  </c15:dlblFieldTable>
                  <c15:showDataLabelsRange val="0"/>
                </c:ext>
                <c:ext xmlns:c16="http://schemas.microsoft.com/office/drawing/2014/chart" uri="{C3380CC4-5D6E-409C-BE32-E72D297353CC}">
                  <c16:uniqueId val="{0000000E-D0C0-4E67-8E6A-35F82491BD5A}"/>
                </c:ext>
              </c:extLst>
            </c:dLbl>
            <c:dLbl>
              <c:idx val="15"/>
              <c:tx>
                <c:strRef>
                  <c:f>Daten_Diagramme!$D$29</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{ED516358-CE7C-4C3D-BC02-43AAFDEBC243}</c15:txfldGUID>
                      <c15:f>Daten_Diagramme!$D$29</c15:f>
                      <c15:dlblFieldTableCache>
                        <c:ptCount val="1"/>
                        <c:pt idx="0">
                          <c:v>-0.2</c:v>
                        </c:pt>
                      </c15:dlblFieldTableCache>
                    </c15:dlblFTEntry>
                  </c15:dlblFieldTable>
                  <c15:showDataLabelsRange val="0"/>
                </c:ext>
                <c:ext xmlns:c16="http://schemas.microsoft.com/office/drawing/2014/chart" uri="{C3380CC4-5D6E-409C-BE32-E72D297353CC}">
                  <c16:uniqueId val="{0000000F-D0C0-4E67-8E6A-35F82491BD5A}"/>
                </c:ext>
              </c:extLst>
            </c:dLbl>
            <c:dLbl>
              <c:idx val="16"/>
              <c:tx>
                <c:strRef>
                  <c:f>Daten_Diagramme!$D$30</c:f>
                  <c:strCache>
                    <c:ptCount val="1"/>
                    <c:pt idx="0">
                      <c:v>-9.1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{8FA18CCA-C53E-46A6-B8CF-F56045E39536}</c15:txfldGUID>
                      <c15:f>Daten_Diagramme!$D$30</c15:f>
                      <c15:dlblFieldTableCache>
                        <c:ptCount val="1"/>
                        <c:pt idx="0">
                          <c:v>-9.1</c:v>
                        </c:pt>
                      </c15:dlblFieldTableCache>
                    </c15:dlblFTEntry>
                  </c15:dlblFieldTable>
                  <c15:showDataLabelsRange val="0"/>
                </c:ext>
                <c:ext xmlns:c16="http://schemas.microsoft.com/office/drawing/2014/chart" uri="{C3380CC4-5D6E-409C-BE32-E72D297353CC}">
                  <c16:uniqueId val="{00000010-D0C0-4E67-8E6A-35F82491BD5A}"/>
                </c:ext>
              </c:extLst>
            </c:dLbl>
            <c:dLbl>
              <c:idx val="17"/>
              <c:tx>
                <c:strRef>
                  <c:f>Daten_Diagramme!$D$31</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{145AC257-3A41-4846-B3D0-6CCAE72DE201}</c15:txfldGUID>
                      <c15:f>Daten_Diagramme!$D$31</c15:f>
                      <c15:dlblFieldTableCache>
                        <c:ptCount val="1"/>
                        <c:pt idx="0">
                          <c:v>2.0</c:v>
                        </c:pt>
                      </c15:dlblFieldTableCache>
                    </c15:dlblFTEntry>
                  </c15:dlblFieldTable>
                  <c15:showDataLabelsRange val="0"/>
                </c:ext>
                <c:ext xmlns:c16="http://schemas.microsoft.com/office/drawing/2014/chart" uri="{C3380CC4-5D6E-409C-BE32-E72D297353CC}">
                  <c16:uniqueId val="{00000011-D0C0-4E67-8E6A-35F82491BD5A}"/>
                </c:ext>
              </c:extLst>
            </c:dLbl>
            <c:dLbl>
              <c:idx val="18"/>
              <c:tx>
                <c:strRef>
                  <c:f>Daten_Diagramme!$D$32</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{0CBB5CDF-8C77-4370-B6F1-61543F3FB223}</c15:txfldGUID>
                      <c15:f>Daten_Diagramme!$D$32</c15:f>
                      <c15:dlblFieldTableCache>
                        <c:ptCount val="1"/>
                        <c:pt idx="0">
                          <c:v>1.4</c:v>
                        </c:pt>
                      </c15:dlblFieldTableCache>
                    </c15:dlblFTEntry>
                  </c15:dlblFieldTable>
                  <c15:showDataLabelsRange val="0"/>
                </c:ext>
                <c:ext xmlns:c16="http://schemas.microsoft.com/office/drawing/2014/chart" uri="{C3380CC4-5D6E-409C-BE32-E72D297353CC}">
                  <c16:uniqueId val="{00000012-D0C0-4E67-8E6A-35F82491BD5A}"/>
                </c:ext>
              </c:extLst>
            </c:dLbl>
            <c:dLbl>
              <c:idx val="19"/>
              <c:tx>
                <c:strRef>
                  <c:f>Daten_Diagramme!$D$33</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{E9D59251-386A-49C6-888A-FC9B472FA5F0}</c15:txfldGUID>
                      <c15:f>Daten_Diagramme!$D$33</c15:f>
                      <c15:dlblFieldTableCache>
                        <c:ptCount val="1"/>
                        <c:pt idx="0">
                          <c:v>2.2</c:v>
                        </c:pt>
                      </c15:dlblFieldTableCache>
                    </c15:dlblFTEntry>
                  </c15:dlblFieldTable>
                  <c15:showDataLabelsRange val="0"/>
                </c:ext>
                <c:ext xmlns:c16="http://schemas.microsoft.com/office/drawing/2014/chart" uri="{C3380CC4-5D6E-409C-BE32-E72D297353CC}">
                  <c16:uniqueId val="{00000013-D0C0-4E67-8E6A-35F82491BD5A}"/>
                </c:ext>
              </c:extLst>
            </c:dLbl>
            <c:dLbl>
              <c:idx val="20"/>
              <c:tx>
                <c:strRef>
                  <c:f>Daten_Diagramme!$D$34</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{0BDE19CC-CDA0-498F-AEC2-DC5B74811A2B}</c15:txfldGUID>
                      <c15:f>Daten_Diagramme!$D$34</c15:f>
                      <c15:dlblFieldTableCache>
                        <c:ptCount val="1"/>
                        <c:pt idx="0">
                          <c:v>3.9</c:v>
                        </c:pt>
                      </c15:dlblFieldTableCache>
                    </c15:dlblFTEntry>
                  </c15:dlblFieldTable>
                  <c15:showDataLabelsRange val="0"/>
                </c:ext>
                <c:ext xmlns:c16="http://schemas.microsoft.com/office/drawing/2014/chart" uri="{C3380CC4-5D6E-409C-BE32-E72D297353CC}">
                  <c16:uniqueId val="{00000014-D0C0-4E67-8E6A-35F82491BD5A}"/>
                </c:ext>
              </c:extLst>
            </c:dLbl>
            <c:dLbl>
              <c:idx val="21"/>
              <c:tx>
                <c:strRef>
                  <c:f>Daten_Diagramme!$D$35</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{356BB146-EEE3-42A9-8F0F-F5B60593973C}</c15:txfldGUID>
                      <c15:f>Daten_Diagramme!$D$35</c15:f>
                      <c15:dlblFieldTableCache>
                        <c:ptCount val="1"/>
                        <c:pt idx="0">
                          <c:v>-0.5</c:v>
                        </c:pt>
                      </c15:dlblFieldTableCache>
                    </c15:dlblFTEntry>
                  </c15:dlblFieldTable>
                  <c15:showDataLabelsRange val="0"/>
                </c:ext>
                <c:ext xmlns:c16="http://schemas.microsoft.com/office/drawing/2014/chart" uri="{C3380CC4-5D6E-409C-BE32-E72D297353CC}">
                  <c16:uniqueId val="{00000015-D0C0-4E67-8E6A-35F82491BD5A}"/>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{A0BC240F-0333-4DC3-A06E-5083FA381414}</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D0C0-4E67-8E6A-35F82491BD5A}"/>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{0BBB6E94-26C5-4AB6-9659-A600465882C0}</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D0C0-4E67-8E6A-35F82491BD5A}"/>
                </c:ext>
              </c:extLst>
            </c:dLbl>
            <c:dLbl>
              <c:idx val="24"/>
              <c:layout>
                <c:manualLayout>
                  <c:x val="4.7769028871392123E-3"/>
                  <c:y val="-4.6876052205785108E-5"/>
                </c:manualLayout>
              </c:layout>
              <c:tx>
                <c:strRef>
                  <c:f>Daten_Diagramme!$D$38</c:f>
                  <c:strCache>
                    <c:ptCount val="1"/>
                    <c:pt idx="0">
                      <c:v>-2.5</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{74237A1B-CE08-4AD9-BC50-F35139ABC077}</c15:txfldGUID>
                      <c15:f>Daten_Diagramme!$D$38</c15:f>
                      <c15:dlblFieldTableCache>
                        <c:ptCount val="1"/>
                        <c:pt idx="0">
                          <c:v>-2.5</c:v>
                        </c:pt>
                      </c15:dlblFieldTableCache>
                    </c15:dlblFTEntry>
                  </c15:dlblFieldTable>
                  <c15:showDataLabelsRange val="0"/>
                </c:ext>
                <c:ext xmlns:c16="http://schemas.microsoft.com/office/drawing/2014/chart" uri="{C3380CC4-5D6E-409C-BE32-E72D297353CC}">
                  <c16:uniqueId val="{00000018-D0C0-4E67-8E6A-35F82491BD5A}"/>
                </c:ext>
              </c:extLst>
            </c:dLbl>
            <c:dLbl>
              <c:idx val="25"/>
              <c:tx>
                <c:strRef>
                  <c:f>Daten_Diagramme!$D$39</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{B1FF99DB-3FE2-442C-BB28-9AFF287EB4E9}</c15:txfldGUID>
                      <c15:f>Daten_Diagramme!$D$39</c15:f>
                      <c15:dlblFieldTableCache>
                        <c:ptCount val="1"/>
                        <c:pt idx="0">
                          <c:v>-2.4</c:v>
                        </c:pt>
                      </c15:dlblFieldTableCache>
                    </c15:dlblFTEntry>
                  </c15:dlblFieldTable>
                  <c15:showDataLabelsRange val="0"/>
                </c:ext>
                <c:ext xmlns:c16="http://schemas.microsoft.com/office/drawing/2014/chart" uri="{C3380CC4-5D6E-409C-BE32-E72D297353CC}">
                  <c16:uniqueId val="{00000019-D0C0-4E67-8E6A-35F82491BD5A}"/>
                </c:ext>
              </c:extLst>
            </c:dLbl>
            <c:dLbl>
              <c:idx val="26"/>
              <c:tx>
                <c:strRef>
                  <c:f>Daten_Diagramme!$D$40</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{9CCB9A51-7746-4F78-AE74-4B681D402BC6}</c15:txfldGUID>
                      <c15:f>Daten_Diagramme!$D$40</c15:f>
                      <c15:dlblFieldTableCache>
                        <c:ptCount val="1"/>
                        <c:pt idx="0">
                          <c:v>0.9</c:v>
                        </c:pt>
                      </c15:dlblFieldTableCache>
                    </c15:dlblFTEntry>
                  </c15:dlblFieldTable>
                  <c15:showDataLabelsRange val="0"/>
                </c:ext>
                <c:ext xmlns:c16="http://schemas.microsoft.com/office/drawing/2014/chart" uri="{C3380CC4-5D6E-409C-BE32-E72D297353CC}">
                  <c16:uniqueId val="{0000001A-D0C0-4E67-8E6A-35F82491BD5A}"/>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{4ED693A7-C583-4DE9-919A-1F9F71DC03E0}</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D0C0-4E67-8E6A-35F82491BD5A}"/>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{9672FC9C-C536-49E8-B14A-B953FEF95C01}</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D0C0-4E67-8E6A-35F82491BD5A}"/>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{EC29757C-7728-420C-8E6C-7E339B6FC3D7}</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D0C0-4E67-8E6A-35F82491BD5A}"/>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{A123A073-7371-42D8-A283-42A48EA4D8A2}</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D0C0-4E67-8E6A-35F82491BD5A}"/>
                </c:ext>
              </c:extLst>
            </c:dLbl>
            <c:dLbl>
              <c:idx val="31"/>
              <c:tx>
                <c:strRef>
                  <c:f>Daten_Diagramme!$D$46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{50BCA52A-D21C-4937-9F94-2289E890BC4F}</c15:txfldGUID>
                      <c15:f>Daten_Diagramme!$D$46</c15:f>
                      <c15:dlblFieldTableCache>
                        <c:ptCount val="1"/>
                        <c:pt idx="0">
                          <c:v>0.9</c:v>
                        </c:pt>
                      </c15:dlblFieldTableCache>
                    </c15:dlblFTEntry>
                  </c15:dlblFieldTable>
                  <c15:showDataLabelsRange val="0"/>
                </c:ext>
                <c:ext xmlns:c16="http://schemas.microsoft.com/office/drawing/2014/chart" uri="{C3380CC4-5D6E-409C-BE32-E72D297353CC}">
                  <c16:uniqueId val="{0000001F-D0C0-4E67-8E6A-35F82491BD5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8.6171153394643901E-2</c:v>
                </c:pt>
                <c:pt idx="1">
                  <c:v>-2.5101763907734056</c:v>
                </c:pt>
                <c:pt idx="2">
                  <c:v>0.80395084414838636</c:v>
                </c:pt>
                <c:pt idx="3">
                  <c:v>-3.3374498301945046</c:v>
                </c:pt>
                <c:pt idx="4">
                  <c:v>-0.9417579481699172</c:v>
                </c:pt>
                <c:pt idx="5">
                  <c:v>-2.839462308284479</c:v>
                </c:pt>
                <c:pt idx="6">
                  <c:v>-6.6234252214045153</c:v>
                </c:pt>
                <c:pt idx="7">
                  <c:v>-1.0861492759004827</c:v>
                </c:pt>
                <c:pt idx="8">
                  <c:v>-1.0418902308157572</c:v>
                </c:pt>
                <c:pt idx="9">
                  <c:v>0.53657576055922029</c:v>
                </c:pt>
                <c:pt idx="10">
                  <c:v>1.6528008874098725</c:v>
                </c:pt>
                <c:pt idx="11">
                  <c:v>-7.8498070255772878E-2</c:v>
                </c:pt>
                <c:pt idx="12">
                  <c:v>1.8795254968417809</c:v>
                </c:pt>
                <c:pt idx="13">
                  <c:v>0.94684299902228164</c:v>
                </c:pt>
                <c:pt idx="14">
                  <c:v>-2.4118656749262795</c:v>
                </c:pt>
                <c:pt idx="15">
                  <c:v>-0.23898344602471439</c:v>
                </c:pt>
                <c:pt idx="16">
                  <c:v>-9.1105121293800533</c:v>
                </c:pt>
                <c:pt idx="17">
                  <c:v>2.0495669325100763</c:v>
                </c:pt>
                <c:pt idx="18">
                  <c:v>1.3812519245150223</c:v>
                </c:pt>
                <c:pt idx="19">
                  <c:v>2.1858743497398958</c:v>
                </c:pt>
                <c:pt idx="20">
                  <c:v>3.8605756535516238</c:v>
                </c:pt>
                <c:pt idx="21">
                  <c:v>-0.46869141357330335</c:v>
                </c:pt>
                <c:pt idx="22">
                  <c:v>0</c:v>
                </c:pt>
                <c:pt idx="24">
                  <c:v>-2.5101763907734056</c:v>
                </c:pt>
                <c:pt idx="25">
                  <c:v>-2.4476223548105356</c:v>
                </c:pt>
                <c:pt idx="26">
                  <c:v>0.8908766594922628</c:v>
                </c:pt>
              </c:numCache>
            </c:numRef>
          </c:val>
          <c:extLst>
            <c:ext xmlns:c16="http://schemas.microsoft.com/office/drawing/2014/chart" uri="{C3380CC4-5D6E-409C-BE32-E72D297353CC}">
              <c16:uniqueId val="{00000020-D0C0-4E67-8E6A-35F82491BD5A}"/>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{39860B3C-55BD-4386-97AC-5D5B77A4C574}</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D0C0-4E67-8E6A-35F82491BD5A}"/>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{D3848ED5-BC33-4A77-973C-6B9173B814DA}</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D0C0-4E67-8E6A-35F82491BD5A}"/>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{BC6A952A-BAB2-4777-8DF3-7D0AFDEAF024}</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D0C0-4E67-8E6A-35F82491BD5A}"/>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{630215AB-F237-471C-B91D-306D01AE5E9E}</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D0C0-4E67-8E6A-35F82491BD5A}"/>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{00C881FD-9456-423A-9D00-5BC2B040EB5D}</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D0C0-4E67-8E6A-35F82491BD5A}"/>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{E8C843AA-8B99-4D06-8C76-7092A3E4E8AB}</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D0C0-4E67-8E6A-35F82491BD5A}"/>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{FDFEDE1F-A8B7-46E3-9CC4-8B156A0F572C}</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D0C0-4E67-8E6A-35F82491BD5A}"/>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{76AC4804-3DE9-4717-B4A6-AA08EFCFB422}</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D0C0-4E67-8E6A-35F82491BD5A}"/>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{96FF35E5-198B-4BEA-876A-91A5E7537043}</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D0C0-4E67-8E6A-35F82491BD5A}"/>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{B815CBB2-5019-4FF3-9985-C32938A1518F}</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D0C0-4E67-8E6A-35F82491BD5A}"/>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{03B9293B-8BC1-46FF-A6ED-FF1210A6C360}</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D0C0-4E67-8E6A-35F82491BD5A}"/>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{D3245ECC-C6FC-4AC9-B36F-2CA556DE4313}</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D0C0-4E67-8E6A-35F82491BD5A}"/>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{6ED2C17D-030E-43F8-AF1E-D367F64DFD01}</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D0C0-4E67-8E6A-35F82491BD5A}"/>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{D898F2F4-3F7B-4DF3-AD76-DF0BE09B121D}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D0C0-4E67-8E6A-35F82491BD5A}"/>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{E04DA359-D398-49C6-AF11-9D49CBE7F0EE}</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D0C0-4E67-8E6A-35F82491BD5A}"/>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{6D851F21-D83C-4384-AABE-8D3264E69834}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D0C0-4E67-8E6A-35F82491BD5A}"/>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{A5248A8F-B79D-4099-8E13-956D798DBDE2}</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D0C0-4E67-8E6A-35F82491BD5A}"/>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{06ECB579-2087-480D-A5CA-1066BC3B67E0}</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D0C0-4E67-8E6A-35F82491BD5A}"/>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{4B968806-E010-4345-ACF9-66C8EB4060FF}</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D0C0-4E67-8E6A-35F82491BD5A}"/>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{2EB0A959-2DEE-4413-8E65-B424AEDAC01B}</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D0C0-4E67-8E6A-35F82491BD5A}"/>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{93537760-B062-4755-8D2D-CC983395D5F8}</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D0C0-4E67-8E6A-35F82491BD5A}"/>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{E45D17DF-3F76-40F5-94F3-739449F40B8D}</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D0C0-4E67-8E6A-35F82491BD5A}"/>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{8747777D-52F0-4593-A5DF-415C5CA73046}</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D0C0-4E67-8E6A-35F82491BD5A}"/>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{9EE0179A-F282-4AEB-B4CF-76A988DC0998}</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D0C0-4E67-8E6A-35F82491BD5A}"/>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{E067A520-908E-40BC-A78F-71C1AD487408}</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D0C0-4E67-8E6A-35F82491BD5A}"/>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{A133A567-27DE-40C0-B9A7-7C2AD93CAA9D}</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D0C0-4E67-8E6A-35F82491BD5A}"/>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{4A11F635-5E38-4858-A33D-A6F222D9FF34}</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D0C0-4E67-8E6A-35F82491BD5A}"/>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{8D53B100-03DB-4337-A5A4-5A21E87C44BE}</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D0C0-4E67-8E6A-35F82491BD5A}"/>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{A42655F4-5468-452B-BB2A-79ED5C17F106}</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D0C0-4E67-8E6A-35F82491BD5A}"/>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{43C614A8-74B6-4646-A537-64C58BD38AE4}</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D0C0-4E67-8E6A-35F82491BD5A}"/>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{A2E884D2-5A30-4054-ABB9-4452946D2C71}</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D0C0-4E67-8E6A-35F82491BD5A}"/>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{EC9D9439-16AE-4F60-9081-DBE643C1B274}</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D0C0-4E67-8E6A-35F82491BD5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D0C0-4E67-8E6A-35F82491BD5A}"/>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D0C0-4E67-8E6A-35F82491BD5A}"/>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{71B423C2-2EC9-4CCE-9C55-6CBB3F3B0535}</c15:txfldGUID>
                      <c15:f>Daten_Diagramme!$E$14</c15:f>
                      <c15:dlblFieldTableCache>
                        <c:ptCount val="1"/>
                        <c:pt idx="0">
                          <c:v>-2.3</c:v>
                        </c:pt>
                      </c15:dlblFieldTableCache>
                    </c15:dlblFTEntry>
                  </c15:dlblFieldTable>
                  <c15:showDataLabelsRange val="0"/>
                </c:ext>
                <c:ext xmlns:c16="http://schemas.microsoft.com/office/drawing/2014/chart" uri="{C3380CC4-5D6E-409C-BE32-E72D297353CC}">
                  <c16:uniqueId val="{00000000-6B95-49D5-B8DD-981A2CFE8B4D}"/>
                </c:ext>
              </c:extLst>
            </c:dLbl>
            <c:dLbl>
              <c:idx val="1"/>
              <c:tx>
                <c:strRef>
                  <c:f>Daten_Diagramme!$E$15</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{7DB63CA6-9ACC-4CD4-AEAB-6FAAE2B2BAD1}</c15:txfldGUID>
                      <c15:f>Daten_Diagramme!$E$15</c15:f>
                      <c15:dlblFieldTableCache>
                        <c:ptCount val="1"/>
                        <c:pt idx="0">
                          <c:v>3.6</c:v>
                        </c:pt>
                      </c15:dlblFieldTableCache>
                    </c15:dlblFTEntry>
                  </c15:dlblFieldTable>
                  <c15:showDataLabelsRange val="0"/>
                </c:ext>
                <c:ext xmlns:c16="http://schemas.microsoft.com/office/drawing/2014/chart" uri="{C3380CC4-5D6E-409C-BE32-E72D297353CC}">
                  <c16:uniqueId val="{00000001-6B95-49D5-B8DD-981A2CFE8B4D}"/>
                </c:ext>
              </c:extLst>
            </c:dLbl>
            <c:dLbl>
              <c:idx val="2"/>
              <c:tx>
                <c:strRef>
                  <c:f>Daten_Diagramme!$E$16</c:f>
                  <c:strCache>
                    <c:ptCount val="1"/>
                    <c:pt idx="0">
                      <c:v>6.0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{32707F7D-7295-45C3-9271-0DA35A32294C}</c15:txfldGUID>
                      <c15:f>Daten_Diagramme!$E$16</c15:f>
                      <c15:dlblFieldTableCache>
                        <c:ptCount val="1"/>
                        <c:pt idx="0">
                          <c:v>6.0</c:v>
                        </c:pt>
                      </c15:dlblFieldTableCache>
                    </c15:dlblFTEntry>
                  </c15:dlblFieldTable>
                  <c15:showDataLabelsRange val="0"/>
                </c:ext>
                <c:ext xmlns:c16="http://schemas.microsoft.com/office/drawing/2014/chart" uri="{C3380CC4-5D6E-409C-BE32-E72D297353CC}">
                  <c16:uniqueId val="{00000002-6B95-49D5-B8DD-981A2CFE8B4D}"/>
                </c:ext>
              </c:extLst>
            </c:dLbl>
            <c:dLbl>
              <c:idx val="3"/>
              <c:tx>
                <c:strRef>
                  <c:f>Daten_Diagramme!$E$17</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{E887703E-9C77-4F93-BFCF-5C8E523DE56B}</c15:txfldGUID>
                      <c15:f>Daten_Diagramme!$E$17</c15:f>
                      <c15:dlblFieldTableCache>
                        <c:ptCount val="1"/>
                        <c:pt idx="0">
                          <c:v>-4.6</c:v>
                        </c:pt>
                      </c15:dlblFieldTableCache>
                    </c15:dlblFTEntry>
                  </c15:dlblFieldTable>
                  <c15:showDataLabelsRange val="0"/>
                </c:ext>
                <c:ext xmlns:c16="http://schemas.microsoft.com/office/drawing/2014/chart" uri="{C3380CC4-5D6E-409C-BE32-E72D297353CC}">
                  <c16:uniqueId val="{00000003-6B95-49D5-B8DD-981A2CFE8B4D}"/>
                </c:ext>
              </c:extLst>
            </c:dLbl>
            <c:dLbl>
              <c:idx val="4"/>
              <c:tx>
                <c:strRef>
                  <c:f>Daten_Diagramme!$E$18</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{2FDD772F-C2D7-4CE1-BAEF-DEEBCF138447}</c15:txfldGUID>
                      <c15:f>Daten_Diagramme!$E$18</c15:f>
                      <c15:dlblFieldTableCache>
                        <c:ptCount val="1"/>
                        <c:pt idx="0">
                          <c:v>-3.1</c:v>
                        </c:pt>
                      </c15:dlblFieldTableCache>
                    </c15:dlblFTEntry>
                  </c15:dlblFieldTable>
                  <c15:showDataLabelsRange val="0"/>
                </c:ext>
                <c:ext xmlns:c16="http://schemas.microsoft.com/office/drawing/2014/chart" uri="{C3380CC4-5D6E-409C-BE32-E72D297353CC}">
                  <c16:uniqueId val="{00000004-6B95-49D5-B8DD-981A2CFE8B4D}"/>
                </c:ext>
              </c:extLst>
            </c:dLbl>
            <c:dLbl>
              <c:idx val="5"/>
              <c:tx>
                <c:strRef>
                  <c:f>Daten_Diagramme!$E$19</c:f>
                  <c:strCache>
                    <c:ptCount val="1"/>
                    <c:pt idx="0">
                      <c:v>-4.7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{F3F20565-0431-42BD-B4C2-CA7FFECCC9A0}</c15:txfldGUID>
                      <c15:f>Daten_Diagramme!$E$19</c15:f>
                      <c15:dlblFieldTableCache>
                        <c:ptCount val="1"/>
                        <c:pt idx="0">
                          <c:v>-4.7</c:v>
                        </c:pt>
                      </c15:dlblFieldTableCache>
                    </c15:dlblFTEntry>
                  </c15:dlblFieldTable>
                  <c15:showDataLabelsRange val="0"/>
                </c:ext>
                <c:ext xmlns:c16="http://schemas.microsoft.com/office/drawing/2014/chart" uri="{C3380CC4-5D6E-409C-BE32-E72D297353CC}">
                  <c16:uniqueId val="{00000005-6B95-49D5-B8DD-981A2CFE8B4D}"/>
                </c:ext>
              </c:extLst>
            </c:dLbl>
            <c:dLbl>
              <c:idx val="6"/>
              <c:tx>
                <c:strRef>
                  <c:f>Daten_Diagramme!$E$20</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{18D5D867-8775-432A-B6B7-C011AA85D98B}</c15:txfldGUID>
                      <c15:f>Daten_Diagramme!$E$20</c15:f>
                      <c15:dlblFieldTableCache>
                        <c:ptCount val="1"/>
                        <c:pt idx="0">
                          <c:v>-6.4</c:v>
                        </c:pt>
                      </c15:dlblFieldTableCache>
                    </c15:dlblFTEntry>
                  </c15:dlblFieldTable>
                  <c15:showDataLabelsRange val="0"/>
                </c:ext>
                <c:ext xmlns:c16="http://schemas.microsoft.com/office/drawing/2014/chart" uri="{C3380CC4-5D6E-409C-BE32-E72D297353CC}">
                  <c16:uniqueId val="{00000006-6B95-49D5-B8DD-981A2CFE8B4D}"/>
                </c:ext>
              </c:extLst>
            </c:dLbl>
            <c:dLbl>
              <c:idx val="7"/>
              <c:tx>
                <c:strRef>
                  <c:f>Daten_Diagramme!$E$21</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{51EF36F3-3A80-460B-9A13-0A6DD36442EB}</c15:txfldGUID>
                      <c15:f>Daten_Diagramme!$E$21</c15:f>
                      <c15:dlblFieldTableCache>
                        <c:ptCount val="1"/>
                        <c:pt idx="0">
                          <c:v>0.3</c:v>
                        </c:pt>
                      </c15:dlblFieldTableCache>
                    </c15:dlblFTEntry>
                  </c15:dlblFieldTable>
                  <c15:showDataLabelsRange val="0"/>
                </c:ext>
                <c:ext xmlns:c16="http://schemas.microsoft.com/office/drawing/2014/chart" uri="{C3380CC4-5D6E-409C-BE32-E72D297353CC}">
                  <c16:uniqueId val="{00000007-6B95-49D5-B8DD-981A2CFE8B4D}"/>
                </c:ext>
              </c:extLst>
            </c:dLbl>
            <c:dLbl>
              <c:idx val="8"/>
              <c:tx>
                <c:strRef>
                  <c:f>Daten_Diagramme!$E$22</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{00FE6605-CCDF-4A4A-9203-2EDA42413EB4}</c15:txfldGUID>
                      <c15:f>Daten_Diagramme!$E$22</c15:f>
                      <c15:dlblFieldTableCache>
                        <c:ptCount val="1"/>
                        <c:pt idx="0">
                          <c:v>-2.5</c:v>
                        </c:pt>
                      </c15:dlblFieldTableCache>
                    </c15:dlblFTEntry>
                  </c15:dlblFieldTable>
                  <c15:showDataLabelsRange val="0"/>
                </c:ext>
                <c:ext xmlns:c16="http://schemas.microsoft.com/office/drawing/2014/chart" uri="{C3380CC4-5D6E-409C-BE32-E72D297353CC}">
                  <c16:uniqueId val="{00000008-6B95-49D5-B8DD-981A2CFE8B4D}"/>
                </c:ext>
              </c:extLst>
            </c:dLbl>
            <c:dLbl>
              <c:idx val="9"/>
              <c:tx>
                <c:strRef>
                  <c:f>Daten_Diagramme!$E$23</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{706F5EC2-BA16-4B39-A9C4-732D6AB2D1DF}</c15:txfldGUID>
                      <c15:f>Daten_Diagramme!$E$23</c15:f>
                      <c15:dlblFieldTableCache>
                        <c:ptCount val="1"/>
                        <c:pt idx="0">
                          <c:v>-1.8</c:v>
                        </c:pt>
                      </c15:dlblFieldTableCache>
                    </c15:dlblFTEntry>
                  </c15:dlblFieldTable>
                  <c15:showDataLabelsRange val="0"/>
                </c:ext>
                <c:ext xmlns:c16="http://schemas.microsoft.com/office/drawing/2014/chart" uri="{C3380CC4-5D6E-409C-BE32-E72D297353CC}">
                  <c16:uniqueId val="{00000009-6B95-49D5-B8DD-981A2CFE8B4D}"/>
                </c:ext>
              </c:extLst>
            </c:dLbl>
            <c:dLbl>
              <c:idx val="10"/>
              <c:tx>
                <c:strRef>
                  <c:f>Daten_Diagramme!$E$24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{421941A6-4813-41B3-8F5B-9FCD07FE29EE}</c15:txfldGUID>
                      <c15:f>Daten_Diagramme!$E$24</c15:f>
                      <c15:dlblFieldTableCache>
                        <c:ptCount val="1"/>
                        <c:pt idx="0">
                          <c:v>-1.0</c:v>
                        </c:pt>
                      </c15:dlblFieldTableCache>
                    </c15:dlblFTEntry>
                  </c15:dlblFieldTable>
                  <c15:showDataLabelsRange val="0"/>
                </c:ext>
                <c:ext xmlns:c16="http://schemas.microsoft.com/office/drawing/2014/chart" uri="{C3380CC4-5D6E-409C-BE32-E72D297353CC}">
                  <c16:uniqueId val="{0000000A-6B95-49D5-B8DD-981A2CFE8B4D}"/>
                </c:ext>
              </c:extLst>
            </c:dLbl>
            <c:dLbl>
              <c:idx val="11"/>
              <c:tx>
                <c:strRef>
                  <c:f>Daten_Diagramme!$E$25</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{8F283825-21B7-4E71-9BBA-04F21A39ADD1}</c15:txfldGUID>
                      <c15:f>Daten_Diagramme!$E$25</c15:f>
                      <c15:dlblFieldTableCache>
                        <c:ptCount val="1"/>
                        <c:pt idx="0">
                          <c:v>1.1</c:v>
                        </c:pt>
                      </c15:dlblFieldTableCache>
                    </c15:dlblFTEntry>
                  </c15:dlblFieldTable>
                  <c15:showDataLabelsRange val="0"/>
                </c:ext>
                <c:ext xmlns:c16="http://schemas.microsoft.com/office/drawing/2014/chart" uri="{C3380CC4-5D6E-409C-BE32-E72D297353CC}">
                  <c16:uniqueId val="{0000000B-6B95-49D5-B8DD-981A2CFE8B4D}"/>
                </c:ext>
              </c:extLst>
            </c:dLbl>
            <c:dLbl>
              <c:idx val="12"/>
              <c:tx>
                <c:strRef>
                  <c:f>Daten_Diagramme!$E$26</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{F5F84E38-3F1F-4F85-AD2D-6DA5B102134A}</c15:txfldGUID>
                      <c15:f>Daten_Diagramme!$E$26</c15:f>
                      <c15:dlblFieldTableCache>
                        <c:ptCount val="1"/>
                        <c:pt idx="0">
                          <c:v>1.3</c:v>
                        </c:pt>
                      </c15:dlblFieldTableCache>
                    </c15:dlblFTEntry>
                  </c15:dlblFieldTable>
                  <c15:showDataLabelsRange val="0"/>
                </c:ext>
                <c:ext xmlns:c16="http://schemas.microsoft.com/office/drawing/2014/chart" uri="{C3380CC4-5D6E-409C-BE32-E72D297353CC}">
                  <c16:uniqueId val="{0000000C-6B95-49D5-B8DD-981A2CFE8B4D}"/>
                </c:ext>
              </c:extLst>
            </c:dLbl>
            <c:dLbl>
              <c:idx val="13"/>
              <c:tx>
                <c:strRef>
                  <c:f>Daten_Diagramme!$E$27</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{58B5B0C9-ED1D-4208-ACE2-8538E2A059CB}</c15:txfldGUID>
                      <c15:f>Daten_Diagramme!$E$27</c15:f>
                      <c15:dlblFieldTableCache>
                        <c:ptCount val="1"/>
                        <c:pt idx="0">
                          <c:v>-1.5</c:v>
                        </c:pt>
                      </c15:dlblFieldTableCache>
                    </c15:dlblFTEntry>
                  </c15:dlblFieldTable>
                  <c15:showDataLabelsRange val="0"/>
                </c:ext>
                <c:ext xmlns:c16="http://schemas.microsoft.com/office/drawing/2014/chart" uri="{C3380CC4-5D6E-409C-BE32-E72D297353CC}">
                  <c16:uniqueId val="{0000000D-6B95-49D5-B8DD-981A2CFE8B4D}"/>
                </c:ext>
              </c:extLst>
            </c:dLbl>
            <c:dLbl>
              <c:idx val="14"/>
              <c:tx>
                <c:strRef>
                  <c:f>Daten_Diagramme!$E$28</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{3A63B201-3AC7-40E5-BB15-FE6D42C5EC29}</c15:txfldGUID>
                      <c15:f>Daten_Diagramme!$E$28</c15:f>
                      <c15:dlblFieldTableCache>
                        <c:ptCount val="1"/>
                        <c:pt idx="0">
                          <c:v>-3.9</c:v>
                        </c:pt>
                      </c15:dlblFieldTableCache>
                    </c15:dlblFTEntry>
                  </c15:dlblFieldTable>
                  <c15:showDataLabelsRange val="0"/>
                </c:ext>
                <c:ext xmlns:c16="http://schemas.microsoft.com/office/drawing/2014/chart" uri="{C3380CC4-5D6E-409C-BE32-E72D297353CC}">
                  <c16:uniqueId val="{0000000E-6B95-49D5-B8DD-981A2CFE8B4D}"/>
                </c:ext>
              </c:extLst>
            </c:dLbl>
            <c:dLbl>
              <c:idx val="15"/>
              <c:tx>
                <c:strRef>
                  <c:f>Daten_Diagramme!$E$29</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{82F1FA14-5232-4076-A6B2-4E128E1D874E}</c15:txfldGUID>
                      <c15:f>Daten_Diagramme!$E$29</c15:f>
                      <c15:dlblFieldTableCache>
                        <c:ptCount val="1"/>
                        <c:pt idx="0">
                          <c:v>-3.4</c:v>
                        </c:pt>
                      </c15:dlblFieldTableCache>
                    </c15:dlblFTEntry>
                  </c15:dlblFieldTable>
                  <c15:showDataLabelsRange val="0"/>
                </c:ext>
                <c:ext xmlns:c16="http://schemas.microsoft.com/office/drawing/2014/chart" uri="{C3380CC4-5D6E-409C-BE32-E72D297353CC}">
                  <c16:uniqueId val="{0000000F-6B95-49D5-B8DD-981A2CFE8B4D}"/>
                </c:ext>
              </c:extLst>
            </c:dLbl>
            <c:dLbl>
              <c:idx val="16"/>
              <c:tx>
                <c:strRef>
                  <c:f>Daten_Diagramme!$E$30</c:f>
                  <c:strCache>
                    <c:ptCount val="1"/>
                    <c:pt idx="0">
                      <c:v>-9.0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{E65D92A5-DB09-44E1-A59F-FB90BC1C5CD8}</c15:txfldGUID>
                      <c15:f>Daten_Diagramme!$E$30</c15:f>
                      <c15:dlblFieldTableCache>
                        <c:ptCount val="1"/>
                        <c:pt idx="0">
                          <c:v>-9.0</c:v>
                        </c:pt>
                      </c15:dlblFieldTableCache>
                    </c15:dlblFTEntry>
                  </c15:dlblFieldTable>
                  <c15:showDataLabelsRange val="0"/>
                </c:ext>
                <c:ext xmlns:c16="http://schemas.microsoft.com/office/drawing/2014/chart" uri="{C3380CC4-5D6E-409C-BE32-E72D297353CC}">
                  <c16:uniqueId val="{00000010-6B95-49D5-B8DD-981A2CFE8B4D}"/>
                </c:ext>
              </c:extLst>
            </c:dLbl>
            <c:dLbl>
              <c:idx val="17"/>
              <c:tx>
                <c:strRef>
                  <c:f>Daten_Diagramme!$E$31</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{F726BDFD-D831-4F39-9C96-6DFAF157A1F7}</c15:txfldGUID>
                      <c15:f>Daten_Diagramme!$E$31</c15:f>
                      <c15:dlblFieldTableCache>
                        <c:ptCount val="1"/>
                        <c:pt idx="0">
                          <c:v>0.1</c:v>
                        </c:pt>
                      </c15:dlblFieldTableCache>
                    </c15:dlblFTEntry>
                  </c15:dlblFieldTable>
                  <c15:showDataLabelsRange val="0"/>
                </c:ext>
                <c:ext xmlns:c16="http://schemas.microsoft.com/office/drawing/2014/chart" uri="{C3380CC4-5D6E-409C-BE32-E72D297353CC}">
                  <c16:uniqueId val="{00000011-6B95-49D5-B8DD-981A2CFE8B4D}"/>
                </c:ext>
              </c:extLst>
            </c:dLbl>
            <c:dLbl>
              <c:idx val="18"/>
              <c:tx>
                <c:strRef>
                  <c:f>Daten_Diagramme!$E$32</c:f>
                  <c:strCache>
                    <c:ptCount val="1"/>
                    <c:pt idx="0">
                      <c:v>-13.7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{14A269DB-0B00-407C-81E7-5D780D0C0882}</c15:txfldGUID>
                      <c15:f>Daten_Diagramme!$E$32</c15:f>
                      <c15:dlblFieldTableCache>
                        <c:ptCount val="1"/>
                        <c:pt idx="0">
                          <c:v>-13.7</c:v>
                        </c:pt>
                      </c15:dlblFieldTableCache>
                    </c15:dlblFTEntry>
                  </c15:dlblFieldTable>
                  <c15:showDataLabelsRange val="0"/>
                </c:ext>
                <c:ext xmlns:c16="http://schemas.microsoft.com/office/drawing/2014/chart" uri="{C3380CC4-5D6E-409C-BE32-E72D297353CC}">
                  <c16:uniqueId val="{00000012-6B95-49D5-B8DD-981A2CFE8B4D}"/>
                </c:ext>
              </c:extLst>
            </c:dLbl>
            <c:dLbl>
              <c:idx val="19"/>
              <c:tx>
                <c:strRef>
                  <c:f>Daten_Diagramme!$E$33</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{0C149D3C-F0E4-4884-81A3-965BF296C86E}</c15:txfldGUID>
                      <c15:f>Daten_Diagramme!$E$33</c15:f>
                      <c15:dlblFieldTableCache>
                        <c:ptCount val="1"/>
                        <c:pt idx="0">
                          <c:v>-0.1</c:v>
                        </c:pt>
                      </c15:dlblFieldTableCache>
                    </c15:dlblFTEntry>
                  </c15:dlblFieldTable>
                  <c15:showDataLabelsRange val="0"/>
                </c:ext>
                <c:ext xmlns:c16="http://schemas.microsoft.com/office/drawing/2014/chart" uri="{C3380CC4-5D6E-409C-BE32-E72D297353CC}">
                  <c16:uniqueId val="{00000013-6B95-49D5-B8DD-981A2CFE8B4D}"/>
                </c:ext>
              </c:extLst>
            </c:dLbl>
            <c:dLbl>
              <c:idx val="20"/>
              <c:tx>
                <c:strRef>
                  <c:f>Daten_Diagramme!$E$34</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{24878F3F-C5F2-42D6-A317-F1B1F733904A}</c15:txfldGUID>
                      <c15:f>Daten_Diagramme!$E$34</c15:f>
                      <c15:dlblFieldTableCache>
                        <c:ptCount val="1"/>
                        <c:pt idx="0">
                          <c:v>0.5</c:v>
                        </c:pt>
                      </c15:dlblFieldTableCache>
                    </c15:dlblFTEntry>
                  </c15:dlblFieldTable>
                  <c15:showDataLabelsRange val="0"/>
                </c:ext>
                <c:ext xmlns:c16="http://schemas.microsoft.com/office/drawing/2014/chart" uri="{C3380CC4-5D6E-409C-BE32-E72D297353CC}">
                  <c16:uniqueId val="{00000014-6B95-49D5-B8DD-981A2CFE8B4D}"/>
                </c:ext>
              </c:extLst>
            </c:dLbl>
            <c:dLbl>
              <c:idx val="21"/>
              <c:tx>
                <c:strRef>
                  <c:f>Daten_Diagramme!$E$35</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{04FE8227-8C97-4A30-99DB-1BA3B766D100}</c15:txfldGUID>
                      <c15:f>Daten_Diagramme!$E$35</c15:f>
                      <c15:dlblFieldTableCache>
                        <c:ptCount val="1"/>
                        <c:pt idx="0">
                          <c:v>-2.8</c:v>
                        </c:pt>
                      </c15:dlblFieldTableCache>
                    </c15:dlblFTEntry>
                  </c15:dlblFieldTable>
                  <c15:showDataLabelsRange val="0"/>
                </c:ext>
                <c:ext xmlns:c16="http://schemas.microsoft.com/office/drawing/2014/chart" uri="{C3380CC4-5D6E-409C-BE32-E72D297353CC}">
                  <c16:uniqueId val="{00000015-6B95-49D5-B8DD-981A2CFE8B4D}"/>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{64377242-D904-41EC-BB01-5B7CF2E10774}</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6B95-49D5-B8DD-981A2CFE8B4D}"/>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{CFBC9A53-5565-4FC1-BE88-2C5B1BC81399}</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6B95-49D5-B8DD-981A2CFE8B4D}"/>
                </c:ext>
              </c:extLst>
            </c:dLbl>
            <c:dLbl>
              <c:idx val="24"/>
              <c:tx>
                <c:strRef>
                  <c:f>Daten_Diagramme!$E$38</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{56D55CFA-7F81-4960-8A97-9C90D3C6447F}</c15:txfldGUID>
                      <c15:f>Daten_Diagramme!$E$38</c15:f>
                      <c15:dlblFieldTableCache>
                        <c:ptCount val="1"/>
                        <c:pt idx="0">
                          <c:v>3.6</c:v>
                        </c:pt>
                      </c15:dlblFieldTableCache>
                    </c15:dlblFTEntry>
                  </c15:dlblFieldTable>
                  <c15:showDataLabelsRange val="0"/>
                </c:ext>
                <c:ext xmlns:c16="http://schemas.microsoft.com/office/drawing/2014/chart" uri="{C3380CC4-5D6E-409C-BE32-E72D297353CC}">
                  <c16:uniqueId val="{00000018-6B95-49D5-B8DD-981A2CFE8B4D}"/>
                </c:ext>
              </c:extLst>
            </c:dLbl>
            <c:dLbl>
              <c:idx val="25"/>
              <c:tx>
                <c:strRef>
                  <c:f>Daten_Diagramme!$E$39</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{F617B229-A9B3-41E4-B404-40E81BD6C999}</c15:txfldGUID>
                      <c15:f>Daten_Diagramme!$E$39</c15:f>
                      <c15:dlblFieldTableCache>
                        <c:ptCount val="1"/>
                        <c:pt idx="0">
                          <c:v>-1.9</c:v>
                        </c:pt>
                      </c15:dlblFieldTableCache>
                    </c15:dlblFTEntry>
                  </c15:dlblFieldTable>
                  <c15:showDataLabelsRange val="0"/>
                </c:ext>
                <c:ext xmlns:c16="http://schemas.microsoft.com/office/drawing/2014/chart" uri="{C3380CC4-5D6E-409C-BE32-E72D297353CC}">
                  <c16:uniqueId val="{00000019-6B95-49D5-B8DD-981A2CFE8B4D}"/>
                </c:ext>
              </c:extLst>
            </c:dLbl>
            <c:dLbl>
              <c:idx val="26"/>
              <c:tx>
                <c:strRef>
                  <c:f>Daten_Diagramme!$E$40</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{93C16BDD-84FE-4DC0-B969-F0E53FDBCEF5}</c15:txfldGUID>
                      <c15:f>Daten_Diagramme!$E$40</c15:f>
                      <c15:dlblFieldTableCache>
                        <c:ptCount val="1"/>
                        <c:pt idx="0">
                          <c:v>-2.5</c:v>
                        </c:pt>
                      </c15:dlblFieldTableCache>
                    </c15:dlblFTEntry>
                  </c15:dlblFieldTable>
                  <c15:showDataLabelsRange val="0"/>
                </c:ext>
                <c:ext xmlns:c16="http://schemas.microsoft.com/office/drawing/2014/chart" uri="{C3380CC4-5D6E-409C-BE32-E72D297353CC}">
                  <c16:uniqueId val="{0000001A-6B95-49D5-B8DD-981A2CFE8B4D}"/>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{E92CAA7E-BC61-435B-809B-B7AA35EE410B}</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6B95-49D5-B8DD-981A2CFE8B4D}"/>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{FCB192FF-9D88-4197-B9BB-C8F012F9C400}</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6B95-49D5-B8DD-981A2CFE8B4D}"/>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{7FFDAFFB-C3AC-4365-B22D-AEC3605C04FD}</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6B95-49D5-B8DD-981A2CFE8B4D}"/>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{5705EF70-2C44-49CE-88E8-58D37C8FAD13}</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6B95-49D5-B8DD-981A2CFE8B4D}"/>
                </c:ext>
              </c:extLst>
            </c:dLbl>
            <c:dLbl>
              <c:idx val="31"/>
              <c:tx>
                <c:strRef>
                  <c:f>Daten_Diagramme!$E$46</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{679220E6-87F9-4F30-8E38-EB6369E4951D}</c15:txfldGUID>
                      <c15:f>Daten_Diagramme!$E$46</c15:f>
                      <c15:dlblFieldTableCache>
                        <c:ptCount val="1"/>
                        <c:pt idx="0">
                          <c:v>-2.5</c:v>
                        </c:pt>
                      </c15:dlblFieldTableCache>
                    </c15:dlblFTEntry>
                  </c15:dlblFieldTable>
                  <c15:showDataLabelsRange val="0"/>
                </c:ext>
                <c:ext xmlns:c16="http://schemas.microsoft.com/office/drawing/2014/chart" uri="{C3380CC4-5D6E-409C-BE32-E72D297353CC}">
                  <c16:uniqueId val="{0000001F-6B95-49D5-B8DD-981A2CFE8B4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-2.3287811317597402</c:v>
                </c:pt>
                <c:pt idx="1">
                  <c:v>3.6177474402730376</c:v>
                </c:pt>
                <c:pt idx="2">
                  <c:v>5.9964726631393299</c:v>
                </c:pt>
                <c:pt idx="3">
                  <c:v>-4.5873184555437474</c:v>
                </c:pt>
                <c:pt idx="4">
                  <c:v>-3.1175059952038371</c:v>
                </c:pt>
                <c:pt idx="5">
                  <c:v>-4.7083626141953623</c:v>
                </c:pt>
                <c:pt idx="6">
                  <c:v>-6.4487632508833919</c:v>
                </c:pt>
                <c:pt idx="7">
                  <c:v>0.28824377187564343</c:v>
                </c:pt>
                <c:pt idx="8">
                  <c:v>-2.5138925641704155</c:v>
                </c:pt>
                <c:pt idx="9">
                  <c:v>-1.8415272850143605</c:v>
                </c:pt>
                <c:pt idx="10">
                  <c:v>-0.98007712082262211</c:v>
                </c:pt>
                <c:pt idx="11">
                  <c:v>1.0846891948268669</c:v>
                </c:pt>
                <c:pt idx="12">
                  <c:v>1.2626262626262625</c:v>
                </c:pt>
                <c:pt idx="13">
                  <c:v>-1.5282867101617661</c:v>
                </c:pt>
                <c:pt idx="14">
                  <c:v>-3.9310716208939147</c:v>
                </c:pt>
                <c:pt idx="15">
                  <c:v>-3.441005313317028</c:v>
                </c:pt>
                <c:pt idx="16">
                  <c:v>-9.0192644483362514</c:v>
                </c:pt>
                <c:pt idx="17">
                  <c:v>0.13986013986013987</c:v>
                </c:pt>
                <c:pt idx="18">
                  <c:v>-13.691063326099822</c:v>
                </c:pt>
                <c:pt idx="19">
                  <c:v>-8.6393088552915762E-2</c:v>
                </c:pt>
                <c:pt idx="20">
                  <c:v>0.48264340077965473</c:v>
                </c:pt>
                <c:pt idx="21">
                  <c:v>-2.7522935779816513</c:v>
                </c:pt>
                <c:pt idx="22">
                  <c:v>0</c:v>
                </c:pt>
                <c:pt idx="24">
                  <c:v>3.6177474402730376</c:v>
                </c:pt>
                <c:pt idx="25">
                  <c:v>-1.906052393857272</c:v>
                </c:pt>
                <c:pt idx="26">
                  <c:v>-2.4696944187221148</c:v>
                </c:pt>
              </c:numCache>
            </c:numRef>
          </c:val>
          <c:extLst>
            <c:ext xmlns:c16="http://schemas.microsoft.com/office/drawing/2014/chart" uri="{C3380CC4-5D6E-409C-BE32-E72D297353CC}">
              <c16:uniqueId val="{00000020-6B95-49D5-B8DD-981A2CFE8B4D}"/>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{D8ADF595-4CEC-45B4-91C9-F66CE5C8AA03}</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6B95-49D5-B8DD-981A2CFE8B4D}"/>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{EE557CBD-7995-42E4-8F30-A5FDD7C6D79A}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6B95-49D5-B8DD-981A2CFE8B4D}"/>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{C8DFBBA5-1A9C-4C29-A1C7-3FCFAA12231D}</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6B95-49D5-B8DD-981A2CFE8B4D}"/>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{0BD5862D-E222-4F17-8495-73D2C652EBF8}</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6B95-49D5-B8DD-981A2CFE8B4D}"/>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{A7A25AAF-6D37-491E-A4BD-278DBC0F1AF1}</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6B95-49D5-B8DD-981A2CFE8B4D}"/>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{E9E74F16-309E-4B88-9E4C-B55347E9748C}</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6B95-49D5-B8DD-981A2CFE8B4D}"/>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{FE6376DE-63F5-44CB-BF99-210A72A67F8B}</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6B95-49D5-B8DD-981A2CFE8B4D}"/>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{A1514BC0-D4F4-4DAD-BFDE-0F62EB6E605A}</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6B95-49D5-B8DD-981A2CFE8B4D}"/>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{6B8606DF-DF94-46B3-BC95-BC30B6D04B0E}</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6B95-49D5-B8DD-981A2CFE8B4D}"/>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{10698DFD-3F33-4DC0-9FF9-1D048406190D}</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6B95-49D5-B8DD-981A2CFE8B4D}"/>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{D62C9720-E52F-4963-8D36-476A851D0A4F}</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6B95-49D5-B8DD-981A2CFE8B4D}"/>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{6DFAC2E9-709B-4380-AACF-933FD7C393B2}</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6B95-49D5-B8DD-981A2CFE8B4D}"/>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{9381DEDD-2B36-447B-8025-BD6583154E6E}</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6B95-49D5-B8DD-981A2CFE8B4D}"/>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{CD9EAFBB-D72A-4AAB-B660-5279EDE05240}</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6B95-49D5-B8DD-981A2CFE8B4D}"/>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{FB91889A-5FCB-4639-9AFF-BA1804248B8E}</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6B95-49D5-B8DD-981A2CFE8B4D}"/>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{F5A3ACE2-476C-4F22-90A6-D3B63475D083}</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6B95-49D5-B8DD-981A2CFE8B4D}"/>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{BD81A7A5-BDC6-4AFB-AB54-726EB25261A8}</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6B95-49D5-B8DD-981A2CFE8B4D}"/>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{F2161548-A470-48BE-BC16-AA5752E6157B}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6B95-49D5-B8DD-981A2CFE8B4D}"/>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{AB10C3E1-811F-40FD-A25C-A10C6B7DE5A4}</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6B95-49D5-B8DD-981A2CFE8B4D}"/>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{58C39F52-7F88-4259-9A84-926D3AFC66BD}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6B95-49D5-B8DD-981A2CFE8B4D}"/>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{5714E335-9941-4DEE-9610-F8AC2287038F}</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6B95-49D5-B8DD-981A2CFE8B4D}"/>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{C76AF00D-EA5A-48EA-ACD7-C1841714963A}</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6B95-49D5-B8DD-981A2CFE8B4D}"/>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{DB24F3D6-9172-4733-A1CD-E388E0A2A3A6}</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6B95-49D5-B8DD-981A2CFE8B4D}"/>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{1B76904B-DD2B-408E-8EA9-1118CFCD98D6}</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6B95-49D5-B8DD-981A2CFE8B4D}"/>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{872C116F-37F0-48BF-BB56-2C28ECC11F1B}</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6B95-49D5-B8DD-981A2CFE8B4D}"/>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{F75149D6-8F7D-494E-BDDC-F5725DE290E7}</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6B95-49D5-B8DD-981A2CFE8B4D}"/>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{FE03EC32-9759-4240-932A-53A13F8C913E}</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6B95-49D5-B8DD-981A2CFE8B4D}"/>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{4BB4928B-7D1F-4122-B504-6A30201867F5}</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6B95-49D5-B8DD-981A2CFE8B4D}"/>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{86795AAA-4D80-41E9-BAAA-858757A036B5}</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6B95-49D5-B8DD-981A2CFE8B4D}"/>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{2F3D93BD-7C4D-4F46-BA8C-F3D6B0B1CE99}</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6B95-49D5-B8DD-981A2CFE8B4D}"/>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{194B67B8-EFB5-41A0-B3E1-ADF58A1E619B}</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6B95-49D5-B8DD-981A2CFE8B4D}"/>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{ABC4AB63-1EE8-4AD3-BCF2-3CF031550B74}</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6B95-49D5-B8DD-981A2CFE8B4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6B95-49D5-B8DD-981A2CFE8B4D}"/>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6B95-49D5-B8DD-981A2CFE8B4D}"/>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A4-4E21-8561-7C58AF96F064}"/>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A4-4E21-8561-7C58AF96F064}"/>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A4-4E21-8561-7C58AF96F064}"/>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A4-4E21-8561-7C58AF96F064}"/>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A4-4E21-8561-7C58AF96F064}"/>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A4-4E21-8561-7C58AF96F064}"/>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A4-4E21-8561-7C58AF96F064}"/>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A4-4E21-8561-7C58AF96F064}"/>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A4-4E21-8561-7C58AF96F064}"/>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A4-4E21-8561-7C58AF96F064}"/>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A4-4E21-8561-7C58AF96F064}"/>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A4-4E21-8561-7C58AF96F064}"/>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A4-4E21-8561-7C58AF96F064}"/>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A4-4E21-8561-7C58AF96F064}"/>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EA4-4E21-8561-7C58AF96F064}"/>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A4-4E21-8561-7C58AF96F064}"/>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A4-4E21-8561-7C58AF96F064}"/>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A4-4E21-8561-7C58AF96F064}"/>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A4-4E21-8561-7C58AF96F064}"/>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A4-4E21-8561-7C58AF96F064}"/>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EA4-4E21-8561-7C58AF96F064}"/>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EA4-4E21-8561-7C58AF96F06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0EA4-4E21-8561-7C58AF96F064}"/>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EA4-4E21-8561-7C58AF96F06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EA4-4E21-8561-7C58AF96F06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EA4-4E21-8561-7C58AF96F06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EA4-4E21-8561-7C58AF96F06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EA4-4E21-8561-7C58AF96F06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EA4-4E21-8561-7C58AF96F06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EA4-4E21-8561-7C58AF96F06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EA4-4E21-8561-7C58AF96F06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EA4-4E21-8561-7C58AF96F06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EA4-4E21-8561-7C58AF96F06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EA4-4E21-8561-7C58AF96F06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EA4-4E21-8561-7C58AF96F06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EA4-4E21-8561-7C58AF96F06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EA4-4E21-8561-7C58AF96F06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EA4-4E21-8561-7C58AF96F06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EA4-4E21-8561-7C58AF96F06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EA4-4E21-8561-7C58AF96F06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EA4-4E21-8561-7C58AF96F06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EA4-4E21-8561-7C58AF96F06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EA4-4E21-8561-7C58AF96F06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EA4-4E21-8561-7C58AF96F06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EA4-4E21-8561-7C58AF96F064}"/>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0EA4-4E21-8561-7C58AF96F064}"/>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EA4-4E21-8561-7C58AF96F064}"/>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EA4-4E21-8561-7C58AF96F064}"/>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EA4-4E21-8561-7C58AF96F064}"/>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EA4-4E21-8561-7C58AF96F064}"/>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EA4-4E21-8561-7C58AF96F064}"/>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EA4-4E21-8561-7C58AF96F064}"/>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EA4-4E21-8561-7C58AF96F064}"/>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EA4-4E21-8561-7C58AF96F064}"/>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EA4-4E21-8561-7C58AF96F064}"/>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EA4-4E21-8561-7C58AF96F064}"/>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EA4-4E21-8561-7C58AF96F064}"/>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EA4-4E21-8561-7C58AF96F064}"/>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EA4-4E21-8561-7C58AF96F064}"/>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EA4-4E21-8561-7C58AF96F064}"/>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EA4-4E21-8561-7C58AF96F064}"/>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0EA4-4E21-8561-7C58AF96F064}"/>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0EA4-4E21-8561-7C58AF96F064}"/>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0EA4-4E21-8561-7C58AF96F064}"/>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0EA4-4E21-8561-7C58AF96F064}"/>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0EA4-4E21-8561-7C58AF96F064}"/>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0EA4-4E21-8561-7C58AF96F064}"/>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0EA4-4E21-8561-7C58AF96F06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0EA4-4E21-8561-7C58AF96F064}"/>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AC-4710-ADC9-988BFA98944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AC-4710-ADC9-988BFA98944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AC-4710-ADC9-988BFA98944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AC-4710-ADC9-988BFA98944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AC-4710-ADC9-988BFA98944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AC-4710-ADC9-988BFA98944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AC-4710-ADC9-988BFA98944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AC-4710-ADC9-988BFA98944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AC-4710-ADC9-988BFA98944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AC-4710-ADC9-988BFA98944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AC-4710-ADC9-988BFA98944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AC-4710-ADC9-988BFA98944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5AC-4710-ADC9-988BFA98944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AC-4710-ADC9-988BFA98944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AC-4710-ADC9-988BFA98944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AC-4710-ADC9-988BFA98944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AC-4710-ADC9-988BFA98944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AC-4710-ADC9-988BFA98944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AC-4710-ADC9-988BFA98944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5AC-4710-ADC9-988BFA98944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5AC-4710-ADC9-988BFA98944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5AC-4710-ADC9-988BFA98944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E5AC-4710-ADC9-988BFA98944B}"/>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5AC-4710-ADC9-988BFA98944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5AC-4710-ADC9-988BFA98944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5AC-4710-ADC9-988BFA98944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5AC-4710-ADC9-988BFA98944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5AC-4710-ADC9-988BFA98944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5AC-4710-ADC9-988BFA98944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5AC-4710-ADC9-988BFA98944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5AC-4710-ADC9-988BFA98944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5AC-4710-ADC9-988BFA98944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5AC-4710-ADC9-988BFA98944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5AC-4710-ADC9-988BFA98944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5AC-4710-ADC9-988BFA98944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5AC-4710-ADC9-988BFA98944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5AC-4710-ADC9-988BFA98944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5AC-4710-ADC9-988BFA98944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5AC-4710-ADC9-988BFA98944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5AC-4710-ADC9-988BFA98944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5AC-4710-ADC9-988BFA98944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5AC-4710-ADC9-988BFA98944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5AC-4710-ADC9-988BFA98944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5AC-4710-ADC9-988BFA98944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5AC-4710-ADC9-988BFA98944B}"/>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E5AC-4710-ADC9-988BFA98944B}"/>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5AC-4710-ADC9-988BFA98944B}"/>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5AC-4710-ADC9-988BFA98944B}"/>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5AC-4710-ADC9-988BFA98944B}"/>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5AC-4710-ADC9-988BFA98944B}"/>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5AC-4710-ADC9-988BFA98944B}"/>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5AC-4710-ADC9-988BFA98944B}"/>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5AC-4710-ADC9-988BFA98944B}"/>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5AC-4710-ADC9-988BFA98944B}"/>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5AC-4710-ADC9-988BFA98944B}"/>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E5AC-4710-ADC9-988BFA98944B}"/>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E5AC-4710-ADC9-988BFA98944B}"/>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E5AC-4710-ADC9-988BFA98944B}"/>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E5AC-4710-ADC9-988BFA98944B}"/>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E5AC-4710-ADC9-988BFA98944B}"/>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E5AC-4710-ADC9-988BFA98944B}"/>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E5AC-4710-ADC9-988BFA98944B}"/>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E5AC-4710-ADC9-988BFA98944B}"/>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E5AC-4710-ADC9-988BFA98944B}"/>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E5AC-4710-ADC9-988BFA98944B}"/>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E5AC-4710-ADC9-988BFA98944B}"/>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E5AC-4710-ADC9-988BFA98944B}"/>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E5AC-4710-ADC9-988BFA98944B}"/>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E5AC-4710-ADC9-988BFA98944B}"/>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99.410884949295991</c:v>
                </c:pt>
                <c:pt idx="2">
                  <c:v>98.39393844646635</c:v>
                </c:pt>
                <c:pt idx="3">
                  <c:v>100.19098687844583</c:v>
                </c:pt>
                <c:pt idx="4">
                  <c:v>100.00338721612523</c:v>
                </c:pt>
                <c:pt idx="5">
                  <c:v>99.432250466393597</c:v>
                </c:pt>
                <c:pt idx="6">
                  <c:v>99.964564508228321</c:v>
                </c:pt>
                <c:pt idx="7">
                  <c:v>101.80434397440308</c:v>
                </c:pt>
                <c:pt idx="8">
                  <c:v>101.92003043283411</c:v>
                </c:pt>
                <c:pt idx="9">
                  <c:v>101.78323901239199</c:v>
                </c:pt>
                <c:pt idx="10">
                  <c:v>101.97604977644374</c:v>
                </c:pt>
                <c:pt idx="11">
                  <c:v>103.6824250383016</c:v>
                </c:pt>
                <c:pt idx="12">
                  <c:v>103.16392041605435</c:v>
                </c:pt>
                <c:pt idx="13">
                  <c:v>102.71654733243703</c:v>
                </c:pt>
                <c:pt idx="14">
                  <c:v>102.64072580224912</c:v>
                </c:pt>
                <c:pt idx="15">
                  <c:v>104.00968222701643</c:v>
                </c:pt>
                <c:pt idx="16">
                  <c:v>103.6686156187141</c:v>
                </c:pt>
                <c:pt idx="17">
                  <c:v>103.10347163597329</c:v>
                </c:pt>
                <c:pt idx="18">
                  <c:v>103.4093633075905</c:v>
                </c:pt>
                <c:pt idx="19">
                  <c:v>104.72620871504654</c:v>
                </c:pt>
                <c:pt idx="20">
                  <c:v>104.31739778423955</c:v>
                </c:pt>
                <c:pt idx="21">
                  <c:v>103.45339711721853</c:v>
                </c:pt>
                <c:pt idx="22">
                  <c:v>103.75954934392229</c:v>
                </c:pt>
                <c:pt idx="23">
                  <c:v>104.94325110214801</c:v>
                </c:pt>
                <c:pt idx="24">
                  <c:v>104.4072892891015</c:v>
                </c:pt>
              </c:numCache>
            </c:numRef>
          </c:val>
          <c:smooth val="0"/>
          <c:extLst>
            <c:ext xmlns:c16="http://schemas.microsoft.com/office/drawing/2014/chart" uri="{C3380CC4-5D6E-409C-BE32-E72D297353CC}">
              <c16:uniqueId val="{00000000-0A95-4420-BBB2-C15921027782}"/>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95.282245602719655</c:v>
                </c:pt>
                <c:pt idx="2">
                  <c:v>94.431679230324775</c:v>
                </c:pt>
                <c:pt idx="3">
                  <c:v>92.416119106166278</c:v>
                </c:pt>
                <c:pt idx="4">
                  <c:v>91.412370164335329</c:v>
                </c:pt>
                <c:pt idx="5">
                  <c:v>89.168379892772194</c:v>
                </c:pt>
                <c:pt idx="6">
                  <c:v>90.77814057860013</c:v>
                </c:pt>
                <c:pt idx="7">
                  <c:v>90.059257467650255</c:v>
                </c:pt>
                <c:pt idx="8">
                  <c:v>90.396527861759452</c:v>
                </c:pt>
                <c:pt idx="9">
                  <c:v>89.059539646067648</c:v>
                </c:pt>
                <c:pt idx="10">
                  <c:v>90.638395076658469</c:v>
                </c:pt>
                <c:pt idx="11">
                  <c:v>89.481463565391479</c:v>
                </c:pt>
                <c:pt idx="12">
                  <c:v>90.59942758092474</c:v>
                </c:pt>
                <c:pt idx="13">
                  <c:v>89.060883352817072</c:v>
                </c:pt>
                <c:pt idx="14">
                  <c:v>91.178565189932954</c:v>
                </c:pt>
                <c:pt idx="15">
                  <c:v>88.706144770965196</c:v>
                </c:pt>
                <c:pt idx="16">
                  <c:v>89.470713911395976</c:v>
                </c:pt>
                <c:pt idx="17">
                  <c:v>88.008760968006342</c:v>
                </c:pt>
                <c:pt idx="18">
                  <c:v>88.937262331868695</c:v>
                </c:pt>
                <c:pt idx="19">
                  <c:v>86.307628223216568</c:v>
                </c:pt>
                <c:pt idx="20">
                  <c:v>86.463498206151485</c:v>
                </c:pt>
                <c:pt idx="21">
                  <c:v>84.728772792625733</c:v>
                </c:pt>
                <c:pt idx="22">
                  <c:v>85.297160747638429</c:v>
                </c:pt>
                <c:pt idx="23">
                  <c:v>83.033014874833725</c:v>
                </c:pt>
                <c:pt idx="24">
                  <c:v>82.596310181266048</c:v>
                </c:pt>
              </c:numCache>
            </c:numRef>
          </c:val>
          <c:smooth val="0"/>
          <c:extLst>
            <c:ext xmlns:c16="http://schemas.microsoft.com/office/drawing/2014/chart" uri="{C3380CC4-5D6E-409C-BE32-E72D297353CC}">
              <c16:uniqueId val="{00000001-0A95-4420-BBB2-C15921027782}"/>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95.895591463253382</c:v>
                </c:pt>
                <c:pt idx="2">
                  <c:v>93.872477719302879</c:v>
                </c:pt>
                <c:pt idx="3">
                  <c:v>97.823499854547379</c:v>
                </c:pt>
                <c:pt idx="4">
                  <c:v>96.646655911987949</c:v>
                </c:pt>
                <c:pt idx="5">
                  <c:v>95.300558009150294</c:v>
                </c:pt>
                <c:pt idx="6">
                  <c:v>99.812233887816362</c:v>
                </c:pt>
                <c:pt idx="7">
                  <c:v>103.47763996509136</c:v>
                </c:pt>
                <c:pt idx="8">
                  <c:v>104.37680162906938</c:v>
                </c:pt>
                <c:pt idx="9">
                  <c:v>104.33448813899982</c:v>
                </c:pt>
                <c:pt idx="10">
                  <c:v>105.71496575251898</c:v>
                </c:pt>
                <c:pt idx="11">
                  <c:v>108.85145320392458</c:v>
                </c:pt>
                <c:pt idx="12">
                  <c:v>109.54433660381351</c:v>
                </c:pt>
                <c:pt idx="13">
                  <c:v>107.83592944225531</c:v>
                </c:pt>
                <c:pt idx="14">
                  <c:v>108.65839790548225</c:v>
                </c:pt>
                <c:pt idx="15">
                  <c:v>111.75521645994763</c:v>
                </c:pt>
                <c:pt idx="16">
                  <c:v>111.95885013090736</c:v>
                </c:pt>
                <c:pt idx="17">
                  <c:v>110.30597942506546</c:v>
                </c:pt>
                <c:pt idx="18">
                  <c:v>111.8213312881813</c:v>
                </c:pt>
                <c:pt idx="19">
                  <c:v>114.61137703964246</c:v>
                </c:pt>
                <c:pt idx="20">
                  <c:v>114.29931505037949</c:v>
                </c:pt>
                <c:pt idx="21">
                  <c:v>112.15455002247904</c:v>
                </c:pt>
                <c:pt idx="22">
                  <c:v>113.48742495966995</c:v>
                </c:pt>
                <c:pt idx="23">
                  <c:v>116.39912199508106</c:v>
                </c:pt>
                <c:pt idx="24">
                  <c:v>115.28574828762595</c:v>
                </c:pt>
              </c:numCache>
            </c:numRef>
          </c:val>
          <c:smooth val="0"/>
          <c:extLst>
            <c:ext xmlns:c16="http://schemas.microsoft.com/office/drawing/2014/chart" uri="{C3380CC4-5D6E-409C-BE32-E72D297353CC}">
              <c16:uniqueId val="{00000002-0A95-4420-BBB2-C15921027782}"/>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A95-4420-BBB2-C15921027782}"/>
                </c:ext>
              </c:extLst>
            </c:dLbl>
            <c:dLbl>
              <c:idx val="1"/>
              <c:delete val="1"/>
              <c:extLst>
                <c:ext xmlns:c15="http://schemas.microsoft.com/office/drawing/2012/chart" uri="{CE6537A1-D6FC-4f65-9D91-7224C49458BB}"/>
                <c:ext xmlns:c16="http://schemas.microsoft.com/office/drawing/2014/chart" uri="{C3380CC4-5D6E-409C-BE32-E72D297353CC}">
                  <c16:uniqueId val="{00000004-0A95-4420-BBB2-C15921027782}"/>
                </c:ext>
              </c:extLst>
            </c:dLbl>
            <c:dLbl>
              <c:idx val="2"/>
              <c:delete val="1"/>
              <c:extLst>
                <c:ext xmlns:c15="http://schemas.microsoft.com/office/drawing/2012/chart" uri="{CE6537A1-D6FC-4f65-9D91-7224C49458BB}"/>
                <c:ext xmlns:c16="http://schemas.microsoft.com/office/drawing/2014/chart" uri="{C3380CC4-5D6E-409C-BE32-E72D297353CC}">
                  <c16:uniqueId val="{00000005-0A95-4420-BBB2-C15921027782}"/>
                </c:ext>
              </c:extLst>
            </c:dLbl>
            <c:dLbl>
              <c:idx val="3"/>
              <c:delete val="1"/>
              <c:extLst>
                <c:ext xmlns:c15="http://schemas.microsoft.com/office/drawing/2012/chart" uri="{CE6537A1-D6FC-4f65-9D91-7224C49458BB}"/>
                <c:ext xmlns:c16="http://schemas.microsoft.com/office/drawing/2014/chart" uri="{C3380CC4-5D6E-409C-BE32-E72D297353CC}">
                  <c16:uniqueId val="{00000006-0A95-4420-BBB2-C15921027782}"/>
                </c:ext>
              </c:extLst>
            </c:dLbl>
            <c:dLbl>
              <c:idx val="4"/>
              <c:delete val="1"/>
              <c:extLst>
                <c:ext xmlns:c15="http://schemas.microsoft.com/office/drawing/2012/chart" uri="{CE6537A1-D6FC-4f65-9D91-7224C49458BB}"/>
                <c:ext xmlns:c16="http://schemas.microsoft.com/office/drawing/2014/chart" uri="{C3380CC4-5D6E-409C-BE32-E72D297353CC}">
                  <c16:uniqueId val="{00000007-0A95-4420-BBB2-C15921027782}"/>
                </c:ext>
              </c:extLst>
            </c:dLbl>
            <c:dLbl>
              <c:idx val="5"/>
              <c:delete val="1"/>
              <c:extLst>
                <c:ext xmlns:c15="http://schemas.microsoft.com/office/drawing/2012/chart" uri="{CE6537A1-D6FC-4f65-9D91-7224C49458BB}"/>
                <c:ext xmlns:c16="http://schemas.microsoft.com/office/drawing/2014/chart" uri="{C3380CC4-5D6E-409C-BE32-E72D297353CC}">
                  <c16:uniqueId val="{00000008-0A95-4420-BBB2-C15921027782}"/>
                </c:ext>
              </c:extLst>
            </c:dLbl>
            <c:dLbl>
              <c:idx val="6"/>
              <c:delete val="1"/>
              <c:extLst>
                <c:ext xmlns:c15="http://schemas.microsoft.com/office/drawing/2012/chart" uri="{CE6537A1-D6FC-4f65-9D91-7224C49458BB}"/>
                <c:ext xmlns:c16="http://schemas.microsoft.com/office/drawing/2014/chart" uri="{C3380CC4-5D6E-409C-BE32-E72D297353CC}">
                  <c16:uniqueId val="{00000009-0A95-4420-BBB2-C15921027782}"/>
                </c:ext>
              </c:extLst>
            </c:dLbl>
            <c:dLbl>
              <c:idx val="7"/>
              <c:delete val="1"/>
              <c:extLst>
                <c:ext xmlns:c15="http://schemas.microsoft.com/office/drawing/2012/chart" uri="{CE6537A1-D6FC-4f65-9D91-7224C49458BB}"/>
                <c:ext xmlns:c16="http://schemas.microsoft.com/office/drawing/2014/chart" uri="{C3380CC4-5D6E-409C-BE32-E72D297353CC}">
                  <c16:uniqueId val="{0000000A-0A95-4420-BBB2-C15921027782}"/>
                </c:ext>
              </c:extLst>
            </c:dLbl>
            <c:dLbl>
              <c:idx val="8"/>
              <c:delete val="1"/>
              <c:extLst>
                <c:ext xmlns:c15="http://schemas.microsoft.com/office/drawing/2012/chart" uri="{CE6537A1-D6FC-4f65-9D91-7224C49458BB}"/>
                <c:ext xmlns:c16="http://schemas.microsoft.com/office/drawing/2014/chart" uri="{C3380CC4-5D6E-409C-BE32-E72D297353CC}">
                  <c16:uniqueId val="{0000000B-0A95-4420-BBB2-C15921027782}"/>
                </c:ext>
              </c:extLst>
            </c:dLbl>
            <c:dLbl>
              <c:idx val="9"/>
              <c:delete val="1"/>
              <c:extLst>
                <c:ext xmlns:c15="http://schemas.microsoft.com/office/drawing/2012/chart" uri="{CE6537A1-D6FC-4f65-9D91-7224C49458BB}"/>
                <c:ext xmlns:c16="http://schemas.microsoft.com/office/drawing/2014/chart" uri="{C3380CC4-5D6E-409C-BE32-E72D297353CC}">
                  <c16:uniqueId val="{0000000C-0A95-4420-BBB2-C15921027782}"/>
                </c:ext>
              </c:extLst>
            </c:dLbl>
            <c:dLbl>
              <c:idx val="10"/>
              <c:delete val="1"/>
              <c:extLst>
                <c:ext xmlns:c15="http://schemas.microsoft.com/office/drawing/2012/chart" uri="{CE6537A1-D6FC-4f65-9D91-7224C49458BB}"/>
                <c:ext xmlns:c16="http://schemas.microsoft.com/office/drawing/2014/chart" uri="{C3380CC4-5D6E-409C-BE32-E72D297353CC}">
                  <c16:uniqueId val="{0000000D-0A95-4420-BBB2-C15921027782}"/>
                </c:ext>
              </c:extLst>
            </c:dLbl>
            <c:dLbl>
              <c:idx val="11"/>
              <c:delete val="1"/>
              <c:extLst>
                <c:ext xmlns:c15="http://schemas.microsoft.com/office/drawing/2012/chart" uri="{CE6537A1-D6FC-4f65-9D91-7224C49458BB}"/>
                <c:ext xmlns:c16="http://schemas.microsoft.com/office/drawing/2014/chart" uri="{C3380CC4-5D6E-409C-BE32-E72D297353CC}">
                  <c16:uniqueId val="{0000000E-0A95-4420-BBB2-C15921027782}"/>
                </c:ext>
              </c:extLst>
            </c:dLbl>
            <c:dLbl>
              <c:idx val="12"/>
              <c:delete val="1"/>
              <c:extLst>
                <c:ext xmlns:c15="http://schemas.microsoft.com/office/drawing/2012/chart" uri="{CE6537A1-D6FC-4f65-9D91-7224C49458BB}"/>
                <c:ext xmlns:c16="http://schemas.microsoft.com/office/drawing/2014/chart" uri="{C3380CC4-5D6E-409C-BE32-E72D297353CC}">
                  <c16:uniqueId val="{0000000F-0A95-4420-BBB2-C15921027782}"/>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A95-4420-BBB2-C15921027782}"/>
                </c:ext>
              </c:extLst>
            </c:dLbl>
            <c:dLbl>
              <c:idx val="14"/>
              <c:delete val="1"/>
              <c:extLst>
                <c:ext xmlns:c15="http://schemas.microsoft.com/office/drawing/2012/chart" uri="{CE6537A1-D6FC-4f65-9D91-7224C49458BB}"/>
                <c:ext xmlns:c16="http://schemas.microsoft.com/office/drawing/2014/chart" uri="{C3380CC4-5D6E-409C-BE32-E72D297353CC}">
                  <c16:uniqueId val="{00000011-0A95-4420-BBB2-C15921027782}"/>
                </c:ext>
              </c:extLst>
            </c:dLbl>
            <c:dLbl>
              <c:idx val="15"/>
              <c:delete val="1"/>
              <c:extLst>
                <c:ext xmlns:c15="http://schemas.microsoft.com/office/drawing/2012/chart" uri="{CE6537A1-D6FC-4f65-9D91-7224C49458BB}"/>
                <c:ext xmlns:c16="http://schemas.microsoft.com/office/drawing/2014/chart" uri="{C3380CC4-5D6E-409C-BE32-E72D297353CC}">
                  <c16:uniqueId val="{00000012-0A95-4420-BBB2-C15921027782}"/>
                </c:ext>
              </c:extLst>
            </c:dLbl>
            <c:dLbl>
              <c:idx val="16"/>
              <c:delete val="1"/>
              <c:extLst>
                <c:ext xmlns:c15="http://schemas.microsoft.com/office/drawing/2012/chart" uri="{CE6537A1-D6FC-4f65-9D91-7224C49458BB}"/>
                <c:ext xmlns:c16="http://schemas.microsoft.com/office/drawing/2014/chart" uri="{C3380CC4-5D6E-409C-BE32-E72D297353CC}">
                  <c16:uniqueId val="{00000013-0A95-4420-BBB2-C15921027782}"/>
                </c:ext>
              </c:extLst>
            </c:dLbl>
            <c:dLbl>
              <c:idx val="17"/>
              <c:delete val="1"/>
              <c:extLst>
                <c:ext xmlns:c15="http://schemas.microsoft.com/office/drawing/2012/chart" uri="{CE6537A1-D6FC-4f65-9D91-7224C49458BB}"/>
                <c:ext xmlns:c16="http://schemas.microsoft.com/office/drawing/2014/chart" uri="{C3380CC4-5D6E-409C-BE32-E72D297353CC}">
                  <c16:uniqueId val="{00000014-0A95-4420-BBB2-C15921027782}"/>
                </c:ext>
              </c:extLst>
            </c:dLbl>
            <c:dLbl>
              <c:idx val="18"/>
              <c:delete val="1"/>
              <c:extLst>
                <c:ext xmlns:c15="http://schemas.microsoft.com/office/drawing/2012/chart" uri="{CE6537A1-D6FC-4f65-9D91-7224C49458BB}"/>
                <c:ext xmlns:c16="http://schemas.microsoft.com/office/drawing/2014/chart" uri="{C3380CC4-5D6E-409C-BE32-E72D297353CC}">
                  <c16:uniqueId val="{00000015-0A95-4420-BBB2-C15921027782}"/>
                </c:ext>
              </c:extLst>
            </c:dLbl>
            <c:dLbl>
              <c:idx val="19"/>
              <c:delete val="1"/>
              <c:extLst>
                <c:ext xmlns:c15="http://schemas.microsoft.com/office/drawing/2012/chart" uri="{CE6537A1-D6FC-4f65-9D91-7224C49458BB}"/>
                <c:ext xmlns:c16="http://schemas.microsoft.com/office/drawing/2014/chart" uri="{C3380CC4-5D6E-409C-BE32-E72D297353CC}">
                  <c16:uniqueId val="{00000016-0A95-4420-BBB2-C15921027782}"/>
                </c:ext>
              </c:extLst>
            </c:dLbl>
            <c:dLbl>
              <c:idx val="20"/>
              <c:delete val="1"/>
              <c:extLst>
                <c:ext xmlns:c15="http://schemas.microsoft.com/office/drawing/2012/chart" uri="{CE6537A1-D6FC-4f65-9D91-7224C49458BB}"/>
                <c:ext xmlns:c16="http://schemas.microsoft.com/office/drawing/2014/chart" uri="{C3380CC4-5D6E-409C-BE32-E72D297353CC}">
                  <c16:uniqueId val="{00000017-0A95-4420-BBB2-C15921027782}"/>
                </c:ext>
              </c:extLst>
            </c:dLbl>
            <c:dLbl>
              <c:idx val="21"/>
              <c:delete val="1"/>
              <c:extLst>
                <c:ext xmlns:c15="http://schemas.microsoft.com/office/drawing/2012/chart" uri="{CE6537A1-D6FC-4f65-9D91-7224C49458BB}"/>
                <c:ext xmlns:c16="http://schemas.microsoft.com/office/drawing/2014/chart" uri="{C3380CC4-5D6E-409C-BE32-E72D297353CC}">
                  <c16:uniqueId val="{00000018-0A95-4420-BBB2-C15921027782}"/>
                </c:ext>
              </c:extLst>
            </c:dLbl>
            <c:dLbl>
              <c:idx val="22"/>
              <c:delete val="1"/>
              <c:extLst>
                <c:ext xmlns:c15="http://schemas.microsoft.com/office/drawing/2012/chart" uri="{CE6537A1-D6FC-4f65-9D91-7224C49458BB}"/>
                <c:ext xmlns:c16="http://schemas.microsoft.com/office/drawing/2014/chart" uri="{C3380CC4-5D6E-409C-BE32-E72D297353CC}">
                  <c16:uniqueId val="{00000019-0A95-4420-BBB2-C15921027782}"/>
                </c:ext>
              </c:extLst>
            </c:dLbl>
            <c:dLbl>
              <c:idx val="23"/>
              <c:delete val="1"/>
              <c:extLst>
                <c:ext xmlns:c15="http://schemas.microsoft.com/office/drawing/2012/chart" uri="{CE6537A1-D6FC-4f65-9D91-7224C49458BB}"/>
                <c:ext xmlns:c16="http://schemas.microsoft.com/office/drawing/2014/chart" uri="{C3380CC4-5D6E-409C-BE32-E72D297353CC}">
                  <c16:uniqueId val="{0000001A-0A95-4420-BBB2-C15921027782}"/>
                </c:ext>
              </c:extLst>
            </c:dLbl>
            <c:dLbl>
              <c:idx val="24"/>
              <c:delete val="1"/>
              <c:extLst>
                <c:ext xmlns:c15="http://schemas.microsoft.com/office/drawing/2012/chart" uri="{CE6537A1-D6FC-4f65-9D91-7224C49458BB}"/>
                <c:ext xmlns:c16="http://schemas.microsoft.com/office/drawing/2014/chart" uri="{C3380CC4-5D6E-409C-BE32-E72D297353CC}">
                  <c16:uniqueId val="{0000001B-0A95-4420-BBB2-C15921027782}"/>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383796</c:v>
                </c:pt>
                <c:pt idx="1">
                  <c:v>381535</c:v>
                </c:pt>
                <c:pt idx="2">
                  <c:v>377632</c:v>
                </c:pt>
                <c:pt idx="3">
                  <c:v>384529</c:v>
                </c:pt>
                <c:pt idx="4">
                  <c:v>383809</c:v>
                </c:pt>
                <c:pt idx="5">
                  <c:v>381617</c:v>
                </c:pt>
                <c:pt idx="6">
                  <c:v>383660</c:v>
                </c:pt>
                <c:pt idx="7">
                  <c:v>390721</c:v>
                </c:pt>
                <c:pt idx="8">
                  <c:v>391165</c:v>
                </c:pt>
                <c:pt idx="9">
                  <c:v>390640</c:v>
                </c:pt>
                <c:pt idx="10">
                  <c:v>391380</c:v>
                </c:pt>
                <c:pt idx="11">
                  <c:v>397929</c:v>
                </c:pt>
                <c:pt idx="12">
                  <c:v>395939</c:v>
                </c:pt>
                <c:pt idx="13">
                  <c:v>394222</c:v>
                </c:pt>
                <c:pt idx="14">
                  <c:v>393931</c:v>
                </c:pt>
                <c:pt idx="15">
                  <c:v>399185</c:v>
                </c:pt>
                <c:pt idx="16">
                  <c:v>397876</c:v>
                </c:pt>
                <c:pt idx="17">
                  <c:v>395707</c:v>
                </c:pt>
                <c:pt idx="18">
                  <c:v>396881</c:v>
                </c:pt>
                <c:pt idx="19">
                  <c:v>401935</c:v>
                </c:pt>
                <c:pt idx="20">
                  <c:v>400366</c:v>
                </c:pt>
                <c:pt idx="21">
                  <c:v>397050</c:v>
                </c:pt>
                <c:pt idx="22">
                  <c:v>398225</c:v>
                </c:pt>
                <c:pt idx="23">
                  <c:v>402768</c:v>
                </c:pt>
                <c:pt idx="24">
                  <c:v>400711</c:v>
                </c:pt>
              </c:numCache>
            </c:numRef>
          </c:val>
          <c:smooth val="0"/>
          <c:extLst>
            <c:ext xmlns:c16="http://schemas.microsoft.com/office/drawing/2014/chart" uri="{C3380CC4-5D6E-409C-BE32-E72D297353CC}">
              <c16:uniqueId val="{0000001C-0A95-4420-BBB2-C15921027782}"/>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DA39315C-5E38-41EF-99BA-3E08B02444C1}"/>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DEE46B4B-C409-4187-8763-88E55F934F02}"/>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7972CFE8-9806-48F0-99CA-B516E0BAF5C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443E8B97-2685-4256-B037-3ACD23B0A5B7}"/>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C1E59DEF-6EB6-4470-8355-28C6B6871222}"/>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EDE68916-E6DE-4C32-918B-53DCA1858DEC}"/>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Agentur für Arbeit Aachen – Düren (311)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87498CC0-5ACA-48D3-85D8-4B05C6437077}"/>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C03FD7F7-88BF-4D08-8237-B317E98E05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FA38135-A4D4-4867-91CD-824F316E747C}"/>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0BC25EA9-416B-4FCF-8900-85B5822B7B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21CFD0A-E4A5-46B9-A9ED-8513F22E1912}"/>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724AB77-769A-49E5-9954-11C7DB5A4D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8E48D44-76B3-4F81-92EE-CFEF94D258DE}"/>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F41022E-B96A-4F0C-B568-E6E97DD14B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A6817C3-557F-4018-9C5E-5B3F4EF6B052}"/>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5416A1F0-FE50-49A8-BE84-553BAF4074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3797A553-AC15-4553-A105-36282C32FF90}"/>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530434CC-4A4A-45C5-866A-79962699CD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C8BC7ED-A3B9-44AC-9591-35A6A0EA08C7}"/>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0B940E8-2C98-40CD-9735-EB82F8B913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C0377CFE-C261-4A58-BD93-F34ED1ECDF8F}"/>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77D78753-3176-44CA-9D81-C08E825DF1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A19C5E5-C20D-42BA-9D1A-45D4D2CC2B68}"/>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C8E9859-CB4D-408C-A809-7A3F4C8626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3CFE619F-B9F6-41F4-B03B-485AE43E448F}"/>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57C87219-7E1E-40FD-AEC4-BE85534F07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375C22B9-0F94-4C7C-8133-1839A1E30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B524EB3D-4FCD-4EFA-869E-31397998092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4345C44F-799E-463F-8348-F2E3E755E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86F54A1-2EFA-41E4-9F33-276EF2075836}"/>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335A9888-F762-4223-B1AB-F85A4F1CD70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5961B256-74D7-4A57-B286-BA1DCAF7BD1C}"/>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01167FF1-A23F-4C8D-8E31-166E0E53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A549504F-46EC-44DA-97B5-257B9A29DE48}"/>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191A08BA-3177-48E5-9977-FAFC8D295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25F1209E-EF75-4F1D-B3CB-2A4F9C5D6C60}"/>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6BA83826-0269-431D-A877-BFF0F1999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FA3DD8E2-A50E-4168-BDAA-359C58F681F5}"/>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A4FED1F3-29D8-4EF9-A4D3-570FC0027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A7862519-2113-4007-BC18-9A87961F0C22}"/>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7858AF8A-E5A1-44D6-8AFB-323AB56DD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9A217E08-559C-4687-84BD-B9DD559855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9D882D28-A0B8-4DC1-B248-31BA6D132B7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7D2EABFD-283B-4520-B48A-6318FA352738}"/>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5D1B9B9E-BE79-4924-9038-839613FA3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7D9AA63D-5323-4960-AF1F-20056076D4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2538971E-0260-45CD-AE35-E8699302A6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373B5E20-11E9-4DC0-A2A3-3A1FEB6F08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9C9D06A8-9ECA-48E2-AA65-53CC0A42CB21}"/>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846D58E6-F933-48E9-BCE1-BBAE8ED670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AC41FE48-3F65-407E-A1D5-2048C89E7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FF8D8C21-810B-4DB8-97BD-3162C06DC5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A3B85F9E-C260-4E94-85F7-948533AEB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ADC02B1F-87D6-426A-BEAC-351224DD1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2059F80E-38B0-4AB4-A4C7-862547B8BE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73AF6ED2-97CB-4AED-90B1-1CE0263B192E}"/>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81685FA4-20C8-4A52-AA93-51A35B970E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0FADB15A-8182-4B6C-91E4-B11A1676141E}"/>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5D048A7F-285B-48CD-940B-5290F6A743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A851E164-D3A3-41A8-AC43-3EF550814A0B}"/>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E76224B-35DD-44DB-80AE-79B173287C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6EB4C7A-34A4-442B-A6F8-3B6157A857CC}"/>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C3CE3AA6-DC43-452D-A0F4-358C1098B7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0D00D088-C7BA-40C3-84D7-1CD8931A031C}"/>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3608-6DE1-4229-BA03-D78577BA5FCA}">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6CDE-7391-4D90-B44C-EA54F465120B}">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105062</v>
      </c>
      <c r="E12" s="79">
        <v>105808</v>
      </c>
      <c r="F12" s="79">
        <v>106392</v>
      </c>
      <c r="G12" s="79">
        <v>105465</v>
      </c>
      <c r="H12" s="105">
        <v>107567</v>
      </c>
      <c r="I12" s="80">
        <v>-2505</v>
      </c>
      <c r="J12" s="81">
        <v>-2.3287811317597402</v>
      </c>
      <c r="K12"/>
      <c r="L12"/>
      <c r="M12"/>
      <c r="N12"/>
      <c r="O12"/>
      <c r="P12"/>
    </row>
    <row r="13" spans="1:16" ht="14.45" customHeight="1" x14ac:dyDescent="0.2">
      <c r="A13" s="85" t="s">
        <v>97</v>
      </c>
      <c r="B13" s="84" t="s">
        <v>98</v>
      </c>
      <c r="C13" s="78">
        <v>45.272315394719307</v>
      </c>
      <c r="D13" s="80">
        <v>47564</v>
      </c>
      <c r="E13" s="79">
        <v>47868</v>
      </c>
      <c r="F13" s="79">
        <v>47888</v>
      </c>
      <c r="G13" s="79">
        <v>47368</v>
      </c>
      <c r="H13" s="105">
        <v>48301</v>
      </c>
      <c r="I13" s="80">
        <v>-737</v>
      </c>
      <c r="J13" s="81">
        <v>-1.5258483261216125</v>
      </c>
      <c r="K13"/>
      <c r="L13"/>
      <c r="M13"/>
      <c r="N13"/>
      <c r="O13"/>
      <c r="P13"/>
    </row>
    <row r="14" spans="1:16" ht="14.45" customHeight="1" x14ac:dyDescent="0.2">
      <c r="A14" s="85"/>
      <c r="B14" s="84" t="s">
        <v>99</v>
      </c>
      <c r="C14" s="78">
        <v>54.727684605280693</v>
      </c>
      <c r="D14" s="80">
        <v>57498</v>
      </c>
      <c r="E14" s="79">
        <v>57940</v>
      </c>
      <c r="F14" s="79">
        <v>58504</v>
      </c>
      <c r="G14" s="79">
        <v>58097</v>
      </c>
      <c r="H14" s="105">
        <v>59266</v>
      </c>
      <c r="I14" s="80">
        <v>-1768</v>
      </c>
      <c r="J14" s="81">
        <v>-2.9831606654743021</v>
      </c>
      <c r="K14"/>
      <c r="L14"/>
      <c r="M14"/>
      <c r="N14"/>
      <c r="O14"/>
      <c r="P14"/>
    </row>
    <row r="15" spans="1:16" ht="14.45" customHeight="1" x14ac:dyDescent="0.2">
      <c r="A15" s="83" t="s">
        <v>97</v>
      </c>
      <c r="B15" s="86" t="s">
        <v>100</v>
      </c>
      <c r="C15" s="78">
        <v>19.377129694846854</v>
      </c>
      <c r="D15" s="80">
        <v>20358</v>
      </c>
      <c r="E15" s="79">
        <v>20486</v>
      </c>
      <c r="F15" s="79">
        <v>21245</v>
      </c>
      <c r="G15" s="79">
        <v>20420</v>
      </c>
      <c r="H15" s="105">
        <v>21358</v>
      </c>
      <c r="I15" s="80">
        <v>-1000</v>
      </c>
      <c r="J15" s="81">
        <v>-4.6820863376720663</v>
      </c>
      <c r="K15"/>
      <c r="L15"/>
      <c r="M15"/>
      <c r="N15"/>
      <c r="O15"/>
      <c r="P15"/>
    </row>
    <row r="16" spans="1:16" ht="14.45" customHeight="1" x14ac:dyDescent="0.2">
      <c r="A16" s="83"/>
      <c r="B16" s="86" t="s">
        <v>101</v>
      </c>
      <c r="C16" s="78">
        <v>45.395100036169119</v>
      </c>
      <c r="D16" s="80">
        <v>47693</v>
      </c>
      <c r="E16" s="79">
        <v>48116</v>
      </c>
      <c r="F16" s="79">
        <v>48001</v>
      </c>
      <c r="G16" s="79">
        <v>48093</v>
      </c>
      <c r="H16" s="105">
        <v>48789</v>
      </c>
      <c r="I16" s="80">
        <v>-1096</v>
      </c>
      <c r="J16" s="81">
        <v>-2.2464080018036854</v>
      </c>
      <c r="K16"/>
      <c r="L16"/>
      <c r="M16"/>
      <c r="N16"/>
      <c r="O16"/>
      <c r="P16"/>
    </row>
    <row r="17" spans="1:16" ht="14.45" customHeight="1" x14ac:dyDescent="0.2">
      <c r="A17" s="83"/>
      <c r="B17" s="86" t="s">
        <v>102</v>
      </c>
      <c r="C17" s="78">
        <v>17.819002113038017</v>
      </c>
      <c r="D17" s="80">
        <v>18721</v>
      </c>
      <c r="E17" s="79">
        <v>18917</v>
      </c>
      <c r="F17" s="79">
        <v>19043</v>
      </c>
      <c r="G17" s="79">
        <v>19075</v>
      </c>
      <c r="H17" s="105">
        <v>19369</v>
      </c>
      <c r="I17" s="80">
        <v>-648</v>
      </c>
      <c r="J17" s="81">
        <v>-3.3455521709948886</v>
      </c>
      <c r="K17"/>
      <c r="L17"/>
      <c r="M17"/>
      <c r="N17"/>
      <c r="O17"/>
      <c r="P17"/>
    </row>
    <row r="18" spans="1:16" ht="14.45" customHeight="1" x14ac:dyDescent="0.2">
      <c r="A18" s="85"/>
      <c r="B18" s="86" t="s">
        <v>103</v>
      </c>
      <c r="C18" s="78">
        <v>17.408768155946014</v>
      </c>
      <c r="D18" s="80">
        <v>18290</v>
      </c>
      <c r="E18" s="79">
        <v>18289</v>
      </c>
      <c r="F18" s="79">
        <v>18102</v>
      </c>
      <c r="G18" s="79">
        <v>17877</v>
      </c>
      <c r="H18" s="105">
        <v>18051</v>
      </c>
      <c r="I18" s="80">
        <v>239</v>
      </c>
      <c r="J18" s="81">
        <v>1.3240263697302088</v>
      </c>
      <c r="K18"/>
      <c r="L18"/>
      <c r="M18"/>
      <c r="N18"/>
      <c r="O18"/>
      <c r="P18"/>
    </row>
    <row r="19" spans="1:16" ht="14.45" customHeight="1" x14ac:dyDescent="0.2">
      <c r="A19" s="85"/>
      <c r="B19" s="86" t="s">
        <v>104</v>
      </c>
      <c r="C19" s="78">
        <v>2.4366564504768613</v>
      </c>
      <c r="D19" s="80">
        <v>2560</v>
      </c>
      <c r="E19" s="79">
        <v>2655</v>
      </c>
      <c r="F19" s="79">
        <v>2647</v>
      </c>
      <c r="G19" s="79">
        <v>2613</v>
      </c>
      <c r="H19" s="105">
        <v>2247</v>
      </c>
      <c r="I19" s="80">
        <v>313</v>
      </c>
      <c r="J19" s="81">
        <v>13.929684023141967</v>
      </c>
      <c r="K19"/>
      <c r="L19"/>
      <c r="M19"/>
      <c r="N19"/>
      <c r="O19"/>
      <c r="P19"/>
    </row>
    <row r="20" spans="1:16" ht="14.45" customHeight="1" x14ac:dyDescent="0.2">
      <c r="A20" s="85" t="s">
        <v>105</v>
      </c>
      <c r="B20" s="84" t="s">
        <v>108</v>
      </c>
      <c r="C20" s="78">
        <v>83.286059660010281</v>
      </c>
      <c r="D20" s="80">
        <v>87502</v>
      </c>
      <c r="E20" s="79">
        <v>88068</v>
      </c>
      <c r="F20" s="79">
        <v>88678</v>
      </c>
      <c r="G20" s="79">
        <v>88168</v>
      </c>
      <c r="H20" s="105">
        <v>90132</v>
      </c>
      <c r="I20" s="80">
        <v>-2630</v>
      </c>
      <c r="J20" s="81">
        <v>-2.9179425731149871</v>
      </c>
      <c r="K20"/>
      <c r="L20"/>
      <c r="M20"/>
      <c r="N20"/>
      <c r="O20"/>
      <c r="P20"/>
    </row>
    <row r="21" spans="1:16" ht="14.45" customHeight="1" x14ac:dyDescent="0.2">
      <c r="A21" s="88"/>
      <c r="B21" s="89" t="s">
        <v>109</v>
      </c>
      <c r="C21" s="90">
        <v>16.713940339989719</v>
      </c>
      <c r="D21" s="108">
        <v>17560</v>
      </c>
      <c r="E21" s="109">
        <v>17740</v>
      </c>
      <c r="F21" s="109">
        <v>17714</v>
      </c>
      <c r="G21" s="109">
        <v>17297</v>
      </c>
      <c r="H21" s="110">
        <v>17435</v>
      </c>
      <c r="I21" s="108">
        <v>125</v>
      </c>
      <c r="J21" s="111">
        <v>0.71694866647548039</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1735708</v>
      </c>
      <c r="E23" s="79">
        <v>1743992</v>
      </c>
      <c r="F23" s="79">
        <v>1752366</v>
      </c>
      <c r="G23" s="79">
        <v>1735038</v>
      </c>
      <c r="H23" s="105">
        <v>1751755</v>
      </c>
      <c r="I23" s="80">
        <v>-16047</v>
      </c>
      <c r="J23" s="81">
        <v>-0.91605275851931345</v>
      </c>
      <c r="K23"/>
      <c r="L23"/>
      <c r="M23"/>
      <c r="N23"/>
      <c r="O23"/>
      <c r="P23"/>
    </row>
    <row r="24" spans="1:16" ht="14.45" customHeight="1" x14ac:dyDescent="0.2">
      <c r="A24" s="85" t="s">
        <v>97</v>
      </c>
      <c r="B24" s="84" t="s">
        <v>98</v>
      </c>
      <c r="C24" s="78">
        <v>44.190497479990874</v>
      </c>
      <c r="D24" s="80">
        <v>767018</v>
      </c>
      <c r="E24" s="79">
        <v>771892</v>
      </c>
      <c r="F24" s="79">
        <v>771678</v>
      </c>
      <c r="G24" s="79">
        <v>763641</v>
      </c>
      <c r="H24" s="105">
        <v>770107</v>
      </c>
      <c r="I24" s="80">
        <v>-3089</v>
      </c>
      <c r="J24" s="81">
        <v>-0.40111309207681528</v>
      </c>
      <c r="K24"/>
      <c r="L24"/>
      <c r="M24"/>
      <c r="N24"/>
      <c r="O24"/>
      <c r="P24"/>
    </row>
    <row r="25" spans="1:16" ht="14.45" customHeight="1" x14ac:dyDescent="0.2">
      <c r="A25" s="85"/>
      <c r="B25" s="84" t="s">
        <v>99</v>
      </c>
      <c r="C25" s="78">
        <v>55.809502520009126</v>
      </c>
      <c r="D25" s="80">
        <v>968690</v>
      </c>
      <c r="E25" s="79">
        <v>972100</v>
      </c>
      <c r="F25" s="79">
        <v>980688</v>
      </c>
      <c r="G25" s="79">
        <v>971397</v>
      </c>
      <c r="H25" s="105">
        <v>981648</v>
      </c>
      <c r="I25" s="80">
        <v>-12958</v>
      </c>
      <c r="J25" s="81">
        <v>-1.3200251006470751</v>
      </c>
      <c r="K25"/>
      <c r="L25"/>
      <c r="M25"/>
      <c r="N25"/>
      <c r="O25"/>
      <c r="P25"/>
    </row>
    <row r="26" spans="1:16" ht="14.45" customHeight="1" x14ac:dyDescent="0.2">
      <c r="A26" s="83" t="s">
        <v>97</v>
      </c>
      <c r="B26" s="86" t="s">
        <v>100</v>
      </c>
      <c r="C26" s="78">
        <v>19.416629986149744</v>
      </c>
      <c r="D26" s="80">
        <v>337016</v>
      </c>
      <c r="E26" s="79">
        <v>339375</v>
      </c>
      <c r="F26" s="79">
        <v>349351</v>
      </c>
      <c r="G26" s="79">
        <v>338139</v>
      </c>
      <c r="H26" s="105">
        <v>343972</v>
      </c>
      <c r="I26" s="80">
        <v>-6956</v>
      </c>
      <c r="J26" s="81">
        <v>-2.0222576256206901</v>
      </c>
      <c r="K26"/>
      <c r="L26"/>
      <c r="M26"/>
      <c r="N26"/>
      <c r="O26"/>
      <c r="P26"/>
    </row>
    <row r="27" spans="1:16" ht="14.45" customHeight="1" x14ac:dyDescent="0.2">
      <c r="A27" s="83"/>
      <c r="B27" s="86" t="s">
        <v>101</v>
      </c>
      <c r="C27" s="78">
        <v>46.958935489149098</v>
      </c>
      <c r="D27" s="80">
        <v>815070</v>
      </c>
      <c r="E27" s="79">
        <v>818983</v>
      </c>
      <c r="F27" s="79">
        <v>818127</v>
      </c>
      <c r="G27" s="79">
        <v>815128</v>
      </c>
      <c r="H27" s="105">
        <v>822183</v>
      </c>
      <c r="I27" s="80">
        <v>-7113</v>
      </c>
      <c r="J27" s="81">
        <v>-0.86513586391350827</v>
      </c>
      <c r="K27"/>
      <c r="L27"/>
      <c r="M27"/>
      <c r="N27"/>
      <c r="O27"/>
      <c r="P27"/>
    </row>
    <row r="28" spans="1:16" ht="14.45" customHeight="1" x14ac:dyDescent="0.2">
      <c r="A28" s="83"/>
      <c r="B28" s="86" t="s">
        <v>102</v>
      </c>
      <c r="C28" s="78">
        <v>17.372680197360385</v>
      </c>
      <c r="D28" s="80">
        <v>301539</v>
      </c>
      <c r="E28" s="79">
        <v>304652</v>
      </c>
      <c r="F28" s="79">
        <v>306811</v>
      </c>
      <c r="G28" s="79">
        <v>307521</v>
      </c>
      <c r="H28" s="105">
        <v>310599</v>
      </c>
      <c r="I28" s="80">
        <v>-9060</v>
      </c>
      <c r="J28" s="81">
        <v>-2.9169443559058466</v>
      </c>
      <c r="K28"/>
      <c r="L28"/>
      <c r="M28"/>
      <c r="N28"/>
      <c r="O28"/>
      <c r="P28"/>
    </row>
    <row r="29" spans="1:16" ht="14.45" customHeight="1" x14ac:dyDescent="0.2">
      <c r="A29" s="83"/>
      <c r="B29" s="86" t="s">
        <v>103</v>
      </c>
      <c r="C29" s="78">
        <v>16.251639100586043</v>
      </c>
      <c r="D29" s="80">
        <v>282081</v>
      </c>
      <c r="E29" s="79">
        <v>280978</v>
      </c>
      <c r="F29" s="79">
        <v>278070</v>
      </c>
      <c r="G29" s="79">
        <v>274246</v>
      </c>
      <c r="H29" s="105">
        <v>274998</v>
      </c>
      <c r="I29" s="80">
        <v>7083</v>
      </c>
      <c r="J29" s="81">
        <v>2.5756550956734232</v>
      </c>
      <c r="K29"/>
      <c r="L29"/>
      <c r="M29"/>
      <c r="N29"/>
      <c r="O29"/>
      <c r="P29"/>
    </row>
    <row r="30" spans="1:16" ht="14.45" customHeight="1" x14ac:dyDescent="0.2">
      <c r="A30" s="85"/>
      <c r="B30" s="86" t="s">
        <v>104</v>
      </c>
      <c r="C30" s="78">
        <v>2.3904366402643764</v>
      </c>
      <c r="D30" s="80">
        <v>41491</v>
      </c>
      <c r="E30" s="79">
        <v>42214</v>
      </c>
      <c r="F30" s="79">
        <v>42076</v>
      </c>
      <c r="G30" s="79">
        <v>42035</v>
      </c>
      <c r="H30" s="105">
        <v>36092</v>
      </c>
      <c r="I30" s="80">
        <v>5399</v>
      </c>
      <c r="J30" s="81">
        <v>14.958993682810595</v>
      </c>
      <c r="K30"/>
      <c r="L30"/>
      <c r="M30"/>
      <c r="N30"/>
      <c r="O30"/>
      <c r="P30"/>
    </row>
    <row r="31" spans="1:16" ht="14.45" customHeight="1" x14ac:dyDescent="0.2">
      <c r="A31" s="85" t="s">
        <v>105</v>
      </c>
      <c r="B31" s="84" t="s">
        <v>108</v>
      </c>
      <c r="C31" s="78">
        <v>83.122737234603974</v>
      </c>
      <c r="D31" s="80">
        <v>1442768</v>
      </c>
      <c r="E31" s="79">
        <v>1451196</v>
      </c>
      <c r="F31" s="79">
        <v>1460842</v>
      </c>
      <c r="G31" s="79">
        <v>1448518</v>
      </c>
      <c r="H31" s="105">
        <v>1465914</v>
      </c>
      <c r="I31" s="80">
        <v>-23146</v>
      </c>
      <c r="J31" s="81">
        <v>-1.578946650349202</v>
      </c>
      <c r="K31"/>
      <c r="L31"/>
      <c r="M31"/>
      <c r="N31"/>
      <c r="O31"/>
      <c r="P31"/>
    </row>
    <row r="32" spans="1:16" ht="14.45" customHeight="1" x14ac:dyDescent="0.2">
      <c r="A32" s="88"/>
      <c r="B32" s="89" t="s">
        <v>109</v>
      </c>
      <c r="C32" s="90">
        <v>16.877205152018657</v>
      </c>
      <c r="D32" s="108">
        <v>292939</v>
      </c>
      <c r="E32" s="109">
        <v>292795</v>
      </c>
      <c r="F32" s="109">
        <v>291523</v>
      </c>
      <c r="G32" s="109">
        <v>286519</v>
      </c>
      <c r="H32" s="110">
        <v>285839</v>
      </c>
      <c r="I32" s="108">
        <v>7100</v>
      </c>
      <c r="J32" s="111">
        <v>2.4839157707660604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326</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105961</v>
      </c>
      <c r="E56" s="79">
        <v>106404</v>
      </c>
      <c r="F56" s="79">
        <v>106963</v>
      </c>
      <c r="G56" s="79">
        <v>106192</v>
      </c>
      <c r="H56" s="105">
        <v>108018</v>
      </c>
      <c r="I56" s="80">
        <v>-2057</v>
      </c>
      <c r="J56" s="81">
        <v>-1.9043122442555871</v>
      </c>
      <c r="K56"/>
      <c r="L56"/>
      <c r="M56"/>
      <c r="N56"/>
      <c r="O56"/>
      <c r="P56"/>
    </row>
    <row r="57" spans="1:16" ht="14.45" customHeight="1" x14ac:dyDescent="0.2">
      <c r="A57" s="85" t="s">
        <v>97</v>
      </c>
      <c r="B57" s="84" t="s">
        <v>98</v>
      </c>
      <c r="C57" s="78">
        <v>45.714932852653334</v>
      </c>
      <c r="D57" s="80">
        <v>48440</v>
      </c>
      <c r="E57" s="79">
        <v>48682</v>
      </c>
      <c r="F57" s="79">
        <v>48697</v>
      </c>
      <c r="G57" s="79">
        <v>48243</v>
      </c>
      <c r="H57" s="105">
        <v>49099</v>
      </c>
      <c r="I57" s="80">
        <v>-659</v>
      </c>
      <c r="J57" s="81">
        <v>-1.3421861952381922</v>
      </c>
      <c r="K57"/>
      <c r="L57"/>
      <c r="M57"/>
      <c r="N57"/>
      <c r="O57"/>
      <c r="P57"/>
    </row>
    <row r="58" spans="1:16" ht="14.45" customHeight="1" x14ac:dyDescent="0.2">
      <c r="A58" s="85"/>
      <c r="B58" s="84" t="s">
        <v>99</v>
      </c>
      <c r="C58" s="78">
        <v>54.285067147346666</v>
      </c>
      <c r="D58" s="80">
        <v>57521</v>
      </c>
      <c r="E58" s="79">
        <v>57722</v>
      </c>
      <c r="F58" s="79">
        <v>58266</v>
      </c>
      <c r="G58" s="79">
        <v>57949</v>
      </c>
      <c r="H58" s="105">
        <v>58919</v>
      </c>
      <c r="I58" s="80">
        <v>-1398</v>
      </c>
      <c r="J58" s="81">
        <v>-2.3727490283270254</v>
      </c>
      <c r="K58"/>
      <c r="L58"/>
      <c r="M58"/>
      <c r="N58"/>
      <c r="O58"/>
      <c r="P58"/>
    </row>
    <row r="59" spans="1:16" ht="14.45" customHeight="1" x14ac:dyDescent="0.2">
      <c r="A59" s="83" t="s">
        <v>97</v>
      </c>
      <c r="B59" s="86" t="s">
        <v>100</v>
      </c>
      <c r="C59" s="78">
        <v>19.714800728569944</v>
      </c>
      <c r="D59" s="80">
        <v>20890</v>
      </c>
      <c r="E59" s="79">
        <v>20963</v>
      </c>
      <c r="F59" s="79">
        <v>21712</v>
      </c>
      <c r="G59" s="79">
        <v>21079</v>
      </c>
      <c r="H59" s="105">
        <v>21831</v>
      </c>
      <c r="I59" s="80">
        <v>-941</v>
      </c>
      <c r="J59" s="81">
        <v>-4.3103843158810866</v>
      </c>
      <c r="K59"/>
      <c r="L59"/>
      <c r="M59"/>
      <c r="N59"/>
      <c r="O59"/>
      <c r="P59"/>
    </row>
    <row r="60" spans="1:16" ht="14.45" customHeight="1" x14ac:dyDescent="0.2">
      <c r="A60" s="83"/>
      <c r="B60" s="86" t="s">
        <v>101</v>
      </c>
      <c r="C60" s="78">
        <v>45.836675758061929</v>
      </c>
      <c r="D60" s="80">
        <v>48569</v>
      </c>
      <c r="E60" s="79">
        <v>48797</v>
      </c>
      <c r="F60" s="79">
        <v>48663</v>
      </c>
      <c r="G60" s="79">
        <v>48660</v>
      </c>
      <c r="H60" s="105">
        <v>49253</v>
      </c>
      <c r="I60" s="80">
        <v>-684</v>
      </c>
      <c r="J60" s="81">
        <v>-1.3887478935293283</v>
      </c>
      <c r="K60"/>
      <c r="L60"/>
      <c r="M60"/>
      <c r="N60"/>
      <c r="O60"/>
      <c r="P60"/>
    </row>
    <row r="61" spans="1:16" ht="14.45" customHeight="1" x14ac:dyDescent="0.2">
      <c r="A61" s="83"/>
      <c r="B61" s="86" t="s">
        <v>102</v>
      </c>
      <c r="C61" s="78">
        <v>17.323354819225941</v>
      </c>
      <c r="D61" s="80">
        <v>18356</v>
      </c>
      <c r="E61" s="79">
        <v>18528</v>
      </c>
      <c r="F61" s="79">
        <v>18679</v>
      </c>
      <c r="G61" s="79">
        <v>18738</v>
      </c>
      <c r="H61" s="105">
        <v>19084</v>
      </c>
      <c r="I61" s="80">
        <v>-728</v>
      </c>
      <c r="J61" s="81">
        <v>-3.8147138964577656</v>
      </c>
      <c r="K61"/>
      <c r="L61"/>
      <c r="M61"/>
      <c r="N61"/>
      <c r="O61"/>
      <c r="P61"/>
    </row>
    <row r="62" spans="1:16" ht="14.45" customHeight="1" x14ac:dyDescent="0.2">
      <c r="A62" s="85"/>
      <c r="B62" s="86" t="s">
        <v>103</v>
      </c>
      <c r="C62" s="78">
        <v>17.125168694142186</v>
      </c>
      <c r="D62" s="80">
        <v>18146</v>
      </c>
      <c r="E62" s="79">
        <v>18116</v>
      </c>
      <c r="F62" s="79">
        <v>17908</v>
      </c>
      <c r="G62" s="79">
        <v>17715</v>
      </c>
      <c r="H62" s="105">
        <v>17850</v>
      </c>
      <c r="I62" s="80">
        <v>296</v>
      </c>
      <c r="J62" s="81">
        <v>1.658263305322129</v>
      </c>
      <c r="K62"/>
      <c r="L62"/>
      <c r="M62"/>
      <c r="N62"/>
      <c r="O62"/>
      <c r="P62"/>
    </row>
    <row r="63" spans="1:16" ht="14.45" customHeight="1" x14ac:dyDescent="0.2">
      <c r="A63" s="85"/>
      <c r="B63" s="86" t="s">
        <v>104</v>
      </c>
      <c r="C63" s="78">
        <v>2.4273081605496363</v>
      </c>
      <c r="D63" s="80">
        <v>2572</v>
      </c>
      <c r="E63" s="79">
        <v>2647</v>
      </c>
      <c r="F63" s="79">
        <v>2625</v>
      </c>
      <c r="G63" s="79">
        <v>2609</v>
      </c>
      <c r="H63" s="105">
        <v>2240</v>
      </c>
      <c r="I63" s="80">
        <v>332</v>
      </c>
      <c r="J63" s="81">
        <v>14.821428571428571</v>
      </c>
      <c r="K63"/>
      <c r="L63"/>
      <c r="M63"/>
      <c r="N63"/>
      <c r="O63"/>
      <c r="P63"/>
    </row>
    <row r="64" spans="1:16" ht="14.45" customHeight="1" x14ac:dyDescent="0.2">
      <c r="A64" s="85" t="s">
        <v>105</v>
      </c>
      <c r="B64" s="84" t="s">
        <v>108</v>
      </c>
      <c r="C64" s="78">
        <v>83.913892847368373</v>
      </c>
      <c r="D64" s="80">
        <v>88916</v>
      </c>
      <c r="E64" s="79">
        <v>89276</v>
      </c>
      <c r="F64" s="79">
        <v>89968</v>
      </c>
      <c r="G64" s="79">
        <v>89546</v>
      </c>
      <c r="H64" s="105">
        <v>91341</v>
      </c>
      <c r="I64" s="80">
        <v>-2425</v>
      </c>
      <c r="J64" s="81">
        <v>-2.6548866336037484</v>
      </c>
      <c r="K64"/>
      <c r="L64"/>
      <c r="M64"/>
      <c r="N64"/>
      <c r="O64"/>
      <c r="P64"/>
    </row>
    <row r="65" spans="1:16" ht="14.45" customHeight="1" x14ac:dyDescent="0.2">
      <c r="A65" s="88"/>
      <c r="B65" s="89" t="s">
        <v>109</v>
      </c>
      <c r="C65" s="90">
        <v>16.08610715263163</v>
      </c>
      <c r="D65" s="108">
        <v>17045</v>
      </c>
      <c r="E65" s="109">
        <v>17128</v>
      </c>
      <c r="F65" s="109">
        <v>16995</v>
      </c>
      <c r="G65" s="109">
        <v>16646</v>
      </c>
      <c r="H65" s="110">
        <v>16677</v>
      </c>
      <c r="I65" s="108">
        <v>368</v>
      </c>
      <c r="J65" s="111">
        <v>2.2066318882292979</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696A-02C0-4BC6-ADC2-4B8DE0771723}">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327</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105062</v>
      </c>
      <c r="G11" s="79">
        <v>105808</v>
      </c>
      <c r="H11" s="79">
        <v>106392</v>
      </c>
      <c r="I11" s="79">
        <v>105465</v>
      </c>
      <c r="J11" s="105">
        <v>107567</v>
      </c>
      <c r="K11" s="79">
        <v>-2505</v>
      </c>
      <c r="L11" s="81">
        <v>-2.3287811317597402</v>
      </c>
    </row>
    <row r="12" spans="1:17" ht="24" customHeight="1" x14ac:dyDescent="0.2">
      <c r="A12" s="212" t="s">
        <v>180</v>
      </c>
      <c r="B12" s="213"/>
      <c r="C12" s="213"/>
      <c r="D12" s="214"/>
      <c r="E12" s="78">
        <v>45.272315394719307</v>
      </c>
      <c r="F12" s="80">
        <v>47564</v>
      </c>
      <c r="G12" s="79">
        <v>47868</v>
      </c>
      <c r="H12" s="79">
        <v>47888</v>
      </c>
      <c r="I12" s="79">
        <v>47368</v>
      </c>
      <c r="J12" s="105">
        <v>48301</v>
      </c>
      <c r="K12" s="79">
        <v>-737</v>
      </c>
      <c r="L12" s="81">
        <v>-1.5258483261216125</v>
      </c>
    </row>
    <row r="13" spans="1:17" ht="15" customHeight="1" x14ac:dyDescent="0.2">
      <c r="A13" s="85"/>
      <c r="B13" s="215" t="s">
        <v>99</v>
      </c>
      <c r="C13" s="215"/>
      <c r="E13" s="78">
        <v>54.727684605280693</v>
      </c>
      <c r="F13" s="80">
        <v>57498</v>
      </c>
      <c r="G13" s="79">
        <v>57940</v>
      </c>
      <c r="H13" s="79">
        <v>58504</v>
      </c>
      <c r="I13" s="79">
        <v>58097</v>
      </c>
      <c r="J13" s="105">
        <v>59266</v>
      </c>
      <c r="K13" s="79">
        <v>-1768</v>
      </c>
      <c r="L13" s="81">
        <v>-2.9831606654743021</v>
      </c>
    </row>
    <row r="14" spans="1:17" ht="22.5" customHeight="1" x14ac:dyDescent="0.2">
      <c r="A14" s="212" t="s">
        <v>181</v>
      </c>
      <c r="B14" s="213"/>
      <c r="C14" s="213"/>
      <c r="D14" s="214"/>
      <c r="E14" s="78">
        <v>19.377129694846854</v>
      </c>
      <c r="F14" s="80">
        <v>20358</v>
      </c>
      <c r="G14" s="79">
        <v>20486</v>
      </c>
      <c r="H14" s="79">
        <v>21245</v>
      </c>
      <c r="I14" s="79">
        <v>20420</v>
      </c>
      <c r="J14" s="105">
        <v>21358</v>
      </c>
      <c r="K14" s="79">
        <v>-1000</v>
      </c>
      <c r="L14" s="81">
        <v>-4.6820863376720663</v>
      </c>
    </row>
    <row r="15" spans="1:17" ht="15" customHeight="1" x14ac:dyDescent="0.2">
      <c r="A15" s="85"/>
      <c r="B15" s="84"/>
      <c r="C15" s="53" t="s">
        <v>98</v>
      </c>
      <c r="E15" s="78">
        <v>50.928381962864719</v>
      </c>
      <c r="F15" s="80">
        <v>10368</v>
      </c>
      <c r="G15" s="79">
        <v>10403</v>
      </c>
      <c r="H15" s="79">
        <v>10727</v>
      </c>
      <c r="I15" s="79">
        <v>10328</v>
      </c>
      <c r="J15" s="105">
        <v>10830</v>
      </c>
      <c r="K15" s="79">
        <v>-462</v>
      </c>
      <c r="L15" s="81">
        <v>-4.2659279778393353</v>
      </c>
    </row>
    <row r="16" spans="1:17" ht="15" customHeight="1" x14ac:dyDescent="0.2">
      <c r="A16" s="85"/>
      <c r="B16" s="84"/>
      <c r="C16" s="53" t="s">
        <v>99</v>
      </c>
      <c r="E16" s="78">
        <v>49.071618037135281</v>
      </c>
      <c r="F16" s="80">
        <v>9990</v>
      </c>
      <c r="G16" s="79">
        <v>10083</v>
      </c>
      <c r="H16" s="79">
        <v>10518</v>
      </c>
      <c r="I16" s="79">
        <v>10092</v>
      </c>
      <c r="J16" s="105">
        <v>10528</v>
      </c>
      <c r="K16" s="79">
        <v>-538</v>
      </c>
      <c r="L16" s="81">
        <v>-5.1101823708206684</v>
      </c>
    </row>
    <row r="17" spans="1:12" ht="15" customHeight="1" x14ac:dyDescent="0.2">
      <c r="A17" s="85"/>
      <c r="B17" s="86" t="s">
        <v>101</v>
      </c>
      <c r="E17" s="78">
        <v>45.395100036169119</v>
      </c>
      <c r="F17" s="80">
        <v>47693</v>
      </c>
      <c r="G17" s="79">
        <v>48116</v>
      </c>
      <c r="H17" s="79">
        <v>48001</v>
      </c>
      <c r="I17" s="79">
        <v>48093</v>
      </c>
      <c r="J17" s="105">
        <v>48789</v>
      </c>
      <c r="K17" s="79">
        <v>-1096</v>
      </c>
      <c r="L17" s="81">
        <v>-2.2464080018036854</v>
      </c>
    </row>
    <row r="18" spans="1:12" ht="15" customHeight="1" x14ac:dyDescent="0.2">
      <c r="A18" s="85"/>
      <c r="B18" s="84"/>
      <c r="C18" s="53" t="s">
        <v>98</v>
      </c>
      <c r="E18" s="78">
        <v>43.897427295410225</v>
      </c>
      <c r="F18" s="80">
        <v>20936</v>
      </c>
      <c r="G18" s="79">
        <v>21062</v>
      </c>
      <c r="H18" s="79">
        <v>20866</v>
      </c>
      <c r="I18" s="79">
        <v>20896</v>
      </c>
      <c r="J18" s="105">
        <v>21082</v>
      </c>
      <c r="K18" s="79">
        <v>-146</v>
      </c>
      <c r="L18" s="81">
        <v>-0.69253391518831231</v>
      </c>
    </row>
    <row r="19" spans="1:12" ht="15" customHeight="1" x14ac:dyDescent="0.2">
      <c r="A19" s="85"/>
      <c r="B19" s="84"/>
      <c r="C19" s="53" t="s">
        <v>99</v>
      </c>
      <c r="E19" s="78">
        <v>56.102572704589775</v>
      </c>
      <c r="F19" s="80">
        <v>26757</v>
      </c>
      <c r="G19" s="79">
        <v>27054</v>
      </c>
      <c r="H19" s="79">
        <v>27135</v>
      </c>
      <c r="I19" s="79">
        <v>27197</v>
      </c>
      <c r="J19" s="105">
        <v>27707</v>
      </c>
      <c r="K19" s="79">
        <v>-950</v>
      </c>
      <c r="L19" s="81">
        <v>-3.428736420399177</v>
      </c>
    </row>
    <row r="20" spans="1:12" ht="15" customHeight="1" x14ac:dyDescent="0.2">
      <c r="A20" s="85"/>
      <c r="B20" s="86" t="s">
        <v>102</v>
      </c>
      <c r="E20" s="78">
        <v>17.819002113038017</v>
      </c>
      <c r="F20" s="80">
        <v>18721</v>
      </c>
      <c r="G20" s="79">
        <v>18917</v>
      </c>
      <c r="H20" s="79">
        <v>19043</v>
      </c>
      <c r="I20" s="79">
        <v>19075</v>
      </c>
      <c r="J20" s="105">
        <v>19369</v>
      </c>
      <c r="K20" s="79">
        <v>-648</v>
      </c>
      <c r="L20" s="81">
        <v>-3.3455521709948886</v>
      </c>
    </row>
    <row r="21" spans="1:12" ht="15" customHeight="1" x14ac:dyDescent="0.2">
      <c r="A21" s="85"/>
      <c r="B21" s="84"/>
      <c r="C21" s="53" t="s">
        <v>98</v>
      </c>
      <c r="E21" s="78">
        <v>35.393408471769668</v>
      </c>
      <c r="F21" s="80">
        <v>6626</v>
      </c>
      <c r="G21" s="79">
        <v>6723</v>
      </c>
      <c r="H21" s="79">
        <v>6735</v>
      </c>
      <c r="I21" s="79">
        <v>6707</v>
      </c>
      <c r="J21" s="105">
        <v>6838</v>
      </c>
      <c r="K21" s="79">
        <v>-212</v>
      </c>
      <c r="L21" s="81">
        <v>-3.1003217315004385</v>
      </c>
    </row>
    <row r="22" spans="1:12" ht="15" customHeight="1" x14ac:dyDescent="0.2">
      <c r="A22" s="85"/>
      <c r="B22" s="84"/>
      <c r="C22" s="53" t="s">
        <v>99</v>
      </c>
      <c r="E22" s="78">
        <v>64.606591528230325</v>
      </c>
      <c r="F22" s="80">
        <v>12095</v>
      </c>
      <c r="G22" s="79">
        <v>12194</v>
      </c>
      <c r="H22" s="79">
        <v>12308</v>
      </c>
      <c r="I22" s="79">
        <v>12368</v>
      </c>
      <c r="J22" s="105">
        <v>12531</v>
      </c>
      <c r="K22" s="79">
        <v>-436</v>
      </c>
      <c r="L22" s="81">
        <v>-3.4793711595243795</v>
      </c>
    </row>
    <row r="23" spans="1:12" ht="15" customHeight="1" x14ac:dyDescent="0.2">
      <c r="A23" s="85"/>
      <c r="B23" s="86" t="s">
        <v>103</v>
      </c>
      <c r="E23" s="78">
        <v>17.408768155946014</v>
      </c>
      <c r="F23" s="80">
        <v>18290</v>
      </c>
      <c r="G23" s="79">
        <v>18289</v>
      </c>
      <c r="H23" s="79">
        <v>18102</v>
      </c>
      <c r="I23" s="79">
        <v>17877</v>
      </c>
      <c r="J23" s="105">
        <v>18051</v>
      </c>
      <c r="K23" s="79">
        <v>239</v>
      </c>
      <c r="L23" s="81">
        <v>1.3240263697302088</v>
      </c>
    </row>
    <row r="24" spans="1:12" ht="15" customHeight="1" x14ac:dyDescent="0.2">
      <c r="A24" s="85"/>
      <c r="B24" s="84"/>
      <c r="C24" s="53" t="s">
        <v>98</v>
      </c>
      <c r="E24" s="78">
        <v>52.673592126845271</v>
      </c>
      <c r="F24" s="80">
        <v>9634</v>
      </c>
      <c r="G24" s="79">
        <v>9680</v>
      </c>
      <c r="H24" s="79">
        <v>9559</v>
      </c>
      <c r="I24" s="79">
        <v>9437</v>
      </c>
      <c r="J24" s="105">
        <v>9551</v>
      </c>
      <c r="K24" s="79">
        <v>83</v>
      </c>
      <c r="L24" s="81">
        <v>0.86901895089519421</v>
      </c>
    </row>
    <row r="25" spans="1:12" ht="15" customHeight="1" x14ac:dyDescent="0.2">
      <c r="A25" s="85"/>
      <c r="B25" s="84"/>
      <c r="C25" s="53" t="s">
        <v>99</v>
      </c>
      <c r="E25" s="78">
        <v>47.326407873154729</v>
      </c>
      <c r="F25" s="80">
        <v>8656</v>
      </c>
      <c r="G25" s="79">
        <v>8609</v>
      </c>
      <c r="H25" s="79">
        <v>8543</v>
      </c>
      <c r="I25" s="79">
        <v>8440</v>
      </c>
      <c r="J25" s="105">
        <v>8500</v>
      </c>
      <c r="K25" s="79">
        <v>156</v>
      </c>
      <c r="L25" s="81">
        <v>1.8352941176470587</v>
      </c>
    </row>
    <row r="26" spans="1:12" ht="15" customHeight="1" x14ac:dyDescent="0.2">
      <c r="A26" s="85"/>
      <c r="C26" s="86" t="s">
        <v>182</v>
      </c>
      <c r="D26" s="53" t="s">
        <v>183</v>
      </c>
      <c r="E26" s="78">
        <v>2.4366564504768613</v>
      </c>
      <c r="F26" s="80">
        <v>2560</v>
      </c>
      <c r="G26" s="79">
        <v>2655</v>
      </c>
      <c r="H26" s="79">
        <v>2647</v>
      </c>
      <c r="I26" s="79">
        <v>2613</v>
      </c>
      <c r="J26" s="105">
        <v>2247</v>
      </c>
      <c r="K26" s="79">
        <v>313</v>
      </c>
      <c r="L26" s="81">
        <v>13.929684023141967</v>
      </c>
    </row>
    <row r="27" spans="1:12" ht="15" customHeight="1" x14ac:dyDescent="0.2">
      <c r="A27" s="85"/>
      <c r="B27" s="84"/>
      <c r="D27" s="216" t="s">
        <v>98</v>
      </c>
      <c r="E27" s="78">
        <v>45.703125</v>
      </c>
      <c r="F27" s="80">
        <v>1170</v>
      </c>
      <c r="G27" s="79">
        <v>1205</v>
      </c>
      <c r="H27" s="79">
        <v>1173</v>
      </c>
      <c r="I27" s="79">
        <v>1174</v>
      </c>
      <c r="J27" s="105">
        <v>993</v>
      </c>
      <c r="K27" s="79">
        <v>177</v>
      </c>
      <c r="L27" s="81">
        <v>17.82477341389728</v>
      </c>
    </row>
    <row r="28" spans="1:12" ht="15" customHeight="1" x14ac:dyDescent="0.2">
      <c r="A28" s="85"/>
      <c r="B28" s="84"/>
      <c r="D28" s="216" t="s">
        <v>99</v>
      </c>
      <c r="E28" s="78">
        <v>54.296875</v>
      </c>
      <c r="F28" s="80">
        <v>1390</v>
      </c>
      <c r="G28" s="79">
        <v>1450</v>
      </c>
      <c r="H28" s="79">
        <v>1474</v>
      </c>
      <c r="I28" s="79">
        <v>1439</v>
      </c>
      <c r="J28" s="105">
        <v>1254</v>
      </c>
      <c r="K28" s="79">
        <v>136</v>
      </c>
      <c r="L28" s="81">
        <v>10.845295055821371</v>
      </c>
    </row>
    <row r="29" spans="1:12" ht="24" customHeight="1" x14ac:dyDescent="0.2">
      <c r="A29" s="212" t="s">
        <v>184</v>
      </c>
      <c r="B29" s="213"/>
      <c r="C29" s="213"/>
      <c r="D29" s="214"/>
      <c r="E29" s="78">
        <v>83.286059660010281</v>
      </c>
      <c r="F29" s="80">
        <v>87502</v>
      </c>
      <c r="G29" s="79">
        <v>88068</v>
      </c>
      <c r="H29" s="79">
        <v>88678</v>
      </c>
      <c r="I29" s="79">
        <v>88168</v>
      </c>
      <c r="J29" s="105">
        <v>90132</v>
      </c>
      <c r="K29" s="79">
        <v>-2630</v>
      </c>
      <c r="L29" s="81">
        <v>-2.9179425731149871</v>
      </c>
    </row>
    <row r="30" spans="1:12" ht="15" customHeight="1" x14ac:dyDescent="0.2">
      <c r="A30" s="85"/>
      <c r="B30" s="84"/>
      <c r="C30" s="53" t="s">
        <v>98</v>
      </c>
      <c r="E30" s="78">
        <v>44.54755319878403</v>
      </c>
      <c r="F30" s="80">
        <v>38980</v>
      </c>
      <c r="G30" s="79">
        <v>39161</v>
      </c>
      <c r="H30" s="79">
        <v>39273</v>
      </c>
      <c r="I30" s="79">
        <v>38987</v>
      </c>
      <c r="J30" s="105">
        <v>39886</v>
      </c>
      <c r="K30" s="79">
        <v>-906</v>
      </c>
      <c r="L30" s="81">
        <v>-2.2714737000451288</v>
      </c>
    </row>
    <row r="31" spans="1:12" ht="15" customHeight="1" x14ac:dyDescent="0.2">
      <c r="A31" s="85"/>
      <c r="B31" s="84"/>
      <c r="C31" s="53" t="s">
        <v>99</v>
      </c>
      <c r="E31" s="78">
        <v>55.45244680121597</v>
      </c>
      <c r="F31" s="80">
        <v>48522</v>
      </c>
      <c r="G31" s="79">
        <v>48907</v>
      </c>
      <c r="H31" s="79">
        <v>49405</v>
      </c>
      <c r="I31" s="79">
        <v>49181</v>
      </c>
      <c r="J31" s="105">
        <v>50246</v>
      </c>
      <c r="K31" s="79">
        <v>-1724</v>
      </c>
      <c r="L31" s="81">
        <v>-3.4311188950364206</v>
      </c>
    </row>
    <row r="32" spans="1:12" ht="15" customHeight="1" x14ac:dyDescent="0.2">
      <c r="A32" s="85"/>
      <c r="B32" s="84" t="s">
        <v>109</v>
      </c>
      <c r="E32" s="78">
        <v>16.713940339989719</v>
      </c>
      <c r="F32" s="79">
        <v>17560</v>
      </c>
      <c r="G32" s="79">
        <v>17740</v>
      </c>
      <c r="H32" s="79">
        <v>17714</v>
      </c>
      <c r="I32" s="79">
        <v>17297</v>
      </c>
      <c r="J32" s="105">
        <v>17435</v>
      </c>
      <c r="K32" s="79">
        <v>125</v>
      </c>
      <c r="L32" s="81">
        <v>0.71694866647548039</v>
      </c>
    </row>
    <row r="33" spans="1:12" ht="15" customHeight="1" x14ac:dyDescent="0.2">
      <c r="A33" s="85"/>
      <c r="B33" s="84"/>
      <c r="C33" s="53" t="s">
        <v>98</v>
      </c>
      <c r="E33" s="78">
        <v>48.883826879271069</v>
      </c>
      <c r="F33" s="79">
        <v>8584</v>
      </c>
      <c r="G33" s="79">
        <v>8707</v>
      </c>
      <c r="H33" s="79">
        <v>8615</v>
      </c>
      <c r="I33" s="79">
        <v>8381</v>
      </c>
      <c r="J33" s="105">
        <v>8415</v>
      </c>
      <c r="K33" s="79">
        <v>169</v>
      </c>
      <c r="L33" s="81">
        <v>2.0083184789067143</v>
      </c>
    </row>
    <row r="34" spans="1:12" ht="15" customHeight="1" x14ac:dyDescent="0.2">
      <c r="A34" s="85"/>
      <c r="B34" s="84"/>
      <c r="C34" s="53" t="s">
        <v>99</v>
      </c>
      <c r="E34" s="78">
        <v>51.116173120728931</v>
      </c>
      <c r="F34" s="79">
        <v>8976</v>
      </c>
      <c r="G34" s="79">
        <v>9033</v>
      </c>
      <c r="H34" s="79">
        <v>9099</v>
      </c>
      <c r="I34" s="79">
        <v>8916</v>
      </c>
      <c r="J34" s="105">
        <v>9020</v>
      </c>
      <c r="K34" s="79">
        <v>-44</v>
      </c>
      <c r="L34" s="81">
        <v>-0.48780487804878048</v>
      </c>
    </row>
    <row r="35" spans="1:12" ht="24" customHeight="1" x14ac:dyDescent="0.2">
      <c r="A35" s="212" t="s">
        <v>187</v>
      </c>
      <c r="B35" s="213"/>
      <c r="C35" s="213"/>
      <c r="D35" s="214"/>
      <c r="E35" s="78">
        <v>24.205707106280101</v>
      </c>
      <c r="F35" s="79">
        <v>25431</v>
      </c>
      <c r="G35" s="79">
        <v>25426</v>
      </c>
      <c r="H35" s="79">
        <v>26295</v>
      </c>
      <c r="I35" s="79">
        <v>25555</v>
      </c>
      <c r="J35" s="79">
        <v>26199</v>
      </c>
      <c r="K35" s="285">
        <v>-768</v>
      </c>
      <c r="L35" s="286">
        <v>-2.9314095957860986</v>
      </c>
    </row>
    <row r="36" spans="1:12" ht="15" customHeight="1" x14ac:dyDescent="0.2">
      <c r="A36" s="85"/>
      <c r="B36" s="84"/>
      <c r="C36" s="53" t="s">
        <v>98</v>
      </c>
      <c r="E36" s="78">
        <v>47.854980142345958</v>
      </c>
      <c r="F36" s="79">
        <v>12170</v>
      </c>
      <c r="G36" s="79">
        <v>12136</v>
      </c>
      <c r="H36" s="79">
        <v>12610</v>
      </c>
      <c r="I36" s="79">
        <v>12230</v>
      </c>
      <c r="J36" s="79">
        <v>12541</v>
      </c>
      <c r="K36" s="285">
        <v>-371</v>
      </c>
      <c r="L36" s="81">
        <v>-2.9582967865401484</v>
      </c>
    </row>
    <row r="37" spans="1:12" ht="15" customHeight="1" x14ac:dyDescent="0.2">
      <c r="A37" s="85"/>
      <c r="B37" s="84"/>
      <c r="C37" s="53" t="s">
        <v>99</v>
      </c>
      <c r="E37" s="78">
        <v>52.145019857654042</v>
      </c>
      <c r="F37" s="79">
        <v>13261</v>
      </c>
      <c r="G37" s="79">
        <v>13290</v>
      </c>
      <c r="H37" s="79">
        <v>13685</v>
      </c>
      <c r="I37" s="79">
        <v>13325</v>
      </c>
      <c r="J37" s="105">
        <v>13658</v>
      </c>
      <c r="K37" s="79">
        <v>-397</v>
      </c>
      <c r="L37" s="81">
        <v>-2.9067213354810368</v>
      </c>
    </row>
    <row r="38" spans="1:12" ht="15" customHeight="1" x14ac:dyDescent="0.2">
      <c r="A38" s="85"/>
      <c r="B38" s="84" t="s">
        <v>328</v>
      </c>
      <c r="E38" s="78">
        <v>46.995107650720527</v>
      </c>
      <c r="F38" s="79">
        <v>49374</v>
      </c>
      <c r="G38" s="79">
        <v>49864</v>
      </c>
      <c r="H38" s="79">
        <v>49766</v>
      </c>
      <c r="I38" s="79">
        <v>49616</v>
      </c>
      <c r="J38" s="105">
        <v>50203</v>
      </c>
      <c r="K38" s="79">
        <v>-829</v>
      </c>
      <c r="L38" s="81">
        <v>-1.6512957392984482</v>
      </c>
    </row>
    <row r="39" spans="1:12" ht="15" customHeight="1" x14ac:dyDescent="0.2">
      <c r="A39" s="85"/>
      <c r="B39" s="84"/>
      <c r="C39" s="53" t="s">
        <v>98</v>
      </c>
      <c r="E39" s="78">
        <v>45.02572203994005</v>
      </c>
      <c r="F39" s="80">
        <v>22231</v>
      </c>
      <c r="G39" s="79">
        <v>22445</v>
      </c>
      <c r="H39" s="79">
        <v>22204</v>
      </c>
      <c r="I39" s="79">
        <v>22075</v>
      </c>
      <c r="J39" s="105">
        <v>22372</v>
      </c>
      <c r="K39" s="79">
        <v>-141</v>
      </c>
      <c r="L39" s="81">
        <v>-0.63025210084033612</v>
      </c>
    </row>
    <row r="40" spans="1:12" ht="15" customHeight="1" x14ac:dyDescent="0.2">
      <c r="A40" s="85"/>
      <c r="B40" s="84"/>
      <c r="C40" s="53" t="s">
        <v>99</v>
      </c>
      <c r="E40" s="78">
        <v>54.97427796005995</v>
      </c>
      <c r="F40" s="80">
        <v>27143</v>
      </c>
      <c r="G40" s="79">
        <v>27419</v>
      </c>
      <c r="H40" s="79">
        <v>27562</v>
      </c>
      <c r="I40" s="79">
        <v>27541</v>
      </c>
      <c r="J40" s="105">
        <v>27831</v>
      </c>
      <c r="K40" s="79">
        <v>-688</v>
      </c>
      <c r="L40" s="81">
        <v>-2.4720635262836406</v>
      </c>
    </row>
    <row r="41" spans="1:12" ht="15" customHeight="1" x14ac:dyDescent="0.2">
      <c r="A41" s="85"/>
      <c r="B41" s="53" t="s">
        <v>549</v>
      </c>
      <c r="E41" s="78">
        <v>11.031581351963602</v>
      </c>
      <c r="F41" s="80">
        <v>11590</v>
      </c>
      <c r="G41" s="79">
        <v>11521</v>
      </c>
      <c r="H41" s="79">
        <v>11280</v>
      </c>
      <c r="I41" s="79">
        <v>11274</v>
      </c>
      <c r="J41" s="105">
        <v>11381</v>
      </c>
      <c r="K41" s="79">
        <v>209</v>
      </c>
      <c r="L41" s="81">
        <v>1.8363939899833055</v>
      </c>
    </row>
    <row r="42" spans="1:12" ht="15" customHeight="1" x14ac:dyDescent="0.2">
      <c r="A42" s="85"/>
      <c r="B42" s="84"/>
      <c r="C42" s="53" t="s">
        <v>98</v>
      </c>
      <c r="E42" s="78">
        <v>47.825711820534941</v>
      </c>
      <c r="F42" s="80">
        <v>5543</v>
      </c>
      <c r="G42" s="79">
        <v>5551</v>
      </c>
      <c r="H42" s="79">
        <v>5368</v>
      </c>
      <c r="I42" s="79">
        <v>5435</v>
      </c>
      <c r="J42" s="105">
        <v>5416</v>
      </c>
      <c r="K42" s="79">
        <v>127</v>
      </c>
      <c r="L42" s="81">
        <v>2.344903988183161</v>
      </c>
    </row>
    <row r="43" spans="1:12" ht="15" customHeight="1" x14ac:dyDescent="0.2">
      <c r="A43" s="85"/>
      <c r="B43" s="84"/>
      <c r="C43" s="53" t="s">
        <v>99</v>
      </c>
      <c r="E43" s="78">
        <v>52.174288179465059</v>
      </c>
      <c r="F43" s="80">
        <v>6047</v>
      </c>
      <c r="G43" s="79">
        <v>5970</v>
      </c>
      <c r="H43" s="79">
        <v>5912</v>
      </c>
      <c r="I43" s="79">
        <v>5839</v>
      </c>
      <c r="J43" s="105">
        <v>5965</v>
      </c>
      <c r="K43" s="79">
        <v>82</v>
      </c>
      <c r="L43" s="81">
        <v>1.3746856663872591</v>
      </c>
    </row>
    <row r="44" spans="1:12" ht="15" customHeight="1" x14ac:dyDescent="0.2">
      <c r="A44" s="85"/>
      <c r="B44" s="84" t="s">
        <v>200</v>
      </c>
      <c r="E44" s="78">
        <v>17.767603891035769</v>
      </c>
      <c r="F44" s="80">
        <v>18667</v>
      </c>
      <c r="G44" s="79">
        <v>18997</v>
      </c>
      <c r="H44" s="79">
        <v>19051</v>
      </c>
      <c r="I44" s="79">
        <v>19020</v>
      </c>
      <c r="J44" s="105">
        <v>19784</v>
      </c>
      <c r="K44" s="79">
        <v>-1117</v>
      </c>
      <c r="L44" s="81">
        <v>-5.6459765467044072</v>
      </c>
    </row>
    <row r="45" spans="1:12" ht="15" customHeight="1" x14ac:dyDescent="0.2">
      <c r="A45" s="85"/>
      <c r="B45" s="84"/>
      <c r="C45" s="53" t="s">
        <v>98</v>
      </c>
      <c r="E45" s="78">
        <v>40.820699630363741</v>
      </c>
      <c r="F45" s="80">
        <v>7620</v>
      </c>
      <c r="G45" s="79">
        <v>7736</v>
      </c>
      <c r="H45" s="79">
        <v>7706</v>
      </c>
      <c r="I45" s="79">
        <v>7628</v>
      </c>
      <c r="J45" s="105">
        <v>7972</v>
      </c>
      <c r="K45" s="79">
        <v>-352</v>
      </c>
      <c r="L45" s="81">
        <v>-4.4154540893125942</v>
      </c>
    </row>
    <row r="46" spans="1:12" ht="15" customHeight="1" x14ac:dyDescent="0.2">
      <c r="A46" s="88"/>
      <c r="B46" s="89"/>
      <c r="C46" s="131" t="s">
        <v>99</v>
      </c>
      <c r="D46" s="131"/>
      <c r="E46" s="90">
        <v>59.179300369636259</v>
      </c>
      <c r="F46" s="108">
        <v>11047</v>
      </c>
      <c r="G46" s="109">
        <v>11261</v>
      </c>
      <c r="H46" s="109">
        <v>11345</v>
      </c>
      <c r="I46" s="109">
        <v>11392</v>
      </c>
      <c r="J46" s="110">
        <v>11812</v>
      </c>
      <c r="K46" s="109">
        <v>-765</v>
      </c>
      <c r="L46" s="111">
        <v>-6.4764646122587202</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329</v>
      </c>
    </row>
    <row r="50" spans="1:12" s="86" customFormat="1" ht="12.75" customHeight="1" x14ac:dyDescent="0.2">
      <c r="A50" s="113" t="s">
        <v>330</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DEC7F-40AD-4793-9874-CE21FD961C93}">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331</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105062</v>
      </c>
      <c r="E11" s="79">
        <v>105808</v>
      </c>
      <c r="F11" s="79">
        <v>106392</v>
      </c>
      <c r="G11" s="79">
        <v>105465</v>
      </c>
      <c r="H11" s="105">
        <v>107567</v>
      </c>
      <c r="I11" s="80">
        <v>-2505</v>
      </c>
      <c r="J11" s="81">
        <v>-2.3287811317597402</v>
      </c>
    </row>
    <row r="12" spans="1:15" ht="24.95" customHeight="1" x14ac:dyDescent="0.2">
      <c r="A12" s="158" t="s">
        <v>124</v>
      </c>
      <c r="B12" s="159" t="s">
        <v>125</v>
      </c>
      <c r="C12" s="78">
        <v>1.4448611296187013</v>
      </c>
      <c r="D12" s="80">
        <v>1518</v>
      </c>
      <c r="E12" s="79">
        <v>1586</v>
      </c>
      <c r="F12" s="79">
        <v>1514</v>
      </c>
      <c r="G12" s="79">
        <v>1468</v>
      </c>
      <c r="H12" s="105">
        <v>1465</v>
      </c>
      <c r="I12" s="80">
        <v>53</v>
      </c>
      <c r="J12" s="81">
        <v>3.6177474402730376</v>
      </c>
    </row>
    <row r="13" spans="1:15" ht="24.95" customHeight="1" x14ac:dyDescent="0.2">
      <c r="A13" s="158" t="s">
        <v>126</v>
      </c>
      <c r="B13" s="164" t="s">
        <v>208</v>
      </c>
      <c r="C13" s="78">
        <v>0.5720431745064819</v>
      </c>
      <c r="D13" s="80">
        <v>601</v>
      </c>
      <c r="E13" s="79">
        <v>613</v>
      </c>
      <c r="F13" s="79">
        <v>609</v>
      </c>
      <c r="G13" s="79">
        <v>604</v>
      </c>
      <c r="H13" s="105">
        <v>567</v>
      </c>
      <c r="I13" s="80">
        <v>34</v>
      </c>
      <c r="J13" s="81">
        <v>5.9964726631393299</v>
      </c>
    </row>
    <row r="14" spans="1:15" s="180" customFormat="1" ht="24.95" customHeight="1" x14ac:dyDescent="0.2">
      <c r="A14" s="158" t="s">
        <v>209</v>
      </c>
      <c r="B14" s="164" t="s">
        <v>129</v>
      </c>
      <c r="C14" s="78">
        <v>5.1274485541870511</v>
      </c>
      <c r="D14" s="80">
        <v>5387</v>
      </c>
      <c r="E14" s="79">
        <v>5351</v>
      </c>
      <c r="F14" s="79">
        <v>5374</v>
      </c>
      <c r="G14" s="79">
        <v>5372</v>
      </c>
      <c r="H14" s="105">
        <v>5646</v>
      </c>
      <c r="I14" s="80">
        <v>-259</v>
      </c>
      <c r="J14" s="81">
        <v>-4.5873184555437474</v>
      </c>
      <c r="K14" s="53"/>
      <c r="L14" s="53"/>
      <c r="M14" s="53"/>
      <c r="N14" s="53"/>
      <c r="O14" s="53"/>
    </row>
    <row r="15" spans="1:15" ht="24.95" customHeight="1" x14ac:dyDescent="0.2">
      <c r="A15" s="158" t="s">
        <v>210</v>
      </c>
      <c r="B15" s="164" t="s">
        <v>211</v>
      </c>
      <c r="C15" s="78">
        <v>1.5381393843635187</v>
      </c>
      <c r="D15" s="80">
        <v>1616</v>
      </c>
      <c r="E15" s="79">
        <v>1541</v>
      </c>
      <c r="F15" s="79">
        <v>1562</v>
      </c>
      <c r="G15" s="79">
        <v>1552</v>
      </c>
      <c r="H15" s="105">
        <v>1668</v>
      </c>
      <c r="I15" s="80">
        <v>-52</v>
      </c>
      <c r="J15" s="81">
        <v>-3.1175059952038371</v>
      </c>
    </row>
    <row r="16" spans="1:15" s="180" customFormat="1" ht="24.95" customHeight="1" x14ac:dyDescent="0.2">
      <c r="A16" s="158" t="s">
        <v>212</v>
      </c>
      <c r="B16" s="164" t="s">
        <v>133</v>
      </c>
      <c r="C16" s="78">
        <v>2.5813329272239249</v>
      </c>
      <c r="D16" s="80">
        <v>2712</v>
      </c>
      <c r="E16" s="79">
        <v>2727</v>
      </c>
      <c r="F16" s="79">
        <v>2756</v>
      </c>
      <c r="G16" s="79">
        <v>2769</v>
      </c>
      <c r="H16" s="105">
        <v>2846</v>
      </c>
      <c r="I16" s="80">
        <v>-134</v>
      </c>
      <c r="J16" s="81">
        <v>-4.7083626141953623</v>
      </c>
      <c r="K16" s="53"/>
      <c r="L16" s="53"/>
      <c r="M16" s="53"/>
      <c r="N16" s="53"/>
      <c r="O16" s="53"/>
    </row>
    <row r="17" spans="1:15" ht="24.95" customHeight="1" x14ac:dyDescent="0.2">
      <c r="A17" s="158" t="s">
        <v>134</v>
      </c>
      <c r="B17" s="164" t="s">
        <v>214</v>
      </c>
      <c r="C17" s="78">
        <v>1.0079762425996079</v>
      </c>
      <c r="D17" s="80">
        <v>1059</v>
      </c>
      <c r="E17" s="79">
        <v>1083</v>
      </c>
      <c r="F17" s="79">
        <v>1056</v>
      </c>
      <c r="G17" s="79">
        <v>1051</v>
      </c>
      <c r="H17" s="105">
        <v>1132</v>
      </c>
      <c r="I17" s="80">
        <v>-73</v>
      </c>
      <c r="J17" s="81">
        <v>-6.4487632508833919</v>
      </c>
    </row>
    <row r="18" spans="1:15" s="180" customFormat="1" ht="24.95" customHeight="1" x14ac:dyDescent="0.2">
      <c r="A18" s="167" t="s">
        <v>136</v>
      </c>
      <c r="B18" s="168" t="s">
        <v>137</v>
      </c>
      <c r="C18" s="78">
        <v>4.6363099883878087</v>
      </c>
      <c r="D18" s="80">
        <v>4871</v>
      </c>
      <c r="E18" s="79">
        <v>4852</v>
      </c>
      <c r="F18" s="79">
        <v>4792</v>
      </c>
      <c r="G18" s="79">
        <v>4764</v>
      </c>
      <c r="H18" s="105">
        <v>4857</v>
      </c>
      <c r="I18" s="80">
        <v>14</v>
      </c>
      <c r="J18" s="81">
        <v>0.28824377187564343</v>
      </c>
      <c r="K18" s="53"/>
      <c r="L18" s="53"/>
      <c r="M18" s="53"/>
      <c r="N18" s="53"/>
      <c r="O18" s="53"/>
    </row>
    <row r="19" spans="1:15" ht="24.95" customHeight="1" x14ac:dyDescent="0.2">
      <c r="A19" s="158" t="s">
        <v>138</v>
      </c>
      <c r="B19" s="164" t="s">
        <v>139</v>
      </c>
      <c r="C19" s="78">
        <v>17.532504616321791</v>
      </c>
      <c r="D19" s="80">
        <v>18420</v>
      </c>
      <c r="E19" s="79">
        <v>18279</v>
      </c>
      <c r="F19" s="79">
        <v>18506</v>
      </c>
      <c r="G19" s="79">
        <v>18342</v>
      </c>
      <c r="H19" s="105">
        <v>18895</v>
      </c>
      <c r="I19" s="80">
        <v>-475</v>
      </c>
      <c r="J19" s="81">
        <v>-2.5138925641704155</v>
      </c>
    </row>
    <row r="20" spans="1:15" s="180" customFormat="1" ht="24.95" customHeight="1" x14ac:dyDescent="0.2">
      <c r="A20" s="158" t="s">
        <v>140</v>
      </c>
      <c r="B20" s="164" t="s">
        <v>141</v>
      </c>
      <c r="C20" s="78">
        <v>5.5300679598713138</v>
      </c>
      <c r="D20" s="80">
        <v>5810</v>
      </c>
      <c r="E20" s="79">
        <v>5872</v>
      </c>
      <c r="F20" s="79">
        <v>5904</v>
      </c>
      <c r="G20" s="79">
        <v>5914</v>
      </c>
      <c r="H20" s="105">
        <v>5919</v>
      </c>
      <c r="I20" s="80">
        <v>-109</v>
      </c>
      <c r="J20" s="81">
        <v>-1.8415272850143605</v>
      </c>
      <c r="K20" s="53"/>
      <c r="L20" s="53"/>
      <c r="M20" s="53"/>
      <c r="N20" s="53"/>
      <c r="O20" s="53"/>
    </row>
    <row r="21" spans="1:15" ht="24.95" customHeight="1" x14ac:dyDescent="0.2">
      <c r="A21" s="167" t="s">
        <v>142</v>
      </c>
      <c r="B21" s="168" t="s">
        <v>143</v>
      </c>
      <c r="C21" s="78">
        <v>11.732120081475699</v>
      </c>
      <c r="D21" s="80">
        <v>12326</v>
      </c>
      <c r="E21" s="79">
        <v>12774</v>
      </c>
      <c r="F21" s="79">
        <v>13003</v>
      </c>
      <c r="G21" s="79">
        <v>12269</v>
      </c>
      <c r="H21" s="105">
        <v>12448</v>
      </c>
      <c r="I21" s="80">
        <v>-122</v>
      </c>
      <c r="J21" s="81">
        <v>-0.98007712082262211</v>
      </c>
    </row>
    <row r="22" spans="1:15" ht="24.95" customHeight="1" x14ac:dyDescent="0.2">
      <c r="A22" s="167" t="s">
        <v>144</v>
      </c>
      <c r="B22" s="164" t="s">
        <v>145</v>
      </c>
      <c r="C22" s="78">
        <v>2.3062572576193103</v>
      </c>
      <c r="D22" s="80">
        <v>2423</v>
      </c>
      <c r="E22" s="79">
        <v>2419</v>
      </c>
      <c r="F22" s="79">
        <v>2432</v>
      </c>
      <c r="G22" s="79">
        <v>2376</v>
      </c>
      <c r="H22" s="105">
        <v>2397</v>
      </c>
      <c r="I22" s="80">
        <v>26</v>
      </c>
      <c r="J22" s="81">
        <v>1.0846891948268669</v>
      </c>
    </row>
    <row r="23" spans="1:15" ht="24.95" customHeight="1" x14ac:dyDescent="0.2">
      <c r="A23" s="158" t="s">
        <v>146</v>
      </c>
      <c r="B23" s="164" t="s">
        <v>147</v>
      </c>
      <c r="C23" s="78">
        <v>1.1450381679389312</v>
      </c>
      <c r="D23" s="80">
        <v>1203</v>
      </c>
      <c r="E23" s="79">
        <v>1192</v>
      </c>
      <c r="F23" s="79">
        <v>1185</v>
      </c>
      <c r="G23" s="79">
        <v>1194</v>
      </c>
      <c r="H23" s="105">
        <v>1188</v>
      </c>
      <c r="I23" s="80">
        <v>15</v>
      </c>
      <c r="J23" s="81">
        <v>1.2626262626262625</v>
      </c>
    </row>
    <row r="24" spans="1:15" ht="24.95" customHeight="1" x14ac:dyDescent="0.2">
      <c r="A24" s="158" t="s">
        <v>148</v>
      </c>
      <c r="B24" s="164" t="s">
        <v>215</v>
      </c>
      <c r="C24" s="78">
        <v>10.487140926310179</v>
      </c>
      <c r="D24" s="80">
        <v>11018</v>
      </c>
      <c r="E24" s="79">
        <v>11126</v>
      </c>
      <c r="F24" s="79">
        <v>11161</v>
      </c>
      <c r="G24" s="79">
        <v>10999</v>
      </c>
      <c r="H24" s="105">
        <v>11189</v>
      </c>
      <c r="I24" s="80">
        <v>-171</v>
      </c>
      <c r="J24" s="81">
        <v>-1.5282867101617661</v>
      </c>
    </row>
    <row r="25" spans="1:15" ht="24.95" customHeight="1" x14ac:dyDescent="0.2">
      <c r="A25" s="158" t="s">
        <v>150</v>
      </c>
      <c r="B25" s="171" t="s">
        <v>151</v>
      </c>
      <c r="C25" s="78">
        <v>11.886314747482439</v>
      </c>
      <c r="D25" s="80">
        <v>12488</v>
      </c>
      <c r="E25" s="79">
        <v>12928</v>
      </c>
      <c r="F25" s="79">
        <v>12752</v>
      </c>
      <c r="G25" s="79">
        <v>12710</v>
      </c>
      <c r="H25" s="105">
        <v>12999</v>
      </c>
      <c r="I25" s="80">
        <v>-511</v>
      </c>
      <c r="J25" s="81">
        <v>-3.9310716208939147</v>
      </c>
    </row>
    <row r="26" spans="1:15" ht="24.95" customHeight="1" x14ac:dyDescent="0.2">
      <c r="A26" s="158" t="s">
        <v>217</v>
      </c>
      <c r="B26" s="171" t="s">
        <v>153</v>
      </c>
      <c r="C26" s="78">
        <v>10.897374883402181</v>
      </c>
      <c r="D26" s="80">
        <v>11449</v>
      </c>
      <c r="E26" s="79">
        <v>11718</v>
      </c>
      <c r="F26" s="79">
        <v>11739</v>
      </c>
      <c r="G26" s="79">
        <v>11624</v>
      </c>
      <c r="H26" s="105">
        <v>11857</v>
      </c>
      <c r="I26" s="80">
        <v>-408</v>
      </c>
      <c r="J26" s="81">
        <v>-3.441005313317028</v>
      </c>
    </row>
    <row r="27" spans="1:15" ht="24.95" customHeight="1" x14ac:dyDescent="0.2">
      <c r="A27" s="167">
        <v>782.78300000000002</v>
      </c>
      <c r="B27" s="170" t="s">
        <v>154</v>
      </c>
      <c r="C27" s="78">
        <v>0.98893986408025736</v>
      </c>
      <c r="D27" s="80">
        <v>1039</v>
      </c>
      <c r="E27" s="79">
        <v>1210</v>
      </c>
      <c r="F27" s="79">
        <v>1013</v>
      </c>
      <c r="G27" s="79">
        <v>1086</v>
      </c>
      <c r="H27" s="105">
        <v>1142</v>
      </c>
      <c r="I27" s="80">
        <v>-103</v>
      </c>
      <c r="J27" s="81">
        <v>-9.0192644483362514</v>
      </c>
    </row>
    <row r="28" spans="1:15" ht="24.95" customHeight="1" x14ac:dyDescent="0.2">
      <c r="A28" s="158" t="s">
        <v>155</v>
      </c>
      <c r="B28" s="164" t="s">
        <v>156</v>
      </c>
      <c r="C28" s="78">
        <v>0.68150235099274714</v>
      </c>
      <c r="D28" s="80">
        <v>716</v>
      </c>
      <c r="E28" s="79">
        <v>736</v>
      </c>
      <c r="F28" s="79">
        <v>734</v>
      </c>
      <c r="G28" s="79">
        <v>714</v>
      </c>
      <c r="H28" s="105">
        <v>715</v>
      </c>
      <c r="I28" s="80">
        <v>1</v>
      </c>
      <c r="J28" s="81">
        <v>0.13986013986013987</v>
      </c>
    </row>
    <row r="29" spans="1:15" ht="24.95" customHeight="1" x14ac:dyDescent="0.2">
      <c r="A29" s="158" t="s">
        <v>157</v>
      </c>
      <c r="B29" s="164" t="s">
        <v>158</v>
      </c>
      <c r="C29" s="78">
        <v>4.1642078011079171</v>
      </c>
      <c r="D29" s="80">
        <v>4375</v>
      </c>
      <c r="E29" s="79">
        <v>3971</v>
      </c>
      <c r="F29" s="79">
        <v>4233</v>
      </c>
      <c r="G29" s="79">
        <v>4687</v>
      </c>
      <c r="H29" s="105">
        <v>5069</v>
      </c>
      <c r="I29" s="80">
        <v>-694</v>
      </c>
      <c r="J29" s="81">
        <v>-13.691063326099822</v>
      </c>
    </row>
    <row r="30" spans="1:15" ht="24.95" customHeight="1" x14ac:dyDescent="0.2">
      <c r="A30" s="158">
        <v>86</v>
      </c>
      <c r="B30" s="164" t="s">
        <v>159</v>
      </c>
      <c r="C30" s="78">
        <v>6.6046715272886489</v>
      </c>
      <c r="D30" s="80">
        <v>6939</v>
      </c>
      <c r="E30" s="79">
        <v>6900</v>
      </c>
      <c r="F30" s="79">
        <v>6975</v>
      </c>
      <c r="G30" s="79">
        <v>6916</v>
      </c>
      <c r="H30" s="105">
        <v>6945</v>
      </c>
      <c r="I30" s="80">
        <v>-6</v>
      </c>
      <c r="J30" s="81">
        <v>-8.6393088552915762E-2</v>
      </c>
    </row>
    <row r="31" spans="1:15" ht="24.95" customHeight="1" x14ac:dyDescent="0.2">
      <c r="A31" s="158">
        <v>87.88</v>
      </c>
      <c r="B31" s="171" t="s">
        <v>160</v>
      </c>
      <c r="C31" s="78">
        <v>5.1521958462622068</v>
      </c>
      <c r="D31" s="80">
        <v>5413</v>
      </c>
      <c r="E31" s="79">
        <v>5457</v>
      </c>
      <c r="F31" s="79">
        <v>5427</v>
      </c>
      <c r="G31" s="79">
        <v>5362</v>
      </c>
      <c r="H31" s="105">
        <v>5387</v>
      </c>
      <c r="I31" s="80">
        <v>26</v>
      </c>
      <c r="J31" s="81">
        <v>0.48264340077965473</v>
      </c>
    </row>
    <row r="32" spans="1:15" ht="24.95" customHeight="1" x14ac:dyDescent="0.2">
      <c r="A32" s="158" t="s">
        <v>161</v>
      </c>
      <c r="B32" s="164" t="s">
        <v>162</v>
      </c>
      <c r="C32" s="78">
        <v>10.997315870628771</v>
      </c>
      <c r="D32" s="80">
        <v>11554</v>
      </c>
      <c r="E32" s="79">
        <v>11752</v>
      </c>
      <c r="F32" s="79">
        <v>11791</v>
      </c>
      <c r="G32" s="79">
        <v>11774</v>
      </c>
      <c r="H32" s="105">
        <v>11881</v>
      </c>
      <c r="I32" s="80">
        <v>-327</v>
      </c>
      <c r="J32" s="81">
        <v>-2.7522935779816513</v>
      </c>
    </row>
    <row r="33" spans="1:10" ht="24.95" customHeight="1" x14ac:dyDescent="0.2">
      <c r="A33" s="158"/>
      <c r="B33" s="171"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1.4448611296187013</v>
      </c>
      <c r="D35" s="80">
        <v>1518</v>
      </c>
      <c r="E35" s="79">
        <v>1586</v>
      </c>
      <c r="F35" s="79">
        <v>1514</v>
      </c>
      <c r="G35" s="79">
        <v>1468</v>
      </c>
      <c r="H35" s="105">
        <v>1465</v>
      </c>
      <c r="I35" s="80">
        <v>53</v>
      </c>
      <c r="J35" s="81">
        <v>3.6177474402730376</v>
      </c>
    </row>
    <row r="36" spans="1:10" ht="24.95" customHeight="1" x14ac:dyDescent="0.2">
      <c r="A36" s="239" t="s">
        <v>165</v>
      </c>
      <c r="B36" s="240" t="s">
        <v>166</v>
      </c>
      <c r="C36" s="78">
        <v>10.335801717081342</v>
      </c>
      <c r="D36" s="80">
        <v>10859</v>
      </c>
      <c r="E36" s="79">
        <v>10816</v>
      </c>
      <c r="F36" s="79">
        <v>10775</v>
      </c>
      <c r="G36" s="79">
        <v>10740</v>
      </c>
      <c r="H36" s="105">
        <v>11070</v>
      </c>
      <c r="I36" s="80">
        <v>-211</v>
      </c>
      <c r="J36" s="81">
        <v>-1.906052393857272</v>
      </c>
    </row>
    <row r="37" spans="1:10" ht="24.95" customHeight="1" x14ac:dyDescent="0.2">
      <c r="A37" s="241" t="s">
        <v>167</v>
      </c>
      <c r="B37" s="242" t="s">
        <v>168</v>
      </c>
      <c r="C37" s="90">
        <v>88.219337153299961</v>
      </c>
      <c r="D37" s="108">
        <v>92685</v>
      </c>
      <c r="E37" s="109">
        <v>93406</v>
      </c>
      <c r="F37" s="109">
        <v>94103</v>
      </c>
      <c r="G37" s="109">
        <v>93257</v>
      </c>
      <c r="H37" s="110">
        <v>95032</v>
      </c>
      <c r="I37" s="108">
        <v>-2347</v>
      </c>
      <c r="J37" s="111">
        <v>-2.4696944187221148</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BADC-FD53-41ED-8A98-FF998813393A}">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333</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105062</v>
      </c>
      <c r="F11" s="295">
        <v>105808</v>
      </c>
      <c r="G11" s="295">
        <v>106392</v>
      </c>
      <c r="H11" s="295">
        <v>105465</v>
      </c>
      <c r="I11" s="249">
        <v>107567</v>
      </c>
      <c r="J11" s="250">
        <v>-2505</v>
      </c>
      <c r="K11" s="251">
        <v>-2.3287811317597402</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46.411642649102433</v>
      </c>
      <c r="E13" s="260">
        <v>48761</v>
      </c>
      <c r="F13" s="261">
        <v>49804</v>
      </c>
      <c r="G13" s="261">
        <v>49892</v>
      </c>
      <c r="H13" s="261">
        <v>49158</v>
      </c>
      <c r="I13" s="262">
        <v>49997</v>
      </c>
      <c r="J13" s="260">
        <v>-1236</v>
      </c>
      <c r="K13" s="263">
        <v>-2.4721483288997339</v>
      </c>
    </row>
    <row r="14" spans="1:15" s="157" customFormat="1" ht="15.95" customHeight="1" x14ac:dyDescent="0.2">
      <c r="A14" s="256" t="s">
        <v>224</v>
      </c>
      <c r="B14" s="257"/>
      <c r="C14" s="258"/>
      <c r="D14" s="259">
        <v>38.97793683729607</v>
      </c>
      <c r="E14" s="260">
        <v>40951</v>
      </c>
      <c r="F14" s="261">
        <v>41078</v>
      </c>
      <c r="G14" s="261">
        <v>41299</v>
      </c>
      <c r="H14" s="261">
        <v>40773</v>
      </c>
      <c r="I14" s="262">
        <v>41568</v>
      </c>
      <c r="J14" s="260">
        <v>-617</v>
      </c>
      <c r="K14" s="263">
        <v>-1.4843148575827561</v>
      </c>
    </row>
    <row r="15" spans="1:15" s="157" customFormat="1" ht="15.95" customHeight="1" x14ac:dyDescent="0.2">
      <c r="A15" s="256" t="s">
        <v>225</v>
      </c>
      <c r="B15" s="257"/>
      <c r="C15" s="258"/>
      <c r="D15" s="259">
        <v>5.4158496887552108</v>
      </c>
      <c r="E15" s="260">
        <v>5690</v>
      </c>
      <c r="F15" s="261">
        <v>5628</v>
      </c>
      <c r="G15" s="261">
        <v>5613</v>
      </c>
      <c r="H15" s="261">
        <v>5527</v>
      </c>
      <c r="I15" s="262">
        <v>5488</v>
      </c>
      <c r="J15" s="260">
        <v>202</v>
      </c>
      <c r="K15" s="263">
        <v>3.6807580174927113</v>
      </c>
    </row>
    <row r="16" spans="1:15" s="157" customFormat="1" ht="15.95" customHeight="1" x14ac:dyDescent="0.2">
      <c r="A16" s="256" t="s">
        <v>226</v>
      </c>
      <c r="B16" s="257"/>
      <c r="C16" s="258"/>
      <c r="D16" s="259">
        <v>5.8146618187356038</v>
      </c>
      <c r="E16" s="260">
        <v>6109</v>
      </c>
      <c r="F16" s="261">
        <v>5688</v>
      </c>
      <c r="G16" s="261">
        <v>5962</v>
      </c>
      <c r="H16" s="261">
        <v>6396</v>
      </c>
      <c r="I16" s="262">
        <v>6869</v>
      </c>
      <c r="J16" s="260">
        <v>-760</v>
      </c>
      <c r="K16" s="263">
        <v>-11.064201484932305</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2.357655479621557</v>
      </c>
      <c r="E18" s="261">
        <v>2477</v>
      </c>
      <c r="F18" s="261">
        <v>2490</v>
      </c>
      <c r="G18" s="261">
        <v>2407</v>
      </c>
      <c r="H18" s="261">
        <v>2400</v>
      </c>
      <c r="I18" s="261">
        <v>2497</v>
      </c>
      <c r="J18" s="260">
        <v>-20</v>
      </c>
      <c r="K18" s="263">
        <v>-0.80096115338406082</v>
      </c>
    </row>
    <row r="19" spans="1:11" s="157" customFormat="1" ht="14.1" customHeight="1" x14ac:dyDescent="0.2">
      <c r="A19" s="256" t="s">
        <v>229</v>
      </c>
      <c r="B19" s="257"/>
      <c r="C19" s="258"/>
      <c r="D19" s="259">
        <v>4.2784260722240202</v>
      </c>
      <c r="E19" s="261">
        <v>4495</v>
      </c>
      <c r="F19" s="261">
        <v>4566</v>
      </c>
      <c r="G19" s="261">
        <v>4561</v>
      </c>
      <c r="H19" s="261">
        <v>4502</v>
      </c>
      <c r="I19" s="261">
        <v>4544</v>
      </c>
      <c r="J19" s="260">
        <v>-49</v>
      </c>
      <c r="K19" s="263">
        <v>-1.0783450704225352</v>
      </c>
    </row>
    <row r="20" spans="1:11" s="157" customFormat="1" ht="14.1" customHeight="1" x14ac:dyDescent="0.2">
      <c r="A20" s="256" t="s">
        <v>230</v>
      </c>
      <c r="B20" s="257"/>
      <c r="C20" s="258"/>
      <c r="D20" s="259">
        <v>0.46734309265005425</v>
      </c>
      <c r="E20" s="261">
        <v>491</v>
      </c>
      <c r="F20" s="261">
        <v>505</v>
      </c>
      <c r="G20" s="261">
        <v>516</v>
      </c>
      <c r="H20" s="261">
        <v>530</v>
      </c>
      <c r="I20" s="261">
        <v>545</v>
      </c>
      <c r="J20" s="260">
        <v>-54</v>
      </c>
      <c r="K20" s="263">
        <v>-9.9082568807339442</v>
      </c>
    </row>
    <row r="21" spans="1:11" s="157" customFormat="1" ht="14.1" customHeight="1" x14ac:dyDescent="0.2">
      <c r="A21" s="256" t="s">
        <v>231</v>
      </c>
      <c r="B21" s="257"/>
      <c r="C21" s="258"/>
      <c r="D21" s="259">
        <v>7.711636938188879</v>
      </c>
      <c r="E21" s="261">
        <v>8102</v>
      </c>
      <c r="F21" s="261">
        <v>8098</v>
      </c>
      <c r="G21" s="261">
        <v>8137</v>
      </c>
      <c r="H21" s="261">
        <v>8133</v>
      </c>
      <c r="I21" s="261">
        <v>8317</v>
      </c>
      <c r="J21" s="260">
        <v>-215</v>
      </c>
      <c r="K21" s="263">
        <v>-2.5850667307923532</v>
      </c>
    </row>
    <row r="22" spans="1:11" s="157" customFormat="1" ht="14.1" customHeight="1" x14ac:dyDescent="0.2">
      <c r="A22" s="256" t="s">
        <v>232</v>
      </c>
      <c r="B22" s="257"/>
      <c r="C22" s="258"/>
      <c r="D22" s="259">
        <v>2.4490300965144391</v>
      </c>
      <c r="E22" s="261">
        <v>2573</v>
      </c>
      <c r="F22" s="261">
        <v>2606</v>
      </c>
      <c r="G22" s="261">
        <v>2573</v>
      </c>
      <c r="H22" s="261">
        <v>2570</v>
      </c>
      <c r="I22" s="261">
        <v>2556</v>
      </c>
      <c r="J22" s="260">
        <v>17</v>
      </c>
      <c r="K22" s="263">
        <v>0.66510172143974966</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1.2011954845710151</v>
      </c>
      <c r="E24" s="260">
        <v>1262</v>
      </c>
      <c r="F24" s="261">
        <v>1317</v>
      </c>
      <c r="G24" s="261">
        <v>1277</v>
      </c>
      <c r="H24" s="261">
        <v>1232</v>
      </c>
      <c r="I24" s="262">
        <v>1197</v>
      </c>
      <c r="J24" s="260">
        <v>65</v>
      </c>
      <c r="K24" s="263">
        <v>5.4302422723475354</v>
      </c>
    </row>
    <row r="25" spans="1:11" s="157" customFormat="1" ht="13.5" customHeight="1" x14ac:dyDescent="0.2">
      <c r="A25" s="256" t="s">
        <v>235</v>
      </c>
      <c r="B25" s="257" t="s">
        <v>236</v>
      </c>
      <c r="C25" s="258"/>
      <c r="D25" s="259">
        <v>0.90137252289124514</v>
      </c>
      <c r="E25" s="260">
        <v>947</v>
      </c>
      <c r="F25" s="261">
        <v>985</v>
      </c>
      <c r="G25" s="261">
        <v>946</v>
      </c>
      <c r="H25" s="261">
        <v>911</v>
      </c>
      <c r="I25" s="262">
        <v>888</v>
      </c>
      <c r="J25" s="260">
        <v>59</v>
      </c>
      <c r="K25" s="263">
        <v>6.6441441441441444</v>
      </c>
    </row>
    <row r="26" spans="1:11" s="157" customFormat="1" ht="13.5" customHeight="1" x14ac:dyDescent="0.2">
      <c r="A26" s="256">
        <v>12</v>
      </c>
      <c r="B26" s="257" t="s">
        <v>237</v>
      </c>
      <c r="C26" s="258"/>
      <c r="D26" s="259">
        <v>1.2135691306085929</v>
      </c>
      <c r="E26" s="260">
        <v>1275</v>
      </c>
      <c r="F26" s="261">
        <v>1383</v>
      </c>
      <c r="G26" s="261">
        <v>1335</v>
      </c>
      <c r="H26" s="261">
        <v>1252</v>
      </c>
      <c r="I26" s="262">
        <v>1261</v>
      </c>
      <c r="J26" s="260">
        <v>14</v>
      </c>
      <c r="K26" s="263">
        <v>1.1102299762093577</v>
      </c>
    </row>
    <row r="27" spans="1:11" s="157" customFormat="1" ht="13.5" customHeight="1" x14ac:dyDescent="0.2">
      <c r="A27" s="256">
        <v>21</v>
      </c>
      <c r="B27" s="257" t="s">
        <v>238</v>
      </c>
      <c r="C27" s="258"/>
      <c r="D27" s="259">
        <v>7.9952789781272016E-2</v>
      </c>
      <c r="E27" s="552">
        <v>84</v>
      </c>
      <c r="F27" s="553">
        <v>86</v>
      </c>
      <c r="G27" s="553">
        <v>90</v>
      </c>
      <c r="H27" s="553">
        <v>92</v>
      </c>
      <c r="I27" s="554">
        <v>92</v>
      </c>
      <c r="J27" s="260">
        <v>-8</v>
      </c>
      <c r="K27" s="263">
        <v>-8.695652173913043</v>
      </c>
    </row>
    <row r="28" spans="1:11" s="157" customFormat="1" ht="13.5" customHeight="1" x14ac:dyDescent="0.2">
      <c r="A28" s="256">
        <v>22</v>
      </c>
      <c r="B28" s="257" t="s">
        <v>239</v>
      </c>
      <c r="C28" s="258"/>
      <c r="D28" s="259">
        <v>0.46543945479811921</v>
      </c>
      <c r="E28" s="260">
        <v>489</v>
      </c>
      <c r="F28" s="261">
        <v>509</v>
      </c>
      <c r="G28" s="261">
        <v>535</v>
      </c>
      <c r="H28" s="261">
        <v>514</v>
      </c>
      <c r="I28" s="262">
        <v>524</v>
      </c>
      <c r="J28" s="260">
        <v>-35</v>
      </c>
      <c r="K28" s="263">
        <v>-6.6793893129770989</v>
      </c>
    </row>
    <row r="29" spans="1:11" s="157" customFormat="1" ht="13.5" customHeight="1" x14ac:dyDescent="0.2">
      <c r="A29" s="256">
        <v>23</v>
      </c>
      <c r="B29" s="257" t="s">
        <v>240</v>
      </c>
      <c r="C29" s="258"/>
      <c r="D29" s="259">
        <v>0.46829491157602177</v>
      </c>
      <c r="E29" s="260">
        <v>492</v>
      </c>
      <c r="F29" s="261">
        <v>474</v>
      </c>
      <c r="G29" s="261">
        <v>495</v>
      </c>
      <c r="H29" s="261">
        <v>487</v>
      </c>
      <c r="I29" s="262">
        <v>514</v>
      </c>
      <c r="J29" s="260">
        <v>-22</v>
      </c>
      <c r="K29" s="263">
        <v>-4.2801556420233462</v>
      </c>
    </row>
    <row r="30" spans="1:11" s="157" customFormat="1" ht="13.5" customHeight="1" x14ac:dyDescent="0.2">
      <c r="A30" s="256">
        <v>24</v>
      </c>
      <c r="B30" s="257" t="s">
        <v>241</v>
      </c>
      <c r="C30" s="258"/>
      <c r="D30" s="259">
        <v>0.735756029772896</v>
      </c>
      <c r="E30" s="260">
        <v>773</v>
      </c>
      <c r="F30" s="261">
        <v>785</v>
      </c>
      <c r="G30" s="261">
        <v>798</v>
      </c>
      <c r="H30" s="261">
        <v>790</v>
      </c>
      <c r="I30" s="262">
        <v>818</v>
      </c>
      <c r="J30" s="260">
        <v>-45</v>
      </c>
      <c r="K30" s="263">
        <v>-5.5012224938875303</v>
      </c>
    </row>
    <row r="31" spans="1:11" s="157" customFormat="1" ht="13.5" customHeight="1" x14ac:dyDescent="0.2">
      <c r="A31" s="256">
        <v>25</v>
      </c>
      <c r="B31" s="257" t="s">
        <v>242</v>
      </c>
      <c r="C31" s="258"/>
      <c r="D31" s="259">
        <v>1.1003026784184577</v>
      </c>
      <c r="E31" s="260">
        <v>1156</v>
      </c>
      <c r="F31" s="261">
        <v>1174</v>
      </c>
      <c r="G31" s="261">
        <v>1183</v>
      </c>
      <c r="H31" s="261">
        <v>1182</v>
      </c>
      <c r="I31" s="262">
        <v>1214</v>
      </c>
      <c r="J31" s="260">
        <v>-58</v>
      </c>
      <c r="K31" s="263">
        <v>-4.7775947281713345</v>
      </c>
    </row>
    <row r="32" spans="1:11" s="157" customFormat="1" ht="13.5" customHeight="1" x14ac:dyDescent="0.2">
      <c r="A32" s="256">
        <v>26</v>
      </c>
      <c r="B32" s="257" t="s">
        <v>243</v>
      </c>
      <c r="C32" s="258"/>
      <c r="D32" s="259">
        <v>0.88614342007576474</v>
      </c>
      <c r="E32" s="260">
        <v>931</v>
      </c>
      <c r="F32" s="261">
        <v>927</v>
      </c>
      <c r="G32" s="261">
        <v>934</v>
      </c>
      <c r="H32" s="261">
        <v>898</v>
      </c>
      <c r="I32" s="262">
        <v>921</v>
      </c>
      <c r="J32" s="260">
        <v>10</v>
      </c>
      <c r="K32" s="263">
        <v>1.0857763300760044</v>
      </c>
    </row>
    <row r="33" spans="1:11" s="157" customFormat="1" ht="13.5" customHeight="1" x14ac:dyDescent="0.2">
      <c r="A33" s="256">
        <v>27</v>
      </c>
      <c r="B33" s="257" t="s">
        <v>244</v>
      </c>
      <c r="C33" s="258"/>
      <c r="D33" s="259">
        <v>0.43022215453732082</v>
      </c>
      <c r="E33" s="260">
        <v>452</v>
      </c>
      <c r="F33" s="261">
        <v>460</v>
      </c>
      <c r="G33" s="261">
        <v>464</v>
      </c>
      <c r="H33" s="261">
        <v>469</v>
      </c>
      <c r="I33" s="262">
        <v>472</v>
      </c>
      <c r="J33" s="260">
        <v>-20</v>
      </c>
      <c r="K33" s="263">
        <v>-4.2372881355932206</v>
      </c>
    </row>
    <row r="34" spans="1:11" s="157" customFormat="1" ht="13.5" customHeight="1" x14ac:dyDescent="0.2">
      <c r="A34" s="256">
        <v>28</v>
      </c>
      <c r="B34" s="257" t="s">
        <v>245</v>
      </c>
      <c r="C34" s="258"/>
      <c r="D34" s="259">
        <v>0.23414745578801088</v>
      </c>
      <c r="E34" s="260">
        <v>246</v>
      </c>
      <c r="F34" s="261">
        <v>251</v>
      </c>
      <c r="G34" s="261">
        <v>238</v>
      </c>
      <c r="H34" s="261">
        <v>261</v>
      </c>
      <c r="I34" s="262">
        <v>260</v>
      </c>
      <c r="J34" s="260">
        <v>-14</v>
      </c>
      <c r="K34" s="263">
        <v>-5.384615384615385</v>
      </c>
    </row>
    <row r="35" spans="1:11" s="157" customFormat="1" ht="13.5" customHeight="1" x14ac:dyDescent="0.2">
      <c r="A35" s="256">
        <v>29</v>
      </c>
      <c r="B35" s="257" t="s">
        <v>246</v>
      </c>
      <c r="C35" s="258"/>
      <c r="D35" s="259">
        <v>3.3361253355161713</v>
      </c>
      <c r="E35" s="260">
        <v>3505</v>
      </c>
      <c r="F35" s="261">
        <v>3535</v>
      </c>
      <c r="G35" s="261">
        <v>3646</v>
      </c>
      <c r="H35" s="261">
        <v>3599</v>
      </c>
      <c r="I35" s="262">
        <v>3658</v>
      </c>
      <c r="J35" s="260">
        <v>-153</v>
      </c>
      <c r="K35" s="263">
        <v>-4.1826134499726626</v>
      </c>
    </row>
    <row r="36" spans="1:11" s="157" customFormat="1" ht="13.5" customHeight="1" x14ac:dyDescent="0.2">
      <c r="A36" s="256" t="s">
        <v>247</v>
      </c>
      <c r="B36" s="257" t="s">
        <v>248</v>
      </c>
      <c r="C36" s="258"/>
      <c r="D36" s="259">
        <v>0.39119757857265236</v>
      </c>
      <c r="E36" s="260">
        <v>411</v>
      </c>
      <c r="F36" s="261">
        <v>422</v>
      </c>
      <c r="G36" s="261">
        <v>455</v>
      </c>
      <c r="H36" s="261">
        <v>471</v>
      </c>
      <c r="I36" s="262">
        <v>509</v>
      </c>
      <c r="J36" s="260">
        <v>-98</v>
      </c>
      <c r="K36" s="263">
        <v>-19.253438113948921</v>
      </c>
    </row>
    <row r="37" spans="1:11" s="157" customFormat="1" ht="13.5" customHeight="1" x14ac:dyDescent="0.2">
      <c r="A37" s="256" t="s">
        <v>249</v>
      </c>
      <c r="B37" s="257" t="s">
        <v>250</v>
      </c>
      <c r="C37" s="258"/>
      <c r="D37" s="259">
        <v>2.9392168433877139</v>
      </c>
      <c r="E37" s="260">
        <v>3088</v>
      </c>
      <c r="F37" s="261">
        <v>3105</v>
      </c>
      <c r="G37" s="261">
        <v>3182</v>
      </c>
      <c r="H37" s="261">
        <v>3122</v>
      </c>
      <c r="I37" s="262">
        <v>3144</v>
      </c>
      <c r="J37" s="260">
        <v>-56</v>
      </c>
      <c r="K37" s="263">
        <v>-1.7811704834605597</v>
      </c>
    </row>
    <row r="38" spans="1:11" s="157" customFormat="1" ht="13.5" customHeight="1" x14ac:dyDescent="0.2">
      <c r="A38" s="256">
        <v>31</v>
      </c>
      <c r="B38" s="257" t="s">
        <v>251</v>
      </c>
      <c r="C38" s="258"/>
      <c r="D38" s="259">
        <v>0.22272562867640061</v>
      </c>
      <c r="E38" s="260">
        <v>234</v>
      </c>
      <c r="F38" s="261">
        <v>241</v>
      </c>
      <c r="G38" s="261">
        <v>237</v>
      </c>
      <c r="H38" s="261">
        <v>244</v>
      </c>
      <c r="I38" s="262">
        <v>259</v>
      </c>
      <c r="J38" s="260">
        <v>-25</v>
      </c>
      <c r="K38" s="263">
        <v>-9.6525096525096519</v>
      </c>
    </row>
    <row r="39" spans="1:11" s="157" customFormat="1" ht="13.5" customHeight="1" x14ac:dyDescent="0.2">
      <c r="A39" s="256">
        <v>32</v>
      </c>
      <c r="B39" s="257" t="s">
        <v>252</v>
      </c>
      <c r="C39" s="258"/>
      <c r="D39" s="259">
        <v>0.86139612800060916</v>
      </c>
      <c r="E39" s="260">
        <v>905</v>
      </c>
      <c r="F39" s="261">
        <v>923</v>
      </c>
      <c r="G39" s="261">
        <v>908</v>
      </c>
      <c r="H39" s="261">
        <v>900</v>
      </c>
      <c r="I39" s="262">
        <v>945</v>
      </c>
      <c r="J39" s="260">
        <v>-40</v>
      </c>
      <c r="K39" s="263">
        <v>-4.2328042328042326</v>
      </c>
    </row>
    <row r="40" spans="1:11" s="157" customFormat="1" ht="13.5" customHeight="1" x14ac:dyDescent="0.2">
      <c r="A40" s="256">
        <v>33</v>
      </c>
      <c r="B40" s="257" t="s">
        <v>253</v>
      </c>
      <c r="C40" s="258"/>
      <c r="D40" s="259">
        <v>0.62058593973082565</v>
      </c>
      <c r="E40" s="260">
        <v>652</v>
      </c>
      <c r="F40" s="261">
        <v>654</v>
      </c>
      <c r="G40" s="261">
        <v>620</v>
      </c>
      <c r="H40" s="261">
        <v>606</v>
      </c>
      <c r="I40" s="262">
        <v>611</v>
      </c>
      <c r="J40" s="260">
        <v>41</v>
      </c>
      <c r="K40" s="263">
        <v>6.7103109656301143</v>
      </c>
    </row>
    <row r="41" spans="1:11" s="157" customFormat="1" ht="13.5" customHeight="1" x14ac:dyDescent="0.2">
      <c r="A41" s="256">
        <v>34</v>
      </c>
      <c r="B41" s="257" t="s">
        <v>254</v>
      </c>
      <c r="C41" s="258"/>
      <c r="D41" s="259">
        <v>3.9243494317641012</v>
      </c>
      <c r="E41" s="260">
        <v>4123</v>
      </c>
      <c r="F41" s="261">
        <v>4134</v>
      </c>
      <c r="G41" s="261">
        <v>4132</v>
      </c>
      <c r="H41" s="261">
        <v>4138</v>
      </c>
      <c r="I41" s="262">
        <v>4223</v>
      </c>
      <c r="J41" s="260">
        <v>-100</v>
      </c>
      <c r="K41" s="263">
        <v>-2.3679848448969927</v>
      </c>
    </row>
    <row r="42" spans="1:11" s="157" customFormat="1" ht="13.5" customHeight="1" x14ac:dyDescent="0.2">
      <c r="A42" s="256">
        <v>41</v>
      </c>
      <c r="B42" s="257" t="s">
        <v>255</v>
      </c>
      <c r="C42" s="258"/>
      <c r="D42" s="259">
        <v>0.13801374426529098</v>
      </c>
      <c r="E42" s="260">
        <v>145</v>
      </c>
      <c r="F42" s="261">
        <v>156</v>
      </c>
      <c r="G42" s="261">
        <v>172</v>
      </c>
      <c r="H42" s="261">
        <v>169</v>
      </c>
      <c r="I42" s="262">
        <v>166</v>
      </c>
      <c r="J42" s="260">
        <v>-21</v>
      </c>
      <c r="K42" s="263">
        <v>-12.650602409638553</v>
      </c>
    </row>
    <row r="43" spans="1:11" s="157" customFormat="1" ht="13.5" customHeight="1" x14ac:dyDescent="0.2">
      <c r="A43" s="256">
        <v>42</v>
      </c>
      <c r="B43" s="257" t="s">
        <v>256</v>
      </c>
      <c r="C43" s="258"/>
      <c r="D43" s="259">
        <v>6.5675505891759148E-2</v>
      </c>
      <c r="E43" s="552">
        <v>69</v>
      </c>
      <c r="F43" s="553">
        <v>67</v>
      </c>
      <c r="G43" s="553">
        <v>73</v>
      </c>
      <c r="H43" s="553">
        <v>74</v>
      </c>
      <c r="I43" s="554">
        <v>83</v>
      </c>
      <c r="J43" s="260">
        <v>-14</v>
      </c>
      <c r="K43" s="263">
        <v>-16.867469879518072</v>
      </c>
    </row>
    <row r="44" spans="1:11" s="157" customFormat="1" ht="13.5" customHeight="1" x14ac:dyDescent="0.2">
      <c r="A44" s="256">
        <v>43</v>
      </c>
      <c r="B44" s="257" t="s">
        <v>257</v>
      </c>
      <c r="C44" s="258"/>
      <c r="D44" s="259">
        <v>0.6129713883230854</v>
      </c>
      <c r="E44" s="260">
        <v>644</v>
      </c>
      <c r="F44" s="261">
        <v>642</v>
      </c>
      <c r="G44" s="261">
        <v>644</v>
      </c>
      <c r="H44" s="261">
        <v>629</v>
      </c>
      <c r="I44" s="262">
        <v>620</v>
      </c>
      <c r="J44" s="260">
        <v>24</v>
      </c>
      <c r="K44" s="263">
        <v>3.870967741935484</v>
      </c>
    </row>
    <row r="45" spans="1:11" s="157" customFormat="1" ht="13.5" customHeight="1" x14ac:dyDescent="0.2">
      <c r="A45" s="256">
        <v>51</v>
      </c>
      <c r="B45" s="257" t="s">
        <v>258</v>
      </c>
      <c r="C45" s="258"/>
      <c r="D45" s="259">
        <v>7.3718375816184727</v>
      </c>
      <c r="E45" s="260">
        <v>7745</v>
      </c>
      <c r="F45" s="261">
        <v>8041</v>
      </c>
      <c r="G45" s="261">
        <v>7944</v>
      </c>
      <c r="H45" s="261">
        <v>7943</v>
      </c>
      <c r="I45" s="262">
        <v>8199</v>
      </c>
      <c r="J45" s="260">
        <v>-454</v>
      </c>
      <c r="K45" s="263">
        <v>-5.5372606415416517</v>
      </c>
    </row>
    <row r="46" spans="1:11" s="157" customFormat="1" ht="13.5" customHeight="1" x14ac:dyDescent="0.2">
      <c r="A46" s="256" t="s">
        <v>259</v>
      </c>
      <c r="B46" s="257" t="s">
        <v>260</v>
      </c>
      <c r="C46" s="258"/>
      <c r="D46" s="259">
        <v>7.0149054843806518</v>
      </c>
      <c r="E46" s="260">
        <v>7370</v>
      </c>
      <c r="F46" s="261">
        <v>7666</v>
      </c>
      <c r="G46" s="261">
        <v>7571</v>
      </c>
      <c r="H46" s="261">
        <v>7579</v>
      </c>
      <c r="I46" s="262">
        <v>7817</v>
      </c>
      <c r="J46" s="260">
        <v>-447</v>
      </c>
      <c r="K46" s="263">
        <v>-5.7183062555967759</v>
      </c>
    </row>
    <row r="47" spans="1:11" s="157" customFormat="1" ht="13.5" customHeight="1" x14ac:dyDescent="0.2">
      <c r="A47" s="256"/>
      <c r="B47" s="257" t="s">
        <v>261</v>
      </c>
      <c r="C47" s="258"/>
      <c r="D47" s="259">
        <v>4.08996592488245</v>
      </c>
      <c r="E47" s="260">
        <v>4297</v>
      </c>
      <c r="F47" s="261">
        <v>4561</v>
      </c>
      <c r="G47" s="261">
        <v>4469</v>
      </c>
      <c r="H47" s="261">
        <v>4480</v>
      </c>
      <c r="I47" s="262">
        <v>4698</v>
      </c>
      <c r="J47" s="260">
        <v>-401</v>
      </c>
      <c r="K47" s="263">
        <v>-8.5355470412941674</v>
      </c>
    </row>
    <row r="48" spans="1:11" s="157" customFormat="1" ht="13.5" customHeight="1" x14ac:dyDescent="0.2">
      <c r="A48" s="256">
        <v>52</v>
      </c>
      <c r="B48" s="257" t="s">
        <v>262</v>
      </c>
      <c r="C48" s="258"/>
      <c r="D48" s="259">
        <v>5.8993737031467131</v>
      </c>
      <c r="E48" s="260">
        <v>6198</v>
      </c>
      <c r="F48" s="261">
        <v>6197</v>
      </c>
      <c r="G48" s="261">
        <v>6138</v>
      </c>
      <c r="H48" s="261">
        <v>6093</v>
      </c>
      <c r="I48" s="262">
        <v>6131</v>
      </c>
      <c r="J48" s="260">
        <v>67</v>
      </c>
      <c r="K48" s="263">
        <v>1.0928070461588648</v>
      </c>
    </row>
    <row r="49" spans="1:11" s="157" customFormat="1" ht="13.5" customHeight="1" x14ac:dyDescent="0.2">
      <c r="A49" s="256" t="s">
        <v>263</v>
      </c>
      <c r="B49" s="257" t="s">
        <v>264</v>
      </c>
      <c r="C49" s="258"/>
      <c r="D49" s="259">
        <v>5.638575317431612</v>
      </c>
      <c r="E49" s="260">
        <v>5924</v>
      </c>
      <c r="F49" s="261">
        <v>5936</v>
      </c>
      <c r="G49" s="261">
        <v>5910</v>
      </c>
      <c r="H49" s="261">
        <v>5858</v>
      </c>
      <c r="I49" s="262">
        <v>5881</v>
      </c>
      <c r="J49" s="260">
        <v>43</v>
      </c>
      <c r="K49" s="263">
        <v>0.73116816867879608</v>
      </c>
    </row>
    <row r="50" spans="1:11" s="157" customFormat="1" ht="13.5" customHeight="1" x14ac:dyDescent="0.2">
      <c r="A50" s="256">
        <v>53</v>
      </c>
      <c r="B50" s="257" t="s">
        <v>265</v>
      </c>
      <c r="C50" s="258"/>
      <c r="D50" s="259">
        <v>1.4800784298794998</v>
      </c>
      <c r="E50" s="260">
        <v>1555</v>
      </c>
      <c r="F50" s="261">
        <v>1562</v>
      </c>
      <c r="G50" s="261">
        <v>1612</v>
      </c>
      <c r="H50" s="261">
        <v>1623</v>
      </c>
      <c r="I50" s="262">
        <v>1665</v>
      </c>
      <c r="J50" s="260">
        <v>-110</v>
      </c>
      <c r="K50" s="263">
        <v>-6.6066066066066069</v>
      </c>
    </row>
    <row r="51" spans="1:11" s="157" customFormat="1" ht="13.5" customHeight="1" x14ac:dyDescent="0.2">
      <c r="A51" s="256" t="s">
        <v>266</v>
      </c>
      <c r="B51" s="257" t="s">
        <v>267</v>
      </c>
      <c r="C51" s="258"/>
      <c r="D51" s="259">
        <v>1.449620224248539</v>
      </c>
      <c r="E51" s="260">
        <v>1523</v>
      </c>
      <c r="F51" s="261">
        <v>1528</v>
      </c>
      <c r="G51" s="261">
        <v>1575</v>
      </c>
      <c r="H51" s="261">
        <v>1584</v>
      </c>
      <c r="I51" s="262">
        <v>1620</v>
      </c>
      <c r="J51" s="260">
        <v>-97</v>
      </c>
      <c r="K51" s="263">
        <v>-5.9876543209876543</v>
      </c>
    </row>
    <row r="52" spans="1:11" s="157" customFormat="1" ht="13.5" customHeight="1" x14ac:dyDescent="0.2">
      <c r="A52" s="256">
        <v>54</v>
      </c>
      <c r="B52" s="257" t="s">
        <v>268</v>
      </c>
      <c r="C52" s="258"/>
      <c r="D52" s="259">
        <v>14.018389141649692</v>
      </c>
      <c r="E52" s="260">
        <v>14728</v>
      </c>
      <c r="F52" s="261">
        <v>14977</v>
      </c>
      <c r="G52" s="261">
        <v>15001</v>
      </c>
      <c r="H52" s="261">
        <v>14992</v>
      </c>
      <c r="I52" s="262">
        <v>15206</v>
      </c>
      <c r="J52" s="260">
        <v>-478</v>
      </c>
      <c r="K52" s="263">
        <v>-3.1434959884256215</v>
      </c>
    </row>
    <row r="53" spans="1:11" s="157" customFormat="1" ht="13.5" customHeight="1" x14ac:dyDescent="0.2">
      <c r="A53" s="256">
        <v>61</v>
      </c>
      <c r="B53" s="257" t="s">
        <v>269</v>
      </c>
      <c r="C53" s="258"/>
      <c r="D53" s="259">
        <v>0.79476880318288246</v>
      </c>
      <c r="E53" s="260">
        <v>835</v>
      </c>
      <c r="F53" s="261">
        <v>861</v>
      </c>
      <c r="G53" s="261">
        <v>872</v>
      </c>
      <c r="H53" s="261">
        <v>848</v>
      </c>
      <c r="I53" s="262">
        <v>858</v>
      </c>
      <c r="J53" s="260">
        <v>-23</v>
      </c>
      <c r="K53" s="263">
        <v>-2.6806526806526807</v>
      </c>
    </row>
    <row r="54" spans="1:11" s="157" customFormat="1" ht="13.5" customHeight="1" x14ac:dyDescent="0.2">
      <c r="A54" s="256">
        <v>62</v>
      </c>
      <c r="B54" s="257" t="s">
        <v>270</v>
      </c>
      <c r="C54" s="258"/>
      <c r="D54" s="259">
        <v>10.276788943671356</v>
      </c>
      <c r="E54" s="260">
        <v>10797</v>
      </c>
      <c r="F54" s="261">
        <v>10650</v>
      </c>
      <c r="G54" s="261">
        <v>10864</v>
      </c>
      <c r="H54" s="261">
        <v>10622</v>
      </c>
      <c r="I54" s="262">
        <v>10990</v>
      </c>
      <c r="J54" s="260">
        <v>-193</v>
      </c>
      <c r="K54" s="263">
        <v>-1.7561419472247497</v>
      </c>
    </row>
    <row r="55" spans="1:11" s="157" customFormat="1" ht="13.5" customHeight="1" x14ac:dyDescent="0.2">
      <c r="A55" s="256">
        <v>63</v>
      </c>
      <c r="B55" s="257" t="s">
        <v>271</v>
      </c>
      <c r="C55" s="258"/>
      <c r="D55" s="259">
        <v>9.4686946755249277</v>
      </c>
      <c r="E55" s="260">
        <v>9948</v>
      </c>
      <c r="F55" s="261">
        <v>10315</v>
      </c>
      <c r="G55" s="261">
        <v>10376</v>
      </c>
      <c r="H55" s="261">
        <v>9781</v>
      </c>
      <c r="I55" s="262">
        <v>9957</v>
      </c>
      <c r="J55" s="260">
        <v>-9</v>
      </c>
      <c r="K55" s="263">
        <v>-9.0388671286532093E-2</v>
      </c>
    </row>
    <row r="56" spans="1:11" s="157" customFormat="1" ht="13.5" customHeight="1" x14ac:dyDescent="0.2">
      <c r="A56" s="256" t="s">
        <v>272</v>
      </c>
      <c r="B56" s="257" t="s">
        <v>273</v>
      </c>
      <c r="C56" s="258"/>
      <c r="D56" s="259">
        <v>0.38358302716491216</v>
      </c>
      <c r="E56" s="260">
        <v>403</v>
      </c>
      <c r="F56" s="261">
        <v>425</v>
      </c>
      <c r="G56" s="261">
        <v>433</v>
      </c>
      <c r="H56" s="261">
        <v>444</v>
      </c>
      <c r="I56" s="262">
        <v>461</v>
      </c>
      <c r="J56" s="260">
        <v>-58</v>
      </c>
      <c r="K56" s="263">
        <v>-12.581344902386117</v>
      </c>
    </row>
    <row r="57" spans="1:11" s="157" customFormat="1" ht="13.5" customHeight="1" x14ac:dyDescent="0.2">
      <c r="A57" s="256" t="s">
        <v>274</v>
      </c>
      <c r="B57" s="257" t="s">
        <v>275</v>
      </c>
      <c r="C57" s="258"/>
      <c r="D57" s="259">
        <v>8.5244903009651445</v>
      </c>
      <c r="E57" s="260">
        <v>8956</v>
      </c>
      <c r="F57" s="261">
        <v>9300</v>
      </c>
      <c r="G57" s="261">
        <v>9396</v>
      </c>
      <c r="H57" s="261">
        <v>8871</v>
      </c>
      <c r="I57" s="262">
        <v>9044</v>
      </c>
      <c r="J57" s="260">
        <v>-88</v>
      </c>
      <c r="K57" s="263">
        <v>-0.97302078726227337</v>
      </c>
    </row>
    <row r="58" spans="1:11" s="157" customFormat="1" ht="13.5" customHeight="1" x14ac:dyDescent="0.2">
      <c r="A58" s="256">
        <v>71</v>
      </c>
      <c r="B58" s="257" t="s">
        <v>276</v>
      </c>
      <c r="C58" s="258"/>
      <c r="D58" s="259">
        <v>13.189354857131979</v>
      </c>
      <c r="E58" s="260">
        <v>13857</v>
      </c>
      <c r="F58" s="261">
        <v>13857</v>
      </c>
      <c r="G58" s="261">
        <v>13801</v>
      </c>
      <c r="H58" s="261">
        <v>13778</v>
      </c>
      <c r="I58" s="262">
        <v>13973</v>
      </c>
      <c r="J58" s="260">
        <v>-116</v>
      </c>
      <c r="K58" s="263">
        <v>-0.83017247548844197</v>
      </c>
    </row>
    <row r="59" spans="1:11" s="157" customFormat="1" ht="13.5" customHeight="1" x14ac:dyDescent="0.2">
      <c r="A59" s="256" t="s">
        <v>277</v>
      </c>
      <c r="B59" s="257" t="s">
        <v>278</v>
      </c>
      <c r="C59" s="258"/>
      <c r="D59" s="259">
        <v>0.62724867221259828</v>
      </c>
      <c r="E59" s="260">
        <v>659</v>
      </c>
      <c r="F59" s="261">
        <v>675</v>
      </c>
      <c r="G59" s="261">
        <v>685</v>
      </c>
      <c r="H59" s="261">
        <v>681</v>
      </c>
      <c r="I59" s="262">
        <v>695</v>
      </c>
      <c r="J59" s="260">
        <v>-36</v>
      </c>
      <c r="K59" s="263">
        <v>-5.1798561151079134</v>
      </c>
    </row>
    <row r="60" spans="1:11" s="157" customFormat="1" ht="13.5" customHeight="1" x14ac:dyDescent="0.2">
      <c r="A60" s="256" t="s">
        <v>279</v>
      </c>
      <c r="B60" s="257" t="s">
        <v>280</v>
      </c>
      <c r="C60" s="258"/>
      <c r="D60" s="259">
        <v>12.119510384344482</v>
      </c>
      <c r="E60" s="260">
        <v>12733</v>
      </c>
      <c r="F60" s="261">
        <v>12718</v>
      </c>
      <c r="G60" s="261">
        <v>12663</v>
      </c>
      <c r="H60" s="261">
        <v>12635</v>
      </c>
      <c r="I60" s="262">
        <v>12820</v>
      </c>
      <c r="J60" s="260">
        <v>-87</v>
      </c>
      <c r="K60" s="263">
        <v>-0.67862714508580346</v>
      </c>
    </row>
    <row r="61" spans="1:11" s="157" customFormat="1" ht="13.5" customHeight="1" x14ac:dyDescent="0.2">
      <c r="A61" s="256">
        <v>72</v>
      </c>
      <c r="B61" s="257" t="s">
        <v>281</v>
      </c>
      <c r="C61" s="258"/>
      <c r="D61" s="259">
        <v>1.2716300850926119</v>
      </c>
      <c r="E61" s="260">
        <v>1336</v>
      </c>
      <c r="F61" s="261">
        <v>1326</v>
      </c>
      <c r="G61" s="261">
        <v>1329</v>
      </c>
      <c r="H61" s="261">
        <v>1309</v>
      </c>
      <c r="I61" s="262">
        <v>1331</v>
      </c>
      <c r="J61" s="260">
        <v>5</v>
      </c>
      <c r="K61" s="263">
        <v>0.37565740045078888</v>
      </c>
    </row>
    <row r="62" spans="1:11" s="157" customFormat="1" ht="13.5" customHeight="1" x14ac:dyDescent="0.2">
      <c r="A62" s="256" t="s">
        <v>282</v>
      </c>
      <c r="B62" s="257" t="s">
        <v>283</v>
      </c>
      <c r="C62" s="258"/>
      <c r="D62" s="259">
        <v>0.19226742304543984</v>
      </c>
      <c r="E62" s="260">
        <v>202</v>
      </c>
      <c r="F62" s="261">
        <v>203</v>
      </c>
      <c r="G62" s="261">
        <v>202</v>
      </c>
      <c r="H62" s="261">
        <v>201</v>
      </c>
      <c r="I62" s="262">
        <v>216</v>
      </c>
      <c r="J62" s="260">
        <v>-14</v>
      </c>
      <c r="K62" s="263">
        <v>-6.4814814814814818</v>
      </c>
    </row>
    <row r="63" spans="1:11" s="157" customFormat="1" ht="13.5" customHeight="1" x14ac:dyDescent="0.2">
      <c r="A63" s="256" t="s">
        <v>284</v>
      </c>
      <c r="B63" s="257" t="s">
        <v>285</v>
      </c>
      <c r="C63" s="258"/>
      <c r="D63" s="259">
        <v>0.69102054025242243</v>
      </c>
      <c r="E63" s="260">
        <v>726</v>
      </c>
      <c r="F63" s="261">
        <v>720</v>
      </c>
      <c r="G63" s="261">
        <v>725</v>
      </c>
      <c r="H63" s="261">
        <v>709</v>
      </c>
      <c r="I63" s="262">
        <v>714</v>
      </c>
      <c r="J63" s="260">
        <v>12</v>
      </c>
      <c r="K63" s="263">
        <v>1.680672268907563</v>
      </c>
    </row>
    <row r="64" spans="1:11" s="157" customFormat="1" ht="13.5" customHeight="1" x14ac:dyDescent="0.2">
      <c r="A64" s="256">
        <v>73</v>
      </c>
      <c r="B64" s="257" t="s">
        <v>286</v>
      </c>
      <c r="C64" s="258"/>
      <c r="D64" s="259">
        <v>0.96704802878300433</v>
      </c>
      <c r="E64" s="260">
        <v>1016</v>
      </c>
      <c r="F64" s="261">
        <v>1001</v>
      </c>
      <c r="G64" s="261">
        <v>1010</v>
      </c>
      <c r="H64" s="261">
        <v>968</v>
      </c>
      <c r="I64" s="262">
        <v>975</v>
      </c>
      <c r="J64" s="260">
        <v>41</v>
      </c>
      <c r="K64" s="263">
        <v>4.2051282051282053</v>
      </c>
    </row>
    <row r="65" spans="1:11" s="157" customFormat="1" ht="13.5" customHeight="1" x14ac:dyDescent="0.2">
      <c r="A65" s="256" t="s">
        <v>287</v>
      </c>
      <c r="B65" s="257" t="s">
        <v>288</v>
      </c>
      <c r="C65" s="258"/>
      <c r="D65" s="259">
        <v>0.72147874588338312</v>
      </c>
      <c r="E65" s="260">
        <v>758</v>
      </c>
      <c r="F65" s="261">
        <v>747</v>
      </c>
      <c r="G65" s="261">
        <v>754</v>
      </c>
      <c r="H65" s="261">
        <v>713</v>
      </c>
      <c r="I65" s="262">
        <v>708</v>
      </c>
      <c r="J65" s="260">
        <v>50</v>
      </c>
      <c r="K65" s="263">
        <v>7.0621468926553677</v>
      </c>
    </row>
    <row r="66" spans="1:11" s="157" customFormat="1" ht="13.5" customHeight="1" x14ac:dyDescent="0.2">
      <c r="A66" s="256">
        <v>81</v>
      </c>
      <c r="B66" s="257" t="s">
        <v>289</v>
      </c>
      <c r="C66" s="258"/>
      <c r="D66" s="259">
        <v>3.9624221888028019</v>
      </c>
      <c r="E66" s="260">
        <v>4163</v>
      </c>
      <c r="F66" s="261">
        <v>4151</v>
      </c>
      <c r="G66" s="261">
        <v>4195</v>
      </c>
      <c r="H66" s="261">
        <v>4182</v>
      </c>
      <c r="I66" s="262">
        <v>4213</v>
      </c>
      <c r="J66" s="260">
        <v>-50</v>
      </c>
      <c r="K66" s="263">
        <v>-1.1868027533823879</v>
      </c>
    </row>
    <row r="67" spans="1:11" s="157" customFormat="1" ht="13.5" customHeight="1" x14ac:dyDescent="0.2">
      <c r="A67" s="256" t="s">
        <v>290</v>
      </c>
      <c r="B67" s="257" t="s">
        <v>291</v>
      </c>
      <c r="C67" s="258"/>
      <c r="D67" s="259">
        <v>1.2164245873864956</v>
      </c>
      <c r="E67" s="260">
        <v>1278</v>
      </c>
      <c r="F67" s="261">
        <v>1275</v>
      </c>
      <c r="G67" s="261">
        <v>1309</v>
      </c>
      <c r="H67" s="261">
        <v>1319</v>
      </c>
      <c r="I67" s="262">
        <v>1349</v>
      </c>
      <c r="J67" s="260">
        <v>-71</v>
      </c>
      <c r="K67" s="263">
        <v>-5.2631578947368425</v>
      </c>
    </row>
    <row r="68" spans="1:11" s="157" customFormat="1" ht="13.5" customHeight="1" x14ac:dyDescent="0.2">
      <c r="A68" s="256" t="s">
        <v>292</v>
      </c>
      <c r="B68" s="257" t="s">
        <v>293</v>
      </c>
      <c r="C68" s="258"/>
      <c r="D68" s="259">
        <v>1.5000666273248178</v>
      </c>
      <c r="E68" s="260">
        <v>1576</v>
      </c>
      <c r="F68" s="261">
        <v>1599</v>
      </c>
      <c r="G68" s="261">
        <v>1591</v>
      </c>
      <c r="H68" s="261">
        <v>1579</v>
      </c>
      <c r="I68" s="262">
        <v>1573</v>
      </c>
      <c r="J68" s="260">
        <v>3</v>
      </c>
      <c r="K68" s="263">
        <v>0.19071837253655435</v>
      </c>
    </row>
    <row r="69" spans="1:11" s="157" customFormat="1" ht="13.5" customHeight="1" x14ac:dyDescent="0.2">
      <c r="A69" s="256" t="s">
        <v>294</v>
      </c>
      <c r="B69" s="257" t="s">
        <v>295</v>
      </c>
      <c r="C69" s="258"/>
      <c r="D69" s="259">
        <v>0.13325464963545336</v>
      </c>
      <c r="E69" s="260">
        <v>140</v>
      </c>
      <c r="F69" s="261">
        <v>138</v>
      </c>
      <c r="G69" s="261">
        <v>148</v>
      </c>
      <c r="H69" s="261">
        <v>146</v>
      </c>
      <c r="I69" s="262">
        <v>136</v>
      </c>
      <c r="J69" s="260">
        <v>4</v>
      </c>
      <c r="K69" s="263">
        <v>2.9411764705882355</v>
      </c>
    </row>
    <row r="70" spans="1:11" s="157" customFormat="1" ht="13.5" customHeight="1" x14ac:dyDescent="0.2">
      <c r="A70" s="256" t="s">
        <v>296</v>
      </c>
      <c r="B70" s="257" t="s">
        <v>297</v>
      </c>
      <c r="C70" s="258"/>
      <c r="D70" s="259">
        <v>0.72338238373531816</v>
      </c>
      <c r="E70" s="260">
        <v>760</v>
      </c>
      <c r="F70" s="261">
        <v>731</v>
      </c>
      <c r="G70" s="261">
        <v>737</v>
      </c>
      <c r="H70" s="261">
        <v>729</v>
      </c>
      <c r="I70" s="262">
        <v>724</v>
      </c>
      <c r="J70" s="260">
        <v>36</v>
      </c>
      <c r="K70" s="263">
        <v>4.972375690607735</v>
      </c>
    </row>
    <row r="71" spans="1:11" s="157" customFormat="1" ht="13.5" customHeight="1" x14ac:dyDescent="0.2">
      <c r="A71" s="256">
        <v>82</v>
      </c>
      <c r="B71" s="257" t="s">
        <v>298</v>
      </c>
      <c r="C71" s="258"/>
      <c r="D71" s="259">
        <v>2.3766918581409073</v>
      </c>
      <c r="E71" s="260">
        <v>2497</v>
      </c>
      <c r="F71" s="261">
        <v>2532</v>
      </c>
      <c r="G71" s="261">
        <v>2507</v>
      </c>
      <c r="H71" s="261">
        <v>2487</v>
      </c>
      <c r="I71" s="262">
        <v>2462</v>
      </c>
      <c r="J71" s="260">
        <v>35</v>
      </c>
      <c r="K71" s="263">
        <v>1.4216084484159219</v>
      </c>
    </row>
    <row r="72" spans="1:11" s="157" customFormat="1" ht="13.5" customHeight="1" x14ac:dyDescent="0.2">
      <c r="A72" s="256" t="s">
        <v>299</v>
      </c>
      <c r="B72" s="257" t="s">
        <v>548</v>
      </c>
      <c r="C72" s="258"/>
      <c r="D72" s="259">
        <v>1.1764481924958596</v>
      </c>
      <c r="E72" s="260">
        <v>1236</v>
      </c>
      <c r="F72" s="261">
        <v>1249</v>
      </c>
      <c r="G72" s="261">
        <v>1216</v>
      </c>
      <c r="H72" s="261">
        <v>1209</v>
      </c>
      <c r="I72" s="262">
        <v>1199</v>
      </c>
      <c r="J72" s="260">
        <v>37</v>
      </c>
      <c r="K72" s="263">
        <v>3.0859049207673062</v>
      </c>
    </row>
    <row r="73" spans="1:11" s="157" customFormat="1" ht="13.5" customHeight="1" x14ac:dyDescent="0.2">
      <c r="A73" s="256" t="s">
        <v>300</v>
      </c>
      <c r="B73" s="257" t="s">
        <v>301</v>
      </c>
      <c r="C73" s="258"/>
      <c r="D73" s="259">
        <v>0.74717785688450633</v>
      </c>
      <c r="E73" s="260">
        <v>785</v>
      </c>
      <c r="F73" s="261">
        <v>793</v>
      </c>
      <c r="G73" s="261">
        <v>806</v>
      </c>
      <c r="H73" s="261">
        <v>791</v>
      </c>
      <c r="I73" s="262">
        <v>781</v>
      </c>
      <c r="J73" s="260">
        <v>4</v>
      </c>
      <c r="K73" s="263">
        <v>0.51216389244558258</v>
      </c>
    </row>
    <row r="74" spans="1:11" s="157" customFormat="1" ht="13.5" customHeight="1" x14ac:dyDescent="0.2">
      <c r="A74" s="256">
        <v>83</v>
      </c>
      <c r="B74" s="257" t="s">
        <v>302</v>
      </c>
      <c r="C74" s="258"/>
      <c r="D74" s="259">
        <v>3.2152443319182957</v>
      </c>
      <c r="E74" s="260">
        <v>3378</v>
      </c>
      <c r="F74" s="261">
        <v>3426</v>
      </c>
      <c r="G74" s="261">
        <v>3468</v>
      </c>
      <c r="H74" s="261">
        <v>3447</v>
      </c>
      <c r="I74" s="262">
        <v>3460</v>
      </c>
      <c r="J74" s="260">
        <v>-82</v>
      </c>
      <c r="K74" s="263">
        <v>-2.3699421965317917</v>
      </c>
    </row>
    <row r="75" spans="1:11" s="157" customFormat="1" ht="13.5" customHeight="1" x14ac:dyDescent="0.2">
      <c r="A75" s="256" t="s">
        <v>303</v>
      </c>
      <c r="B75" s="257" t="s">
        <v>304</v>
      </c>
      <c r="C75" s="258"/>
      <c r="D75" s="259">
        <v>2.1349298509451562</v>
      </c>
      <c r="E75" s="260">
        <v>2243</v>
      </c>
      <c r="F75" s="261">
        <v>2250</v>
      </c>
      <c r="G75" s="261">
        <v>2290</v>
      </c>
      <c r="H75" s="261">
        <v>2296</v>
      </c>
      <c r="I75" s="262">
        <v>2313</v>
      </c>
      <c r="J75" s="260">
        <v>-70</v>
      </c>
      <c r="K75" s="263">
        <v>-3.0263726761781236</v>
      </c>
    </row>
    <row r="76" spans="1:11" s="157" customFormat="1" ht="13.5" customHeight="1" x14ac:dyDescent="0.2">
      <c r="A76" s="256"/>
      <c r="B76" s="257" t="s">
        <v>305</v>
      </c>
      <c r="C76" s="258"/>
      <c r="D76" s="259">
        <v>1.0203498886371856</v>
      </c>
      <c r="E76" s="260">
        <v>1072</v>
      </c>
      <c r="F76" s="261">
        <v>1079</v>
      </c>
      <c r="G76" s="261">
        <v>1111</v>
      </c>
      <c r="H76" s="261">
        <v>1154</v>
      </c>
      <c r="I76" s="262">
        <v>1155</v>
      </c>
      <c r="J76" s="260">
        <v>-83</v>
      </c>
      <c r="K76" s="263">
        <v>-7.1861471861471857</v>
      </c>
    </row>
    <row r="77" spans="1:11" s="157" customFormat="1" ht="13.5" customHeight="1" x14ac:dyDescent="0.2">
      <c r="A77" s="256">
        <v>84</v>
      </c>
      <c r="B77" s="257" t="s">
        <v>306</v>
      </c>
      <c r="C77" s="258"/>
      <c r="D77" s="259">
        <v>4.364089775561097</v>
      </c>
      <c r="E77" s="260">
        <v>4585</v>
      </c>
      <c r="F77" s="261">
        <v>4159</v>
      </c>
      <c r="G77" s="261">
        <v>4447</v>
      </c>
      <c r="H77" s="261">
        <v>4862</v>
      </c>
      <c r="I77" s="262">
        <v>5263</v>
      </c>
      <c r="J77" s="260">
        <v>-678</v>
      </c>
      <c r="K77" s="263">
        <v>-12.882386471594147</v>
      </c>
    </row>
    <row r="78" spans="1:11" s="157" customFormat="1" ht="13.5" customHeight="1" x14ac:dyDescent="0.2">
      <c r="A78" s="256" t="s">
        <v>307</v>
      </c>
      <c r="B78" s="257" t="s">
        <v>308</v>
      </c>
      <c r="C78" s="258"/>
      <c r="D78" s="259">
        <v>0.45687308446441149</v>
      </c>
      <c r="E78" s="260">
        <v>480</v>
      </c>
      <c r="F78" s="261">
        <v>466</v>
      </c>
      <c r="G78" s="261">
        <v>502</v>
      </c>
      <c r="H78" s="261">
        <v>494</v>
      </c>
      <c r="I78" s="262">
        <v>498</v>
      </c>
      <c r="J78" s="260">
        <v>-18</v>
      </c>
      <c r="K78" s="263">
        <v>-3.6144578313253013</v>
      </c>
    </row>
    <row r="79" spans="1:11" s="157" customFormat="1" ht="13.5" customHeight="1" x14ac:dyDescent="0.2">
      <c r="A79" s="256" t="s">
        <v>309</v>
      </c>
      <c r="B79" s="257" t="s">
        <v>310</v>
      </c>
      <c r="C79" s="258"/>
      <c r="D79" s="259">
        <v>3.7120938112733433E-2</v>
      </c>
      <c r="E79" s="552">
        <v>39</v>
      </c>
      <c r="F79" s="553">
        <v>38</v>
      </c>
      <c r="G79" s="553">
        <v>32</v>
      </c>
      <c r="H79" s="553">
        <v>34</v>
      </c>
      <c r="I79" s="554">
        <v>35</v>
      </c>
      <c r="J79" s="260">
        <v>4</v>
      </c>
      <c r="K79" s="263">
        <v>11.428571428571429</v>
      </c>
    </row>
    <row r="80" spans="1:11" s="296" customFormat="1" ht="13.5" customHeight="1" x14ac:dyDescent="0.2">
      <c r="A80" s="256" t="s">
        <v>311</v>
      </c>
      <c r="B80" s="257" t="s">
        <v>312</v>
      </c>
      <c r="C80" s="258"/>
      <c r="D80" s="259">
        <v>2.7973958234185528</v>
      </c>
      <c r="E80" s="260">
        <v>2939</v>
      </c>
      <c r="F80" s="261">
        <v>2534</v>
      </c>
      <c r="G80" s="261">
        <v>2802</v>
      </c>
      <c r="H80" s="261">
        <v>3235</v>
      </c>
      <c r="I80" s="262">
        <v>3661</v>
      </c>
      <c r="J80" s="260">
        <v>-722</v>
      </c>
      <c r="K80" s="263">
        <v>-19.721387599016662</v>
      </c>
    </row>
    <row r="81" spans="1:11" s="296" customFormat="1" ht="13.5" customHeight="1" x14ac:dyDescent="0.2">
      <c r="A81" s="256">
        <v>91</v>
      </c>
      <c r="B81" s="257" t="s">
        <v>313</v>
      </c>
      <c r="C81" s="258"/>
      <c r="D81" s="259">
        <v>0.24556928289962118</v>
      </c>
      <c r="E81" s="260">
        <v>258</v>
      </c>
      <c r="F81" s="261">
        <v>277</v>
      </c>
      <c r="G81" s="261">
        <v>279</v>
      </c>
      <c r="H81" s="261">
        <v>248</v>
      </c>
      <c r="I81" s="262">
        <v>244</v>
      </c>
      <c r="J81" s="260">
        <v>14</v>
      </c>
      <c r="K81" s="263">
        <v>5.7377049180327866</v>
      </c>
    </row>
    <row r="82" spans="1:11" s="257" customFormat="1" ht="13.5" customHeight="1" x14ac:dyDescent="0.2">
      <c r="A82" s="256">
        <v>92</v>
      </c>
      <c r="B82" s="257" t="s">
        <v>314</v>
      </c>
      <c r="C82" s="258"/>
      <c r="D82" s="259">
        <v>0.43783670594506102</v>
      </c>
      <c r="E82" s="260">
        <v>460</v>
      </c>
      <c r="F82" s="261">
        <v>440</v>
      </c>
      <c r="G82" s="261">
        <v>438</v>
      </c>
      <c r="H82" s="261">
        <v>426</v>
      </c>
      <c r="I82" s="262">
        <v>406</v>
      </c>
      <c r="J82" s="260">
        <v>54</v>
      </c>
      <c r="K82" s="263">
        <v>13.300492610837438</v>
      </c>
    </row>
    <row r="83" spans="1:11" s="257" customFormat="1" ht="13.5" customHeight="1" x14ac:dyDescent="0.2">
      <c r="A83" s="256">
        <v>93</v>
      </c>
      <c r="B83" s="257" t="s">
        <v>315</v>
      </c>
      <c r="C83" s="258"/>
      <c r="D83" s="259">
        <v>0.10279644400449259</v>
      </c>
      <c r="E83" s="260">
        <v>108</v>
      </c>
      <c r="F83" s="261">
        <v>104</v>
      </c>
      <c r="G83" s="261">
        <v>105</v>
      </c>
      <c r="H83" s="261">
        <v>109</v>
      </c>
      <c r="I83" s="262">
        <v>119</v>
      </c>
      <c r="J83" s="260">
        <v>-11</v>
      </c>
      <c r="K83" s="263">
        <v>-9.2436974789915958</v>
      </c>
    </row>
    <row r="84" spans="1:11" s="257" customFormat="1" ht="13.5" customHeight="1" x14ac:dyDescent="0.2">
      <c r="A84" s="256">
        <v>94</v>
      </c>
      <c r="B84" s="257" t="s">
        <v>316</v>
      </c>
      <c r="C84" s="258"/>
      <c r="D84" s="259">
        <v>0.56728407987664431</v>
      </c>
      <c r="E84" s="260">
        <v>596</v>
      </c>
      <c r="F84" s="261">
        <v>589</v>
      </c>
      <c r="G84" s="261">
        <v>581</v>
      </c>
      <c r="H84" s="261">
        <v>582</v>
      </c>
      <c r="I84" s="262">
        <v>617</v>
      </c>
      <c r="J84" s="260">
        <v>-21</v>
      </c>
      <c r="K84" s="263">
        <v>-3.4035656401944894</v>
      </c>
    </row>
    <row r="85" spans="1:11" s="257" customFormat="1" ht="13.5" customHeight="1" x14ac:dyDescent="0.2">
      <c r="A85" s="270" t="s">
        <v>317</v>
      </c>
      <c r="B85" s="271" t="s">
        <v>318</v>
      </c>
      <c r="C85" s="272"/>
      <c r="D85" s="273">
        <v>3.3932344710742228</v>
      </c>
      <c r="E85" s="274">
        <v>3565</v>
      </c>
      <c r="F85" s="275">
        <v>3625</v>
      </c>
      <c r="G85" s="275">
        <v>3644</v>
      </c>
      <c r="H85" s="275">
        <v>3629</v>
      </c>
      <c r="I85" s="276">
        <v>3660</v>
      </c>
      <c r="J85" s="274">
        <v>-95</v>
      </c>
      <c r="K85" s="551">
        <v>-2.5956284153005464</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DB947-C225-4BFF-96FF-5DBC01D24AD1}">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334</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335</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336</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335</v>
      </c>
      <c r="G8" s="307" t="s">
        <v>337</v>
      </c>
      <c r="H8" s="307" t="s">
        <v>338</v>
      </c>
      <c r="I8" s="307" t="s">
        <v>339</v>
      </c>
      <c r="J8" s="307" t="s">
        <v>340</v>
      </c>
      <c r="K8" s="308" t="s">
        <v>341</v>
      </c>
      <c r="L8" s="309"/>
    </row>
    <row r="9" spans="1:17" ht="12" customHeight="1" x14ac:dyDescent="0.2">
      <c r="A9" s="303"/>
      <c r="B9" s="303"/>
      <c r="C9" s="303"/>
      <c r="D9" s="303"/>
      <c r="E9" s="303"/>
      <c r="F9" s="310"/>
      <c r="G9" s="310"/>
      <c r="H9" s="310"/>
      <c r="I9" s="310"/>
      <c r="J9" s="310"/>
      <c r="K9" s="311" t="s">
        <v>94</v>
      </c>
      <c r="L9" s="312" t="s">
        <v>342</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343</v>
      </c>
      <c r="B11" s="318"/>
      <c r="C11" s="318"/>
      <c r="D11" s="318"/>
      <c r="E11" s="319"/>
      <c r="F11" s="320"/>
      <c r="G11" s="320"/>
      <c r="H11" s="320"/>
      <c r="I11" s="320"/>
      <c r="J11" s="321"/>
      <c r="K11" s="320"/>
      <c r="L11" s="321"/>
    </row>
    <row r="12" spans="1:17" ht="15.75" customHeight="1" x14ac:dyDescent="0.2">
      <c r="A12" s="322" t="s">
        <v>96</v>
      </c>
      <c r="B12" s="323"/>
      <c r="C12" s="324"/>
      <c r="D12" s="324"/>
      <c r="E12" s="325"/>
      <c r="F12" s="79">
        <v>25401</v>
      </c>
      <c r="G12" s="79">
        <v>37618</v>
      </c>
      <c r="H12" s="79">
        <v>28623</v>
      </c>
      <c r="I12" s="79">
        <v>30202</v>
      </c>
      <c r="J12" s="537">
        <v>26495</v>
      </c>
      <c r="K12" s="538">
        <v>-1094</v>
      </c>
      <c r="L12" s="326">
        <v>-4.1290809586714472</v>
      </c>
    </row>
    <row r="13" spans="1:17" ht="15" customHeight="1" x14ac:dyDescent="0.2">
      <c r="A13" s="327" t="s">
        <v>344</v>
      </c>
      <c r="B13" s="86" t="s">
        <v>345</v>
      </c>
      <c r="C13" s="324"/>
      <c r="D13" s="324"/>
      <c r="E13" s="325"/>
      <c r="F13" s="79">
        <v>14111</v>
      </c>
      <c r="G13" s="79">
        <v>21349</v>
      </c>
      <c r="H13" s="79">
        <v>16759</v>
      </c>
      <c r="I13" s="79">
        <v>16761</v>
      </c>
      <c r="J13" s="537">
        <v>14540</v>
      </c>
      <c r="K13" s="538">
        <v>-429</v>
      </c>
      <c r="L13" s="326">
        <v>-2.9504814305364513</v>
      </c>
    </row>
    <row r="14" spans="1:17" ht="22.5" customHeight="1" x14ac:dyDescent="0.2">
      <c r="A14" s="327"/>
      <c r="B14" s="86" t="s">
        <v>346</v>
      </c>
      <c r="C14" s="324"/>
      <c r="D14" s="324"/>
      <c r="E14" s="325"/>
      <c r="F14" s="79">
        <v>11290</v>
      </c>
      <c r="G14" s="79">
        <v>16269</v>
      </c>
      <c r="H14" s="79">
        <v>11864</v>
      </c>
      <c r="I14" s="79">
        <v>13441</v>
      </c>
      <c r="J14" s="537">
        <v>11955</v>
      </c>
      <c r="K14" s="538">
        <v>-665</v>
      </c>
      <c r="L14" s="326">
        <v>-5.5625261396905064</v>
      </c>
    </row>
    <row r="15" spans="1:17" ht="15" customHeight="1" x14ac:dyDescent="0.2">
      <c r="A15" s="327" t="s">
        <v>347</v>
      </c>
      <c r="B15" s="86" t="s">
        <v>100</v>
      </c>
      <c r="C15" s="324"/>
      <c r="D15" s="324"/>
      <c r="E15" s="325"/>
      <c r="F15" s="79">
        <v>7106</v>
      </c>
      <c r="G15" s="79">
        <v>14549</v>
      </c>
      <c r="H15" s="79">
        <v>7333</v>
      </c>
      <c r="I15" s="79">
        <v>6773</v>
      </c>
      <c r="J15" s="537">
        <v>7279</v>
      </c>
      <c r="K15" s="538">
        <v>-173</v>
      </c>
      <c r="L15" s="326">
        <v>-2.3767000961670561</v>
      </c>
    </row>
    <row r="16" spans="1:17" ht="15" customHeight="1" x14ac:dyDescent="0.2">
      <c r="A16" s="327"/>
      <c r="B16" s="86" t="s">
        <v>101</v>
      </c>
      <c r="C16" s="324"/>
      <c r="D16" s="324"/>
      <c r="E16" s="325"/>
      <c r="F16" s="79">
        <v>16004</v>
      </c>
      <c r="G16" s="79">
        <v>19920</v>
      </c>
      <c r="H16" s="79">
        <v>18391</v>
      </c>
      <c r="I16" s="79">
        <v>19804</v>
      </c>
      <c r="J16" s="537">
        <v>16779</v>
      </c>
      <c r="K16" s="538">
        <v>-775</v>
      </c>
      <c r="L16" s="326">
        <v>-4.6188688241253946</v>
      </c>
    </row>
    <row r="17" spans="1:12" ht="15" customHeight="1" x14ac:dyDescent="0.2">
      <c r="A17" s="327"/>
      <c r="B17" s="86" t="s">
        <v>102</v>
      </c>
      <c r="C17" s="324"/>
      <c r="D17" s="324"/>
      <c r="E17" s="325"/>
      <c r="F17" s="79">
        <v>1964</v>
      </c>
      <c r="G17" s="79">
        <v>2698</v>
      </c>
      <c r="H17" s="79">
        <v>2480</v>
      </c>
      <c r="I17" s="79">
        <v>3187</v>
      </c>
      <c r="J17" s="537">
        <v>2110</v>
      </c>
      <c r="K17" s="538">
        <v>-146</v>
      </c>
      <c r="L17" s="326">
        <v>-6.919431279620853</v>
      </c>
    </row>
    <row r="18" spans="1:12" ht="15" customHeight="1" x14ac:dyDescent="0.2">
      <c r="A18" s="327"/>
      <c r="B18" s="86" t="s">
        <v>103</v>
      </c>
      <c r="C18" s="324"/>
      <c r="D18" s="324"/>
      <c r="E18" s="325"/>
      <c r="F18" s="79">
        <v>327</v>
      </c>
      <c r="G18" s="79">
        <v>451</v>
      </c>
      <c r="H18" s="79">
        <v>419</v>
      </c>
      <c r="I18" s="79">
        <v>438</v>
      </c>
      <c r="J18" s="537">
        <v>327</v>
      </c>
      <c r="K18" s="538">
        <v>0</v>
      </c>
      <c r="L18" s="326">
        <v>0</v>
      </c>
    </row>
    <row r="19" spans="1:12" ht="15" customHeight="1" x14ac:dyDescent="0.2">
      <c r="A19" s="83" t="s">
        <v>105</v>
      </c>
      <c r="B19" s="84" t="s">
        <v>175</v>
      </c>
      <c r="C19" s="324"/>
      <c r="D19" s="324"/>
      <c r="E19" s="325"/>
      <c r="F19" s="79">
        <v>13720</v>
      </c>
      <c r="G19" s="79">
        <v>24584</v>
      </c>
      <c r="H19" s="79">
        <v>16420</v>
      </c>
      <c r="I19" s="79">
        <v>17732</v>
      </c>
      <c r="J19" s="537">
        <v>14795</v>
      </c>
      <c r="K19" s="538">
        <v>-1075</v>
      </c>
      <c r="L19" s="326">
        <v>-7.2659682325109838</v>
      </c>
    </row>
    <row r="20" spans="1:12" ht="15" customHeight="1" x14ac:dyDescent="0.2">
      <c r="A20" s="83"/>
      <c r="B20" s="84" t="s">
        <v>176</v>
      </c>
      <c r="C20" s="324"/>
      <c r="D20" s="324"/>
      <c r="E20" s="325"/>
      <c r="F20" s="79">
        <v>11681</v>
      </c>
      <c r="G20" s="79">
        <v>13034</v>
      </c>
      <c r="H20" s="79">
        <v>12203</v>
      </c>
      <c r="I20" s="79">
        <v>12470</v>
      </c>
      <c r="J20" s="537">
        <v>11700</v>
      </c>
      <c r="K20" s="538">
        <v>-19</v>
      </c>
      <c r="L20" s="326">
        <v>-0.1623931623931624</v>
      </c>
    </row>
    <row r="21" spans="1:12" ht="15" customHeight="1" x14ac:dyDescent="0.2">
      <c r="A21" s="83" t="s">
        <v>105</v>
      </c>
      <c r="B21" s="84" t="s">
        <v>108</v>
      </c>
      <c r="C21" s="324"/>
      <c r="D21" s="324"/>
      <c r="E21" s="325"/>
      <c r="F21" s="79">
        <v>17229</v>
      </c>
      <c r="G21" s="79">
        <v>26287</v>
      </c>
      <c r="H21" s="79">
        <v>18854</v>
      </c>
      <c r="I21" s="79">
        <v>21013</v>
      </c>
      <c r="J21" s="537">
        <v>17920</v>
      </c>
      <c r="K21" s="538">
        <v>-691</v>
      </c>
      <c r="L21" s="326">
        <v>-3.8560267857142856</v>
      </c>
    </row>
    <row r="22" spans="1:12" ht="15" customHeight="1" x14ac:dyDescent="0.2">
      <c r="A22" s="83"/>
      <c r="B22" s="84" t="s">
        <v>109</v>
      </c>
      <c r="C22" s="324"/>
      <c r="D22" s="324"/>
      <c r="E22" s="325"/>
      <c r="F22" s="79">
        <v>8172</v>
      </c>
      <c r="G22" s="79">
        <v>11331</v>
      </c>
      <c r="H22" s="79">
        <v>9769</v>
      </c>
      <c r="I22" s="79">
        <v>9189</v>
      </c>
      <c r="J22" s="537">
        <v>8575</v>
      </c>
      <c r="K22" s="538">
        <v>-403</v>
      </c>
      <c r="L22" s="326">
        <v>-4.6997084548104953</v>
      </c>
    </row>
    <row r="23" spans="1:12" ht="15" customHeight="1" x14ac:dyDescent="0.2">
      <c r="A23" s="328" t="s">
        <v>347</v>
      </c>
      <c r="B23" s="329" t="s">
        <v>188</v>
      </c>
      <c r="C23" s="330"/>
      <c r="D23" s="330"/>
      <c r="E23" s="331"/>
      <c r="F23" s="539">
        <v>1641</v>
      </c>
      <c r="G23" s="539">
        <v>7357</v>
      </c>
      <c r="H23" s="539">
        <v>923</v>
      </c>
      <c r="I23" s="539">
        <v>905</v>
      </c>
      <c r="J23" s="540">
        <v>1490</v>
      </c>
      <c r="K23" s="541">
        <v>151</v>
      </c>
      <c r="L23" s="332">
        <v>10.134228187919463</v>
      </c>
    </row>
    <row r="24" spans="1:12" ht="15" customHeight="1" x14ac:dyDescent="0.2">
      <c r="A24" s="333" t="s">
        <v>348</v>
      </c>
      <c r="B24" s="334"/>
      <c r="C24" s="334"/>
      <c r="D24" s="334"/>
      <c r="E24" s="335"/>
      <c r="F24" s="336"/>
      <c r="G24" s="336"/>
      <c r="H24" s="336"/>
      <c r="I24" s="336"/>
      <c r="J24" s="336"/>
      <c r="K24" s="337"/>
      <c r="L24" s="338"/>
    </row>
    <row r="25" spans="1:12" ht="15" customHeight="1" x14ac:dyDescent="0.2">
      <c r="A25" s="339" t="s">
        <v>96</v>
      </c>
      <c r="B25" s="340"/>
      <c r="C25" s="341"/>
      <c r="D25" s="341"/>
      <c r="E25" s="342"/>
      <c r="F25" s="542">
        <v>43.6</v>
      </c>
      <c r="G25" s="542">
        <v>43</v>
      </c>
      <c r="H25" s="542">
        <v>43.2</v>
      </c>
      <c r="I25" s="542">
        <v>36.1</v>
      </c>
      <c r="J25" s="542">
        <v>41.1</v>
      </c>
      <c r="K25" s="543" t="s">
        <v>349</v>
      </c>
      <c r="L25" s="344">
        <v>2.5</v>
      </c>
    </row>
    <row r="26" spans="1:12" ht="15" customHeight="1" x14ac:dyDescent="0.2">
      <c r="A26" s="345" t="s">
        <v>97</v>
      </c>
      <c r="B26" s="346" t="s">
        <v>345</v>
      </c>
      <c r="C26" s="341"/>
      <c r="D26" s="341"/>
      <c r="E26" s="342"/>
      <c r="F26" s="542">
        <v>42.4</v>
      </c>
      <c r="G26" s="542">
        <v>41.2</v>
      </c>
      <c r="H26" s="542">
        <v>42.2</v>
      </c>
      <c r="I26" s="542">
        <v>35.700000000000003</v>
      </c>
      <c r="J26" s="344">
        <v>40.799999999999997</v>
      </c>
      <c r="K26" s="543" t="s">
        <v>349</v>
      </c>
      <c r="L26" s="344">
        <v>1.6000000000000014</v>
      </c>
    </row>
    <row r="27" spans="1:12" ht="15" customHeight="1" x14ac:dyDescent="0.2">
      <c r="A27" s="345"/>
      <c r="B27" s="346" t="s">
        <v>346</v>
      </c>
      <c r="C27" s="341"/>
      <c r="D27" s="341"/>
      <c r="E27" s="342"/>
      <c r="F27" s="542">
        <v>45.1</v>
      </c>
      <c r="G27" s="542">
        <v>45.5</v>
      </c>
      <c r="H27" s="542">
        <v>44.7</v>
      </c>
      <c r="I27" s="542">
        <v>36.700000000000003</v>
      </c>
      <c r="J27" s="542">
        <v>41.4</v>
      </c>
      <c r="K27" s="543" t="s">
        <v>349</v>
      </c>
      <c r="L27" s="344">
        <v>3.7000000000000028</v>
      </c>
    </row>
    <row r="28" spans="1:12" ht="15" customHeight="1" x14ac:dyDescent="0.2">
      <c r="A28" s="345" t="s">
        <v>105</v>
      </c>
      <c r="B28" s="346" t="s">
        <v>100</v>
      </c>
      <c r="C28" s="341"/>
      <c r="D28" s="341"/>
      <c r="E28" s="342"/>
      <c r="F28" s="542">
        <v>54.4</v>
      </c>
      <c r="G28" s="542">
        <v>51.8</v>
      </c>
      <c r="H28" s="542">
        <v>55.4</v>
      </c>
      <c r="I28" s="542">
        <v>48.9</v>
      </c>
      <c r="J28" s="542">
        <v>52.8</v>
      </c>
      <c r="K28" s="543" t="s">
        <v>349</v>
      </c>
      <c r="L28" s="344">
        <v>1.6000000000000014</v>
      </c>
    </row>
    <row r="29" spans="1:12" ht="11.25" x14ac:dyDescent="0.2">
      <c r="A29" s="345"/>
      <c r="B29" s="346" t="s">
        <v>101</v>
      </c>
      <c r="C29" s="341"/>
      <c r="D29" s="341"/>
      <c r="E29" s="342"/>
      <c r="F29" s="542">
        <v>40.799999999999997</v>
      </c>
      <c r="G29" s="542">
        <v>40.700000000000003</v>
      </c>
      <c r="H29" s="542">
        <v>40.299999999999997</v>
      </c>
      <c r="I29" s="542">
        <v>34.200000000000003</v>
      </c>
      <c r="J29" s="344">
        <v>38.4</v>
      </c>
      <c r="K29" s="543" t="s">
        <v>349</v>
      </c>
      <c r="L29" s="344">
        <v>2.3999999999999986</v>
      </c>
    </row>
    <row r="30" spans="1:12" ht="15" customHeight="1" x14ac:dyDescent="0.2">
      <c r="A30" s="345"/>
      <c r="B30" s="346" t="s">
        <v>102</v>
      </c>
      <c r="C30" s="341"/>
      <c r="D30" s="341"/>
      <c r="E30" s="342"/>
      <c r="F30" s="542">
        <v>33.9</v>
      </c>
      <c r="G30" s="542">
        <v>34.1</v>
      </c>
      <c r="H30" s="542">
        <v>32.6</v>
      </c>
      <c r="I30" s="542">
        <v>25</v>
      </c>
      <c r="J30" s="542">
        <v>29.4</v>
      </c>
      <c r="K30" s="543" t="s">
        <v>349</v>
      </c>
      <c r="L30" s="344">
        <v>4.5</v>
      </c>
    </row>
    <row r="31" spans="1:12" ht="15" customHeight="1" x14ac:dyDescent="0.2">
      <c r="A31" s="345"/>
      <c r="B31" s="346" t="s">
        <v>103</v>
      </c>
      <c r="C31" s="341"/>
      <c r="D31" s="341"/>
      <c r="E31" s="342"/>
      <c r="F31" s="542">
        <v>41</v>
      </c>
      <c r="G31" s="542">
        <v>42.1</v>
      </c>
      <c r="H31" s="542">
        <v>38.200000000000003</v>
      </c>
      <c r="I31" s="542">
        <v>29.5</v>
      </c>
      <c r="J31" s="542">
        <v>36.1</v>
      </c>
      <c r="K31" s="543" t="s">
        <v>349</v>
      </c>
      <c r="L31" s="344">
        <v>4.8999999999999986</v>
      </c>
    </row>
    <row r="32" spans="1:12" ht="15" customHeight="1" x14ac:dyDescent="0.2">
      <c r="A32" s="347" t="s">
        <v>105</v>
      </c>
      <c r="B32" s="348" t="s">
        <v>175</v>
      </c>
      <c r="C32" s="341"/>
      <c r="D32" s="341"/>
      <c r="E32" s="342"/>
      <c r="F32" s="542">
        <v>35.6</v>
      </c>
      <c r="G32" s="542">
        <v>37.200000000000003</v>
      </c>
      <c r="H32" s="542">
        <v>36.6</v>
      </c>
      <c r="I32" s="542">
        <v>29.9</v>
      </c>
      <c r="J32" s="344">
        <v>34</v>
      </c>
      <c r="K32" s="543" t="s">
        <v>349</v>
      </c>
      <c r="L32" s="344">
        <v>1.6000000000000014</v>
      </c>
    </row>
    <row r="33" spans="1:12" ht="15" customHeight="1" x14ac:dyDescent="0.2">
      <c r="A33" s="347"/>
      <c r="B33" s="348" t="s">
        <v>176</v>
      </c>
      <c r="C33" s="341"/>
      <c r="D33" s="341"/>
      <c r="E33" s="342"/>
      <c r="F33" s="542">
        <v>51.8</v>
      </c>
      <c r="G33" s="542">
        <v>50.6</v>
      </c>
      <c r="H33" s="542">
        <v>51.7</v>
      </c>
      <c r="I33" s="542">
        <v>44.6</v>
      </c>
      <c r="J33" s="542">
        <v>49.2</v>
      </c>
      <c r="K33" s="543" t="s">
        <v>349</v>
      </c>
      <c r="L33" s="344">
        <v>2.5999999999999943</v>
      </c>
    </row>
    <row r="34" spans="1:12" s="349" customFormat="1" ht="15" customHeight="1" x14ac:dyDescent="0.2">
      <c r="A34" s="347" t="s">
        <v>105</v>
      </c>
      <c r="B34" s="348" t="s">
        <v>108</v>
      </c>
      <c r="C34" s="341"/>
      <c r="D34" s="341"/>
      <c r="E34" s="342"/>
      <c r="F34" s="542">
        <v>41</v>
      </c>
      <c r="G34" s="542">
        <v>39.299999999999997</v>
      </c>
      <c r="H34" s="542">
        <v>39.5</v>
      </c>
      <c r="I34" s="542">
        <v>32.6</v>
      </c>
      <c r="J34" s="542">
        <v>37.799999999999997</v>
      </c>
      <c r="K34" s="543" t="s">
        <v>349</v>
      </c>
      <c r="L34" s="344">
        <v>3.2000000000000028</v>
      </c>
    </row>
    <row r="35" spans="1:12" s="349" customFormat="1" ht="11.25" x14ac:dyDescent="0.2">
      <c r="A35" s="350"/>
      <c r="B35" s="351" t="s">
        <v>109</v>
      </c>
      <c r="C35" s="352"/>
      <c r="D35" s="352"/>
      <c r="E35" s="353"/>
      <c r="F35" s="544">
        <v>49</v>
      </c>
      <c r="G35" s="544">
        <v>50.4</v>
      </c>
      <c r="H35" s="544">
        <v>50.6</v>
      </c>
      <c r="I35" s="544">
        <v>44.1</v>
      </c>
      <c r="J35" s="545">
        <v>47.9</v>
      </c>
      <c r="K35" s="546" t="s">
        <v>349</v>
      </c>
      <c r="L35" s="354">
        <v>1.1000000000000014</v>
      </c>
    </row>
    <row r="36" spans="1:12" s="349" customFormat="1" ht="15.95" customHeight="1" x14ac:dyDescent="0.2">
      <c r="A36" s="355" t="s">
        <v>350</v>
      </c>
      <c r="B36" s="356"/>
      <c r="C36" s="357"/>
      <c r="D36" s="356"/>
      <c r="E36" s="358"/>
      <c r="F36" s="547">
        <v>23493</v>
      </c>
      <c r="G36" s="547">
        <v>29394</v>
      </c>
      <c r="H36" s="547">
        <v>27544</v>
      </c>
      <c r="I36" s="547">
        <v>29083</v>
      </c>
      <c r="J36" s="547">
        <v>24785</v>
      </c>
      <c r="K36" s="343">
        <v>-1292</v>
      </c>
      <c r="L36" s="359">
        <v>-5.2128303409320154</v>
      </c>
    </row>
    <row r="37" spans="1:12" s="349" customFormat="1" ht="15.95" customHeight="1" x14ac:dyDescent="0.2">
      <c r="A37" s="360"/>
      <c r="B37" s="361" t="s">
        <v>105</v>
      </c>
      <c r="C37" s="361" t="s">
        <v>351</v>
      </c>
      <c r="D37" s="361"/>
      <c r="E37" s="362"/>
      <c r="F37" s="547">
        <v>10233</v>
      </c>
      <c r="G37" s="547">
        <v>12641</v>
      </c>
      <c r="H37" s="547">
        <v>11911</v>
      </c>
      <c r="I37" s="547">
        <v>10512</v>
      </c>
      <c r="J37" s="547">
        <v>10186</v>
      </c>
      <c r="K37" s="343">
        <v>47</v>
      </c>
      <c r="L37" s="359">
        <v>0.46141763204398195</v>
      </c>
    </row>
    <row r="38" spans="1:12" s="349" customFormat="1" ht="15.95" customHeight="1" x14ac:dyDescent="0.2">
      <c r="A38" s="360"/>
      <c r="B38" s="348" t="s">
        <v>97</v>
      </c>
      <c r="C38" s="348" t="s">
        <v>98</v>
      </c>
      <c r="D38" s="363"/>
      <c r="E38" s="362"/>
      <c r="F38" s="547">
        <v>13237</v>
      </c>
      <c r="G38" s="547">
        <v>16757</v>
      </c>
      <c r="H38" s="547">
        <v>16210</v>
      </c>
      <c r="I38" s="547">
        <v>16234</v>
      </c>
      <c r="J38" s="548">
        <v>13750</v>
      </c>
      <c r="K38" s="343">
        <v>-513</v>
      </c>
      <c r="L38" s="359">
        <v>-3.730909090909091</v>
      </c>
    </row>
    <row r="39" spans="1:12" s="349" customFormat="1" ht="15.95" customHeight="1" x14ac:dyDescent="0.2">
      <c r="A39" s="360"/>
      <c r="B39" s="363"/>
      <c r="C39" s="361" t="s">
        <v>352</v>
      </c>
      <c r="D39" s="363"/>
      <c r="E39" s="362"/>
      <c r="F39" s="547">
        <v>5606</v>
      </c>
      <c r="G39" s="547">
        <v>6897</v>
      </c>
      <c r="H39" s="547">
        <v>6843</v>
      </c>
      <c r="I39" s="547">
        <v>5792</v>
      </c>
      <c r="J39" s="547">
        <v>5615</v>
      </c>
      <c r="K39" s="343">
        <v>-9</v>
      </c>
      <c r="L39" s="359">
        <v>-0.16028495102404275</v>
      </c>
    </row>
    <row r="40" spans="1:12" s="349" customFormat="1" ht="15.95" customHeight="1" x14ac:dyDescent="0.2">
      <c r="A40" s="360"/>
      <c r="B40" s="348"/>
      <c r="C40" s="348" t="s">
        <v>99</v>
      </c>
      <c r="D40" s="363"/>
      <c r="E40" s="362"/>
      <c r="F40" s="547">
        <v>10256</v>
      </c>
      <c r="G40" s="547">
        <v>12637</v>
      </c>
      <c r="H40" s="547">
        <v>11334</v>
      </c>
      <c r="I40" s="547">
        <v>12849</v>
      </c>
      <c r="J40" s="547">
        <v>11035</v>
      </c>
      <c r="K40" s="343">
        <v>-779</v>
      </c>
      <c r="L40" s="359">
        <v>-7.0593565926597188</v>
      </c>
    </row>
    <row r="41" spans="1:12" s="349" customFormat="1" ht="24" customHeight="1" x14ac:dyDescent="0.2">
      <c r="A41" s="360"/>
      <c r="B41" s="363"/>
      <c r="C41" s="361" t="s">
        <v>352</v>
      </c>
      <c r="D41" s="363"/>
      <c r="E41" s="362"/>
      <c r="F41" s="547">
        <v>4627</v>
      </c>
      <c r="G41" s="547">
        <v>5744</v>
      </c>
      <c r="H41" s="547">
        <v>5068</v>
      </c>
      <c r="I41" s="547">
        <v>4720</v>
      </c>
      <c r="J41" s="548">
        <v>4571</v>
      </c>
      <c r="K41" s="343">
        <v>56</v>
      </c>
      <c r="L41" s="359">
        <v>1.2251148545176109</v>
      </c>
    </row>
    <row r="42" spans="1:12" ht="15" customHeight="1" x14ac:dyDescent="0.2">
      <c r="A42" s="360"/>
      <c r="B42" s="348" t="s">
        <v>105</v>
      </c>
      <c r="C42" s="348" t="s">
        <v>353</v>
      </c>
      <c r="D42" s="363"/>
      <c r="E42" s="362"/>
      <c r="F42" s="547">
        <v>5689</v>
      </c>
      <c r="G42" s="547">
        <v>7554</v>
      </c>
      <c r="H42" s="547">
        <v>6653</v>
      </c>
      <c r="I42" s="547">
        <v>6027</v>
      </c>
      <c r="J42" s="547">
        <v>5983</v>
      </c>
      <c r="K42" s="343">
        <v>-294</v>
      </c>
      <c r="L42" s="359">
        <v>-4.9139227812134383</v>
      </c>
    </row>
    <row r="43" spans="1:12" ht="15" customHeight="1" x14ac:dyDescent="0.2">
      <c r="A43" s="360"/>
      <c r="B43" s="363"/>
      <c r="C43" s="361" t="s">
        <v>352</v>
      </c>
      <c r="D43" s="363"/>
      <c r="E43" s="362"/>
      <c r="F43" s="547">
        <v>3096</v>
      </c>
      <c r="G43" s="547">
        <v>3914</v>
      </c>
      <c r="H43" s="547">
        <v>3683</v>
      </c>
      <c r="I43" s="547">
        <v>2946</v>
      </c>
      <c r="J43" s="547">
        <v>3161</v>
      </c>
      <c r="K43" s="343">
        <v>-65</v>
      </c>
      <c r="L43" s="359">
        <v>-2.0563112938943373</v>
      </c>
    </row>
    <row r="44" spans="1:12" ht="15" customHeight="1" x14ac:dyDescent="0.2">
      <c r="A44" s="360"/>
      <c r="B44" s="348"/>
      <c r="C44" s="346" t="s">
        <v>101</v>
      </c>
      <c r="D44" s="363"/>
      <c r="E44" s="362"/>
      <c r="F44" s="547">
        <v>15526</v>
      </c>
      <c r="G44" s="547">
        <v>18702</v>
      </c>
      <c r="H44" s="547">
        <v>17995</v>
      </c>
      <c r="I44" s="547">
        <v>19437</v>
      </c>
      <c r="J44" s="548">
        <v>16367</v>
      </c>
      <c r="K44" s="343">
        <v>-841</v>
      </c>
      <c r="L44" s="359">
        <v>-5.1383882201991815</v>
      </c>
    </row>
    <row r="45" spans="1:12" ht="15" customHeight="1" x14ac:dyDescent="0.2">
      <c r="A45" s="360"/>
      <c r="B45" s="363"/>
      <c r="C45" s="361" t="s">
        <v>352</v>
      </c>
      <c r="D45" s="363"/>
      <c r="E45" s="362"/>
      <c r="F45" s="547">
        <v>6342</v>
      </c>
      <c r="G45" s="547">
        <v>7621</v>
      </c>
      <c r="H45" s="547">
        <v>7260</v>
      </c>
      <c r="I45" s="547">
        <v>6641</v>
      </c>
      <c r="J45" s="547">
        <v>6288</v>
      </c>
      <c r="K45" s="343">
        <v>54</v>
      </c>
      <c r="L45" s="359">
        <v>0.85877862595419852</v>
      </c>
    </row>
    <row r="46" spans="1:12" ht="15" customHeight="1" x14ac:dyDescent="0.2">
      <c r="A46" s="360"/>
      <c r="B46" s="348"/>
      <c r="C46" s="346" t="s">
        <v>102</v>
      </c>
      <c r="D46" s="363"/>
      <c r="E46" s="362"/>
      <c r="F46" s="547">
        <v>1951</v>
      </c>
      <c r="G46" s="547">
        <v>2687</v>
      </c>
      <c r="H46" s="547">
        <v>2477</v>
      </c>
      <c r="I46" s="547">
        <v>3181</v>
      </c>
      <c r="J46" s="547">
        <v>2108</v>
      </c>
      <c r="K46" s="343">
        <v>-157</v>
      </c>
      <c r="L46" s="359">
        <v>-7.4478178368121446</v>
      </c>
    </row>
    <row r="47" spans="1:12" ht="15" customHeight="1" x14ac:dyDescent="0.2">
      <c r="A47" s="360"/>
      <c r="B47" s="363"/>
      <c r="C47" s="361" t="s">
        <v>352</v>
      </c>
      <c r="D47" s="363"/>
      <c r="E47" s="362"/>
      <c r="F47" s="547">
        <v>661</v>
      </c>
      <c r="G47" s="547">
        <v>916</v>
      </c>
      <c r="H47" s="547">
        <v>808</v>
      </c>
      <c r="I47" s="547">
        <v>796</v>
      </c>
      <c r="J47" s="548">
        <v>619</v>
      </c>
      <c r="K47" s="343">
        <v>42</v>
      </c>
      <c r="L47" s="359">
        <v>6.7851373182552503</v>
      </c>
    </row>
    <row r="48" spans="1:12" ht="15" customHeight="1" x14ac:dyDescent="0.2">
      <c r="A48" s="360"/>
      <c r="B48" s="363"/>
      <c r="C48" s="346" t="s">
        <v>103</v>
      </c>
      <c r="D48" s="364"/>
      <c r="E48" s="365"/>
      <c r="F48" s="547">
        <v>327</v>
      </c>
      <c r="G48" s="547">
        <v>451</v>
      </c>
      <c r="H48" s="547">
        <v>419</v>
      </c>
      <c r="I48" s="547">
        <v>438</v>
      </c>
      <c r="J48" s="547">
        <v>327</v>
      </c>
      <c r="K48" s="343">
        <v>0</v>
      </c>
      <c r="L48" s="359">
        <v>0</v>
      </c>
    </row>
    <row r="49" spans="1:12" ht="15" customHeight="1" x14ac:dyDescent="0.2">
      <c r="A49" s="360"/>
      <c r="B49" s="363"/>
      <c r="C49" s="361" t="s">
        <v>352</v>
      </c>
      <c r="D49" s="363"/>
      <c r="E49" s="362"/>
      <c r="F49" s="547">
        <v>134</v>
      </c>
      <c r="G49" s="547">
        <v>190</v>
      </c>
      <c r="H49" s="547">
        <v>160</v>
      </c>
      <c r="I49" s="547">
        <v>129</v>
      </c>
      <c r="J49" s="547">
        <v>118</v>
      </c>
      <c r="K49" s="343">
        <v>16</v>
      </c>
      <c r="L49" s="359">
        <v>13.559322033898304</v>
      </c>
    </row>
    <row r="50" spans="1:12" ht="15" customHeight="1" x14ac:dyDescent="0.2">
      <c r="A50" s="360"/>
      <c r="B50" s="348" t="s">
        <v>105</v>
      </c>
      <c r="C50" s="361" t="s">
        <v>175</v>
      </c>
      <c r="D50" s="363"/>
      <c r="E50" s="362"/>
      <c r="F50" s="547">
        <v>11942</v>
      </c>
      <c r="G50" s="547">
        <v>16688</v>
      </c>
      <c r="H50" s="547">
        <v>15431</v>
      </c>
      <c r="I50" s="547">
        <v>16700</v>
      </c>
      <c r="J50" s="548">
        <v>13229</v>
      </c>
      <c r="K50" s="343">
        <v>-1287</v>
      </c>
      <c r="L50" s="359">
        <v>-9.7286265023811325</v>
      </c>
    </row>
    <row r="51" spans="1:12" ht="15" customHeight="1" x14ac:dyDescent="0.2">
      <c r="A51" s="360"/>
      <c r="B51" s="363"/>
      <c r="C51" s="361" t="s">
        <v>352</v>
      </c>
      <c r="D51" s="363"/>
      <c r="E51" s="362"/>
      <c r="F51" s="547">
        <v>4248</v>
      </c>
      <c r="G51" s="547">
        <v>6207</v>
      </c>
      <c r="H51" s="547">
        <v>5651</v>
      </c>
      <c r="I51" s="547">
        <v>4987</v>
      </c>
      <c r="J51" s="547">
        <v>4501</v>
      </c>
      <c r="K51" s="343">
        <v>-253</v>
      </c>
      <c r="L51" s="359">
        <v>-5.6209731170850921</v>
      </c>
    </row>
    <row r="52" spans="1:12" ht="15" customHeight="1" x14ac:dyDescent="0.2">
      <c r="A52" s="360"/>
      <c r="B52" s="348"/>
      <c r="C52" s="361" t="s">
        <v>176</v>
      </c>
      <c r="D52" s="363"/>
      <c r="E52" s="362"/>
      <c r="F52" s="547">
        <v>11551</v>
      </c>
      <c r="G52" s="547">
        <v>12706</v>
      </c>
      <c r="H52" s="547">
        <v>12113</v>
      </c>
      <c r="I52" s="547">
        <v>12383</v>
      </c>
      <c r="J52" s="547">
        <v>11556</v>
      </c>
      <c r="K52" s="343">
        <v>-5</v>
      </c>
      <c r="L52" s="359">
        <v>-4.3267566632052612E-2</v>
      </c>
    </row>
    <row r="53" spans="1:12" s="114" customFormat="1" ht="11.25" customHeight="1" x14ac:dyDescent="0.2">
      <c r="A53" s="360"/>
      <c r="B53" s="363"/>
      <c r="C53" s="361" t="s">
        <v>352</v>
      </c>
      <c r="D53" s="363"/>
      <c r="E53" s="362"/>
      <c r="F53" s="547">
        <v>5985</v>
      </c>
      <c r="G53" s="547">
        <v>6434</v>
      </c>
      <c r="H53" s="547">
        <v>6260</v>
      </c>
      <c r="I53" s="547">
        <v>5525</v>
      </c>
      <c r="J53" s="548">
        <v>5685</v>
      </c>
      <c r="K53" s="343">
        <v>300</v>
      </c>
      <c r="L53" s="359">
        <v>5.2770448548812663</v>
      </c>
    </row>
    <row r="54" spans="1:12" s="180" customFormat="1" ht="12.75" customHeight="1" x14ac:dyDescent="0.2">
      <c r="A54" s="360"/>
      <c r="B54" s="348" t="s">
        <v>105</v>
      </c>
      <c r="C54" s="348" t="s">
        <v>108</v>
      </c>
      <c r="D54" s="363"/>
      <c r="E54" s="362"/>
      <c r="F54" s="547">
        <v>15973</v>
      </c>
      <c r="G54" s="547">
        <v>19624</v>
      </c>
      <c r="H54" s="547">
        <v>18227</v>
      </c>
      <c r="I54" s="547">
        <v>20182</v>
      </c>
      <c r="J54" s="547">
        <v>16707</v>
      </c>
      <c r="K54" s="343">
        <v>-734</v>
      </c>
      <c r="L54" s="359">
        <v>-4.3933680493206442</v>
      </c>
    </row>
    <row r="55" spans="1:12" ht="11.25" x14ac:dyDescent="0.2">
      <c r="A55" s="360"/>
      <c r="B55" s="363"/>
      <c r="C55" s="361" t="s">
        <v>352</v>
      </c>
      <c r="D55" s="363"/>
      <c r="E55" s="362"/>
      <c r="F55" s="547">
        <v>6545</v>
      </c>
      <c r="G55" s="547">
        <v>7716</v>
      </c>
      <c r="H55" s="547">
        <v>7200</v>
      </c>
      <c r="I55" s="547">
        <v>6587</v>
      </c>
      <c r="J55" s="547">
        <v>6317</v>
      </c>
      <c r="K55" s="343">
        <v>228</v>
      </c>
      <c r="L55" s="359">
        <v>3.6093082159252812</v>
      </c>
    </row>
    <row r="56" spans="1:12" ht="14.25" customHeight="1" x14ac:dyDescent="0.2">
      <c r="A56" s="360"/>
      <c r="B56" s="363"/>
      <c r="C56" s="348" t="s">
        <v>109</v>
      </c>
      <c r="D56" s="363"/>
      <c r="E56" s="362"/>
      <c r="F56" s="547">
        <v>7520</v>
      </c>
      <c r="G56" s="547">
        <v>9770</v>
      </c>
      <c r="H56" s="547">
        <v>9317</v>
      </c>
      <c r="I56" s="547">
        <v>8901</v>
      </c>
      <c r="J56" s="547">
        <v>8078</v>
      </c>
      <c r="K56" s="343">
        <v>-558</v>
      </c>
      <c r="L56" s="359">
        <v>-6.9076504085169592</v>
      </c>
    </row>
    <row r="57" spans="1:12" ht="18.75" customHeight="1" x14ac:dyDescent="0.2">
      <c r="A57" s="366"/>
      <c r="B57" s="367"/>
      <c r="C57" s="368" t="s">
        <v>352</v>
      </c>
      <c r="D57" s="367"/>
      <c r="E57" s="369"/>
      <c r="F57" s="408">
        <v>3688</v>
      </c>
      <c r="G57" s="549">
        <v>4925</v>
      </c>
      <c r="H57" s="549">
        <v>4711</v>
      </c>
      <c r="I57" s="549">
        <v>3925</v>
      </c>
      <c r="J57" s="549">
        <v>3869</v>
      </c>
      <c r="K57" s="550">
        <v>-181</v>
      </c>
      <c r="L57" s="370">
        <v>-4.6782114241406045</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354</v>
      </c>
      <c r="B59" s="116"/>
      <c r="C59" s="116"/>
      <c r="D59" s="371"/>
      <c r="E59" s="116"/>
      <c r="F59" s="116"/>
      <c r="G59" s="116"/>
      <c r="H59" s="116"/>
      <c r="I59" s="116"/>
      <c r="J59" s="116"/>
      <c r="K59" s="116"/>
      <c r="L59" s="116"/>
    </row>
    <row r="60" spans="1:12" s="86" customFormat="1" ht="12.75" customHeight="1" x14ac:dyDescent="0.2">
      <c r="A60" s="372" t="s">
        <v>355</v>
      </c>
      <c r="B60" s="117"/>
      <c r="C60" s="117"/>
      <c r="D60" s="117"/>
      <c r="E60" s="117"/>
      <c r="F60" s="117"/>
      <c r="G60" s="117"/>
      <c r="H60" s="117"/>
      <c r="I60" s="117"/>
      <c r="J60" s="117"/>
      <c r="K60" s="117"/>
      <c r="L60" s="117"/>
    </row>
    <row r="61" spans="1:12" s="86" customFormat="1" ht="12.75" customHeight="1" x14ac:dyDescent="0.2">
      <c r="A61" s="373" t="s">
        <v>356</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9AF1-25F1-4FEF-B8E7-5FBA25F69973}">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358</v>
      </c>
      <c r="E7" s="376"/>
      <c r="F7" s="376"/>
      <c r="G7" s="376"/>
      <c r="H7" s="377"/>
      <c r="I7" s="378" t="s">
        <v>359</v>
      </c>
      <c r="J7" s="379"/>
      <c r="K7" s="53"/>
      <c r="L7" s="53"/>
      <c r="M7" s="53"/>
      <c r="N7" s="53"/>
      <c r="O7" s="53"/>
    </row>
    <row r="8" spans="1:15" ht="21.75" customHeight="1" x14ac:dyDescent="0.2">
      <c r="A8" s="229"/>
      <c r="B8" s="230"/>
      <c r="C8" s="56"/>
      <c r="D8" s="57" t="s">
        <v>335</v>
      </c>
      <c r="E8" s="57" t="s">
        <v>337</v>
      </c>
      <c r="F8" s="57" t="s">
        <v>338</v>
      </c>
      <c r="G8" s="57" t="s">
        <v>339</v>
      </c>
      <c r="H8" s="57" t="s">
        <v>340</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25401</v>
      </c>
      <c r="E11" s="79">
        <v>37618</v>
      </c>
      <c r="F11" s="79">
        <v>28623</v>
      </c>
      <c r="G11" s="79">
        <v>30202</v>
      </c>
      <c r="H11" s="105">
        <v>26495</v>
      </c>
      <c r="I11" s="80">
        <v>-1094</v>
      </c>
      <c r="J11" s="81">
        <v>-4.1290809586714472</v>
      </c>
    </row>
    <row r="12" spans="1:15" ht="24.95" customHeight="1" x14ac:dyDescent="0.2">
      <c r="A12" s="158" t="s">
        <v>124</v>
      </c>
      <c r="B12" s="159" t="s">
        <v>125</v>
      </c>
      <c r="C12" s="78">
        <v>0.61021219637022162</v>
      </c>
      <c r="D12" s="80">
        <v>155</v>
      </c>
      <c r="E12" s="79">
        <v>757</v>
      </c>
      <c r="F12" s="79">
        <v>535</v>
      </c>
      <c r="G12" s="79">
        <v>204</v>
      </c>
      <c r="H12" s="105">
        <v>154</v>
      </c>
      <c r="I12" s="80">
        <v>1</v>
      </c>
      <c r="J12" s="81">
        <v>0.64935064935064934</v>
      </c>
    </row>
    <row r="13" spans="1:15" ht="24.95" customHeight="1" x14ac:dyDescent="0.2">
      <c r="A13" s="158" t="s">
        <v>126</v>
      </c>
      <c r="B13" s="164" t="s">
        <v>208</v>
      </c>
      <c r="C13" s="78">
        <v>0.93697098539427581</v>
      </c>
      <c r="D13" s="80">
        <v>238</v>
      </c>
      <c r="E13" s="79">
        <v>407</v>
      </c>
      <c r="F13" s="79">
        <v>304</v>
      </c>
      <c r="G13" s="79">
        <v>370</v>
      </c>
      <c r="H13" s="105">
        <v>533</v>
      </c>
      <c r="I13" s="80">
        <v>-295</v>
      </c>
      <c r="J13" s="81">
        <v>-55.347091932457786</v>
      </c>
    </row>
    <row r="14" spans="1:15" s="180" customFormat="1" ht="24.95" customHeight="1" x14ac:dyDescent="0.2">
      <c r="A14" s="158" t="s">
        <v>209</v>
      </c>
      <c r="B14" s="164" t="s">
        <v>129</v>
      </c>
      <c r="C14" s="78">
        <v>8.5469076020629107</v>
      </c>
      <c r="D14" s="80">
        <v>2171</v>
      </c>
      <c r="E14" s="79">
        <v>3745</v>
      </c>
      <c r="F14" s="79">
        <v>2791</v>
      </c>
      <c r="G14" s="79">
        <v>3452</v>
      </c>
      <c r="H14" s="105">
        <v>2225</v>
      </c>
      <c r="I14" s="80">
        <v>-54</v>
      </c>
      <c r="J14" s="81">
        <v>-2.4269662921348316</v>
      </c>
      <c r="K14" s="53"/>
      <c r="L14" s="53"/>
      <c r="M14" s="53"/>
      <c r="N14" s="53"/>
      <c r="O14" s="53"/>
    </row>
    <row r="15" spans="1:15" ht="24.95" customHeight="1" x14ac:dyDescent="0.2">
      <c r="A15" s="158" t="s">
        <v>210</v>
      </c>
      <c r="B15" s="164" t="s">
        <v>211</v>
      </c>
      <c r="C15" s="78">
        <v>2.224321877091453</v>
      </c>
      <c r="D15" s="80">
        <v>565</v>
      </c>
      <c r="E15" s="79">
        <v>991</v>
      </c>
      <c r="F15" s="79">
        <v>1068</v>
      </c>
      <c r="G15" s="79">
        <v>592</v>
      </c>
      <c r="H15" s="105">
        <v>545</v>
      </c>
      <c r="I15" s="80">
        <v>20</v>
      </c>
      <c r="J15" s="81">
        <v>3.669724770642202</v>
      </c>
    </row>
    <row r="16" spans="1:15" s="180" customFormat="1" ht="24.95" customHeight="1" x14ac:dyDescent="0.2">
      <c r="A16" s="158" t="s">
        <v>212</v>
      </c>
      <c r="B16" s="164" t="s">
        <v>133</v>
      </c>
      <c r="C16" s="78">
        <v>3.956537144206921</v>
      </c>
      <c r="D16" s="80">
        <v>1005</v>
      </c>
      <c r="E16" s="79">
        <v>2116</v>
      </c>
      <c r="F16" s="79">
        <v>1167</v>
      </c>
      <c r="G16" s="79">
        <v>2243</v>
      </c>
      <c r="H16" s="105">
        <v>1157</v>
      </c>
      <c r="I16" s="80">
        <v>-152</v>
      </c>
      <c r="J16" s="81">
        <v>-13.13742437337943</v>
      </c>
      <c r="K16" s="53"/>
      <c r="L16" s="53"/>
      <c r="M16" s="53"/>
      <c r="N16" s="53"/>
      <c r="O16" s="53"/>
    </row>
    <row r="17" spans="1:15" ht="24.95" customHeight="1" x14ac:dyDescent="0.2">
      <c r="A17" s="158" t="s">
        <v>134</v>
      </c>
      <c r="B17" s="164" t="s">
        <v>214</v>
      </c>
      <c r="C17" s="78">
        <v>2.3660485807645366</v>
      </c>
      <c r="D17" s="80">
        <v>601</v>
      </c>
      <c r="E17" s="79">
        <v>638</v>
      </c>
      <c r="F17" s="79">
        <v>556</v>
      </c>
      <c r="G17" s="79">
        <v>617</v>
      </c>
      <c r="H17" s="105">
        <v>523</v>
      </c>
      <c r="I17" s="80">
        <v>78</v>
      </c>
      <c r="J17" s="81">
        <v>14.913957934990441</v>
      </c>
    </row>
    <row r="18" spans="1:15" s="180" customFormat="1" ht="24.95" customHeight="1" x14ac:dyDescent="0.2">
      <c r="A18" s="167" t="s">
        <v>136</v>
      </c>
      <c r="B18" s="168" t="s">
        <v>137</v>
      </c>
      <c r="C18" s="78">
        <v>4.7320971615290732</v>
      </c>
      <c r="D18" s="80">
        <v>1202</v>
      </c>
      <c r="E18" s="79">
        <v>2460</v>
      </c>
      <c r="F18" s="79">
        <v>1624</v>
      </c>
      <c r="G18" s="79">
        <v>1799</v>
      </c>
      <c r="H18" s="105">
        <v>1265</v>
      </c>
      <c r="I18" s="80">
        <v>-63</v>
      </c>
      <c r="J18" s="81">
        <v>-4.9802371541501973</v>
      </c>
      <c r="K18" s="53"/>
      <c r="L18" s="53"/>
      <c r="M18" s="53"/>
      <c r="N18" s="53"/>
      <c r="O18" s="53"/>
    </row>
    <row r="19" spans="1:15" ht="24.95" customHeight="1" x14ac:dyDescent="0.2">
      <c r="A19" s="158" t="s">
        <v>138</v>
      </c>
      <c r="B19" s="164" t="s">
        <v>139</v>
      </c>
      <c r="C19" s="78">
        <v>15.05452541238534</v>
      </c>
      <c r="D19" s="80">
        <v>3824</v>
      </c>
      <c r="E19" s="79">
        <v>5467</v>
      </c>
      <c r="F19" s="79">
        <v>3540</v>
      </c>
      <c r="G19" s="79">
        <v>4146</v>
      </c>
      <c r="H19" s="105">
        <v>3930</v>
      </c>
      <c r="I19" s="80">
        <v>-106</v>
      </c>
      <c r="J19" s="81">
        <v>-2.6972010178117047</v>
      </c>
    </row>
    <row r="20" spans="1:15" s="180" customFormat="1" ht="24.95" customHeight="1" x14ac:dyDescent="0.2">
      <c r="A20" s="158" t="s">
        <v>140</v>
      </c>
      <c r="B20" s="164" t="s">
        <v>141</v>
      </c>
      <c r="C20" s="78">
        <v>7.1178300066926496</v>
      </c>
      <c r="D20" s="80">
        <v>1808</v>
      </c>
      <c r="E20" s="79">
        <v>2244</v>
      </c>
      <c r="F20" s="79">
        <v>1776</v>
      </c>
      <c r="G20" s="79">
        <v>2018</v>
      </c>
      <c r="H20" s="105">
        <v>1867</v>
      </c>
      <c r="I20" s="80">
        <v>-59</v>
      </c>
      <c r="J20" s="81">
        <v>-3.1601499732190681</v>
      </c>
      <c r="K20" s="53"/>
      <c r="L20" s="53"/>
      <c r="M20" s="53"/>
      <c r="N20" s="53"/>
      <c r="O20" s="53"/>
    </row>
    <row r="21" spans="1:15" ht="24.95" customHeight="1" x14ac:dyDescent="0.2">
      <c r="A21" s="167" t="s">
        <v>142</v>
      </c>
      <c r="B21" s="168" t="s">
        <v>143</v>
      </c>
      <c r="C21" s="78">
        <v>4.9958663044762019</v>
      </c>
      <c r="D21" s="80">
        <v>1269</v>
      </c>
      <c r="E21" s="79">
        <v>1550</v>
      </c>
      <c r="F21" s="79">
        <v>1639</v>
      </c>
      <c r="G21" s="79">
        <v>1393</v>
      </c>
      <c r="H21" s="105">
        <v>1279</v>
      </c>
      <c r="I21" s="80">
        <v>-10</v>
      </c>
      <c r="J21" s="81">
        <v>-0.78186082877247853</v>
      </c>
    </row>
    <row r="22" spans="1:15" ht="24.95" customHeight="1" x14ac:dyDescent="0.2">
      <c r="A22" s="167" t="s">
        <v>144</v>
      </c>
      <c r="B22" s="164" t="s">
        <v>145</v>
      </c>
      <c r="C22" s="78">
        <v>2.6219440179520492</v>
      </c>
      <c r="D22" s="80">
        <v>666</v>
      </c>
      <c r="E22" s="79">
        <v>997</v>
      </c>
      <c r="F22" s="79">
        <v>763</v>
      </c>
      <c r="G22" s="79">
        <v>720</v>
      </c>
      <c r="H22" s="105">
        <v>611</v>
      </c>
      <c r="I22" s="80">
        <v>55</v>
      </c>
      <c r="J22" s="81">
        <v>9.0016366612111298</v>
      </c>
    </row>
    <row r="23" spans="1:15" ht="24.95" customHeight="1" x14ac:dyDescent="0.2">
      <c r="A23" s="158" t="s">
        <v>146</v>
      </c>
      <c r="B23" s="164" t="s">
        <v>147</v>
      </c>
      <c r="C23" s="78">
        <v>0.96846580843273888</v>
      </c>
      <c r="D23" s="80">
        <v>246</v>
      </c>
      <c r="E23" s="79">
        <v>393</v>
      </c>
      <c r="F23" s="79">
        <v>195</v>
      </c>
      <c r="G23" s="79">
        <v>324</v>
      </c>
      <c r="H23" s="105">
        <v>117</v>
      </c>
      <c r="I23" s="80">
        <v>129</v>
      </c>
      <c r="J23" s="81">
        <v>110.25641025641026</v>
      </c>
    </row>
    <row r="24" spans="1:15" ht="24.95" customHeight="1" x14ac:dyDescent="0.2">
      <c r="A24" s="158" t="s">
        <v>148</v>
      </c>
      <c r="B24" s="164" t="s">
        <v>215</v>
      </c>
      <c r="C24" s="78">
        <v>6.9446084799811034</v>
      </c>
      <c r="D24" s="80">
        <v>1764</v>
      </c>
      <c r="E24" s="79">
        <v>2510</v>
      </c>
      <c r="F24" s="79">
        <v>2606</v>
      </c>
      <c r="G24" s="79">
        <v>2424</v>
      </c>
      <c r="H24" s="105">
        <v>1916</v>
      </c>
      <c r="I24" s="80">
        <v>-152</v>
      </c>
      <c r="J24" s="81">
        <v>-7.9331941544885174</v>
      </c>
    </row>
    <row r="25" spans="1:15" ht="24.95" customHeight="1" x14ac:dyDescent="0.2">
      <c r="A25" s="158" t="s">
        <v>150</v>
      </c>
      <c r="B25" s="171" t="s">
        <v>151</v>
      </c>
      <c r="C25" s="78">
        <v>12.656982008582339</v>
      </c>
      <c r="D25" s="80">
        <v>3215</v>
      </c>
      <c r="E25" s="79">
        <v>4873</v>
      </c>
      <c r="F25" s="79">
        <v>3897</v>
      </c>
      <c r="G25" s="79">
        <v>4162</v>
      </c>
      <c r="H25" s="105">
        <v>4049</v>
      </c>
      <c r="I25" s="80">
        <v>-834</v>
      </c>
      <c r="J25" s="81">
        <v>-20.59767843912077</v>
      </c>
    </row>
    <row r="26" spans="1:15" ht="24.95" customHeight="1" x14ac:dyDescent="0.2">
      <c r="A26" s="158" t="s">
        <v>217</v>
      </c>
      <c r="B26" s="171" t="s">
        <v>153</v>
      </c>
      <c r="C26" s="78">
        <v>6.3068383134522259</v>
      </c>
      <c r="D26" s="80">
        <v>1602</v>
      </c>
      <c r="E26" s="79">
        <v>2306</v>
      </c>
      <c r="F26" s="79">
        <v>1873</v>
      </c>
      <c r="G26" s="79">
        <v>2269</v>
      </c>
      <c r="H26" s="105">
        <v>2029</v>
      </c>
      <c r="I26" s="80">
        <v>-427</v>
      </c>
      <c r="J26" s="81">
        <v>-21.044849679645147</v>
      </c>
    </row>
    <row r="27" spans="1:15" ht="24.95" customHeight="1" x14ac:dyDescent="0.2">
      <c r="A27" s="167">
        <v>782.78300000000002</v>
      </c>
      <c r="B27" s="170" t="s">
        <v>154</v>
      </c>
      <c r="C27" s="78">
        <v>6.3501436951301127</v>
      </c>
      <c r="D27" s="80">
        <v>1613</v>
      </c>
      <c r="E27" s="79">
        <v>2567</v>
      </c>
      <c r="F27" s="79">
        <v>2024</v>
      </c>
      <c r="G27" s="79">
        <v>1893</v>
      </c>
      <c r="H27" s="105">
        <v>2020</v>
      </c>
      <c r="I27" s="80">
        <v>-407</v>
      </c>
      <c r="J27" s="81">
        <v>-20.14851485148515</v>
      </c>
    </row>
    <row r="28" spans="1:15" ht="24.95" customHeight="1" x14ac:dyDescent="0.2">
      <c r="A28" s="158" t="s">
        <v>155</v>
      </c>
      <c r="B28" s="164" t="s">
        <v>156</v>
      </c>
      <c r="C28" s="78">
        <v>2.7085547813078223</v>
      </c>
      <c r="D28" s="80">
        <v>688</v>
      </c>
      <c r="E28" s="79">
        <v>1373</v>
      </c>
      <c r="F28" s="79">
        <v>592</v>
      </c>
      <c r="G28" s="79">
        <v>658</v>
      </c>
      <c r="H28" s="105">
        <v>649</v>
      </c>
      <c r="I28" s="80">
        <v>39</v>
      </c>
      <c r="J28" s="81">
        <v>6.00924499229584</v>
      </c>
    </row>
    <row r="29" spans="1:15" ht="24.95" customHeight="1" x14ac:dyDescent="0.2">
      <c r="A29" s="158" t="s">
        <v>157</v>
      </c>
      <c r="B29" s="164" t="s">
        <v>158</v>
      </c>
      <c r="C29" s="78">
        <v>6.2714066375339552</v>
      </c>
      <c r="D29" s="80">
        <v>1593</v>
      </c>
      <c r="E29" s="79">
        <v>2010</v>
      </c>
      <c r="F29" s="79">
        <v>2168</v>
      </c>
      <c r="G29" s="79">
        <v>2111</v>
      </c>
      <c r="H29" s="105">
        <v>1592</v>
      </c>
      <c r="I29" s="80">
        <v>1</v>
      </c>
      <c r="J29" s="81">
        <v>6.2814070351758788E-2</v>
      </c>
    </row>
    <row r="30" spans="1:15" ht="24.95" customHeight="1" x14ac:dyDescent="0.2">
      <c r="A30" s="158">
        <v>86</v>
      </c>
      <c r="B30" s="164" t="s">
        <v>159</v>
      </c>
      <c r="C30" s="78">
        <v>9.5153734104956502</v>
      </c>
      <c r="D30" s="80">
        <v>2417</v>
      </c>
      <c r="E30" s="79">
        <v>3061</v>
      </c>
      <c r="F30" s="79">
        <v>2301</v>
      </c>
      <c r="G30" s="79">
        <v>2408</v>
      </c>
      <c r="H30" s="105">
        <v>2505</v>
      </c>
      <c r="I30" s="80">
        <v>-88</v>
      </c>
      <c r="J30" s="81">
        <v>-3.5129740518962076</v>
      </c>
    </row>
    <row r="31" spans="1:15" ht="24.95" customHeight="1" x14ac:dyDescent="0.2">
      <c r="A31" s="158">
        <v>87.88</v>
      </c>
      <c r="B31" s="171" t="s">
        <v>160</v>
      </c>
      <c r="C31" s="78">
        <v>11.802684933664029</v>
      </c>
      <c r="D31" s="80">
        <v>2998</v>
      </c>
      <c r="E31" s="79">
        <v>3954</v>
      </c>
      <c r="F31" s="79">
        <v>2796</v>
      </c>
      <c r="G31" s="79">
        <v>2739</v>
      </c>
      <c r="H31" s="105">
        <v>2753</v>
      </c>
      <c r="I31" s="80">
        <v>245</v>
      </c>
      <c r="J31" s="81">
        <v>8.8993824918270974</v>
      </c>
    </row>
    <row r="32" spans="1:15" ht="24.95" customHeight="1" x14ac:dyDescent="0.2">
      <c r="A32" s="158" t="s">
        <v>161</v>
      </c>
      <c r="B32" s="164" t="s">
        <v>162</v>
      </c>
      <c r="C32" s="78">
        <v>4.4722648714617534</v>
      </c>
      <c r="D32" s="80">
        <v>1136</v>
      </c>
      <c r="E32" s="79">
        <v>1817</v>
      </c>
      <c r="F32" s="79">
        <v>1096</v>
      </c>
      <c r="G32" s="79">
        <v>1274</v>
      </c>
      <c r="H32" s="105">
        <v>1048</v>
      </c>
      <c r="I32" s="80">
        <v>88</v>
      </c>
      <c r="J32" s="81">
        <v>8.3969465648854964</v>
      </c>
    </row>
    <row r="33" spans="1:10" ht="24.95" customHeight="1" x14ac:dyDescent="0.2">
      <c r="A33" s="158"/>
      <c r="B33" s="171"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0.61021219637022162</v>
      </c>
      <c r="D35" s="80">
        <v>155</v>
      </c>
      <c r="E35" s="79">
        <v>757</v>
      </c>
      <c r="F35" s="79">
        <v>535</v>
      </c>
      <c r="G35" s="79">
        <v>204</v>
      </c>
      <c r="H35" s="105">
        <v>154</v>
      </c>
      <c r="I35" s="80">
        <v>1</v>
      </c>
      <c r="J35" s="81">
        <v>0.64935064935064934</v>
      </c>
    </row>
    <row r="36" spans="1:10" ht="24.95" customHeight="1" x14ac:dyDescent="0.2">
      <c r="A36" s="239" t="s">
        <v>165</v>
      </c>
      <c r="B36" s="240" t="s">
        <v>166</v>
      </c>
      <c r="C36" s="78">
        <v>14.21597574898626</v>
      </c>
      <c r="D36" s="80">
        <v>3611</v>
      </c>
      <c r="E36" s="79">
        <v>6612</v>
      </c>
      <c r="F36" s="79">
        <v>4719</v>
      </c>
      <c r="G36" s="79">
        <v>5621</v>
      </c>
      <c r="H36" s="105">
        <v>4023</v>
      </c>
      <c r="I36" s="80">
        <v>-412</v>
      </c>
      <c r="J36" s="81">
        <v>-10.241113596818295</v>
      </c>
    </row>
    <row r="37" spans="1:10" ht="24.95" customHeight="1" x14ac:dyDescent="0.2">
      <c r="A37" s="241" t="s">
        <v>167</v>
      </c>
      <c r="B37" s="242" t="s">
        <v>168</v>
      </c>
      <c r="C37" s="90">
        <v>85.130506672965637</v>
      </c>
      <c r="D37" s="108">
        <v>21624</v>
      </c>
      <c r="E37" s="109">
        <v>30249</v>
      </c>
      <c r="F37" s="109">
        <v>23369</v>
      </c>
      <c r="G37" s="109">
        <v>24377</v>
      </c>
      <c r="H37" s="110">
        <v>22316</v>
      </c>
      <c r="I37" s="108">
        <v>-692</v>
      </c>
      <c r="J37" s="111">
        <v>-3.1009141423194122</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360</v>
      </c>
      <c r="B40" s="279"/>
      <c r="C40" s="279"/>
      <c r="D40" s="279"/>
      <c r="E40" s="279"/>
      <c r="F40" s="279"/>
      <c r="G40" s="279"/>
      <c r="H40" s="279"/>
      <c r="I40" s="279"/>
      <c r="J40" s="279"/>
    </row>
    <row r="41" spans="1:10" s="86" customFormat="1" ht="30.6" customHeight="1" x14ac:dyDescent="0.2">
      <c r="A41" s="279" t="s">
        <v>361</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CC7C-67F2-41F7-8DE0-42084ACA1C96}">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335</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333</v>
      </c>
      <c r="B7" s="46"/>
      <c r="C7" s="46"/>
      <c r="D7" s="47" t="s">
        <v>86</v>
      </c>
      <c r="E7" s="383" t="s">
        <v>363</v>
      </c>
      <c r="F7" s="49"/>
      <c r="G7" s="49"/>
      <c r="H7" s="49"/>
      <c r="I7" s="50"/>
      <c r="J7" s="378" t="s">
        <v>359</v>
      </c>
      <c r="K7" s="379"/>
      <c r="L7" s="53"/>
      <c r="M7" s="53"/>
      <c r="N7" s="53"/>
      <c r="O7" s="53"/>
    </row>
    <row r="8" spans="1:15" ht="21.75" customHeight="1" x14ac:dyDescent="0.2">
      <c r="A8" s="54"/>
      <c r="B8" s="55"/>
      <c r="C8" s="55"/>
      <c r="D8" s="56"/>
      <c r="E8" s="57" t="s">
        <v>335</v>
      </c>
      <c r="F8" s="57" t="s">
        <v>337</v>
      </c>
      <c r="G8" s="57" t="s">
        <v>338</v>
      </c>
      <c r="H8" s="57" t="s">
        <v>339</v>
      </c>
      <c r="I8" s="57" t="s">
        <v>340</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25401</v>
      </c>
      <c r="F11" s="295">
        <v>37618</v>
      </c>
      <c r="G11" s="295">
        <v>28623</v>
      </c>
      <c r="H11" s="295">
        <v>30202</v>
      </c>
      <c r="I11" s="249">
        <v>26495</v>
      </c>
      <c r="J11" s="250">
        <v>-1094</v>
      </c>
      <c r="K11" s="251">
        <v>-4.1290809586714472</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29.691744419511043</v>
      </c>
      <c r="E13" s="260">
        <v>7542</v>
      </c>
      <c r="F13" s="261">
        <v>10521</v>
      </c>
      <c r="G13" s="261">
        <v>8890</v>
      </c>
      <c r="H13" s="261">
        <v>8663</v>
      </c>
      <c r="I13" s="262">
        <v>8180</v>
      </c>
      <c r="J13" s="260">
        <v>-638</v>
      </c>
      <c r="K13" s="263">
        <v>-7.7995110024449881</v>
      </c>
    </row>
    <row r="14" spans="1:15" ht="15.95" customHeight="1" x14ac:dyDescent="0.2">
      <c r="A14" s="256" t="s">
        <v>224</v>
      </c>
      <c r="B14" s="257"/>
      <c r="C14" s="258"/>
      <c r="D14" s="259">
        <v>45.702925081689699</v>
      </c>
      <c r="E14" s="260">
        <v>11609</v>
      </c>
      <c r="F14" s="261">
        <v>19849</v>
      </c>
      <c r="G14" s="261">
        <v>12546</v>
      </c>
      <c r="H14" s="261">
        <v>14525</v>
      </c>
      <c r="I14" s="262">
        <v>11885</v>
      </c>
      <c r="J14" s="260">
        <v>-276</v>
      </c>
      <c r="K14" s="263">
        <v>-2.3222549432057216</v>
      </c>
    </row>
    <row r="15" spans="1:15" ht="15.95" customHeight="1" x14ac:dyDescent="0.2">
      <c r="A15" s="256" t="s">
        <v>225</v>
      </c>
      <c r="B15" s="257"/>
      <c r="C15" s="258"/>
      <c r="D15" s="259">
        <v>9.8027636707216246</v>
      </c>
      <c r="E15" s="260">
        <v>2490</v>
      </c>
      <c r="F15" s="261">
        <v>3293</v>
      </c>
      <c r="G15" s="261">
        <v>2574</v>
      </c>
      <c r="H15" s="261">
        <v>3024</v>
      </c>
      <c r="I15" s="262">
        <v>2543</v>
      </c>
      <c r="J15" s="260">
        <v>-53</v>
      </c>
      <c r="K15" s="263">
        <v>-2.0841525756979946</v>
      </c>
    </row>
    <row r="16" spans="1:15" ht="15.95" customHeight="1" x14ac:dyDescent="0.2">
      <c r="A16" s="256" t="s">
        <v>226</v>
      </c>
      <c r="B16" s="257"/>
      <c r="C16" s="258"/>
      <c r="D16" s="259">
        <v>14.251407424904531</v>
      </c>
      <c r="E16" s="260">
        <v>3620</v>
      </c>
      <c r="F16" s="261">
        <v>3664</v>
      </c>
      <c r="G16" s="261">
        <v>4501</v>
      </c>
      <c r="H16" s="261">
        <v>3870</v>
      </c>
      <c r="I16" s="262">
        <v>3746</v>
      </c>
      <c r="J16" s="260">
        <v>-126</v>
      </c>
      <c r="K16" s="263">
        <v>-3.3635878270154831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0.62202275500964532</v>
      </c>
      <c r="E18" s="260">
        <v>158</v>
      </c>
      <c r="F18" s="261">
        <v>702</v>
      </c>
      <c r="G18" s="261">
        <v>499</v>
      </c>
      <c r="H18" s="261">
        <v>194</v>
      </c>
      <c r="I18" s="262">
        <v>176</v>
      </c>
      <c r="J18" s="260">
        <v>-18</v>
      </c>
      <c r="K18" s="263">
        <v>-10.227272727272727</v>
      </c>
    </row>
    <row r="19" spans="1:11" ht="13.5" customHeight="1" x14ac:dyDescent="0.2">
      <c r="A19" s="256" t="s">
        <v>235</v>
      </c>
      <c r="B19" s="257" t="s">
        <v>236</v>
      </c>
      <c r="C19" s="258"/>
      <c r="D19" s="259">
        <v>0.51572772725483251</v>
      </c>
      <c r="E19" s="260">
        <v>131</v>
      </c>
      <c r="F19" s="261">
        <v>631</v>
      </c>
      <c r="G19" s="261">
        <v>467</v>
      </c>
      <c r="H19" s="261">
        <v>155</v>
      </c>
      <c r="I19" s="262">
        <v>137</v>
      </c>
      <c r="J19" s="260">
        <v>-6</v>
      </c>
      <c r="K19" s="263">
        <v>-4.3795620437956204</v>
      </c>
    </row>
    <row r="20" spans="1:11" ht="13.5" customHeight="1" x14ac:dyDescent="0.2">
      <c r="A20" s="256">
        <v>12</v>
      </c>
      <c r="B20" s="257" t="s">
        <v>237</v>
      </c>
      <c r="C20" s="258"/>
      <c r="D20" s="259">
        <v>0.63777016652887686</v>
      </c>
      <c r="E20" s="260">
        <v>162</v>
      </c>
      <c r="F20" s="261">
        <v>407</v>
      </c>
      <c r="G20" s="261">
        <v>253</v>
      </c>
      <c r="H20" s="261">
        <v>307</v>
      </c>
      <c r="I20" s="262">
        <v>163</v>
      </c>
      <c r="J20" s="260">
        <v>-1</v>
      </c>
      <c r="K20" s="263">
        <v>-0.61349693251533743</v>
      </c>
    </row>
    <row r="21" spans="1:11" ht="13.5" customHeight="1" x14ac:dyDescent="0.2">
      <c r="A21" s="256">
        <v>21</v>
      </c>
      <c r="B21" s="257" t="s">
        <v>238</v>
      </c>
      <c r="C21" s="258"/>
      <c r="D21" s="259">
        <v>0.61808590212983738</v>
      </c>
      <c r="E21" s="260">
        <v>157</v>
      </c>
      <c r="F21" s="553">
        <v>61</v>
      </c>
      <c r="G21" s="553">
        <v>63</v>
      </c>
      <c r="H21" s="261">
        <v>101</v>
      </c>
      <c r="I21" s="554">
        <v>80</v>
      </c>
      <c r="J21" s="260">
        <v>77</v>
      </c>
      <c r="K21" s="263">
        <v>96.25</v>
      </c>
    </row>
    <row r="22" spans="1:11" ht="13.5" customHeight="1" x14ac:dyDescent="0.2">
      <c r="A22" s="256">
        <v>22</v>
      </c>
      <c r="B22" s="257" t="s">
        <v>239</v>
      </c>
      <c r="C22" s="258"/>
      <c r="D22" s="259">
        <v>0.89760245659619697</v>
      </c>
      <c r="E22" s="260">
        <v>228</v>
      </c>
      <c r="F22" s="261">
        <v>464</v>
      </c>
      <c r="G22" s="261">
        <v>267</v>
      </c>
      <c r="H22" s="261">
        <v>338</v>
      </c>
      <c r="I22" s="262">
        <v>209</v>
      </c>
      <c r="J22" s="260">
        <v>19</v>
      </c>
      <c r="K22" s="263">
        <v>9.0909090909090917</v>
      </c>
    </row>
    <row r="23" spans="1:11" ht="13.5" customHeight="1" x14ac:dyDescent="0.2">
      <c r="A23" s="256">
        <v>23</v>
      </c>
      <c r="B23" s="257" t="s">
        <v>240</v>
      </c>
      <c r="C23" s="258"/>
      <c r="D23" s="259">
        <v>0.69288610684618712</v>
      </c>
      <c r="E23" s="260">
        <v>176</v>
      </c>
      <c r="F23" s="261">
        <v>337</v>
      </c>
      <c r="G23" s="261">
        <v>234</v>
      </c>
      <c r="H23" s="261">
        <v>282</v>
      </c>
      <c r="I23" s="262">
        <v>239</v>
      </c>
      <c r="J23" s="260">
        <v>-63</v>
      </c>
      <c r="K23" s="263">
        <v>-26.359832635983263</v>
      </c>
    </row>
    <row r="24" spans="1:11" ht="13.5" customHeight="1" x14ac:dyDescent="0.2">
      <c r="A24" s="256">
        <v>24</v>
      </c>
      <c r="B24" s="257" t="s">
        <v>241</v>
      </c>
      <c r="C24" s="258"/>
      <c r="D24" s="259">
        <v>1.6495413566395023</v>
      </c>
      <c r="E24" s="260">
        <v>419</v>
      </c>
      <c r="F24" s="261">
        <v>867</v>
      </c>
      <c r="G24" s="261">
        <v>554</v>
      </c>
      <c r="H24" s="261">
        <v>1061</v>
      </c>
      <c r="I24" s="262">
        <v>397</v>
      </c>
      <c r="J24" s="260">
        <v>22</v>
      </c>
      <c r="K24" s="263">
        <v>5.5415617128463479</v>
      </c>
    </row>
    <row r="25" spans="1:11" ht="13.5" customHeight="1" x14ac:dyDescent="0.2">
      <c r="A25" s="256">
        <v>25</v>
      </c>
      <c r="B25" s="257" t="s">
        <v>242</v>
      </c>
      <c r="C25" s="258"/>
      <c r="D25" s="259">
        <v>2.5195858430770444</v>
      </c>
      <c r="E25" s="260">
        <v>640</v>
      </c>
      <c r="F25" s="261">
        <v>1268</v>
      </c>
      <c r="G25" s="261">
        <v>756</v>
      </c>
      <c r="H25" s="261">
        <v>1053</v>
      </c>
      <c r="I25" s="262">
        <v>624</v>
      </c>
      <c r="J25" s="260">
        <v>16</v>
      </c>
      <c r="K25" s="263">
        <v>2.5641025641025643</v>
      </c>
    </row>
    <row r="26" spans="1:11" ht="13.5" customHeight="1" x14ac:dyDescent="0.2">
      <c r="A26" s="256">
        <v>26</v>
      </c>
      <c r="B26" s="257" t="s">
        <v>243</v>
      </c>
      <c r="C26" s="258"/>
      <c r="D26" s="259">
        <v>1.9959844100625959</v>
      </c>
      <c r="E26" s="260">
        <v>507</v>
      </c>
      <c r="F26" s="261">
        <v>1070</v>
      </c>
      <c r="G26" s="261">
        <v>683</v>
      </c>
      <c r="H26" s="261">
        <v>693</v>
      </c>
      <c r="I26" s="262">
        <v>455</v>
      </c>
      <c r="J26" s="260">
        <v>52</v>
      </c>
      <c r="K26" s="263">
        <v>11.428571428571429</v>
      </c>
    </row>
    <row r="27" spans="1:11" ht="13.5" customHeight="1" x14ac:dyDescent="0.2">
      <c r="A27" s="256">
        <v>27</v>
      </c>
      <c r="B27" s="257" t="s">
        <v>244</v>
      </c>
      <c r="C27" s="258"/>
      <c r="D27" s="259">
        <v>1.4920672414471872</v>
      </c>
      <c r="E27" s="260">
        <v>379</v>
      </c>
      <c r="F27" s="261">
        <v>546</v>
      </c>
      <c r="G27" s="261">
        <v>488</v>
      </c>
      <c r="H27" s="261">
        <v>559</v>
      </c>
      <c r="I27" s="262">
        <v>377</v>
      </c>
      <c r="J27" s="260">
        <v>2</v>
      </c>
      <c r="K27" s="263">
        <v>0.5305039787798409</v>
      </c>
    </row>
    <row r="28" spans="1:11" ht="13.5" customHeight="1" x14ac:dyDescent="0.2">
      <c r="A28" s="256">
        <v>28</v>
      </c>
      <c r="B28" s="257" t="s">
        <v>245</v>
      </c>
      <c r="C28" s="258"/>
      <c r="D28" s="259">
        <v>0.20471634975000985</v>
      </c>
      <c r="E28" s="552">
        <v>52</v>
      </c>
      <c r="F28" s="261">
        <v>153</v>
      </c>
      <c r="G28" s="553">
        <v>91</v>
      </c>
      <c r="H28" s="553">
        <v>50</v>
      </c>
      <c r="I28" s="554">
        <v>41</v>
      </c>
      <c r="J28" s="260">
        <v>11</v>
      </c>
      <c r="K28" s="263">
        <v>26.829268292682926</v>
      </c>
    </row>
    <row r="29" spans="1:11" ht="13.5" customHeight="1" x14ac:dyDescent="0.2">
      <c r="A29" s="256">
        <v>29</v>
      </c>
      <c r="B29" s="257" t="s">
        <v>246</v>
      </c>
      <c r="C29" s="258"/>
      <c r="D29" s="259">
        <v>3.0904295106491873</v>
      </c>
      <c r="E29" s="260">
        <v>785</v>
      </c>
      <c r="F29" s="261">
        <v>1270</v>
      </c>
      <c r="G29" s="261">
        <v>1358</v>
      </c>
      <c r="H29" s="261">
        <v>834</v>
      </c>
      <c r="I29" s="262">
        <v>800</v>
      </c>
      <c r="J29" s="260">
        <v>-15</v>
      </c>
      <c r="K29" s="263">
        <v>-1.875</v>
      </c>
    </row>
    <row r="30" spans="1:11" ht="13.5" customHeight="1" x14ac:dyDescent="0.2">
      <c r="A30" s="256" t="s">
        <v>247</v>
      </c>
      <c r="B30" s="257" t="s">
        <v>248</v>
      </c>
      <c r="C30" s="258"/>
      <c r="D30" s="259">
        <v>0.7361914885240739</v>
      </c>
      <c r="E30" s="260">
        <v>187</v>
      </c>
      <c r="F30" s="261">
        <v>529</v>
      </c>
      <c r="G30" s="261">
        <v>614</v>
      </c>
      <c r="H30" s="261">
        <v>198</v>
      </c>
      <c r="I30" s="262">
        <v>237</v>
      </c>
      <c r="J30" s="260">
        <v>-50</v>
      </c>
      <c r="K30" s="263">
        <v>-21.09704641350211</v>
      </c>
    </row>
    <row r="31" spans="1:11" ht="13.5" customHeight="1" x14ac:dyDescent="0.2">
      <c r="A31" s="256" t="s">
        <v>249</v>
      </c>
      <c r="B31" s="257" t="s">
        <v>250</v>
      </c>
      <c r="C31" s="258"/>
      <c r="D31" s="259">
        <v>2.334553757726074</v>
      </c>
      <c r="E31" s="260">
        <v>593</v>
      </c>
      <c r="F31" s="261">
        <v>732</v>
      </c>
      <c r="G31" s="261">
        <v>736</v>
      </c>
      <c r="H31" s="261">
        <v>632</v>
      </c>
      <c r="I31" s="262">
        <v>558</v>
      </c>
      <c r="J31" s="260">
        <v>35</v>
      </c>
      <c r="K31" s="263">
        <v>6.2724014336917566</v>
      </c>
    </row>
    <row r="32" spans="1:11" ht="13.5" customHeight="1" x14ac:dyDescent="0.2">
      <c r="A32" s="256">
        <v>31</v>
      </c>
      <c r="B32" s="257" t="s">
        <v>251</v>
      </c>
      <c r="C32" s="258"/>
      <c r="D32" s="259">
        <v>0.70469666548561083</v>
      </c>
      <c r="E32" s="260">
        <v>179</v>
      </c>
      <c r="F32" s="261">
        <v>209</v>
      </c>
      <c r="G32" s="261">
        <v>201</v>
      </c>
      <c r="H32" s="261">
        <v>227</v>
      </c>
      <c r="I32" s="262">
        <v>209</v>
      </c>
      <c r="J32" s="260">
        <v>-30</v>
      </c>
      <c r="K32" s="263">
        <v>-14.354066985645932</v>
      </c>
    </row>
    <row r="33" spans="1:11" ht="13.5" customHeight="1" x14ac:dyDescent="0.2">
      <c r="A33" s="256">
        <v>32</v>
      </c>
      <c r="B33" s="257" t="s">
        <v>252</v>
      </c>
      <c r="C33" s="258"/>
      <c r="D33" s="259">
        <v>1.8148891775914333</v>
      </c>
      <c r="E33" s="260">
        <v>461</v>
      </c>
      <c r="F33" s="261">
        <v>878</v>
      </c>
      <c r="G33" s="261">
        <v>741</v>
      </c>
      <c r="H33" s="261">
        <v>711</v>
      </c>
      <c r="I33" s="262">
        <v>488</v>
      </c>
      <c r="J33" s="260">
        <v>-27</v>
      </c>
      <c r="K33" s="263">
        <v>-5.5327868852459012</v>
      </c>
    </row>
    <row r="34" spans="1:11" ht="13.5" customHeight="1" x14ac:dyDescent="0.2">
      <c r="A34" s="256">
        <v>33</v>
      </c>
      <c r="B34" s="257" t="s">
        <v>253</v>
      </c>
      <c r="C34" s="258"/>
      <c r="D34" s="259">
        <v>1.1220030707452462</v>
      </c>
      <c r="E34" s="260">
        <v>285</v>
      </c>
      <c r="F34" s="261">
        <v>546</v>
      </c>
      <c r="G34" s="261">
        <v>371</v>
      </c>
      <c r="H34" s="261">
        <v>350</v>
      </c>
      <c r="I34" s="262">
        <v>324</v>
      </c>
      <c r="J34" s="260">
        <v>-39</v>
      </c>
      <c r="K34" s="263">
        <v>-12.037037037037036</v>
      </c>
    </row>
    <row r="35" spans="1:11" ht="13.5" customHeight="1" x14ac:dyDescent="0.2">
      <c r="A35" s="256">
        <v>34</v>
      </c>
      <c r="B35" s="257" t="s">
        <v>254</v>
      </c>
      <c r="C35" s="258"/>
      <c r="D35" s="259">
        <v>1.8030786189520098</v>
      </c>
      <c r="E35" s="260">
        <v>458</v>
      </c>
      <c r="F35" s="261">
        <v>740</v>
      </c>
      <c r="G35" s="261">
        <v>527</v>
      </c>
      <c r="H35" s="261">
        <v>662</v>
      </c>
      <c r="I35" s="262">
        <v>622</v>
      </c>
      <c r="J35" s="260">
        <v>-164</v>
      </c>
      <c r="K35" s="263">
        <v>-26.366559485530548</v>
      </c>
    </row>
    <row r="36" spans="1:11" ht="13.5" customHeight="1" x14ac:dyDescent="0.2">
      <c r="A36" s="256">
        <v>41</v>
      </c>
      <c r="B36" s="257" t="s">
        <v>255</v>
      </c>
      <c r="C36" s="258"/>
      <c r="D36" s="259">
        <v>1.1534978937837093</v>
      </c>
      <c r="E36" s="260">
        <v>293</v>
      </c>
      <c r="F36" s="261">
        <v>436</v>
      </c>
      <c r="G36" s="261">
        <v>364</v>
      </c>
      <c r="H36" s="261">
        <v>340</v>
      </c>
      <c r="I36" s="262">
        <v>271</v>
      </c>
      <c r="J36" s="260">
        <v>22</v>
      </c>
      <c r="K36" s="263">
        <v>8.1180811808118083</v>
      </c>
    </row>
    <row r="37" spans="1:11" ht="13.5" customHeight="1" x14ac:dyDescent="0.2">
      <c r="A37" s="256">
        <v>42</v>
      </c>
      <c r="B37" s="257" t="s">
        <v>256</v>
      </c>
      <c r="C37" s="258"/>
      <c r="D37" s="259">
        <v>0.1259792921538522</v>
      </c>
      <c r="E37" s="552">
        <v>32</v>
      </c>
      <c r="F37" s="553">
        <v>50</v>
      </c>
      <c r="G37" s="553">
        <v>42</v>
      </c>
      <c r="H37" s="553">
        <v>50</v>
      </c>
      <c r="I37" s="554">
        <v>40</v>
      </c>
      <c r="J37" s="260">
        <v>-8</v>
      </c>
      <c r="K37" s="263">
        <v>-20</v>
      </c>
    </row>
    <row r="38" spans="1:11" ht="13.5" customHeight="1" x14ac:dyDescent="0.2">
      <c r="A38" s="256">
        <v>43</v>
      </c>
      <c r="B38" s="257" t="s">
        <v>257</v>
      </c>
      <c r="C38" s="258"/>
      <c r="D38" s="259">
        <v>2.0038581158222115</v>
      </c>
      <c r="E38" s="260">
        <v>509</v>
      </c>
      <c r="F38" s="261">
        <v>1024</v>
      </c>
      <c r="G38" s="261">
        <v>758</v>
      </c>
      <c r="H38" s="261">
        <v>669</v>
      </c>
      <c r="I38" s="262">
        <v>484</v>
      </c>
      <c r="J38" s="260">
        <v>25</v>
      </c>
      <c r="K38" s="263">
        <v>5.1652892561983474</v>
      </c>
    </row>
    <row r="39" spans="1:11" ht="13.5" customHeight="1" x14ac:dyDescent="0.2">
      <c r="A39" s="256">
        <v>51</v>
      </c>
      <c r="B39" s="257" t="s">
        <v>258</v>
      </c>
      <c r="C39" s="258"/>
      <c r="D39" s="259">
        <v>10.212196370221644</v>
      </c>
      <c r="E39" s="260">
        <v>2594</v>
      </c>
      <c r="F39" s="261">
        <v>3410</v>
      </c>
      <c r="G39" s="261">
        <v>2658</v>
      </c>
      <c r="H39" s="261">
        <v>2727</v>
      </c>
      <c r="I39" s="262">
        <v>3070</v>
      </c>
      <c r="J39" s="260">
        <v>-476</v>
      </c>
      <c r="K39" s="263">
        <v>-15.504885993485342</v>
      </c>
    </row>
    <row r="40" spans="1:11" ht="13.5" customHeight="1" x14ac:dyDescent="0.2">
      <c r="A40" s="256" t="s">
        <v>259</v>
      </c>
      <c r="B40" s="257" t="s">
        <v>260</v>
      </c>
      <c r="C40" s="258"/>
      <c r="D40" s="259">
        <v>9.6885949372071973</v>
      </c>
      <c r="E40" s="260">
        <v>2461</v>
      </c>
      <c r="F40" s="261">
        <v>3255</v>
      </c>
      <c r="G40" s="261">
        <v>2511</v>
      </c>
      <c r="H40" s="261">
        <v>2559</v>
      </c>
      <c r="I40" s="262">
        <v>2945</v>
      </c>
      <c r="J40" s="260">
        <v>-484</v>
      </c>
      <c r="K40" s="263">
        <v>-16.434634974533108</v>
      </c>
    </row>
    <row r="41" spans="1:11" ht="13.5" customHeight="1" x14ac:dyDescent="0.2">
      <c r="A41" s="256"/>
      <c r="B41" s="257" t="s">
        <v>261</v>
      </c>
      <c r="C41" s="258"/>
      <c r="D41" s="259">
        <v>7.9721270816109602</v>
      </c>
      <c r="E41" s="260">
        <v>2025</v>
      </c>
      <c r="F41" s="261">
        <v>2904</v>
      </c>
      <c r="G41" s="261">
        <v>2333</v>
      </c>
      <c r="H41" s="261">
        <v>2401</v>
      </c>
      <c r="I41" s="262">
        <v>2503</v>
      </c>
      <c r="J41" s="260">
        <v>-478</v>
      </c>
      <c r="K41" s="263">
        <v>-19.097083499800238</v>
      </c>
    </row>
    <row r="42" spans="1:11" ht="13.5" customHeight="1" x14ac:dyDescent="0.2">
      <c r="A42" s="256">
        <v>52</v>
      </c>
      <c r="B42" s="257" t="s">
        <v>262</v>
      </c>
      <c r="C42" s="258"/>
      <c r="D42" s="259">
        <v>4.5313176646588715</v>
      </c>
      <c r="E42" s="260">
        <v>1151</v>
      </c>
      <c r="F42" s="261">
        <v>1573</v>
      </c>
      <c r="G42" s="261">
        <v>1355</v>
      </c>
      <c r="H42" s="261">
        <v>1538</v>
      </c>
      <c r="I42" s="262">
        <v>1142</v>
      </c>
      <c r="J42" s="260">
        <v>9</v>
      </c>
      <c r="K42" s="263">
        <v>0.78809106830122588</v>
      </c>
    </row>
    <row r="43" spans="1:11" ht="13.5" customHeight="1" x14ac:dyDescent="0.2">
      <c r="A43" s="256" t="s">
        <v>263</v>
      </c>
      <c r="B43" s="257" t="s">
        <v>264</v>
      </c>
      <c r="C43" s="258"/>
      <c r="D43" s="259">
        <v>4.0746427306011572</v>
      </c>
      <c r="E43" s="260">
        <v>1035</v>
      </c>
      <c r="F43" s="261">
        <v>1322</v>
      </c>
      <c r="G43" s="261">
        <v>1137</v>
      </c>
      <c r="H43" s="261">
        <v>1338</v>
      </c>
      <c r="I43" s="262">
        <v>938</v>
      </c>
      <c r="J43" s="260">
        <v>97</v>
      </c>
      <c r="K43" s="263">
        <v>10.341151385927505</v>
      </c>
    </row>
    <row r="44" spans="1:11" ht="13.5" customHeight="1" x14ac:dyDescent="0.2">
      <c r="A44" s="256">
        <v>53</v>
      </c>
      <c r="B44" s="257" t="s">
        <v>265</v>
      </c>
      <c r="C44" s="258"/>
      <c r="D44" s="259">
        <v>0.94878154403369941</v>
      </c>
      <c r="E44" s="260">
        <v>241</v>
      </c>
      <c r="F44" s="261">
        <v>351</v>
      </c>
      <c r="G44" s="261">
        <v>345</v>
      </c>
      <c r="H44" s="261">
        <v>321</v>
      </c>
      <c r="I44" s="262">
        <v>273</v>
      </c>
      <c r="J44" s="260">
        <v>-32</v>
      </c>
      <c r="K44" s="263">
        <v>-11.721611721611721</v>
      </c>
    </row>
    <row r="45" spans="1:11" ht="13.5" customHeight="1" x14ac:dyDescent="0.2">
      <c r="A45" s="256" t="s">
        <v>266</v>
      </c>
      <c r="B45" s="257" t="s">
        <v>267</v>
      </c>
      <c r="C45" s="258"/>
      <c r="D45" s="259">
        <v>0.88185504507696544</v>
      </c>
      <c r="E45" s="260">
        <v>224</v>
      </c>
      <c r="F45" s="261">
        <v>338</v>
      </c>
      <c r="G45" s="261">
        <v>326</v>
      </c>
      <c r="H45" s="261">
        <v>304</v>
      </c>
      <c r="I45" s="262">
        <v>250</v>
      </c>
      <c r="J45" s="260">
        <v>-26</v>
      </c>
      <c r="K45" s="263">
        <v>-10.4</v>
      </c>
    </row>
    <row r="46" spans="1:11" ht="13.5" customHeight="1" x14ac:dyDescent="0.2">
      <c r="A46" s="256">
        <v>54</v>
      </c>
      <c r="B46" s="257" t="s">
        <v>268</v>
      </c>
      <c r="C46" s="258"/>
      <c r="D46" s="259">
        <v>3.7793787646155663</v>
      </c>
      <c r="E46" s="260">
        <v>960</v>
      </c>
      <c r="F46" s="261">
        <v>1266</v>
      </c>
      <c r="G46" s="261">
        <v>1140</v>
      </c>
      <c r="H46" s="261">
        <v>1378</v>
      </c>
      <c r="I46" s="262">
        <v>1130</v>
      </c>
      <c r="J46" s="260">
        <v>-170</v>
      </c>
      <c r="K46" s="263">
        <v>-15.044247787610619</v>
      </c>
    </row>
    <row r="47" spans="1:11" ht="13.5" customHeight="1" x14ac:dyDescent="0.2">
      <c r="A47" s="256">
        <v>61</v>
      </c>
      <c r="B47" s="257" t="s">
        <v>269</v>
      </c>
      <c r="C47" s="258"/>
      <c r="D47" s="259">
        <v>1.8070154718318177</v>
      </c>
      <c r="E47" s="260">
        <v>459</v>
      </c>
      <c r="F47" s="261">
        <v>733</v>
      </c>
      <c r="G47" s="261">
        <v>548</v>
      </c>
      <c r="H47" s="261">
        <v>612</v>
      </c>
      <c r="I47" s="262">
        <v>564</v>
      </c>
      <c r="J47" s="260">
        <v>-105</v>
      </c>
      <c r="K47" s="263">
        <v>-18.617021276595743</v>
      </c>
    </row>
    <row r="48" spans="1:11" ht="13.5" customHeight="1" x14ac:dyDescent="0.2">
      <c r="A48" s="256">
        <v>62</v>
      </c>
      <c r="B48" s="257" t="s">
        <v>270</v>
      </c>
      <c r="C48" s="258"/>
      <c r="D48" s="259">
        <v>9.8421321995197033</v>
      </c>
      <c r="E48" s="260">
        <v>2500</v>
      </c>
      <c r="F48" s="261">
        <v>3144</v>
      </c>
      <c r="G48" s="261">
        <v>2142</v>
      </c>
      <c r="H48" s="261">
        <v>2289</v>
      </c>
      <c r="I48" s="262">
        <v>2501</v>
      </c>
      <c r="J48" s="260">
        <v>-1</v>
      </c>
      <c r="K48" s="263">
        <v>-3.9984006397441027E-2</v>
      </c>
    </row>
    <row r="49" spans="1:11" ht="13.5" customHeight="1" x14ac:dyDescent="0.2">
      <c r="A49" s="256">
        <v>63</v>
      </c>
      <c r="B49" s="257" t="s">
        <v>271</v>
      </c>
      <c r="C49" s="258"/>
      <c r="D49" s="259">
        <v>3.7675682059761426</v>
      </c>
      <c r="E49" s="260">
        <v>957</v>
      </c>
      <c r="F49" s="261">
        <v>1147</v>
      </c>
      <c r="G49" s="261">
        <v>1077</v>
      </c>
      <c r="H49" s="261">
        <v>955</v>
      </c>
      <c r="I49" s="262">
        <v>997</v>
      </c>
      <c r="J49" s="260">
        <v>-40</v>
      </c>
      <c r="K49" s="263">
        <v>-4.0120361083249749</v>
      </c>
    </row>
    <row r="50" spans="1:11" ht="13.5" customHeight="1" x14ac:dyDescent="0.2">
      <c r="A50" s="256" t="s">
        <v>272</v>
      </c>
      <c r="B50" s="257" t="s">
        <v>273</v>
      </c>
      <c r="C50" s="258"/>
      <c r="D50" s="259">
        <v>0.33463249478366991</v>
      </c>
      <c r="E50" s="552">
        <v>85</v>
      </c>
      <c r="F50" s="261">
        <v>168</v>
      </c>
      <c r="G50" s="261">
        <v>128</v>
      </c>
      <c r="H50" s="261">
        <v>122</v>
      </c>
      <c r="I50" s="262">
        <v>110</v>
      </c>
      <c r="J50" s="260">
        <v>-25</v>
      </c>
      <c r="K50" s="263">
        <v>-22.727272727272727</v>
      </c>
    </row>
    <row r="51" spans="1:11" ht="13.5" customHeight="1" x14ac:dyDescent="0.2">
      <c r="A51" s="256" t="s">
        <v>274</v>
      </c>
      <c r="B51" s="257" t="s">
        <v>275</v>
      </c>
      <c r="C51" s="258"/>
      <c r="D51" s="259">
        <v>3.0549978347309161</v>
      </c>
      <c r="E51" s="260">
        <v>776</v>
      </c>
      <c r="F51" s="261">
        <v>876</v>
      </c>
      <c r="G51" s="261">
        <v>838</v>
      </c>
      <c r="H51" s="261">
        <v>758</v>
      </c>
      <c r="I51" s="262">
        <v>802</v>
      </c>
      <c r="J51" s="260">
        <v>-26</v>
      </c>
      <c r="K51" s="263">
        <v>-3.2418952618453867</v>
      </c>
    </row>
    <row r="52" spans="1:11" ht="13.5" customHeight="1" x14ac:dyDescent="0.2">
      <c r="A52" s="256">
        <v>71</v>
      </c>
      <c r="B52" s="257" t="s">
        <v>276</v>
      </c>
      <c r="C52" s="258"/>
      <c r="D52" s="259">
        <v>7.2083776229282313</v>
      </c>
      <c r="E52" s="260">
        <v>1831</v>
      </c>
      <c r="F52" s="261">
        <v>2671</v>
      </c>
      <c r="G52" s="261">
        <v>2123</v>
      </c>
      <c r="H52" s="261">
        <v>2504</v>
      </c>
      <c r="I52" s="262">
        <v>1884</v>
      </c>
      <c r="J52" s="260">
        <v>-53</v>
      </c>
      <c r="K52" s="263">
        <v>-2.8131634819532909</v>
      </c>
    </row>
    <row r="53" spans="1:11" ht="13.5" customHeight="1" x14ac:dyDescent="0.2">
      <c r="A53" s="256" t="s">
        <v>277</v>
      </c>
      <c r="B53" s="257" t="s">
        <v>278</v>
      </c>
      <c r="C53" s="258"/>
      <c r="D53" s="259">
        <v>1.5235620644856502</v>
      </c>
      <c r="E53" s="260">
        <v>387</v>
      </c>
      <c r="F53" s="261">
        <v>628</v>
      </c>
      <c r="G53" s="261">
        <v>489</v>
      </c>
      <c r="H53" s="261">
        <v>615</v>
      </c>
      <c r="I53" s="262">
        <v>445</v>
      </c>
      <c r="J53" s="260">
        <v>-58</v>
      </c>
      <c r="K53" s="263">
        <v>-13.033707865168539</v>
      </c>
    </row>
    <row r="54" spans="1:11" ht="13.5" customHeight="1" x14ac:dyDescent="0.2">
      <c r="A54" s="256" t="s">
        <v>279</v>
      </c>
      <c r="B54" s="257" t="s">
        <v>280</v>
      </c>
      <c r="C54" s="258"/>
      <c r="D54" s="259">
        <v>4.9722451871973545</v>
      </c>
      <c r="E54" s="260">
        <v>1263</v>
      </c>
      <c r="F54" s="261">
        <v>1827</v>
      </c>
      <c r="G54" s="261">
        <v>1445</v>
      </c>
      <c r="H54" s="261">
        <v>1657</v>
      </c>
      <c r="I54" s="262">
        <v>1248</v>
      </c>
      <c r="J54" s="260">
        <v>15</v>
      </c>
      <c r="K54" s="263">
        <v>1.2019230769230769</v>
      </c>
    </row>
    <row r="55" spans="1:11" ht="13.5" customHeight="1" x14ac:dyDescent="0.2">
      <c r="A55" s="256">
        <v>72</v>
      </c>
      <c r="B55" s="257" t="s">
        <v>281</v>
      </c>
      <c r="C55" s="258"/>
      <c r="D55" s="259">
        <v>1.3660879492933349</v>
      </c>
      <c r="E55" s="260">
        <v>347</v>
      </c>
      <c r="F55" s="261">
        <v>700</v>
      </c>
      <c r="G55" s="261">
        <v>438</v>
      </c>
      <c r="H55" s="261">
        <v>654</v>
      </c>
      <c r="I55" s="262">
        <v>405</v>
      </c>
      <c r="J55" s="260">
        <v>-58</v>
      </c>
      <c r="K55" s="263">
        <v>-14.320987654320987</v>
      </c>
    </row>
    <row r="56" spans="1:11" ht="13.5" customHeight="1" x14ac:dyDescent="0.2">
      <c r="A56" s="256" t="s">
        <v>282</v>
      </c>
      <c r="B56" s="257" t="s">
        <v>283</v>
      </c>
      <c r="C56" s="258"/>
      <c r="D56" s="259">
        <v>0.54328569741348764</v>
      </c>
      <c r="E56" s="260">
        <v>138</v>
      </c>
      <c r="F56" s="261">
        <v>308</v>
      </c>
      <c r="G56" s="261">
        <v>129</v>
      </c>
      <c r="H56" s="261">
        <v>264</v>
      </c>
      <c r="I56" s="262">
        <v>119</v>
      </c>
      <c r="J56" s="260">
        <v>19</v>
      </c>
      <c r="K56" s="263">
        <v>15.966386554621849</v>
      </c>
    </row>
    <row r="57" spans="1:11" ht="13.5" customHeight="1" x14ac:dyDescent="0.2">
      <c r="A57" s="256" t="s">
        <v>284</v>
      </c>
      <c r="B57" s="257" t="s">
        <v>285</v>
      </c>
      <c r="C57" s="258"/>
      <c r="D57" s="259">
        <v>0.56690681469233495</v>
      </c>
      <c r="E57" s="260">
        <v>144</v>
      </c>
      <c r="F57" s="261">
        <v>189</v>
      </c>
      <c r="G57" s="261">
        <v>202</v>
      </c>
      <c r="H57" s="261">
        <v>254</v>
      </c>
      <c r="I57" s="262">
        <v>204</v>
      </c>
      <c r="J57" s="260">
        <v>-60</v>
      </c>
      <c r="K57" s="263">
        <v>-29.411764705882351</v>
      </c>
    </row>
    <row r="58" spans="1:11" ht="13.5" customHeight="1" x14ac:dyDescent="0.2">
      <c r="A58" s="256">
        <v>73</v>
      </c>
      <c r="B58" s="257" t="s">
        <v>286</v>
      </c>
      <c r="C58" s="258"/>
      <c r="D58" s="259">
        <v>1.5747411519231527</v>
      </c>
      <c r="E58" s="260">
        <v>400</v>
      </c>
      <c r="F58" s="261">
        <v>766</v>
      </c>
      <c r="G58" s="261">
        <v>519</v>
      </c>
      <c r="H58" s="261">
        <v>586</v>
      </c>
      <c r="I58" s="262">
        <v>455</v>
      </c>
      <c r="J58" s="260">
        <v>-55</v>
      </c>
      <c r="K58" s="263">
        <v>-12.087912087912088</v>
      </c>
    </row>
    <row r="59" spans="1:11" ht="13.5" customHeight="1" x14ac:dyDescent="0.2">
      <c r="A59" s="256" t="s">
        <v>287</v>
      </c>
      <c r="B59" s="257" t="s">
        <v>288</v>
      </c>
      <c r="C59" s="258"/>
      <c r="D59" s="259">
        <v>1.1889295697019802</v>
      </c>
      <c r="E59" s="260">
        <v>302</v>
      </c>
      <c r="F59" s="261">
        <v>594</v>
      </c>
      <c r="G59" s="261">
        <v>367</v>
      </c>
      <c r="H59" s="261">
        <v>421</v>
      </c>
      <c r="I59" s="262">
        <v>352</v>
      </c>
      <c r="J59" s="260">
        <v>-50</v>
      </c>
      <c r="K59" s="263">
        <v>-14.204545454545455</v>
      </c>
    </row>
    <row r="60" spans="1:11" ht="13.5" customHeight="1" x14ac:dyDescent="0.2">
      <c r="A60" s="256">
        <v>81</v>
      </c>
      <c r="B60" s="257" t="s">
        <v>289</v>
      </c>
      <c r="C60" s="258"/>
      <c r="D60" s="259">
        <v>10.637376481240896</v>
      </c>
      <c r="E60" s="260">
        <v>2702</v>
      </c>
      <c r="F60" s="261">
        <v>3310</v>
      </c>
      <c r="G60" s="261">
        <v>2433</v>
      </c>
      <c r="H60" s="261">
        <v>2505</v>
      </c>
      <c r="I60" s="262">
        <v>2750</v>
      </c>
      <c r="J60" s="260">
        <v>-48</v>
      </c>
      <c r="K60" s="263">
        <v>-1.7454545454545454</v>
      </c>
    </row>
    <row r="61" spans="1:11" ht="13.5" customHeight="1" x14ac:dyDescent="0.2">
      <c r="A61" s="256" t="s">
        <v>290</v>
      </c>
      <c r="B61" s="257" t="s">
        <v>291</v>
      </c>
      <c r="C61" s="258"/>
      <c r="D61" s="259">
        <v>1.866068265028936</v>
      </c>
      <c r="E61" s="260">
        <v>474</v>
      </c>
      <c r="F61" s="261">
        <v>1021</v>
      </c>
      <c r="G61" s="261">
        <v>715</v>
      </c>
      <c r="H61" s="261">
        <v>717</v>
      </c>
      <c r="I61" s="262">
        <v>549</v>
      </c>
      <c r="J61" s="260">
        <v>-75</v>
      </c>
      <c r="K61" s="263">
        <v>-13.66120218579235</v>
      </c>
    </row>
    <row r="62" spans="1:11" ht="13.5" customHeight="1" x14ac:dyDescent="0.2">
      <c r="A62" s="256" t="s">
        <v>292</v>
      </c>
      <c r="B62" s="257" t="s">
        <v>364</v>
      </c>
      <c r="C62" s="258"/>
      <c r="D62" s="259">
        <v>5.165150978307941</v>
      </c>
      <c r="E62" s="260">
        <v>1312</v>
      </c>
      <c r="F62" s="261">
        <v>1608</v>
      </c>
      <c r="G62" s="261">
        <v>962</v>
      </c>
      <c r="H62" s="261">
        <v>949</v>
      </c>
      <c r="I62" s="262">
        <v>1258</v>
      </c>
      <c r="J62" s="260">
        <v>54</v>
      </c>
      <c r="K62" s="263">
        <v>4.2925278219395864</v>
      </c>
    </row>
    <row r="63" spans="1:11" ht="13.5" customHeight="1" x14ac:dyDescent="0.2">
      <c r="A63" s="256" t="s">
        <v>294</v>
      </c>
      <c r="B63" s="257" t="s">
        <v>295</v>
      </c>
      <c r="C63" s="258"/>
      <c r="D63" s="259">
        <v>1.0235817487500491</v>
      </c>
      <c r="E63" s="260">
        <v>260</v>
      </c>
      <c r="F63" s="261">
        <v>303</v>
      </c>
      <c r="G63" s="261">
        <v>279</v>
      </c>
      <c r="H63" s="261">
        <v>362</v>
      </c>
      <c r="I63" s="262">
        <v>237</v>
      </c>
      <c r="J63" s="260">
        <v>23</v>
      </c>
      <c r="K63" s="263">
        <v>9.7046413502109701</v>
      </c>
    </row>
    <row r="64" spans="1:11" ht="13.5" customHeight="1" x14ac:dyDescent="0.2">
      <c r="A64" s="256" t="s">
        <v>296</v>
      </c>
      <c r="B64" s="257" t="s">
        <v>297</v>
      </c>
      <c r="C64" s="258"/>
      <c r="D64" s="259">
        <v>1.7479626786346993</v>
      </c>
      <c r="E64" s="260">
        <v>444</v>
      </c>
      <c r="F64" s="261">
        <v>161</v>
      </c>
      <c r="G64" s="261">
        <v>146</v>
      </c>
      <c r="H64" s="261">
        <v>213</v>
      </c>
      <c r="I64" s="262">
        <v>428</v>
      </c>
      <c r="J64" s="260">
        <v>16</v>
      </c>
      <c r="K64" s="263">
        <v>3.7383177570093458</v>
      </c>
    </row>
    <row r="65" spans="1:11" ht="13.5" customHeight="1" x14ac:dyDescent="0.2">
      <c r="A65" s="256">
        <v>82</v>
      </c>
      <c r="B65" s="257" t="s">
        <v>298</v>
      </c>
      <c r="C65" s="258"/>
      <c r="D65" s="259">
        <v>4.448643754182906</v>
      </c>
      <c r="E65" s="260">
        <v>1130</v>
      </c>
      <c r="F65" s="261">
        <v>1368</v>
      </c>
      <c r="G65" s="261">
        <v>1120</v>
      </c>
      <c r="H65" s="261">
        <v>1013</v>
      </c>
      <c r="I65" s="262">
        <v>1197</v>
      </c>
      <c r="J65" s="260">
        <v>-67</v>
      </c>
      <c r="K65" s="263">
        <v>-5.5973266499582293</v>
      </c>
    </row>
    <row r="66" spans="1:11" ht="13.5" customHeight="1" x14ac:dyDescent="0.2">
      <c r="A66" s="256" t="s">
        <v>299</v>
      </c>
      <c r="B66" s="257" t="s">
        <v>548</v>
      </c>
      <c r="C66" s="258"/>
      <c r="D66" s="259">
        <v>3.3463249478366994</v>
      </c>
      <c r="E66" s="260">
        <v>850</v>
      </c>
      <c r="F66" s="261">
        <v>920</v>
      </c>
      <c r="G66" s="261">
        <v>844</v>
      </c>
      <c r="H66" s="261">
        <v>676</v>
      </c>
      <c r="I66" s="262">
        <v>845</v>
      </c>
      <c r="J66" s="260">
        <v>5</v>
      </c>
      <c r="K66" s="263">
        <v>0.59171597633136097</v>
      </c>
    </row>
    <row r="67" spans="1:11" ht="13.5" customHeight="1" x14ac:dyDescent="0.2">
      <c r="A67" s="256" t="s">
        <v>300</v>
      </c>
      <c r="B67" s="257" t="s">
        <v>301</v>
      </c>
      <c r="C67" s="258"/>
      <c r="D67" s="259">
        <v>0.68894925396637929</v>
      </c>
      <c r="E67" s="260">
        <v>175</v>
      </c>
      <c r="F67" s="261">
        <v>225</v>
      </c>
      <c r="G67" s="261">
        <v>131</v>
      </c>
      <c r="H67" s="261">
        <v>167</v>
      </c>
      <c r="I67" s="262">
        <v>158</v>
      </c>
      <c r="J67" s="260">
        <v>17</v>
      </c>
      <c r="K67" s="263">
        <v>10.759493670886076</v>
      </c>
    </row>
    <row r="68" spans="1:11" ht="13.5" customHeight="1" x14ac:dyDescent="0.2">
      <c r="A68" s="256">
        <v>83</v>
      </c>
      <c r="B68" s="257" t="s">
        <v>302</v>
      </c>
      <c r="C68" s="258"/>
      <c r="D68" s="259">
        <v>7.3067989449234281</v>
      </c>
      <c r="E68" s="260">
        <v>1856</v>
      </c>
      <c r="F68" s="261">
        <v>3551</v>
      </c>
      <c r="G68" s="261">
        <v>1536</v>
      </c>
      <c r="H68" s="261">
        <v>2534</v>
      </c>
      <c r="I68" s="262">
        <v>1611</v>
      </c>
      <c r="J68" s="260">
        <v>245</v>
      </c>
      <c r="K68" s="263">
        <v>15.20794537554314</v>
      </c>
    </row>
    <row r="69" spans="1:11" ht="13.5" customHeight="1" x14ac:dyDescent="0.2">
      <c r="A69" s="256" t="s">
        <v>303</v>
      </c>
      <c r="B69" s="257" t="s">
        <v>304</v>
      </c>
      <c r="C69" s="258"/>
      <c r="D69" s="259">
        <v>5.9958269359474032</v>
      </c>
      <c r="E69" s="260">
        <v>1523</v>
      </c>
      <c r="F69" s="261">
        <v>3175</v>
      </c>
      <c r="G69" s="261">
        <v>1235</v>
      </c>
      <c r="H69" s="261">
        <v>2150</v>
      </c>
      <c r="I69" s="262">
        <v>1327</v>
      </c>
      <c r="J69" s="260">
        <v>196</v>
      </c>
      <c r="K69" s="263">
        <v>14.770158251695554</v>
      </c>
    </row>
    <row r="70" spans="1:11" ht="13.5" customHeight="1" x14ac:dyDescent="0.2">
      <c r="A70" s="256"/>
      <c r="B70" s="257" t="s">
        <v>305</v>
      </c>
      <c r="C70" s="258"/>
      <c r="D70" s="259">
        <v>1.9329947639856699</v>
      </c>
      <c r="E70" s="260">
        <v>491</v>
      </c>
      <c r="F70" s="261">
        <v>1453</v>
      </c>
      <c r="G70" s="261">
        <v>374</v>
      </c>
      <c r="H70" s="261">
        <v>1190</v>
      </c>
      <c r="I70" s="262">
        <v>511</v>
      </c>
      <c r="J70" s="260">
        <v>-20</v>
      </c>
      <c r="K70" s="263">
        <v>-3.9138943248532287</v>
      </c>
    </row>
    <row r="71" spans="1:11" ht="13.5" customHeight="1" x14ac:dyDescent="0.2">
      <c r="A71" s="256">
        <v>84</v>
      </c>
      <c r="B71" s="257" t="s">
        <v>306</v>
      </c>
      <c r="C71" s="258"/>
      <c r="D71" s="259">
        <v>5.9210267312310538</v>
      </c>
      <c r="E71" s="260">
        <v>1504</v>
      </c>
      <c r="F71" s="261">
        <v>1202</v>
      </c>
      <c r="G71" s="261">
        <v>2106</v>
      </c>
      <c r="H71" s="261">
        <v>1220</v>
      </c>
      <c r="I71" s="262">
        <v>1461</v>
      </c>
      <c r="J71" s="260">
        <v>43</v>
      </c>
      <c r="K71" s="263">
        <v>2.9431895961670089</v>
      </c>
    </row>
    <row r="72" spans="1:11" ht="13.5" customHeight="1" x14ac:dyDescent="0.2">
      <c r="A72" s="256" t="s">
        <v>307</v>
      </c>
      <c r="B72" s="257" t="s">
        <v>308</v>
      </c>
      <c r="C72" s="258"/>
      <c r="D72" s="259">
        <v>1.098381953466399</v>
      </c>
      <c r="E72" s="260">
        <v>279</v>
      </c>
      <c r="F72" s="261">
        <v>273</v>
      </c>
      <c r="G72" s="261">
        <v>266</v>
      </c>
      <c r="H72" s="261">
        <v>308</v>
      </c>
      <c r="I72" s="262">
        <v>254</v>
      </c>
      <c r="J72" s="260">
        <v>25</v>
      </c>
      <c r="K72" s="263">
        <v>9.8425196850393704</v>
      </c>
    </row>
    <row r="73" spans="1:11" ht="13.5" customHeight="1" x14ac:dyDescent="0.2">
      <c r="A73" s="256" t="s">
        <v>309</v>
      </c>
      <c r="B73" s="257" t="s">
        <v>310</v>
      </c>
      <c r="C73" s="258"/>
      <c r="D73" s="259">
        <v>0.15353726231250739</v>
      </c>
      <c r="E73" s="552">
        <v>39</v>
      </c>
      <c r="F73" s="553">
        <v>46</v>
      </c>
      <c r="G73" s="553">
        <v>28</v>
      </c>
      <c r="H73" s="553">
        <v>35</v>
      </c>
      <c r="I73" s="554">
        <v>49</v>
      </c>
      <c r="J73" s="260">
        <v>-10</v>
      </c>
      <c r="K73" s="263">
        <v>-20.408163265306122</v>
      </c>
    </row>
    <row r="74" spans="1:11" s="86" customFormat="1" ht="13.5" customHeight="1" x14ac:dyDescent="0.2">
      <c r="A74" s="256" t="s">
        <v>311</v>
      </c>
      <c r="B74" s="257" t="s">
        <v>312</v>
      </c>
      <c r="C74" s="258"/>
      <c r="D74" s="259">
        <v>4.2596748159521276</v>
      </c>
      <c r="E74" s="260">
        <v>1082</v>
      </c>
      <c r="F74" s="261">
        <v>736</v>
      </c>
      <c r="G74" s="261">
        <v>1673</v>
      </c>
      <c r="H74" s="261">
        <v>756</v>
      </c>
      <c r="I74" s="262">
        <v>1052</v>
      </c>
      <c r="J74" s="260">
        <v>30</v>
      </c>
      <c r="K74" s="263">
        <v>2.8517110266159698</v>
      </c>
    </row>
    <row r="75" spans="1:11" s="113" customFormat="1" ht="13.5" customHeight="1" x14ac:dyDescent="0.15">
      <c r="A75" s="256">
        <v>91</v>
      </c>
      <c r="B75" s="257" t="s">
        <v>313</v>
      </c>
      <c r="C75" s="258"/>
      <c r="D75" s="259">
        <v>0.33856934766347779</v>
      </c>
      <c r="E75" s="552">
        <v>86</v>
      </c>
      <c r="F75" s="553">
        <v>78</v>
      </c>
      <c r="G75" s="553">
        <v>58</v>
      </c>
      <c r="H75" s="553">
        <v>96</v>
      </c>
      <c r="I75" s="554">
        <v>76</v>
      </c>
      <c r="J75" s="260">
        <v>10</v>
      </c>
      <c r="K75" s="263">
        <v>13.157894736842104</v>
      </c>
    </row>
    <row r="76" spans="1:11" s="113" customFormat="1" ht="13.5" customHeight="1" x14ac:dyDescent="0.15">
      <c r="A76" s="256">
        <v>92</v>
      </c>
      <c r="B76" s="257" t="s">
        <v>314</v>
      </c>
      <c r="C76" s="258"/>
      <c r="D76" s="259">
        <v>2.058974056139522</v>
      </c>
      <c r="E76" s="260">
        <v>523</v>
      </c>
      <c r="F76" s="261">
        <v>835</v>
      </c>
      <c r="G76" s="261">
        <v>521</v>
      </c>
      <c r="H76" s="261">
        <v>584</v>
      </c>
      <c r="I76" s="262">
        <v>697</v>
      </c>
      <c r="J76" s="260">
        <v>-174</v>
      </c>
      <c r="K76" s="263">
        <v>-24.96413199426112</v>
      </c>
    </row>
    <row r="77" spans="1:11" s="86" customFormat="1" ht="13.5" customHeight="1" x14ac:dyDescent="0.2">
      <c r="A77" s="256">
        <v>93</v>
      </c>
      <c r="B77" s="257" t="s">
        <v>315</v>
      </c>
      <c r="C77" s="258"/>
      <c r="D77" s="259">
        <v>9.8421321995197042E-2</v>
      </c>
      <c r="E77" s="552">
        <v>25</v>
      </c>
      <c r="F77" s="553">
        <v>43</v>
      </c>
      <c r="G77" s="553">
        <v>32</v>
      </c>
      <c r="H77" s="553">
        <v>37</v>
      </c>
      <c r="I77" s="554">
        <v>27</v>
      </c>
      <c r="J77" s="260">
        <v>-2</v>
      </c>
      <c r="K77" s="263">
        <v>-7.4074074074074074</v>
      </c>
    </row>
    <row r="78" spans="1:11" s="346" customFormat="1" ht="13.5" customHeight="1" x14ac:dyDescent="0.2">
      <c r="A78" s="256">
        <v>94</v>
      </c>
      <c r="B78" s="257" t="s">
        <v>316</v>
      </c>
      <c r="C78" s="258"/>
      <c r="D78" s="259">
        <v>0.44880122829809849</v>
      </c>
      <c r="E78" s="260">
        <v>114</v>
      </c>
      <c r="F78" s="261">
        <v>149</v>
      </c>
      <c r="G78" s="261">
        <v>105</v>
      </c>
      <c r="H78" s="553">
        <v>46</v>
      </c>
      <c r="I78" s="262">
        <v>114</v>
      </c>
      <c r="J78" s="260">
        <v>0</v>
      </c>
      <c r="K78" s="263">
        <v>0</v>
      </c>
    </row>
    <row r="79" spans="1:11" s="86" customFormat="1" ht="13.5" customHeight="1" x14ac:dyDescent="0.2">
      <c r="A79" s="270" t="s">
        <v>317</v>
      </c>
      <c r="B79" s="271" t="s">
        <v>318</v>
      </c>
      <c r="C79" s="272"/>
      <c r="D79" s="273">
        <v>0.55509625605291135</v>
      </c>
      <c r="E79" s="274">
        <v>141</v>
      </c>
      <c r="F79" s="275">
        <v>293</v>
      </c>
      <c r="G79" s="275">
        <v>117</v>
      </c>
      <c r="H79" s="275">
        <v>122</v>
      </c>
      <c r="I79" s="276">
        <v>142</v>
      </c>
      <c r="J79" s="274">
        <v>-1</v>
      </c>
      <c r="K79" s="551">
        <v>-0.70422535211267601</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365</v>
      </c>
      <c r="B82" s="116"/>
      <c r="C82" s="116"/>
      <c r="D82" s="116"/>
      <c r="E82" s="116"/>
      <c r="F82" s="116"/>
      <c r="G82" s="116"/>
      <c r="H82" s="116"/>
      <c r="I82" s="116"/>
      <c r="J82" s="116"/>
      <c r="K82" s="116"/>
    </row>
    <row r="83" spans="1:11" ht="21" customHeight="1" x14ac:dyDescent="0.2">
      <c r="A83" s="382" t="s">
        <v>366</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367</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02DF-5C4C-42F0-8125-7E9C74CD2F1C}">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368</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369</v>
      </c>
      <c r="E7" s="384"/>
      <c r="F7" s="384"/>
      <c r="G7" s="384"/>
      <c r="H7" s="385"/>
      <c r="I7" s="51" t="s">
        <v>359</v>
      </c>
      <c r="J7" s="52"/>
      <c r="K7" s="53"/>
      <c r="L7" s="53"/>
      <c r="M7" s="53"/>
      <c r="N7" s="53"/>
      <c r="O7" s="53"/>
    </row>
    <row r="8" spans="1:15" ht="21.75" customHeight="1" x14ac:dyDescent="0.2">
      <c r="A8" s="229"/>
      <c r="B8" s="230"/>
      <c r="C8" s="56"/>
      <c r="D8" s="57" t="s">
        <v>335</v>
      </c>
      <c r="E8" s="57" t="s">
        <v>337</v>
      </c>
      <c r="F8" s="57" t="s">
        <v>338</v>
      </c>
      <c r="G8" s="57" t="s">
        <v>339</v>
      </c>
      <c r="H8" s="57" t="s">
        <v>340</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27684</v>
      </c>
      <c r="E11" s="79">
        <v>33662</v>
      </c>
      <c r="F11" s="79">
        <v>28020</v>
      </c>
      <c r="G11" s="79">
        <v>33613</v>
      </c>
      <c r="H11" s="105">
        <v>28399</v>
      </c>
      <c r="I11" s="80">
        <v>-715</v>
      </c>
      <c r="J11" s="81">
        <v>-2.5176942850100357</v>
      </c>
    </row>
    <row r="12" spans="1:15" ht="24.95" customHeight="1" x14ac:dyDescent="0.2">
      <c r="A12" s="158" t="s">
        <v>124</v>
      </c>
      <c r="B12" s="159" t="s">
        <v>125</v>
      </c>
      <c r="C12" s="78">
        <v>2.1528680826470161</v>
      </c>
      <c r="D12" s="80">
        <v>596</v>
      </c>
      <c r="E12" s="79">
        <v>677</v>
      </c>
      <c r="F12" s="79">
        <v>259</v>
      </c>
      <c r="G12" s="79">
        <v>156</v>
      </c>
      <c r="H12" s="105">
        <v>559</v>
      </c>
      <c r="I12" s="80">
        <v>37</v>
      </c>
      <c r="J12" s="81">
        <v>6.6189624329159216</v>
      </c>
    </row>
    <row r="13" spans="1:15" ht="24.95" customHeight="1" x14ac:dyDescent="0.2">
      <c r="A13" s="158" t="s">
        <v>126</v>
      </c>
      <c r="B13" s="164" t="s">
        <v>208</v>
      </c>
      <c r="C13" s="78">
        <v>0.98612917208495887</v>
      </c>
      <c r="D13" s="80">
        <v>273</v>
      </c>
      <c r="E13" s="79">
        <v>298</v>
      </c>
      <c r="F13" s="79">
        <v>334</v>
      </c>
      <c r="G13" s="79">
        <v>407</v>
      </c>
      <c r="H13" s="105">
        <v>618</v>
      </c>
      <c r="I13" s="80">
        <v>-345</v>
      </c>
      <c r="J13" s="81">
        <v>-55.825242718446603</v>
      </c>
    </row>
    <row r="14" spans="1:15" s="180" customFormat="1" ht="24.95" customHeight="1" x14ac:dyDescent="0.2">
      <c r="A14" s="158" t="s">
        <v>209</v>
      </c>
      <c r="B14" s="164" t="s">
        <v>129</v>
      </c>
      <c r="C14" s="78">
        <v>10.601791648605692</v>
      </c>
      <c r="D14" s="80">
        <v>2935</v>
      </c>
      <c r="E14" s="79">
        <v>3432</v>
      </c>
      <c r="F14" s="79">
        <v>2721</v>
      </c>
      <c r="G14" s="79">
        <v>5048</v>
      </c>
      <c r="H14" s="105">
        <v>2772</v>
      </c>
      <c r="I14" s="80">
        <v>163</v>
      </c>
      <c r="J14" s="81">
        <v>5.8802308802308803</v>
      </c>
      <c r="K14" s="53"/>
      <c r="L14" s="53"/>
      <c r="M14" s="53"/>
      <c r="N14" s="53"/>
      <c r="O14" s="53"/>
    </row>
    <row r="15" spans="1:15" ht="24.95" customHeight="1" x14ac:dyDescent="0.2">
      <c r="A15" s="158" t="s">
        <v>210</v>
      </c>
      <c r="B15" s="164" t="s">
        <v>211</v>
      </c>
      <c r="C15" s="78">
        <v>2.7633289986996097</v>
      </c>
      <c r="D15" s="80">
        <v>765</v>
      </c>
      <c r="E15" s="79">
        <v>705</v>
      </c>
      <c r="F15" s="79">
        <v>672</v>
      </c>
      <c r="G15" s="79">
        <v>1300</v>
      </c>
      <c r="H15" s="105">
        <v>671</v>
      </c>
      <c r="I15" s="80">
        <v>94</v>
      </c>
      <c r="J15" s="81">
        <v>14.008941877794337</v>
      </c>
    </row>
    <row r="16" spans="1:15" s="180" customFormat="1" ht="24.95" customHeight="1" x14ac:dyDescent="0.2">
      <c r="A16" s="158" t="s">
        <v>212</v>
      </c>
      <c r="B16" s="164" t="s">
        <v>133</v>
      </c>
      <c r="C16" s="78">
        <v>4.7789336801040312</v>
      </c>
      <c r="D16" s="80">
        <v>1323</v>
      </c>
      <c r="E16" s="79">
        <v>1966</v>
      </c>
      <c r="F16" s="79">
        <v>1408</v>
      </c>
      <c r="G16" s="79">
        <v>2761</v>
      </c>
      <c r="H16" s="105">
        <v>1384</v>
      </c>
      <c r="I16" s="80">
        <v>-61</v>
      </c>
      <c r="J16" s="81">
        <v>-4.4075144508670521</v>
      </c>
      <c r="K16" s="53"/>
      <c r="L16" s="53"/>
      <c r="M16" s="53"/>
      <c r="N16" s="53"/>
      <c r="O16" s="53"/>
    </row>
    <row r="17" spans="1:15" ht="24.95" customHeight="1" x14ac:dyDescent="0.2">
      <c r="A17" s="158" t="s">
        <v>134</v>
      </c>
      <c r="B17" s="164" t="s">
        <v>214</v>
      </c>
      <c r="C17" s="78">
        <v>3.0595289698020518</v>
      </c>
      <c r="D17" s="80">
        <v>847</v>
      </c>
      <c r="E17" s="79">
        <v>761</v>
      </c>
      <c r="F17" s="79">
        <v>641</v>
      </c>
      <c r="G17" s="79">
        <v>987</v>
      </c>
      <c r="H17" s="105">
        <v>717</v>
      </c>
      <c r="I17" s="80">
        <v>130</v>
      </c>
      <c r="J17" s="81">
        <v>18.131101813110181</v>
      </c>
    </row>
    <row r="18" spans="1:15" s="180" customFormat="1" ht="24.95" customHeight="1" x14ac:dyDescent="0.2">
      <c r="A18" s="167" t="s">
        <v>136</v>
      </c>
      <c r="B18" s="168" t="s">
        <v>137</v>
      </c>
      <c r="C18" s="78">
        <v>5.9637335645137988</v>
      </c>
      <c r="D18" s="80">
        <v>1651</v>
      </c>
      <c r="E18" s="79">
        <v>1986</v>
      </c>
      <c r="F18" s="79">
        <v>1740</v>
      </c>
      <c r="G18" s="79">
        <v>1979</v>
      </c>
      <c r="H18" s="105">
        <v>1698</v>
      </c>
      <c r="I18" s="80">
        <v>-47</v>
      </c>
      <c r="J18" s="81">
        <v>-2.7679623085983511</v>
      </c>
      <c r="K18" s="53"/>
      <c r="L18" s="53"/>
      <c r="M18" s="53"/>
      <c r="N18" s="53"/>
      <c r="O18" s="53"/>
    </row>
    <row r="19" spans="1:15" ht="24.95" customHeight="1" x14ac:dyDescent="0.2">
      <c r="A19" s="158" t="s">
        <v>138</v>
      </c>
      <c r="B19" s="164" t="s">
        <v>139</v>
      </c>
      <c r="C19" s="78">
        <v>14.409044935702934</v>
      </c>
      <c r="D19" s="80">
        <v>3989</v>
      </c>
      <c r="E19" s="79">
        <v>4798</v>
      </c>
      <c r="F19" s="79">
        <v>3942</v>
      </c>
      <c r="G19" s="79">
        <v>4943</v>
      </c>
      <c r="H19" s="105">
        <v>4081</v>
      </c>
      <c r="I19" s="80">
        <v>-92</v>
      </c>
      <c r="J19" s="81">
        <v>-2.2543494241607451</v>
      </c>
    </row>
    <row r="20" spans="1:15" s="180" customFormat="1" ht="24.95" customHeight="1" x14ac:dyDescent="0.2">
      <c r="A20" s="158" t="s">
        <v>140</v>
      </c>
      <c r="B20" s="164" t="s">
        <v>141</v>
      </c>
      <c r="C20" s="78">
        <v>5.9890189279005925</v>
      </c>
      <c r="D20" s="80">
        <v>1658</v>
      </c>
      <c r="E20" s="79">
        <v>2039</v>
      </c>
      <c r="F20" s="79">
        <v>1912</v>
      </c>
      <c r="G20" s="79">
        <v>2174</v>
      </c>
      <c r="H20" s="105">
        <v>1746</v>
      </c>
      <c r="I20" s="80">
        <v>-88</v>
      </c>
      <c r="J20" s="81">
        <v>-5.0400916380297822</v>
      </c>
      <c r="K20" s="53"/>
      <c r="L20" s="53"/>
      <c r="M20" s="53"/>
      <c r="N20" s="53"/>
      <c r="O20" s="53"/>
    </row>
    <row r="21" spans="1:15" ht="24.95" customHeight="1" x14ac:dyDescent="0.2">
      <c r="A21" s="167" t="s">
        <v>142</v>
      </c>
      <c r="B21" s="168" t="s">
        <v>143</v>
      </c>
      <c r="C21" s="78">
        <v>5.0931946250541831</v>
      </c>
      <c r="D21" s="80">
        <v>1410</v>
      </c>
      <c r="E21" s="79">
        <v>1606</v>
      </c>
      <c r="F21" s="79">
        <v>1427</v>
      </c>
      <c r="G21" s="79">
        <v>1460</v>
      </c>
      <c r="H21" s="105">
        <v>1505</v>
      </c>
      <c r="I21" s="80">
        <v>-95</v>
      </c>
      <c r="J21" s="81">
        <v>-6.3122923588039868</v>
      </c>
    </row>
    <row r="22" spans="1:15" ht="24.95" customHeight="1" x14ac:dyDescent="0.2">
      <c r="A22" s="167" t="s">
        <v>144</v>
      </c>
      <c r="B22" s="164" t="s">
        <v>145</v>
      </c>
      <c r="C22" s="78">
        <v>2.0697876029475508</v>
      </c>
      <c r="D22" s="80">
        <v>573</v>
      </c>
      <c r="E22" s="79">
        <v>768</v>
      </c>
      <c r="F22" s="79">
        <v>813</v>
      </c>
      <c r="G22" s="79">
        <v>867</v>
      </c>
      <c r="H22" s="105">
        <v>686</v>
      </c>
      <c r="I22" s="80">
        <v>-113</v>
      </c>
      <c r="J22" s="81">
        <v>-16.472303206997086</v>
      </c>
    </row>
    <row r="23" spans="1:15" ht="24.95" customHeight="1" x14ac:dyDescent="0.2">
      <c r="A23" s="158" t="s">
        <v>146</v>
      </c>
      <c r="B23" s="164" t="s">
        <v>147</v>
      </c>
      <c r="C23" s="78">
        <v>0.94278283485045511</v>
      </c>
      <c r="D23" s="80">
        <v>261</v>
      </c>
      <c r="E23" s="79">
        <v>267</v>
      </c>
      <c r="F23" s="79">
        <v>217</v>
      </c>
      <c r="G23" s="79">
        <v>353</v>
      </c>
      <c r="H23" s="105">
        <v>208</v>
      </c>
      <c r="I23" s="80">
        <v>53</v>
      </c>
      <c r="J23" s="81">
        <v>25.48076923076923</v>
      </c>
    </row>
    <row r="24" spans="1:15" ht="24.95" customHeight="1" x14ac:dyDescent="0.2">
      <c r="A24" s="158" t="s">
        <v>148</v>
      </c>
      <c r="B24" s="164" t="s">
        <v>215</v>
      </c>
      <c r="C24" s="78">
        <v>6.9643115156769255</v>
      </c>
      <c r="D24" s="80">
        <v>1928</v>
      </c>
      <c r="E24" s="79">
        <v>2272</v>
      </c>
      <c r="F24" s="79">
        <v>2512</v>
      </c>
      <c r="G24" s="79">
        <v>2537</v>
      </c>
      <c r="H24" s="105">
        <v>1919</v>
      </c>
      <c r="I24" s="80">
        <v>9</v>
      </c>
      <c r="J24" s="81">
        <v>0.46899426784783743</v>
      </c>
    </row>
    <row r="25" spans="1:15" ht="24.95" customHeight="1" x14ac:dyDescent="0.2">
      <c r="A25" s="158" t="s">
        <v>150</v>
      </c>
      <c r="B25" s="171" t="s">
        <v>151</v>
      </c>
      <c r="C25" s="78">
        <v>15.420459471174686</v>
      </c>
      <c r="D25" s="80">
        <v>4269</v>
      </c>
      <c r="E25" s="79">
        <v>4525</v>
      </c>
      <c r="F25" s="79">
        <v>3882</v>
      </c>
      <c r="G25" s="79">
        <v>4069</v>
      </c>
      <c r="H25" s="105">
        <v>4828</v>
      </c>
      <c r="I25" s="80">
        <v>-559</v>
      </c>
      <c r="J25" s="81">
        <v>-11.578293289146645</v>
      </c>
    </row>
    <row r="26" spans="1:15" ht="24.95" customHeight="1" x14ac:dyDescent="0.2">
      <c r="A26" s="158" t="s">
        <v>217</v>
      </c>
      <c r="B26" s="171" t="s">
        <v>153</v>
      </c>
      <c r="C26" s="78">
        <v>7.0762895535327264</v>
      </c>
      <c r="D26" s="80">
        <v>1959</v>
      </c>
      <c r="E26" s="79">
        <v>2254</v>
      </c>
      <c r="F26" s="79">
        <v>1859</v>
      </c>
      <c r="G26" s="79">
        <v>2071</v>
      </c>
      <c r="H26" s="105">
        <v>2136</v>
      </c>
      <c r="I26" s="80">
        <v>-177</v>
      </c>
      <c r="J26" s="81">
        <v>-8.286516853932584</v>
      </c>
    </row>
    <row r="27" spans="1:15" ht="24.95" customHeight="1" x14ac:dyDescent="0.2">
      <c r="A27" s="167">
        <v>782.78300000000002</v>
      </c>
      <c r="B27" s="170" t="s">
        <v>154</v>
      </c>
      <c r="C27" s="78">
        <v>8.3441699176419597</v>
      </c>
      <c r="D27" s="80">
        <v>2310</v>
      </c>
      <c r="E27" s="79">
        <v>2271</v>
      </c>
      <c r="F27" s="79">
        <v>2023</v>
      </c>
      <c r="G27" s="79">
        <v>1998</v>
      </c>
      <c r="H27" s="105">
        <v>2692</v>
      </c>
      <c r="I27" s="80">
        <v>-382</v>
      </c>
      <c r="J27" s="81">
        <v>-14.190193164933135</v>
      </c>
    </row>
    <row r="28" spans="1:15" ht="24.95" customHeight="1" x14ac:dyDescent="0.2">
      <c r="A28" s="158" t="s">
        <v>155</v>
      </c>
      <c r="B28" s="164" t="s">
        <v>156</v>
      </c>
      <c r="C28" s="78">
        <v>2.0553388238693828</v>
      </c>
      <c r="D28" s="80">
        <v>569</v>
      </c>
      <c r="E28" s="79">
        <v>988</v>
      </c>
      <c r="F28" s="79">
        <v>640</v>
      </c>
      <c r="G28" s="79">
        <v>708</v>
      </c>
      <c r="H28" s="105">
        <v>521</v>
      </c>
      <c r="I28" s="80">
        <v>48</v>
      </c>
      <c r="J28" s="81">
        <v>9.2130518234165066</v>
      </c>
    </row>
    <row r="29" spans="1:15" ht="24.95" customHeight="1" x14ac:dyDescent="0.2">
      <c r="A29" s="158" t="s">
        <v>157</v>
      </c>
      <c r="B29" s="164" t="s">
        <v>158</v>
      </c>
      <c r="C29" s="78">
        <v>5.9348360063574628</v>
      </c>
      <c r="D29" s="80">
        <v>1643</v>
      </c>
      <c r="E29" s="79">
        <v>2317</v>
      </c>
      <c r="F29" s="79">
        <v>1607</v>
      </c>
      <c r="G29" s="79">
        <v>2397</v>
      </c>
      <c r="H29" s="105">
        <v>1438</v>
      </c>
      <c r="I29" s="80">
        <v>205</v>
      </c>
      <c r="J29" s="81">
        <v>14.255910987482615</v>
      </c>
    </row>
    <row r="30" spans="1:15" ht="24.95" customHeight="1" x14ac:dyDescent="0.2">
      <c r="A30" s="158">
        <v>86</v>
      </c>
      <c r="B30" s="164" t="s">
        <v>159</v>
      </c>
      <c r="C30" s="78">
        <v>7.9937870249963874</v>
      </c>
      <c r="D30" s="80">
        <v>2213</v>
      </c>
      <c r="E30" s="79">
        <v>2417</v>
      </c>
      <c r="F30" s="79">
        <v>2387</v>
      </c>
      <c r="G30" s="79">
        <v>2590</v>
      </c>
      <c r="H30" s="105">
        <v>2428</v>
      </c>
      <c r="I30" s="80">
        <v>-215</v>
      </c>
      <c r="J30" s="81">
        <v>-8.8550247116968706</v>
      </c>
    </row>
    <row r="31" spans="1:15" ht="24.95" customHeight="1" x14ac:dyDescent="0.2">
      <c r="A31" s="158">
        <v>87.88</v>
      </c>
      <c r="B31" s="171" t="s">
        <v>160</v>
      </c>
      <c r="C31" s="78">
        <v>9.4061551798872998</v>
      </c>
      <c r="D31" s="80">
        <v>2604</v>
      </c>
      <c r="E31" s="79">
        <v>3458</v>
      </c>
      <c r="F31" s="79">
        <v>2464</v>
      </c>
      <c r="G31" s="79">
        <v>2598</v>
      </c>
      <c r="H31" s="105">
        <v>2357</v>
      </c>
      <c r="I31" s="80">
        <v>247</v>
      </c>
      <c r="J31" s="81">
        <v>10.479422995333051</v>
      </c>
    </row>
    <row r="32" spans="1:15" ht="24.95" customHeight="1" x14ac:dyDescent="0.2">
      <c r="A32" s="158" t="s">
        <v>161</v>
      </c>
      <c r="B32" s="164" t="s">
        <v>162</v>
      </c>
      <c r="C32" s="78">
        <v>4.016760583730675</v>
      </c>
      <c r="D32" s="80">
        <v>1112</v>
      </c>
      <c r="E32" s="79">
        <v>1813</v>
      </c>
      <c r="F32" s="79">
        <v>1163</v>
      </c>
      <c r="G32" s="79">
        <v>1327</v>
      </c>
      <c r="H32" s="105">
        <v>1035</v>
      </c>
      <c r="I32" s="80">
        <v>77</v>
      </c>
      <c r="J32" s="81">
        <v>7.4396135265700485</v>
      </c>
    </row>
    <row r="33" spans="1:10" ht="24.95" customHeight="1" x14ac:dyDescent="0.2">
      <c r="A33" s="158"/>
      <c r="B33" s="171"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2.1528680826470161</v>
      </c>
      <c r="D35" s="80">
        <v>596</v>
      </c>
      <c r="E35" s="79">
        <v>677</v>
      </c>
      <c r="F35" s="79">
        <v>259</v>
      </c>
      <c r="G35" s="79">
        <v>156</v>
      </c>
      <c r="H35" s="105">
        <v>559</v>
      </c>
      <c r="I35" s="80">
        <v>37</v>
      </c>
      <c r="J35" s="81">
        <v>6.6189624329159216</v>
      </c>
    </row>
    <row r="36" spans="1:10" ht="24.95" customHeight="1" x14ac:dyDescent="0.2">
      <c r="A36" s="239" t="s">
        <v>165</v>
      </c>
      <c r="B36" s="240" t="s">
        <v>166</v>
      </c>
      <c r="C36" s="78">
        <v>17.551654385204451</v>
      </c>
      <c r="D36" s="80">
        <v>4859</v>
      </c>
      <c r="E36" s="79">
        <v>5716</v>
      </c>
      <c r="F36" s="79">
        <v>4795</v>
      </c>
      <c r="G36" s="79">
        <v>7434</v>
      </c>
      <c r="H36" s="105">
        <v>5088</v>
      </c>
      <c r="I36" s="80">
        <v>-229</v>
      </c>
      <c r="J36" s="81">
        <v>-4.5007861635220126</v>
      </c>
    </row>
    <row r="37" spans="1:10" ht="24.95" customHeight="1" x14ac:dyDescent="0.2">
      <c r="A37" s="241" t="s">
        <v>167</v>
      </c>
      <c r="B37" s="242" t="s">
        <v>168</v>
      </c>
      <c r="C37" s="90">
        <v>80.295477532148539</v>
      </c>
      <c r="D37" s="108">
        <v>22229</v>
      </c>
      <c r="E37" s="109">
        <v>27268</v>
      </c>
      <c r="F37" s="109">
        <v>22966</v>
      </c>
      <c r="G37" s="109">
        <v>26023</v>
      </c>
      <c r="H37" s="110">
        <v>22752</v>
      </c>
      <c r="I37" s="108">
        <v>-523</v>
      </c>
      <c r="J37" s="111">
        <v>-2.2986990154711675</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370</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34C5-78C6-4D69-8AFF-AA2646C8D9B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371</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335</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333</v>
      </c>
      <c r="B7" s="46"/>
      <c r="C7" s="46"/>
      <c r="D7" s="47" t="s">
        <v>86</v>
      </c>
      <c r="E7" s="375" t="s">
        <v>372</v>
      </c>
      <c r="F7" s="376"/>
      <c r="G7" s="376"/>
      <c r="H7" s="376"/>
      <c r="I7" s="377"/>
      <c r="J7" s="51" t="s">
        <v>359</v>
      </c>
      <c r="K7" s="52"/>
      <c r="L7" s="53"/>
      <c r="M7" s="53"/>
      <c r="N7" s="53"/>
      <c r="O7" s="53"/>
      <c r="Q7" s="387"/>
    </row>
    <row r="8" spans="1:17" ht="21.75" customHeight="1" x14ac:dyDescent="0.2">
      <c r="A8" s="54"/>
      <c r="B8" s="55"/>
      <c r="C8" s="55"/>
      <c r="D8" s="56"/>
      <c r="E8" s="57" t="s">
        <v>335</v>
      </c>
      <c r="F8" s="57" t="s">
        <v>337</v>
      </c>
      <c r="G8" s="57" t="s">
        <v>338</v>
      </c>
      <c r="H8" s="57" t="s">
        <v>339</v>
      </c>
      <c r="I8" s="57" t="s">
        <v>340</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27684</v>
      </c>
      <c r="F11" s="295">
        <v>33662</v>
      </c>
      <c r="G11" s="295">
        <v>28020</v>
      </c>
      <c r="H11" s="295">
        <v>33613</v>
      </c>
      <c r="I11" s="249">
        <v>28399</v>
      </c>
      <c r="J11" s="250">
        <v>-715</v>
      </c>
      <c r="K11" s="251">
        <v>-2.5176942850100357</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31.931801762751046</v>
      </c>
      <c r="E13" s="260">
        <v>8840</v>
      </c>
      <c r="F13" s="261">
        <v>9947</v>
      </c>
      <c r="G13" s="261">
        <v>7805</v>
      </c>
      <c r="H13" s="261">
        <v>8751</v>
      </c>
      <c r="I13" s="262">
        <v>9139</v>
      </c>
      <c r="J13" s="260">
        <v>-299</v>
      </c>
      <c r="K13" s="263">
        <v>-3.271692745376956</v>
      </c>
    </row>
    <row r="14" spans="1:17" ht="15.95" customHeight="1" x14ac:dyDescent="0.2">
      <c r="A14" s="256" t="s">
        <v>224</v>
      </c>
      <c r="B14" s="257"/>
      <c r="C14" s="258"/>
      <c r="D14" s="259">
        <v>46.073544285507872</v>
      </c>
      <c r="E14" s="260">
        <v>12755</v>
      </c>
      <c r="F14" s="261">
        <v>16281</v>
      </c>
      <c r="G14" s="261">
        <v>13579</v>
      </c>
      <c r="H14" s="261">
        <v>17353</v>
      </c>
      <c r="I14" s="262">
        <v>13256</v>
      </c>
      <c r="J14" s="260">
        <v>-501</v>
      </c>
      <c r="K14" s="263">
        <v>-3.7794206397103198</v>
      </c>
    </row>
    <row r="15" spans="1:17" ht="15.95" customHeight="1" x14ac:dyDescent="0.2">
      <c r="A15" s="256" t="s">
        <v>225</v>
      </c>
      <c r="B15" s="257"/>
      <c r="C15" s="258"/>
      <c r="D15" s="259">
        <v>8.6150845253576076</v>
      </c>
      <c r="E15" s="260">
        <v>2385</v>
      </c>
      <c r="F15" s="261">
        <v>2933</v>
      </c>
      <c r="G15" s="261">
        <v>2643</v>
      </c>
      <c r="H15" s="261">
        <v>3158</v>
      </c>
      <c r="I15" s="262">
        <v>2358</v>
      </c>
      <c r="J15" s="260">
        <v>27</v>
      </c>
      <c r="K15" s="263">
        <v>1.1450381679389312</v>
      </c>
    </row>
    <row r="16" spans="1:17" ht="15.95" customHeight="1" x14ac:dyDescent="0.2">
      <c r="A16" s="256" t="s">
        <v>226</v>
      </c>
      <c r="B16" s="257"/>
      <c r="C16" s="258"/>
      <c r="D16" s="259">
        <v>12.740210952174541</v>
      </c>
      <c r="E16" s="260">
        <v>3527</v>
      </c>
      <c r="F16" s="261">
        <v>4314</v>
      </c>
      <c r="G16" s="261">
        <v>3832</v>
      </c>
      <c r="H16" s="261">
        <v>4216</v>
      </c>
      <c r="I16" s="262">
        <v>3476</v>
      </c>
      <c r="J16" s="260">
        <v>51</v>
      </c>
      <c r="K16" s="263">
        <v>1.4672036823935559</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2.0445022395607571</v>
      </c>
      <c r="E18" s="260">
        <v>566</v>
      </c>
      <c r="F18" s="261">
        <v>623</v>
      </c>
      <c r="G18" s="261">
        <v>242</v>
      </c>
      <c r="H18" s="261">
        <v>195</v>
      </c>
      <c r="I18" s="262">
        <v>554</v>
      </c>
      <c r="J18" s="260">
        <v>12</v>
      </c>
      <c r="K18" s="263">
        <v>2.1660649819494586</v>
      </c>
    </row>
    <row r="19" spans="1:11" ht="13.5" customHeight="1" x14ac:dyDescent="0.2">
      <c r="A19" s="256" t="s">
        <v>235</v>
      </c>
      <c r="B19" s="257" t="s">
        <v>236</v>
      </c>
      <c r="C19" s="258"/>
      <c r="D19" s="259">
        <v>1.910851033087704</v>
      </c>
      <c r="E19" s="260">
        <v>529</v>
      </c>
      <c r="F19" s="261">
        <v>561</v>
      </c>
      <c r="G19" s="261">
        <v>199</v>
      </c>
      <c r="H19" s="261">
        <v>133</v>
      </c>
      <c r="I19" s="262">
        <v>521</v>
      </c>
      <c r="J19" s="260">
        <v>8</v>
      </c>
      <c r="K19" s="263">
        <v>1.5355086372360844</v>
      </c>
    </row>
    <row r="20" spans="1:11" ht="13.5" customHeight="1" x14ac:dyDescent="0.2">
      <c r="A20" s="256">
        <v>12</v>
      </c>
      <c r="B20" s="257" t="s">
        <v>237</v>
      </c>
      <c r="C20" s="258"/>
      <c r="D20" s="259">
        <v>1.0692096517844243</v>
      </c>
      <c r="E20" s="260">
        <v>296</v>
      </c>
      <c r="F20" s="261">
        <v>359</v>
      </c>
      <c r="G20" s="261">
        <v>238</v>
      </c>
      <c r="H20" s="261">
        <v>302</v>
      </c>
      <c r="I20" s="262">
        <v>273</v>
      </c>
      <c r="J20" s="260">
        <v>23</v>
      </c>
      <c r="K20" s="263">
        <v>8.4249084249084252</v>
      </c>
    </row>
    <row r="21" spans="1:11" ht="13.5" customHeight="1" x14ac:dyDescent="0.2">
      <c r="A21" s="256">
        <v>21</v>
      </c>
      <c r="B21" s="257" t="s">
        <v>238</v>
      </c>
      <c r="C21" s="258"/>
      <c r="D21" s="259">
        <v>0.76217309637335651</v>
      </c>
      <c r="E21" s="260">
        <v>211</v>
      </c>
      <c r="F21" s="261">
        <v>109</v>
      </c>
      <c r="G21" s="261">
        <v>121</v>
      </c>
      <c r="H21" s="261">
        <v>133</v>
      </c>
      <c r="I21" s="262">
        <v>109</v>
      </c>
      <c r="J21" s="260">
        <v>102</v>
      </c>
      <c r="K21" s="263">
        <v>93.577981651376149</v>
      </c>
    </row>
    <row r="22" spans="1:11" ht="13.5" customHeight="1" x14ac:dyDescent="0.2">
      <c r="A22" s="256">
        <v>22</v>
      </c>
      <c r="B22" s="257" t="s">
        <v>239</v>
      </c>
      <c r="C22" s="258"/>
      <c r="D22" s="259">
        <v>1.1125559890189278</v>
      </c>
      <c r="E22" s="260">
        <v>308</v>
      </c>
      <c r="F22" s="261">
        <v>363</v>
      </c>
      <c r="G22" s="261">
        <v>298</v>
      </c>
      <c r="H22" s="261">
        <v>414</v>
      </c>
      <c r="I22" s="262">
        <v>302</v>
      </c>
      <c r="J22" s="260">
        <v>6</v>
      </c>
      <c r="K22" s="263">
        <v>1.9867549668874172</v>
      </c>
    </row>
    <row r="23" spans="1:11" ht="13.5" customHeight="1" x14ac:dyDescent="0.2">
      <c r="A23" s="256">
        <v>23</v>
      </c>
      <c r="B23" s="257" t="s">
        <v>240</v>
      </c>
      <c r="C23" s="258"/>
      <c r="D23" s="259">
        <v>0.85970235515098969</v>
      </c>
      <c r="E23" s="260">
        <v>238</v>
      </c>
      <c r="F23" s="261">
        <v>340</v>
      </c>
      <c r="G23" s="261">
        <v>315</v>
      </c>
      <c r="H23" s="261">
        <v>333</v>
      </c>
      <c r="I23" s="262">
        <v>230</v>
      </c>
      <c r="J23" s="260">
        <v>8</v>
      </c>
      <c r="K23" s="263">
        <v>3.4782608695652173</v>
      </c>
    </row>
    <row r="24" spans="1:11" ht="13.5" customHeight="1" x14ac:dyDescent="0.2">
      <c r="A24" s="256">
        <v>24</v>
      </c>
      <c r="B24" s="257" t="s">
        <v>241</v>
      </c>
      <c r="C24" s="258"/>
      <c r="D24" s="259">
        <v>2.4490680537494582</v>
      </c>
      <c r="E24" s="260">
        <v>678</v>
      </c>
      <c r="F24" s="261">
        <v>761</v>
      </c>
      <c r="G24" s="261">
        <v>607</v>
      </c>
      <c r="H24" s="261">
        <v>1299</v>
      </c>
      <c r="I24" s="262">
        <v>592</v>
      </c>
      <c r="J24" s="260">
        <v>86</v>
      </c>
      <c r="K24" s="263">
        <v>14.527027027027026</v>
      </c>
    </row>
    <row r="25" spans="1:11" ht="13.5" customHeight="1" x14ac:dyDescent="0.2">
      <c r="A25" s="256">
        <v>25</v>
      </c>
      <c r="B25" s="257" t="s">
        <v>242</v>
      </c>
      <c r="C25" s="258"/>
      <c r="D25" s="259">
        <v>3.2401387082791504</v>
      </c>
      <c r="E25" s="260">
        <v>897</v>
      </c>
      <c r="F25" s="261">
        <v>1141</v>
      </c>
      <c r="G25" s="261">
        <v>889</v>
      </c>
      <c r="H25" s="261">
        <v>1488</v>
      </c>
      <c r="I25" s="262">
        <v>904</v>
      </c>
      <c r="J25" s="260">
        <v>-7</v>
      </c>
      <c r="K25" s="263">
        <v>-0.77433628318584069</v>
      </c>
    </row>
    <row r="26" spans="1:11" ht="13.5" customHeight="1" x14ac:dyDescent="0.2">
      <c r="A26" s="256">
        <v>26</v>
      </c>
      <c r="B26" s="257" t="s">
        <v>243</v>
      </c>
      <c r="C26" s="258"/>
      <c r="D26" s="259">
        <v>2.4093339112844965</v>
      </c>
      <c r="E26" s="260">
        <v>667</v>
      </c>
      <c r="F26" s="261">
        <v>743</v>
      </c>
      <c r="G26" s="261">
        <v>820</v>
      </c>
      <c r="H26" s="261">
        <v>960</v>
      </c>
      <c r="I26" s="262">
        <v>654</v>
      </c>
      <c r="J26" s="260">
        <v>13</v>
      </c>
      <c r="K26" s="263">
        <v>1.9877675840978593</v>
      </c>
    </row>
    <row r="27" spans="1:11" ht="13.5" customHeight="1" x14ac:dyDescent="0.2">
      <c r="A27" s="256">
        <v>27</v>
      </c>
      <c r="B27" s="257" t="s">
        <v>244</v>
      </c>
      <c r="C27" s="258"/>
      <c r="D27" s="259">
        <v>1.6218754515243461</v>
      </c>
      <c r="E27" s="260">
        <v>449</v>
      </c>
      <c r="F27" s="261">
        <v>586</v>
      </c>
      <c r="G27" s="261">
        <v>640</v>
      </c>
      <c r="H27" s="261">
        <v>707</v>
      </c>
      <c r="I27" s="262">
        <v>501</v>
      </c>
      <c r="J27" s="260">
        <v>-52</v>
      </c>
      <c r="K27" s="263">
        <v>-10.379241516966069</v>
      </c>
    </row>
    <row r="28" spans="1:11" ht="13.5" customHeight="1" x14ac:dyDescent="0.2">
      <c r="A28" s="256">
        <v>28</v>
      </c>
      <c r="B28" s="257" t="s">
        <v>245</v>
      </c>
      <c r="C28" s="258"/>
      <c r="D28" s="259">
        <v>0.41901459326686896</v>
      </c>
      <c r="E28" s="260">
        <v>116</v>
      </c>
      <c r="F28" s="261">
        <v>138</v>
      </c>
      <c r="G28" s="261">
        <v>122</v>
      </c>
      <c r="H28" s="553">
        <v>93</v>
      </c>
      <c r="I28" s="554">
        <v>71</v>
      </c>
      <c r="J28" s="260">
        <v>45</v>
      </c>
      <c r="K28" s="263">
        <v>63.380281690140848</v>
      </c>
    </row>
    <row r="29" spans="1:11" ht="13.5" customHeight="1" x14ac:dyDescent="0.2">
      <c r="A29" s="256">
        <v>29</v>
      </c>
      <c r="B29" s="257" t="s">
        <v>246</v>
      </c>
      <c r="C29" s="258"/>
      <c r="D29" s="259">
        <v>3.3304435775176997</v>
      </c>
      <c r="E29" s="260">
        <v>922</v>
      </c>
      <c r="F29" s="261">
        <v>1112</v>
      </c>
      <c r="G29" s="261">
        <v>968</v>
      </c>
      <c r="H29" s="261">
        <v>1366</v>
      </c>
      <c r="I29" s="262">
        <v>975</v>
      </c>
      <c r="J29" s="260">
        <v>-53</v>
      </c>
      <c r="K29" s="263">
        <v>-5.4358974358974361</v>
      </c>
    </row>
    <row r="30" spans="1:11" ht="13.5" customHeight="1" x14ac:dyDescent="0.2">
      <c r="A30" s="256" t="s">
        <v>247</v>
      </c>
      <c r="B30" s="257" t="s">
        <v>248</v>
      </c>
      <c r="C30" s="258"/>
      <c r="D30" s="259">
        <v>1.2353706111833551</v>
      </c>
      <c r="E30" s="260">
        <v>342</v>
      </c>
      <c r="F30" s="261">
        <v>339</v>
      </c>
      <c r="G30" s="261">
        <v>286</v>
      </c>
      <c r="H30" s="261">
        <v>686</v>
      </c>
      <c r="I30" s="262">
        <v>360</v>
      </c>
      <c r="J30" s="260">
        <v>-18</v>
      </c>
      <c r="K30" s="263">
        <v>-5</v>
      </c>
    </row>
    <row r="31" spans="1:11" ht="13.5" customHeight="1" x14ac:dyDescent="0.2">
      <c r="A31" s="256" t="s">
        <v>249</v>
      </c>
      <c r="B31" s="257" t="s">
        <v>250</v>
      </c>
      <c r="C31" s="258"/>
      <c r="D31" s="259">
        <v>2.0697876029475508</v>
      </c>
      <c r="E31" s="260">
        <v>573</v>
      </c>
      <c r="F31" s="261">
        <v>768</v>
      </c>
      <c r="G31" s="261">
        <v>674</v>
      </c>
      <c r="H31" s="261">
        <v>675</v>
      </c>
      <c r="I31" s="262">
        <v>609</v>
      </c>
      <c r="J31" s="260">
        <v>-36</v>
      </c>
      <c r="K31" s="263">
        <v>-5.9113300492610836</v>
      </c>
    </row>
    <row r="32" spans="1:11" ht="13.5" customHeight="1" x14ac:dyDescent="0.2">
      <c r="A32" s="256">
        <v>31</v>
      </c>
      <c r="B32" s="257" t="s">
        <v>251</v>
      </c>
      <c r="C32" s="258"/>
      <c r="D32" s="259">
        <v>0.57795116312671579</v>
      </c>
      <c r="E32" s="260">
        <v>160</v>
      </c>
      <c r="F32" s="261">
        <v>240</v>
      </c>
      <c r="G32" s="261">
        <v>194</v>
      </c>
      <c r="H32" s="261">
        <v>225</v>
      </c>
      <c r="I32" s="262">
        <v>181</v>
      </c>
      <c r="J32" s="260">
        <v>-21</v>
      </c>
      <c r="K32" s="263">
        <v>-11.602209944751381</v>
      </c>
    </row>
    <row r="33" spans="1:11" ht="13.5" customHeight="1" x14ac:dyDescent="0.2">
      <c r="A33" s="256">
        <v>32</v>
      </c>
      <c r="B33" s="257" t="s">
        <v>252</v>
      </c>
      <c r="C33" s="258"/>
      <c r="D33" s="259">
        <v>2.4057217165149547</v>
      </c>
      <c r="E33" s="260">
        <v>666</v>
      </c>
      <c r="F33" s="261">
        <v>808</v>
      </c>
      <c r="G33" s="261">
        <v>717</v>
      </c>
      <c r="H33" s="261">
        <v>655</v>
      </c>
      <c r="I33" s="262">
        <v>728</v>
      </c>
      <c r="J33" s="260">
        <v>-62</v>
      </c>
      <c r="K33" s="263">
        <v>-8.5164835164835164</v>
      </c>
    </row>
    <row r="34" spans="1:11" ht="13.5" customHeight="1" x14ac:dyDescent="0.2">
      <c r="A34" s="256">
        <v>33</v>
      </c>
      <c r="B34" s="257" t="s">
        <v>253</v>
      </c>
      <c r="C34" s="258"/>
      <c r="D34" s="259">
        <v>1.3292876751914464</v>
      </c>
      <c r="E34" s="260">
        <v>368</v>
      </c>
      <c r="F34" s="261">
        <v>478</v>
      </c>
      <c r="G34" s="261">
        <v>353</v>
      </c>
      <c r="H34" s="261">
        <v>436</v>
      </c>
      <c r="I34" s="262">
        <v>418</v>
      </c>
      <c r="J34" s="260">
        <v>-50</v>
      </c>
      <c r="K34" s="263">
        <v>-11.961722488038278</v>
      </c>
    </row>
    <row r="35" spans="1:11" ht="13.5" customHeight="1" x14ac:dyDescent="0.2">
      <c r="A35" s="256">
        <v>34</v>
      </c>
      <c r="B35" s="257" t="s">
        <v>254</v>
      </c>
      <c r="C35" s="258"/>
      <c r="D35" s="259">
        <v>1.6796705678370178</v>
      </c>
      <c r="E35" s="260">
        <v>465</v>
      </c>
      <c r="F35" s="261">
        <v>583</v>
      </c>
      <c r="G35" s="261">
        <v>537</v>
      </c>
      <c r="H35" s="261">
        <v>725</v>
      </c>
      <c r="I35" s="262">
        <v>636</v>
      </c>
      <c r="J35" s="260">
        <v>-171</v>
      </c>
      <c r="K35" s="263">
        <v>-26.886792452830189</v>
      </c>
    </row>
    <row r="36" spans="1:11" ht="13.5" customHeight="1" x14ac:dyDescent="0.2">
      <c r="A36" s="256">
        <v>41</v>
      </c>
      <c r="B36" s="257" t="s">
        <v>255</v>
      </c>
      <c r="C36" s="258"/>
      <c r="D36" s="259">
        <v>1.1920242739488514</v>
      </c>
      <c r="E36" s="260">
        <v>330</v>
      </c>
      <c r="F36" s="261">
        <v>382</v>
      </c>
      <c r="G36" s="261">
        <v>361</v>
      </c>
      <c r="H36" s="261">
        <v>432</v>
      </c>
      <c r="I36" s="262">
        <v>354</v>
      </c>
      <c r="J36" s="260">
        <v>-24</v>
      </c>
      <c r="K36" s="263">
        <v>-6.7796610169491522</v>
      </c>
    </row>
    <row r="37" spans="1:11" ht="13.5" customHeight="1" x14ac:dyDescent="0.2">
      <c r="A37" s="256">
        <v>42</v>
      </c>
      <c r="B37" s="257" t="s">
        <v>256</v>
      </c>
      <c r="C37" s="258"/>
      <c r="D37" s="259">
        <v>0.11559023262534315</v>
      </c>
      <c r="E37" s="552">
        <v>32</v>
      </c>
      <c r="F37" s="553">
        <v>40</v>
      </c>
      <c r="G37" s="553">
        <v>32</v>
      </c>
      <c r="H37" s="553">
        <v>48</v>
      </c>
      <c r="I37" s="554">
        <v>46</v>
      </c>
      <c r="J37" s="260">
        <v>-14</v>
      </c>
      <c r="K37" s="263">
        <v>-30.434782608695652</v>
      </c>
    </row>
    <row r="38" spans="1:11" ht="13.5" customHeight="1" x14ac:dyDescent="0.2">
      <c r="A38" s="256">
        <v>43</v>
      </c>
      <c r="B38" s="257" t="s">
        <v>257</v>
      </c>
      <c r="C38" s="258"/>
      <c r="D38" s="259">
        <v>1.8241583586186967</v>
      </c>
      <c r="E38" s="260">
        <v>505</v>
      </c>
      <c r="F38" s="261">
        <v>703</v>
      </c>
      <c r="G38" s="261">
        <v>764</v>
      </c>
      <c r="H38" s="261">
        <v>649</v>
      </c>
      <c r="I38" s="262">
        <v>531</v>
      </c>
      <c r="J38" s="260">
        <v>-26</v>
      </c>
      <c r="K38" s="263">
        <v>-4.8964218455743875</v>
      </c>
    </row>
    <row r="39" spans="1:11" ht="13.5" customHeight="1" x14ac:dyDescent="0.2">
      <c r="A39" s="256">
        <v>51</v>
      </c>
      <c r="B39" s="257" t="s">
        <v>258</v>
      </c>
      <c r="C39" s="258"/>
      <c r="D39" s="259">
        <v>11.053315994798439</v>
      </c>
      <c r="E39" s="260">
        <v>3060</v>
      </c>
      <c r="F39" s="261">
        <v>2937</v>
      </c>
      <c r="G39" s="261">
        <v>2722</v>
      </c>
      <c r="H39" s="261">
        <v>3071</v>
      </c>
      <c r="I39" s="262">
        <v>3572</v>
      </c>
      <c r="J39" s="260">
        <v>-512</v>
      </c>
      <c r="K39" s="263">
        <v>-14.33370660694289</v>
      </c>
    </row>
    <row r="40" spans="1:11" ht="13.5" customHeight="1" x14ac:dyDescent="0.2">
      <c r="A40" s="256" t="s">
        <v>259</v>
      </c>
      <c r="B40" s="257" t="s">
        <v>260</v>
      </c>
      <c r="C40" s="258"/>
      <c r="D40" s="259">
        <v>10.500650195058517</v>
      </c>
      <c r="E40" s="260">
        <v>2907</v>
      </c>
      <c r="F40" s="261">
        <v>2791</v>
      </c>
      <c r="G40" s="261">
        <v>2564</v>
      </c>
      <c r="H40" s="261">
        <v>2911</v>
      </c>
      <c r="I40" s="262">
        <v>3432</v>
      </c>
      <c r="J40" s="260">
        <v>-525</v>
      </c>
      <c r="K40" s="263">
        <v>-15.297202797202797</v>
      </c>
    </row>
    <row r="41" spans="1:11" ht="13.5" customHeight="1" x14ac:dyDescent="0.2">
      <c r="A41" s="256"/>
      <c r="B41" s="257" t="s">
        <v>261</v>
      </c>
      <c r="C41" s="258"/>
      <c r="D41" s="259">
        <v>9.4314405432740926</v>
      </c>
      <c r="E41" s="260">
        <v>2611</v>
      </c>
      <c r="F41" s="261">
        <v>2515</v>
      </c>
      <c r="G41" s="261">
        <v>2302</v>
      </c>
      <c r="H41" s="261">
        <v>2582</v>
      </c>
      <c r="I41" s="262">
        <v>3112</v>
      </c>
      <c r="J41" s="260">
        <v>-501</v>
      </c>
      <c r="K41" s="263">
        <v>-16.098971722365039</v>
      </c>
    </row>
    <row r="42" spans="1:11" ht="13.5" customHeight="1" x14ac:dyDescent="0.2">
      <c r="A42" s="256">
        <v>52</v>
      </c>
      <c r="B42" s="257" t="s">
        <v>262</v>
      </c>
      <c r="C42" s="258"/>
      <c r="D42" s="259">
        <v>4.4863459037711317</v>
      </c>
      <c r="E42" s="260">
        <v>1242</v>
      </c>
      <c r="F42" s="261">
        <v>1562</v>
      </c>
      <c r="G42" s="261">
        <v>1383</v>
      </c>
      <c r="H42" s="261">
        <v>1560</v>
      </c>
      <c r="I42" s="262">
        <v>1219</v>
      </c>
      <c r="J42" s="260">
        <v>23</v>
      </c>
      <c r="K42" s="263">
        <v>1.8867924528301887</v>
      </c>
    </row>
    <row r="43" spans="1:11" ht="13.5" customHeight="1" x14ac:dyDescent="0.2">
      <c r="A43" s="256" t="s">
        <v>263</v>
      </c>
      <c r="B43" s="257" t="s">
        <v>264</v>
      </c>
      <c r="C43" s="258"/>
      <c r="D43" s="259">
        <v>3.8072532870972404</v>
      </c>
      <c r="E43" s="260">
        <v>1054</v>
      </c>
      <c r="F43" s="261">
        <v>1312</v>
      </c>
      <c r="G43" s="261">
        <v>1192</v>
      </c>
      <c r="H43" s="261">
        <v>1327</v>
      </c>
      <c r="I43" s="262">
        <v>1001</v>
      </c>
      <c r="J43" s="260">
        <v>53</v>
      </c>
      <c r="K43" s="263">
        <v>5.2947052947052944</v>
      </c>
    </row>
    <row r="44" spans="1:11" ht="13.5" customHeight="1" x14ac:dyDescent="0.2">
      <c r="A44" s="256">
        <v>53</v>
      </c>
      <c r="B44" s="257" t="s">
        <v>265</v>
      </c>
      <c r="C44" s="258"/>
      <c r="D44" s="259">
        <v>0.94639502961999711</v>
      </c>
      <c r="E44" s="260">
        <v>262</v>
      </c>
      <c r="F44" s="261">
        <v>320</v>
      </c>
      <c r="G44" s="261">
        <v>299</v>
      </c>
      <c r="H44" s="261">
        <v>350</v>
      </c>
      <c r="I44" s="262">
        <v>292</v>
      </c>
      <c r="J44" s="260">
        <v>-30</v>
      </c>
      <c r="K44" s="263">
        <v>-10.273972602739725</v>
      </c>
    </row>
    <row r="45" spans="1:11" ht="13.5" customHeight="1" x14ac:dyDescent="0.2">
      <c r="A45" s="256" t="s">
        <v>266</v>
      </c>
      <c r="B45" s="257" t="s">
        <v>267</v>
      </c>
      <c r="C45" s="258"/>
      <c r="D45" s="259">
        <v>0.90666088715503534</v>
      </c>
      <c r="E45" s="260">
        <v>251</v>
      </c>
      <c r="F45" s="261">
        <v>280</v>
      </c>
      <c r="G45" s="261">
        <v>289</v>
      </c>
      <c r="H45" s="261">
        <v>326</v>
      </c>
      <c r="I45" s="262">
        <v>283</v>
      </c>
      <c r="J45" s="260">
        <v>-32</v>
      </c>
      <c r="K45" s="263">
        <v>-11.307420494699647</v>
      </c>
    </row>
    <row r="46" spans="1:11" ht="13.5" customHeight="1" x14ac:dyDescent="0.2">
      <c r="A46" s="256">
        <v>54</v>
      </c>
      <c r="B46" s="257" t="s">
        <v>268</v>
      </c>
      <c r="C46" s="258"/>
      <c r="D46" s="259">
        <v>3.9372922988007515</v>
      </c>
      <c r="E46" s="260">
        <v>1090</v>
      </c>
      <c r="F46" s="261">
        <v>1216</v>
      </c>
      <c r="G46" s="261">
        <v>1141</v>
      </c>
      <c r="H46" s="261">
        <v>1311</v>
      </c>
      <c r="I46" s="262">
        <v>1136</v>
      </c>
      <c r="J46" s="260">
        <v>-46</v>
      </c>
      <c r="K46" s="263">
        <v>-4.049295774647887</v>
      </c>
    </row>
    <row r="47" spans="1:11" ht="13.5" customHeight="1" x14ac:dyDescent="0.2">
      <c r="A47" s="256">
        <v>61</v>
      </c>
      <c r="B47" s="257" t="s">
        <v>269</v>
      </c>
      <c r="C47" s="258"/>
      <c r="D47" s="259">
        <v>1.6941193469151856</v>
      </c>
      <c r="E47" s="260">
        <v>469</v>
      </c>
      <c r="F47" s="261">
        <v>645</v>
      </c>
      <c r="G47" s="261">
        <v>603</v>
      </c>
      <c r="H47" s="261">
        <v>741</v>
      </c>
      <c r="I47" s="262">
        <v>601</v>
      </c>
      <c r="J47" s="260">
        <v>-132</v>
      </c>
      <c r="K47" s="263">
        <v>-21.963394342762061</v>
      </c>
    </row>
    <row r="48" spans="1:11" ht="13.5" customHeight="1" x14ac:dyDescent="0.2">
      <c r="A48" s="256">
        <v>62</v>
      </c>
      <c r="B48" s="257" t="s">
        <v>270</v>
      </c>
      <c r="C48" s="258"/>
      <c r="D48" s="259">
        <v>8.8101430429128733</v>
      </c>
      <c r="E48" s="260">
        <v>2439</v>
      </c>
      <c r="F48" s="261">
        <v>2944</v>
      </c>
      <c r="G48" s="261">
        <v>2280</v>
      </c>
      <c r="H48" s="261">
        <v>2768</v>
      </c>
      <c r="I48" s="262">
        <v>2452</v>
      </c>
      <c r="J48" s="260">
        <v>-13</v>
      </c>
      <c r="K48" s="263">
        <v>-0.53017944535073414</v>
      </c>
    </row>
    <row r="49" spans="1:11" ht="13.5" customHeight="1" x14ac:dyDescent="0.2">
      <c r="A49" s="256">
        <v>63</v>
      </c>
      <c r="B49" s="257" t="s">
        <v>271</v>
      </c>
      <c r="C49" s="258"/>
      <c r="D49" s="259">
        <v>3.5688484323074698</v>
      </c>
      <c r="E49" s="260">
        <v>988</v>
      </c>
      <c r="F49" s="261">
        <v>1133</v>
      </c>
      <c r="G49" s="261">
        <v>932</v>
      </c>
      <c r="H49" s="261">
        <v>995</v>
      </c>
      <c r="I49" s="262">
        <v>1035</v>
      </c>
      <c r="J49" s="260">
        <v>-47</v>
      </c>
      <c r="K49" s="263">
        <v>-4.5410628019323669</v>
      </c>
    </row>
    <row r="50" spans="1:11" ht="13.5" customHeight="1" x14ac:dyDescent="0.2">
      <c r="A50" s="256" t="s">
        <v>272</v>
      </c>
      <c r="B50" s="257" t="s">
        <v>273</v>
      </c>
      <c r="C50" s="258"/>
      <c r="D50" s="259">
        <v>0.35038289264557143</v>
      </c>
      <c r="E50" s="552">
        <v>97</v>
      </c>
      <c r="F50" s="261">
        <v>139</v>
      </c>
      <c r="G50" s="261">
        <v>116</v>
      </c>
      <c r="H50" s="261">
        <v>137</v>
      </c>
      <c r="I50" s="262">
        <v>100</v>
      </c>
      <c r="J50" s="260">
        <v>-3</v>
      </c>
      <c r="K50" s="263">
        <v>-3</v>
      </c>
    </row>
    <row r="51" spans="1:11" ht="13.5" customHeight="1" x14ac:dyDescent="0.2">
      <c r="A51" s="256" t="s">
        <v>274</v>
      </c>
      <c r="B51" s="257" t="s">
        <v>275</v>
      </c>
      <c r="C51" s="258"/>
      <c r="D51" s="259">
        <v>2.9836728796416705</v>
      </c>
      <c r="E51" s="260">
        <v>826</v>
      </c>
      <c r="F51" s="261">
        <v>909</v>
      </c>
      <c r="G51" s="261">
        <v>695</v>
      </c>
      <c r="H51" s="261">
        <v>774</v>
      </c>
      <c r="I51" s="262">
        <v>858</v>
      </c>
      <c r="J51" s="260">
        <v>-32</v>
      </c>
      <c r="K51" s="263">
        <v>-3.7296037296037294</v>
      </c>
    </row>
    <row r="52" spans="1:11" ht="13.5" customHeight="1" x14ac:dyDescent="0.2">
      <c r="A52" s="256">
        <v>71</v>
      </c>
      <c r="B52" s="257" t="s">
        <v>276</v>
      </c>
      <c r="C52" s="258"/>
      <c r="D52" s="259">
        <v>7.372489524635168</v>
      </c>
      <c r="E52" s="260">
        <v>2041</v>
      </c>
      <c r="F52" s="261">
        <v>2471</v>
      </c>
      <c r="G52" s="261">
        <v>2327</v>
      </c>
      <c r="H52" s="261">
        <v>2748</v>
      </c>
      <c r="I52" s="262">
        <v>2009</v>
      </c>
      <c r="J52" s="260">
        <v>32</v>
      </c>
      <c r="K52" s="263">
        <v>1.5928322548531608</v>
      </c>
    </row>
    <row r="53" spans="1:11" ht="13.5" customHeight="1" x14ac:dyDescent="0.2">
      <c r="A53" s="256" t="s">
        <v>277</v>
      </c>
      <c r="B53" s="257" t="s">
        <v>278</v>
      </c>
      <c r="C53" s="258"/>
      <c r="D53" s="259">
        <v>1.7735876318451091</v>
      </c>
      <c r="E53" s="260">
        <v>491</v>
      </c>
      <c r="F53" s="261">
        <v>590</v>
      </c>
      <c r="G53" s="261">
        <v>620</v>
      </c>
      <c r="H53" s="261">
        <v>781</v>
      </c>
      <c r="I53" s="262">
        <v>525</v>
      </c>
      <c r="J53" s="260">
        <v>-34</v>
      </c>
      <c r="K53" s="263">
        <v>-6.4761904761904763</v>
      </c>
    </row>
    <row r="54" spans="1:11" ht="13.5" customHeight="1" x14ac:dyDescent="0.2">
      <c r="A54" s="256" t="s">
        <v>279</v>
      </c>
      <c r="B54" s="257" t="s">
        <v>280</v>
      </c>
      <c r="C54" s="258"/>
      <c r="D54" s="259">
        <v>5.0173385348938018</v>
      </c>
      <c r="E54" s="260">
        <v>1389</v>
      </c>
      <c r="F54" s="261">
        <v>1644</v>
      </c>
      <c r="G54" s="261">
        <v>1541</v>
      </c>
      <c r="H54" s="261">
        <v>1704</v>
      </c>
      <c r="I54" s="262">
        <v>1257</v>
      </c>
      <c r="J54" s="260">
        <v>132</v>
      </c>
      <c r="K54" s="263">
        <v>10.501193317422434</v>
      </c>
    </row>
    <row r="55" spans="1:11" ht="13.5" customHeight="1" x14ac:dyDescent="0.2">
      <c r="A55" s="256">
        <v>72</v>
      </c>
      <c r="B55" s="257" t="s">
        <v>281</v>
      </c>
      <c r="C55" s="258"/>
      <c r="D55" s="259">
        <v>1.5821413090593845</v>
      </c>
      <c r="E55" s="260">
        <v>438</v>
      </c>
      <c r="F55" s="261">
        <v>510</v>
      </c>
      <c r="G55" s="261">
        <v>487</v>
      </c>
      <c r="H55" s="261">
        <v>741</v>
      </c>
      <c r="I55" s="262">
        <v>458</v>
      </c>
      <c r="J55" s="260">
        <v>-20</v>
      </c>
      <c r="K55" s="263">
        <v>-4.3668122270742362</v>
      </c>
    </row>
    <row r="56" spans="1:11" ht="13.5" customHeight="1" x14ac:dyDescent="0.2">
      <c r="A56" s="256" t="s">
        <v>282</v>
      </c>
      <c r="B56" s="257" t="s">
        <v>283</v>
      </c>
      <c r="C56" s="258"/>
      <c r="D56" s="259">
        <v>0.68270481144343298</v>
      </c>
      <c r="E56" s="260">
        <v>189</v>
      </c>
      <c r="F56" s="261">
        <v>189</v>
      </c>
      <c r="G56" s="261">
        <v>171</v>
      </c>
      <c r="H56" s="261">
        <v>311</v>
      </c>
      <c r="I56" s="262">
        <v>162</v>
      </c>
      <c r="J56" s="260">
        <v>27</v>
      </c>
      <c r="K56" s="263">
        <v>16.666666666666668</v>
      </c>
    </row>
    <row r="57" spans="1:11" ht="13.5" customHeight="1" x14ac:dyDescent="0.2">
      <c r="A57" s="256" t="s">
        <v>284</v>
      </c>
      <c r="B57" s="257" t="s">
        <v>285</v>
      </c>
      <c r="C57" s="258"/>
      <c r="D57" s="259">
        <v>0.58156335789625779</v>
      </c>
      <c r="E57" s="260">
        <v>161</v>
      </c>
      <c r="F57" s="261">
        <v>177</v>
      </c>
      <c r="G57" s="261">
        <v>195</v>
      </c>
      <c r="H57" s="261">
        <v>245</v>
      </c>
      <c r="I57" s="262">
        <v>193</v>
      </c>
      <c r="J57" s="260">
        <v>-32</v>
      </c>
      <c r="K57" s="263">
        <v>-16.580310880829014</v>
      </c>
    </row>
    <row r="58" spans="1:11" ht="13.5" customHeight="1" x14ac:dyDescent="0.2">
      <c r="A58" s="256">
        <v>73</v>
      </c>
      <c r="B58" s="257" t="s">
        <v>286</v>
      </c>
      <c r="C58" s="258"/>
      <c r="D58" s="259">
        <v>1.3906949862736599</v>
      </c>
      <c r="E58" s="260">
        <v>385</v>
      </c>
      <c r="F58" s="261">
        <v>535</v>
      </c>
      <c r="G58" s="261">
        <v>523</v>
      </c>
      <c r="H58" s="261">
        <v>530</v>
      </c>
      <c r="I58" s="262">
        <v>383</v>
      </c>
      <c r="J58" s="260">
        <v>2</v>
      </c>
      <c r="K58" s="263">
        <v>0.52219321148825071</v>
      </c>
    </row>
    <row r="59" spans="1:11" ht="13.5" customHeight="1" x14ac:dyDescent="0.2">
      <c r="A59" s="256" t="s">
        <v>287</v>
      </c>
      <c r="B59" s="257" t="s">
        <v>288</v>
      </c>
      <c r="C59" s="258"/>
      <c r="D59" s="259">
        <v>1.0078023407022108</v>
      </c>
      <c r="E59" s="260">
        <v>279</v>
      </c>
      <c r="F59" s="261">
        <v>400</v>
      </c>
      <c r="G59" s="261">
        <v>363</v>
      </c>
      <c r="H59" s="261">
        <v>368</v>
      </c>
      <c r="I59" s="262">
        <v>252</v>
      </c>
      <c r="J59" s="260">
        <v>27</v>
      </c>
      <c r="K59" s="263">
        <v>10.714285714285714</v>
      </c>
    </row>
    <row r="60" spans="1:11" ht="13.5" customHeight="1" x14ac:dyDescent="0.2">
      <c r="A60" s="256">
        <v>81</v>
      </c>
      <c r="B60" s="257" t="s">
        <v>289</v>
      </c>
      <c r="C60" s="258"/>
      <c r="D60" s="259">
        <v>8.5789625776621872</v>
      </c>
      <c r="E60" s="260">
        <v>2375</v>
      </c>
      <c r="F60" s="261">
        <v>2549</v>
      </c>
      <c r="G60" s="261">
        <v>2449</v>
      </c>
      <c r="H60" s="261">
        <v>2616</v>
      </c>
      <c r="I60" s="262">
        <v>2516</v>
      </c>
      <c r="J60" s="260">
        <v>-141</v>
      </c>
      <c r="K60" s="263">
        <v>-5.6041335453100158</v>
      </c>
    </row>
    <row r="61" spans="1:11" ht="13.5" customHeight="1" x14ac:dyDescent="0.2">
      <c r="A61" s="256" t="s">
        <v>290</v>
      </c>
      <c r="B61" s="257" t="s">
        <v>291</v>
      </c>
      <c r="C61" s="258"/>
      <c r="D61" s="259">
        <v>2.0950729663343446</v>
      </c>
      <c r="E61" s="260">
        <v>580</v>
      </c>
      <c r="F61" s="261">
        <v>679</v>
      </c>
      <c r="G61" s="261">
        <v>845</v>
      </c>
      <c r="H61" s="261">
        <v>706</v>
      </c>
      <c r="I61" s="262">
        <v>695</v>
      </c>
      <c r="J61" s="260">
        <v>-115</v>
      </c>
      <c r="K61" s="263">
        <v>-16.546762589928058</v>
      </c>
    </row>
    <row r="62" spans="1:11" ht="13.5" customHeight="1" x14ac:dyDescent="0.2">
      <c r="A62" s="256" t="s">
        <v>292</v>
      </c>
      <c r="B62" s="257" t="s">
        <v>364</v>
      </c>
      <c r="C62" s="258"/>
      <c r="D62" s="259">
        <v>3.8758849877185377</v>
      </c>
      <c r="E62" s="260">
        <v>1073</v>
      </c>
      <c r="F62" s="261">
        <v>1196</v>
      </c>
      <c r="G62" s="261">
        <v>811</v>
      </c>
      <c r="H62" s="261">
        <v>1062</v>
      </c>
      <c r="I62" s="262">
        <v>1033</v>
      </c>
      <c r="J62" s="260">
        <v>40</v>
      </c>
      <c r="K62" s="263">
        <v>3.8722168441432721</v>
      </c>
    </row>
    <row r="63" spans="1:11" ht="13.5" customHeight="1" x14ac:dyDescent="0.2">
      <c r="A63" s="256" t="s">
        <v>294</v>
      </c>
      <c r="B63" s="257" t="s">
        <v>295</v>
      </c>
      <c r="C63" s="258"/>
      <c r="D63" s="259">
        <v>0.91749747146366134</v>
      </c>
      <c r="E63" s="260">
        <v>254</v>
      </c>
      <c r="F63" s="261">
        <v>281</v>
      </c>
      <c r="G63" s="261">
        <v>249</v>
      </c>
      <c r="H63" s="261">
        <v>318</v>
      </c>
      <c r="I63" s="262">
        <v>243</v>
      </c>
      <c r="J63" s="260">
        <v>11</v>
      </c>
      <c r="K63" s="263">
        <v>4.5267489711934159</v>
      </c>
    </row>
    <row r="64" spans="1:11" ht="13.5" customHeight="1" x14ac:dyDescent="0.2">
      <c r="A64" s="256" t="s">
        <v>296</v>
      </c>
      <c r="B64" s="257" t="s">
        <v>297</v>
      </c>
      <c r="C64" s="258"/>
      <c r="D64" s="259">
        <v>0.97168039300679088</v>
      </c>
      <c r="E64" s="260">
        <v>269</v>
      </c>
      <c r="F64" s="261">
        <v>181</v>
      </c>
      <c r="G64" s="261">
        <v>183</v>
      </c>
      <c r="H64" s="261">
        <v>211</v>
      </c>
      <c r="I64" s="262">
        <v>298</v>
      </c>
      <c r="J64" s="260">
        <v>-29</v>
      </c>
      <c r="K64" s="263">
        <v>-9.7315436241610733</v>
      </c>
    </row>
    <row r="65" spans="1:11" ht="13.5" customHeight="1" x14ac:dyDescent="0.2">
      <c r="A65" s="256">
        <v>82</v>
      </c>
      <c r="B65" s="257" t="s">
        <v>298</v>
      </c>
      <c r="C65" s="258"/>
      <c r="D65" s="259">
        <v>4.0745557000433461</v>
      </c>
      <c r="E65" s="260">
        <v>1128</v>
      </c>
      <c r="F65" s="261">
        <v>1251</v>
      </c>
      <c r="G65" s="261">
        <v>1066</v>
      </c>
      <c r="H65" s="261">
        <v>1130</v>
      </c>
      <c r="I65" s="262">
        <v>1062</v>
      </c>
      <c r="J65" s="260">
        <v>66</v>
      </c>
      <c r="K65" s="263">
        <v>6.2146892655367232</v>
      </c>
    </row>
    <row r="66" spans="1:11" ht="13.5" customHeight="1" x14ac:dyDescent="0.2">
      <c r="A66" s="256" t="s">
        <v>299</v>
      </c>
      <c r="B66" s="257" t="s">
        <v>550</v>
      </c>
      <c r="C66" s="258"/>
      <c r="D66" s="259">
        <v>3.0017338534893803</v>
      </c>
      <c r="E66" s="260">
        <v>831</v>
      </c>
      <c r="F66" s="261">
        <v>903</v>
      </c>
      <c r="G66" s="261">
        <v>761</v>
      </c>
      <c r="H66" s="261">
        <v>737</v>
      </c>
      <c r="I66" s="262">
        <v>749</v>
      </c>
      <c r="J66" s="260">
        <v>82</v>
      </c>
      <c r="K66" s="263">
        <v>10.947930574098798</v>
      </c>
    </row>
    <row r="67" spans="1:11" ht="13.5" customHeight="1" x14ac:dyDescent="0.2">
      <c r="A67" s="256" t="s">
        <v>300</v>
      </c>
      <c r="B67" s="257" t="s">
        <v>301</v>
      </c>
      <c r="C67" s="258"/>
      <c r="D67" s="259">
        <v>0.63213408466984544</v>
      </c>
      <c r="E67" s="260">
        <v>175</v>
      </c>
      <c r="F67" s="261">
        <v>185</v>
      </c>
      <c r="G67" s="261">
        <v>167</v>
      </c>
      <c r="H67" s="261">
        <v>212</v>
      </c>
      <c r="I67" s="262">
        <v>166</v>
      </c>
      <c r="J67" s="260">
        <v>9</v>
      </c>
      <c r="K67" s="263">
        <v>5.4216867469879517</v>
      </c>
    </row>
    <row r="68" spans="1:11" ht="13.5" customHeight="1" x14ac:dyDescent="0.2">
      <c r="A68" s="256">
        <v>83</v>
      </c>
      <c r="B68" s="257" t="s">
        <v>302</v>
      </c>
      <c r="C68" s="258"/>
      <c r="D68" s="259">
        <v>5.4399653229302123</v>
      </c>
      <c r="E68" s="260">
        <v>1506</v>
      </c>
      <c r="F68" s="261">
        <v>3162</v>
      </c>
      <c r="G68" s="261">
        <v>1426</v>
      </c>
      <c r="H68" s="261">
        <v>2478</v>
      </c>
      <c r="I68" s="262">
        <v>1337</v>
      </c>
      <c r="J68" s="260">
        <v>169</v>
      </c>
      <c r="K68" s="263">
        <v>12.640239341810023</v>
      </c>
    </row>
    <row r="69" spans="1:11" ht="13.5" customHeight="1" x14ac:dyDescent="0.2">
      <c r="A69" s="256" t="s">
        <v>303</v>
      </c>
      <c r="B69" s="257" t="s">
        <v>304</v>
      </c>
      <c r="C69" s="258"/>
      <c r="D69" s="259">
        <v>4.3779800606848722</v>
      </c>
      <c r="E69" s="260">
        <v>1212</v>
      </c>
      <c r="F69" s="261">
        <v>2763</v>
      </c>
      <c r="G69" s="261">
        <v>1137</v>
      </c>
      <c r="H69" s="261">
        <v>2105</v>
      </c>
      <c r="I69" s="262">
        <v>1053</v>
      </c>
      <c r="J69" s="260">
        <v>159</v>
      </c>
      <c r="K69" s="263">
        <v>15.0997150997151</v>
      </c>
    </row>
    <row r="70" spans="1:11" ht="13.5" customHeight="1" x14ac:dyDescent="0.2">
      <c r="A70" s="256"/>
      <c r="B70" s="257" t="s">
        <v>305</v>
      </c>
      <c r="C70" s="258"/>
      <c r="D70" s="259">
        <v>1.7916486056928189</v>
      </c>
      <c r="E70" s="260">
        <v>496</v>
      </c>
      <c r="F70" s="261">
        <v>1177</v>
      </c>
      <c r="G70" s="261">
        <v>496</v>
      </c>
      <c r="H70" s="261">
        <v>1219</v>
      </c>
      <c r="I70" s="262">
        <v>433</v>
      </c>
      <c r="J70" s="260">
        <v>63</v>
      </c>
      <c r="K70" s="263">
        <v>14.549653579676674</v>
      </c>
    </row>
    <row r="71" spans="1:11" ht="13.5" customHeight="1" x14ac:dyDescent="0.2">
      <c r="A71" s="256">
        <v>84</v>
      </c>
      <c r="B71" s="257" t="s">
        <v>306</v>
      </c>
      <c r="C71" s="258"/>
      <c r="D71" s="259">
        <v>4.9161970813466258</v>
      </c>
      <c r="E71" s="260">
        <v>1361</v>
      </c>
      <c r="F71" s="261">
        <v>1616</v>
      </c>
      <c r="G71" s="261">
        <v>1246</v>
      </c>
      <c r="H71" s="261">
        <v>1200</v>
      </c>
      <c r="I71" s="262">
        <v>1140</v>
      </c>
      <c r="J71" s="260">
        <v>221</v>
      </c>
      <c r="K71" s="263">
        <v>19.385964912280702</v>
      </c>
    </row>
    <row r="72" spans="1:11" ht="13.5" customHeight="1" x14ac:dyDescent="0.2">
      <c r="A72" s="256" t="s">
        <v>307</v>
      </c>
      <c r="B72" s="257" t="s">
        <v>308</v>
      </c>
      <c r="C72" s="258"/>
      <c r="D72" s="259">
        <v>1.1053315994798441</v>
      </c>
      <c r="E72" s="260">
        <v>306</v>
      </c>
      <c r="F72" s="261">
        <v>472</v>
      </c>
      <c r="G72" s="261">
        <v>227</v>
      </c>
      <c r="H72" s="261">
        <v>222</v>
      </c>
      <c r="I72" s="262">
        <v>235</v>
      </c>
      <c r="J72" s="260">
        <v>71</v>
      </c>
      <c r="K72" s="263">
        <v>30.212765957446809</v>
      </c>
    </row>
    <row r="73" spans="1:11" ht="13.5" customHeight="1" x14ac:dyDescent="0.2">
      <c r="A73" s="256" t="s">
        <v>309</v>
      </c>
      <c r="B73" s="257" t="s">
        <v>310</v>
      </c>
      <c r="C73" s="258"/>
      <c r="D73" s="259">
        <v>0.19505851755526657</v>
      </c>
      <c r="E73" s="552">
        <v>54</v>
      </c>
      <c r="F73" s="553">
        <v>94</v>
      </c>
      <c r="G73" s="553">
        <v>49</v>
      </c>
      <c r="H73" s="553">
        <v>52</v>
      </c>
      <c r="I73" s="554">
        <v>34</v>
      </c>
      <c r="J73" s="260">
        <v>20</v>
      </c>
      <c r="K73" s="263">
        <v>58.823529411764703</v>
      </c>
    </row>
    <row r="74" spans="1:11" s="86" customFormat="1" ht="13.5" customHeight="1" x14ac:dyDescent="0.2">
      <c r="A74" s="256" t="s">
        <v>311</v>
      </c>
      <c r="B74" s="257" t="s">
        <v>312</v>
      </c>
      <c r="C74" s="258"/>
      <c r="D74" s="259">
        <v>3.1931801762751046</v>
      </c>
      <c r="E74" s="260">
        <v>884</v>
      </c>
      <c r="F74" s="261">
        <v>898</v>
      </c>
      <c r="G74" s="261">
        <v>852</v>
      </c>
      <c r="H74" s="261">
        <v>819</v>
      </c>
      <c r="I74" s="262">
        <v>766</v>
      </c>
      <c r="J74" s="260">
        <v>118</v>
      </c>
      <c r="K74" s="263">
        <v>15.404699738903394</v>
      </c>
    </row>
    <row r="75" spans="1:11" s="113" customFormat="1" ht="13.5" customHeight="1" x14ac:dyDescent="0.15">
      <c r="A75" s="256">
        <v>91</v>
      </c>
      <c r="B75" s="257" t="s">
        <v>313</v>
      </c>
      <c r="C75" s="258"/>
      <c r="D75" s="259">
        <v>0.27452680248519001</v>
      </c>
      <c r="E75" s="552">
        <v>76</v>
      </c>
      <c r="F75" s="553">
        <v>92</v>
      </c>
      <c r="G75" s="553">
        <v>58</v>
      </c>
      <c r="H75" s="553">
        <v>83</v>
      </c>
      <c r="I75" s="554">
        <v>72</v>
      </c>
      <c r="J75" s="260">
        <v>4</v>
      </c>
      <c r="K75" s="263">
        <v>5.5555555555555554</v>
      </c>
    </row>
    <row r="76" spans="1:11" s="113" customFormat="1" ht="13.5" customHeight="1" x14ac:dyDescent="0.15">
      <c r="A76" s="256">
        <v>92</v>
      </c>
      <c r="B76" s="257" t="s">
        <v>314</v>
      </c>
      <c r="C76" s="258"/>
      <c r="D76" s="259">
        <v>2.3045802629677792</v>
      </c>
      <c r="E76" s="260">
        <v>638</v>
      </c>
      <c r="F76" s="261">
        <v>828</v>
      </c>
      <c r="G76" s="261">
        <v>552</v>
      </c>
      <c r="H76" s="261">
        <v>547</v>
      </c>
      <c r="I76" s="262">
        <v>729</v>
      </c>
      <c r="J76" s="260">
        <v>-91</v>
      </c>
      <c r="K76" s="263">
        <v>-12.482853223593965</v>
      </c>
    </row>
    <row r="77" spans="1:11" s="86" customFormat="1" ht="13.5" customHeight="1" x14ac:dyDescent="0.2">
      <c r="A77" s="256">
        <v>93</v>
      </c>
      <c r="B77" s="257" t="s">
        <v>315</v>
      </c>
      <c r="C77" s="258"/>
      <c r="D77" s="259">
        <v>9.7529258777633285E-2</v>
      </c>
      <c r="E77" s="552">
        <v>27</v>
      </c>
      <c r="F77" s="553">
        <v>41</v>
      </c>
      <c r="G77" s="553">
        <v>47</v>
      </c>
      <c r="H77" s="553">
        <v>44</v>
      </c>
      <c r="I77" s="554">
        <v>44</v>
      </c>
      <c r="J77" s="260">
        <v>-17</v>
      </c>
      <c r="K77" s="263">
        <v>-38.636363636363633</v>
      </c>
    </row>
    <row r="78" spans="1:11" s="346" customFormat="1" ht="13.5" customHeight="1" x14ac:dyDescent="0.2">
      <c r="A78" s="256">
        <v>94</v>
      </c>
      <c r="B78" s="257" t="s">
        <v>316</v>
      </c>
      <c r="C78" s="258"/>
      <c r="D78" s="259">
        <v>0.39011703511053314</v>
      </c>
      <c r="E78" s="260">
        <v>108</v>
      </c>
      <c r="F78" s="261">
        <v>149</v>
      </c>
      <c r="G78" s="553">
        <v>97</v>
      </c>
      <c r="H78" s="261">
        <v>102</v>
      </c>
      <c r="I78" s="262">
        <v>113</v>
      </c>
      <c r="J78" s="260">
        <v>-5</v>
      </c>
      <c r="K78" s="263">
        <v>-4.4247787610619467</v>
      </c>
    </row>
    <row r="79" spans="1:11" s="86" customFormat="1" ht="13.5" customHeight="1" x14ac:dyDescent="0.2">
      <c r="A79" s="270" t="s">
        <v>317</v>
      </c>
      <c r="B79" s="271" t="s">
        <v>318</v>
      </c>
      <c r="C79" s="272"/>
      <c r="D79" s="273">
        <v>0.63935847420892933</v>
      </c>
      <c r="E79" s="274">
        <v>177</v>
      </c>
      <c r="F79" s="275">
        <v>192</v>
      </c>
      <c r="G79" s="275">
        <v>164</v>
      </c>
      <c r="H79" s="275">
        <v>138</v>
      </c>
      <c r="I79" s="276">
        <v>170</v>
      </c>
      <c r="J79" s="274">
        <v>7</v>
      </c>
      <c r="K79" s="551">
        <v>4.117647058823529</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365</v>
      </c>
      <c r="B82" s="116"/>
      <c r="C82" s="116"/>
      <c r="D82" s="116"/>
      <c r="E82" s="116"/>
      <c r="F82" s="116"/>
      <c r="G82" s="116"/>
      <c r="H82" s="116"/>
      <c r="I82" s="116"/>
      <c r="J82" s="116"/>
      <c r="K82" s="116"/>
    </row>
    <row r="83" spans="1:11" ht="21" customHeight="1" x14ac:dyDescent="0.2">
      <c r="A83" s="382" t="s">
        <v>373</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367</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8E997-1F0B-4B3C-90C1-379B4DBCCF5E}">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374</v>
      </c>
      <c r="B3" s="38"/>
      <c r="C3" s="38"/>
      <c r="D3" s="38"/>
      <c r="E3" s="38"/>
      <c r="F3" s="38"/>
      <c r="G3" s="38"/>
      <c r="H3" s="38"/>
      <c r="I3" s="38"/>
      <c r="J3" s="38"/>
      <c r="K3" s="38"/>
    </row>
    <row r="4" spans="1:13" s="39" customFormat="1" ht="12" customHeight="1" x14ac:dyDescent="0.2">
      <c r="A4" s="86" t="s">
        <v>375</v>
      </c>
      <c r="B4" s="257"/>
      <c r="C4" s="257"/>
      <c r="D4" s="257"/>
      <c r="E4" s="257"/>
      <c r="F4" s="257"/>
      <c r="G4" s="257"/>
      <c r="H4" s="257"/>
      <c r="I4" s="257"/>
      <c r="J4" s="257"/>
      <c r="K4" s="257"/>
      <c r="L4" s="257"/>
      <c r="M4" s="257"/>
    </row>
    <row r="5" spans="1:13" s="39" customFormat="1" ht="12" customHeight="1" x14ac:dyDescent="0.2">
      <c r="A5" s="388" t="s">
        <v>376</v>
      </c>
      <c r="B5" s="388"/>
      <c r="C5" s="389"/>
      <c r="D5" s="389"/>
      <c r="E5" s="389"/>
      <c r="F5" s="390"/>
      <c r="G5" s="390"/>
      <c r="H5" s="390"/>
      <c r="I5" s="390"/>
      <c r="J5" s="390"/>
      <c r="K5" s="390"/>
      <c r="L5" s="390"/>
      <c r="M5" s="390"/>
    </row>
    <row r="6" spans="1:13" s="39" customFormat="1" ht="16.5" customHeight="1" x14ac:dyDescent="0.2">
      <c r="A6" s="391" t="s">
        <v>377</v>
      </c>
      <c r="B6" s="391"/>
      <c r="C6" s="391"/>
      <c r="D6" s="391"/>
      <c r="E6" s="391"/>
      <c r="F6" s="391"/>
      <c r="G6" s="391"/>
      <c r="H6" s="391"/>
      <c r="I6" s="391"/>
      <c r="J6" s="391"/>
      <c r="K6" s="391"/>
      <c r="L6" s="391"/>
      <c r="M6" s="391"/>
    </row>
    <row r="7" spans="1:13" customFormat="1" ht="33.950000000000003" customHeight="1" x14ac:dyDescent="0.2">
      <c r="A7" s="47" t="s">
        <v>378</v>
      </c>
      <c r="B7" s="392" t="s">
        <v>379</v>
      </c>
      <c r="C7" s="392"/>
      <c r="D7" s="392"/>
      <c r="E7" s="392"/>
      <c r="F7" s="392"/>
      <c r="G7" s="392"/>
      <c r="H7" s="393"/>
      <c r="I7" s="392" t="s">
        <v>380</v>
      </c>
      <c r="J7" s="392"/>
      <c r="K7" s="393"/>
      <c r="L7" s="394" t="s">
        <v>381</v>
      </c>
      <c r="M7" s="395"/>
    </row>
    <row r="8" spans="1:13" ht="23.85" customHeight="1" x14ac:dyDescent="0.2">
      <c r="A8" s="56"/>
      <c r="B8" s="396" t="s">
        <v>96</v>
      </c>
      <c r="C8" s="397" t="s">
        <v>98</v>
      </c>
      <c r="D8" s="397" t="s">
        <v>99</v>
      </c>
      <c r="E8" s="397" t="s">
        <v>382</v>
      </c>
      <c r="F8" s="397" t="s">
        <v>383</v>
      </c>
      <c r="G8" s="397" t="s">
        <v>100</v>
      </c>
      <c r="H8" s="398" t="s">
        <v>384</v>
      </c>
      <c r="I8" s="396" t="s">
        <v>96</v>
      </c>
      <c r="J8" s="396" t="s">
        <v>385</v>
      </c>
      <c r="K8" s="399" t="s">
        <v>386</v>
      </c>
      <c r="L8" s="400" t="s">
        <v>387</v>
      </c>
      <c r="M8" s="401" t="s">
        <v>388</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389</v>
      </c>
      <c r="B10" s="80">
        <v>350562</v>
      </c>
      <c r="C10" s="79">
        <v>190254</v>
      </c>
      <c r="D10" s="79">
        <v>160308</v>
      </c>
      <c r="E10" s="79">
        <v>249457</v>
      </c>
      <c r="F10" s="79">
        <v>101064</v>
      </c>
      <c r="G10" s="79">
        <v>39989</v>
      </c>
      <c r="H10" s="79">
        <v>108544</v>
      </c>
      <c r="I10" s="80">
        <v>114200</v>
      </c>
      <c r="J10" s="79">
        <v>81478</v>
      </c>
      <c r="K10" s="79">
        <v>32722</v>
      </c>
      <c r="L10" s="405">
        <v>22605</v>
      </c>
      <c r="M10" s="406">
        <v>23855</v>
      </c>
    </row>
    <row r="11" spans="1:13" ht="15" customHeight="1" x14ac:dyDescent="0.2">
      <c r="A11" s="404" t="s">
        <v>390</v>
      </c>
      <c r="B11" s="80">
        <v>350116</v>
      </c>
      <c r="C11" s="79">
        <v>190084</v>
      </c>
      <c r="D11" s="79">
        <v>160032</v>
      </c>
      <c r="E11" s="79">
        <v>248162</v>
      </c>
      <c r="F11" s="79">
        <v>101926</v>
      </c>
      <c r="G11" s="79">
        <v>38318</v>
      </c>
      <c r="H11" s="79">
        <v>109843</v>
      </c>
      <c r="I11" s="80">
        <v>112566</v>
      </c>
      <c r="J11" s="79">
        <v>80164</v>
      </c>
      <c r="K11" s="79">
        <v>32402</v>
      </c>
      <c r="L11" s="405">
        <v>26557</v>
      </c>
      <c r="M11" s="406">
        <v>27948</v>
      </c>
    </row>
    <row r="12" spans="1:13" ht="11.1" customHeight="1" x14ac:dyDescent="0.2">
      <c r="A12" s="404" t="s">
        <v>391</v>
      </c>
      <c r="B12" s="80">
        <v>352096</v>
      </c>
      <c r="C12" s="79">
        <v>191367</v>
      </c>
      <c r="D12" s="79">
        <v>160729</v>
      </c>
      <c r="E12" s="79">
        <v>248395</v>
      </c>
      <c r="F12" s="79">
        <v>103684</v>
      </c>
      <c r="G12" s="79">
        <v>37224</v>
      </c>
      <c r="H12" s="79">
        <v>111656</v>
      </c>
      <c r="I12" s="80">
        <v>114714</v>
      </c>
      <c r="J12" s="79">
        <v>81860</v>
      </c>
      <c r="K12" s="79">
        <v>32854</v>
      </c>
      <c r="L12" s="405">
        <v>25478</v>
      </c>
      <c r="M12" s="406">
        <v>23498</v>
      </c>
    </row>
    <row r="13" spans="1:13" ht="11.1" customHeight="1" x14ac:dyDescent="0.2">
      <c r="A13" s="404" t="s">
        <v>392</v>
      </c>
      <c r="B13" s="80">
        <v>360083</v>
      </c>
      <c r="C13" s="79">
        <v>195630</v>
      </c>
      <c r="D13" s="79">
        <v>164453</v>
      </c>
      <c r="E13" s="79">
        <v>255285</v>
      </c>
      <c r="F13" s="79">
        <v>104797</v>
      </c>
      <c r="G13" s="79">
        <v>41320</v>
      </c>
      <c r="H13" s="79">
        <v>113323</v>
      </c>
      <c r="I13" s="80">
        <v>114467</v>
      </c>
      <c r="J13" s="79">
        <v>80096</v>
      </c>
      <c r="K13" s="79">
        <v>34371</v>
      </c>
      <c r="L13" s="405">
        <v>36879</v>
      </c>
      <c r="M13" s="406">
        <v>29896</v>
      </c>
    </row>
    <row r="14" spans="1:13" ht="11.1" customHeight="1" x14ac:dyDescent="0.2">
      <c r="A14" s="404" t="s">
        <v>393</v>
      </c>
      <c r="B14" s="80">
        <v>359533</v>
      </c>
      <c r="C14" s="79">
        <v>195046</v>
      </c>
      <c r="D14" s="79">
        <v>164487</v>
      </c>
      <c r="E14" s="79">
        <v>253567</v>
      </c>
      <c r="F14" s="79">
        <v>105966</v>
      </c>
      <c r="G14" s="79">
        <v>40539</v>
      </c>
      <c r="H14" s="79">
        <v>113945</v>
      </c>
      <c r="I14" s="80">
        <v>114727</v>
      </c>
      <c r="J14" s="79">
        <v>80426</v>
      </c>
      <c r="K14" s="79">
        <v>34301</v>
      </c>
      <c r="L14" s="405">
        <v>23772</v>
      </c>
      <c r="M14" s="406">
        <v>24633</v>
      </c>
    </row>
    <row r="15" spans="1:13" ht="15" customHeight="1" x14ac:dyDescent="0.2">
      <c r="A15" s="404" t="s">
        <v>394</v>
      </c>
      <c r="B15" s="80">
        <v>359440</v>
      </c>
      <c r="C15" s="79">
        <v>195416</v>
      </c>
      <c r="D15" s="79">
        <v>164024</v>
      </c>
      <c r="E15" s="79">
        <v>253131</v>
      </c>
      <c r="F15" s="79">
        <v>106309</v>
      </c>
      <c r="G15" s="79">
        <v>39027</v>
      </c>
      <c r="H15" s="79">
        <v>114761</v>
      </c>
      <c r="I15" s="80">
        <v>112514</v>
      </c>
      <c r="J15" s="79">
        <v>78858</v>
      </c>
      <c r="K15" s="79">
        <v>33656</v>
      </c>
      <c r="L15" s="405">
        <v>28611</v>
      </c>
      <c r="M15" s="406">
        <v>28975</v>
      </c>
    </row>
    <row r="16" spans="1:13" ht="11.1" customHeight="1" x14ac:dyDescent="0.2">
      <c r="A16" s="404" t="s">
        <v>391</v>
      </c>
      <c r="B16" s="80">
        <v>361428</v>
      </c>
      <c r="C16" s="79">
        <v>196881</v>
      </c>
      <c r="D16" s="79">
        <v>164547</v>
      </c>
      <c r="E16" s="79">
        <v>253738</v>
      </c>
      <c r="F16" s="79">
        <v>107690</v>
      </c>
      <c r="G16" s="79">
        <v>37855</v>
      </c>
      <c r="H16" s="79">
        <v>116695</v>
      </c>
      <c r="I16" s="80">
        <v>115318</v>
      </c>
      <c r="J16" s="79">
        <v>80961</v>
      </c>
      <c r="K16" s="79">
        <v>34357</v>
      </c>
      <c r="L16" s="405">
        <v>27799</v>
      </c>
      <c r="M16" s="406">
        <v>25808</v>
      </c>
    </row>
    <row r="17" spans="1:13" ht="11.1" customHeight="1" x14ac:dyDescent="0.2">
      <c r="A17" s="404" t="s">
        <v>392</v>
      </c>
      <c r="B17" s="80">
        <v>368875</v>
      </c>
      <c r="C17" s="79">
        <v>201078</v>
      </c>
      <c r="D17" s="79">
        <v>167797</v>
      </c>
      <c r="E17" s="79">
        <v>260151</v>
      </c>
      <c r="F17" s="79">
        <v>108724</v>
      </c>
      <c r="G17" s="79">
        <v>42341</v>
      </c>
      <c r="H17" s="79">
        <v>118161</v>
      </c>
      <c r="I17" s="80">
        <v>114332</v>
      </c>
      <c r="J17" s="79">
        <v>78891</v>
      </c>
      <c r="K17" s="79">
        <v>35441</v>
      </c>
      <c r="L17" s="405">
        <v>38782</v>
      </c>
      <c r="M17" s="406">
        <v>32442</v>
      </c>
    </row>
    <row r="18" spans="1:13" ht="11.1" customHeight="1" x14ac:dyDescent="0.2">
      <c r="A18" s="404" t="s">
        <v>393</v>
      </c>
      <c r="B18" s="80">
        <v>368411</v>
      </c>
      <c r="C18" s="79">
        <v>200224</v>
      </c>
      <c r="D18" s="79">
        <v>168187</v>
      </c>
      <c r="E18" s="79">
        <v>258600</v>
      </c>
      <c r="F18" s="79">
        <v>109811</v>
      </c>
      <c r="G18" s="79">
        <v>41387</v>
      </c>
      <c r="H18" s="79">
        <v>118965</v>
      </c>
      <c r="I18" s="80">
        <v>115297</v>
      </c>
      <c r="J18" s="79">
        <v>79726</v>
      </c>
      <c r="K18" s="79">
        <v>35571</v>
      </c>
      <c r="L18" s="405">
        <v>26245</v>
      </c>
      <c r="M18" s="406">
        <v>27101</v>
      </c>
    </row>
    <row r="19" spans="1:13" ht="15" customHeight="1" x14ac:dyDescent="0.2">
      <c r="A19" s="404" t="s">
        <v>395</v>
      </c>
      <c r="B19" s="80">
        <v>368001</v>
      </c>
      <c r="C19" s="79">
        <v>200503</v>
      </c>
      <c r="D19" s="79">
        <v>167498</v>
      </c>
      <c r="E19" s="79">
        <v>257472</v>
      </c>
      <c r="F19" s="79">
        <v>110529</v>
      </c>
      <c r="G19" s="79">
        <v>39925</v>
      </c>
      <c r="H19" s="79">
        <v>119927</v>
      </c>
      <c r="I19" s="80">
        <v>113145</v>
      </c>
      <c r="J19" s="79">
        <v>77969</v>
      </c>
      <c r="K19" s="79">
        <v>35176</v>
      </c>
      <c r="L19" s="405">
        <v>30859</v>
      </c>
      <c r="M19" s="406">
        <v>31346</v>
      </c>
    </row>
    <row r="20" spans="1:13" ht="11.1" customHeight="1" x14ac:dyDescent="0.2">
      <c r="A20" s="404" t="s">
        <v>391</v>
      </c>
      <c r="B20" s="80">
        <v>370583</v>
      </c>
      <c r="C20" s="79">
        <v>202434</v>
      </c>
      <c r="D20" s="79">
        <v>168149</v>
      </c>
      <c r="E20" s="79">
        <v>258407</v>
      </c>
      <c r="F20" s="79">
        <v>112176</v>
      </c>
      <c r="G20" s="79">
        <v>39183</v>
      </c>
      <c r="H20" s="79">
        <v>121893</v>
      </c>
      <c r="I20" s="80">
        <v>114689</v>
      </c>
      <c r="J20" s="79">
        <v>78865</v>
      </c>
      <c r="K20" s="79">
        <v>35824</v>
      </c>
      <c r="L20" s="405">
        <v>29065</v>
      </c>
      <c r="M20" s="406">
        <v>26754</v>
      </c>
    </row>
    <row r="21" spans="1:13" ht="11.1" customHeight="1" x14ac:dyDescent="0.2">
      <c r="A21" s="404" t="s">
        <v>392</v>
      </c>
      <c r="B21" s="80">
        <v>378636</v>
      </c>
      <c r="C21" s="79">
        <v>206935</v>
      </c>
      <c r="D21" s="79">
        <v>171701</v>
      </c>
      <c r="E21" s="79">
        <v>265618</v>
      </c>
      <c r="F21" s="79">
        <v>113018</v>
      </c>
      <c r="G21" s="79">
        <v>43396</v>
      </c>
      <c r="H21" s="79">
        <v>123541</v>
      </c>
      <c r="I21" s="80">
        <v>113582</v>
      </c>
      <c r="J21" s="79">
        <v>76758</v>
      </c>
      <c r="K21" s="79">
        <v>36824</v>
      </c>
      <c r="L21" s="405">
        <v>39894</v>
      </c>
      <c r="M21" s="406">
        <v>33397</v>
      </c>
    </row>
    <row r="22" spans="1:13" ht="11.1" customHeight="1" x14ac:dyDescent="0.2">
      <c r="A22" s="404" t="s">
        <v>393</v>
      </c>
      <c r="B22" s="80">
        <v>378268</v>
      </c>
      <c r="C22" s="79">
        <v>206318</v>
      </c>
      <c r="D22" s="79">
        <v>171950</v>
      </c>
      <c r="E22" s="79">
        <v>263706</v>
      </c>
      <c r="F22" s="79">
        <v>114562</v>
      </c>
      <c r="G22" s="79">
        <v>42765</v>
      </c>
      <c r="H22" s="79">
        <v>124084</v>
      </c>
      <c r="I22" s="80">
        <v>113742</v>
      </c>
      <c r="J22" s="79">
        <v>76943</v>
      </c>
      <c r="K22" s="79">
        <v>36799</v>
      </c>
      <c r="L22" s="405">
        <v>26222</v>
      </c>
      <c r="M22" s="406">
        <v>27060</v>
      </c>
    </row>
    <row r="23" spans="1:13" ht="15" customHeight="1" x14ac:dyDescent="0.2">
      <c r="A23" s="404" t="s">
        <v>396</v>
      </c>
      <c r="B23" s="80">
        <v>376753</v>
      </c>
      <c r="C23" s="79">
        <v>205330</v>
      </c>
      <c r="D23" s="79">
        <v>171423</v>
      </c>
      <c r="E23" s="79">
        <v>262145</v>
      </c>
      <c r="F23" s="79">
        <v>114608</v>
      </c>
      <c r="G23" s="79">
        <v>41231</v>
      </c>
      <c r="H23" s="79">
        <v>124573</v>
      </c>
      <c r="I23" s="80">
        <v>111804</v>
      </c>
      <c r="J23" s="79">
        <v>75535</v>
      </c>
      <c r="K23" s="79">
        <v>36269</v>
      </c>
      <c r="L23" s="405">
        <v>29624</v>
      </c>
      <c r="M23" s="406">
        <v>31388</v>
      </c>
    </row>
    <row r="24" spans="1:13" ht="11.1" customHeight="1" x14ac:dyDescent="0.2">
      <c r="A24" s="404" t="s">
        <v>391</v>
      </c>
      <c r="B24" s="80">
        <v>378949</v>
      </c>
      <c r="C24" s="79">
        <v>206742</v>
      </c>
      <c r="D24" s="79">
        <v>172207</v>
      </c>
      <c r="E24" s="79">
        <v>262764</v>
      </c>
      <c r="F24" s="79">
        <v>116185</v>
      </c>
      <c r="G24" s="79">
        <v>40507</v>
      </c>
      <c r="H24" s="79">
        <v>126038</v>
      </c>
      <c r="I24" s="80">
        <v>113531</v>
      </c>
      <c r="J24" s="79">
        <v>76533</v>
      </c>
      <c r="K24" s="79">
        <v>36998</v>
      </c>
      <c r="L24" s="405">
        <v>29183</v>
      </c>
      <c r="M24" s="406">
        <v>27397</v>
      </c>
    </row>
    <row r="25" spans="1:13" ht="11.1" customHeight="1" x14ac:dyDescent="0.2">
      <c r="A25" s="404" t="s">
        <v>392</v>
      </c>
      <c r="B25" s="80">
        <v>385730</v>
      </c>
      <c r="C25" s="79">
        <v>210523</v>
      </c>
      <c r="D25" s="79">
        <v>175207</v>
      </c>
      <c r="E25" s="79">
        <v>269407</v>
      </c>
      <c r="F25" s="79">
        <v>116323</v>
      </c>
      <c r="G25" s="79">
        <v>44125</v>
      </c>
      <c r="H25" s="79">
        <v>127401</v>
      </c>
      <c r="I25" s="80">
        <v>112523</v>
      </c>
      <c r="J25" s="79">
        <v>74629</v>
      </c>
      <c r="K25" s="79">
        <v>37894</v>
      </c>
      <c r="L25" s="405">
        <v>40497</v>
      </c>
      <c r="M25" s="406">
        <v>34417</v>
      </c>
    </row>
    <row r="26" spans="1:13" ht="11.1" customHeight="1" x14ac:dyDescent="0.2">
      <c r="A26" s="404" t="s">
        <v>393</v>
      </c>
      <c r="B26" s="80">
        <v>383796</v>
      </c>
      <c r="C26" s="79">
        <v>208875</v>
      </c>
      <c r="D26" s="79">
        <v>174921</v>
      </c>
      <c r="E26" s="79">
        <v>266610</v>
      </c>
      <c r="F26" s="79">
        <v>117186</v>
      </c>
      <c r="G26" s="79">
        <v>43256</v>
      </c>
      <c r="H26" s="79">
        <v>127173</v>
      </c>
      <c r="I26" s="80">
        <v>112234</v>
      </c>
      <c r="J26" s="79">
        <v>74421</v>
      </c>
      <c r="K26" s="79">
        <v>37813</v>
      </c>
      <c r="L26" s="405">
        <v>28556</v>
      </c>
      <c r="M26" s="406">
        <v>30925</v>
      </c>
    </row>
    <row r="27" spans="1:13" ht="15" customHeight="1" x14ac:dyDescent="0.2">
      <c r="A27" s="404" t="s">
        <v>397</v>
      </c>
      <c r="B27" s="80">
        <v>381535</v>
      </c>
      <c r="C27" s="79">
        <v>207643</v>
      </c>
      <c r="D27" s="79">
        <v>173892</v>
      </c>
      <c r="E27" s="79">
        <v>264323</v>
      </c>
      <c r="F27" s="79">
        <v>117212</v>
      </c>
      <c r="G27" s="79">
        <v>41427</v>
      </c>
      <c r="H27" s="79">
        <v>127088</v>
      </c>
      <c r="I27" s="80">
        <v>107171</v>
      </c>
      <c r="J27" s="79">
        <v>70910</v>
      </c>
      <c r="K27" s="79">
        <v>36261</v>
      </c>
      <c r="L27" s="405">
        <v>30211</v>
      </c>
      <c r="M27" s="406">
        <v>32598</v>
      </c>
    </row>
    <row r="28" spans="1:13" ht="11.1" customHeight="1" x14ac:dyDescent="0.2">
      <c r="A28" s="404" t="s">
        <v>391</v>
      </c>
      <c r="B28" s="80">
        <v>377632</v>
      </c>
      <c r="C28" s="79">
        <v>205404</v>
      </c>
      <c r="D28" s="79">
        <v>172228</v>
      </c>
      <c r="E28" s="79">
        <v>262010</v>
      </c>
      <c r="F28" s="79">
        <v>115622</v>
      </c>
      <c r="G28" s="79">
        <v>39737</v>
      </c>
      <c r="H28" s="79">
        <v>127069</v>
      </c>
      <c r="I28" s="80">
        <v>105773</v>
      </c>
      <c r="J28" s="79">
        <v>70277</v>
      </c>
      <c r="K28" s="79">
        <v>35496</v>
      </c>
      <c r="L28" s="405">
        <v>22513</v>
      </c>
      <c r="M28" s="406">
        <v>26284</v>
      </c>
    </row>
    <row r="29" spans="1:13" ht="11.1" customHeight="1" x14ac:dyDescent="0.2">
      <c r="A29" s="404" t="s">
        <v>392</v>
      </c>
      <c r="B29" s="80">
        <v>384529</v>
      </c>
      <c r="C29" s="79">
        <v>208738</v>
      </c>
      <c r="D29" s="79">
        <v>175791</v>
      </c>
      <c r="E29" s="79">
        <v>267379</v>
      </c>
      <c r="F29" s="79">
        <v>117150</v>
      </c>
      <c r="G29" s="79">
        <v>43476</v>
      </c>
      <c r="H29" s="79">
        <v>127908</v>
      </c>
      <c r="I29" s="80">
        <v>105767</v>
      </c>
      <c r="J29" s="79">
        <v>68777</v>
      </c>
      <c r="K29" s="79">
        <v>36990</v>
      </c>
      <c r="L29" s="405">
        <v>37528</v>
      </c>
      <c r="M29" s="406">
        <v>31618</v>
      </c>
    </row>
    <row r="30" spans="1:13" ht="11.1" customHeight="1" x14ac:dyDescent="0.2">
      <c r="A30" s="404" t="s">
        <v>393</v>
      </c>
      <c r="B30" s="80">
        <v>383809</v>
      </c>
      <c r="C30" s="79">
        <v>208090</v>
      </c>
      <c r="D30" s="79">
        <v>175719</v>
      </c>
      <c r="E30" s="79">
        <v>265666</v>
      </c>
      <c r="F30" s="79">
        <v>118143</v>
      </c>
      <c r="G30" s="79">
        <v>42807</v>
      </c>
      <c r="H30" s="79">
        <v>127766</v>
      </c>
      <c r="I30" s="80">
        <v>104575</v>
      </c>
      <c r="J30" s="79">
        <v>68030</v>
      </c>
      <c r="K30" s="79">
        <v>36545</v>
      </c>
      <c r="L30" s="405">
        <v>25596</v>
      </c>
      <c r="M30" s="406">
        <v>26044</v>
      </c>
    </row>
    <row r="31" spans="1:13" ht="15" customHeight="1" x14ac:dyDescent="0.2">
      <c r="A31" s="404" t="s">
        <v>398</v>
      </c>
      <c r="B31" s="80">
        <v>381617</v>
      </c>
      <c r="C31" s="79">
        <v>207008</v>
      </c>
      <c r="D31" s="79">
        <v>174609</v>
      </c>
      <c r="E31" s="79">
        <v>264026</v>
      </c>
      <c r="F31" s="79">
        <v>117591</v>
      </c>
      <c r="G31" s="79">
        <v>41210</v>
      </c>
      <c r="H31" s="79">
        <v>127478</v>
      </c>
      <c r="I31" s="80">
        <v>102396</v>
      </c>
      <c r="J31" s="79">
        <v>66360</v>
      </c>
      <c r="K31" s="79">
        <v>36036</v>
      </c>
      <c r="L31" s="405">
        <v>27673</v>
      </c>
      <c r="M31" s="406">
        <v>29958</v>
      </c>
    </row>
    <row r="32" spans="1:13" ht="11.1" customHeight="1" x14ac:dyDescent="0.2">
      <c r="A32" s="404" t="s">
        <v>391</v>
      </c>
      <c r="B32" s="80">
        <v>383660</v>
      </c>
      <c r="C32" s="79">
        <v>208098</v>
      </c>
      <c r="D32" s="79">
        <v>175562</v>
      </c>
      <c r="E32" s="79">
        <v>264633</v>
      </c>
      <c r="F32" s="79">
        <v>119027</v>
      </c>
      <c r="G32" s="79">
        <v>40704</v>
      </c>
      <c r="H32" s="79">
        <v>128310</v>
      </c>
      <c r="I32" s="80">
        <v>105300</v>
      </c>
      <c r="J32" s="79">
        <v>67558</v>
      </c>
      <c r="K32" s="79">
        <v>37742</v>
      </c>
      <c r="L32" s="405">
        <v>27973</v>
      </c>
      <c r="M32" s="406">
        <v>26152</v>
      </c>
    </row>
    <row r="33" spans="1:13" ht="11.1" customHeight="1" x14ac:dyDescent="0.2">
      <c r="A33" s="404" t="s">
        <v>392</v>
      </c>
      <c r="B33" s="80">
        <v>390721</v>
      </c>
      <c r="C33" s="79">
        <v>211991</v>
      </c>
      <c r="D33" s="79">
        <v>178730</v>
      </c>
      <c r="E33" s="79">
        <v>270610</v>
      </c>
      <c r="F33" s="79">
        <v>120111</v>
      </c>
      <c r="G33" s="79">
        <v>44473</v>
      </c>
      <c r="H33" s="79">
        <v>128852</v>
      </c>
      <c r="I33" s="80">
        <v>106151</v>
      </c>
      <c r="J33" s="79">
        <v>67023</v>
      </c>
      <c r="K33" s="79">
        <v>39128</v>
      </c>
      <c r="L33" s="405">
        <v>40610</v>
      </c>
      <c r="M33" s="406">
        <v>34298</v>
      </c>
    </row>
    <row r="34" spans="1:13" ht="11.1" customHeight="1" x14ac:dyDescent="0.2">
      <c r="A34" s="404" t="s">
        <v>393</v>
      </c>
      <c r="B34" s="80">
        <v>391165</v>
      </c>
      <c r="C34" s="79">
        <v>211877</v>
      </c>
      <c r="D34" s="79">
        <v>179288</v>
      </c>
      <c r="E34" s="79">
        <v>269638</v>
      </c>
      <c r="F34" s="79">
        <v>121527</v>
      </c>
      <c r="G34" s="79">
        <v>43861</v>
      </c>
      <c r="H34" s="79">
        <v>129068</v>
      </c>
      <c r="I34" s="80">
        <v>106742</v>
      </c>
      <c r="J34" s="79">
        <v>67274</v>
      </c>
      <c r="K34" s="79">
        <v>39468</v>
      </c>
      <c r="L34" s="405">
        <v>28173</v>
      </c>
      <c r="M34" s="406">
        <v>28064</v>
      </c>
    </row>
    <row r="35" spans="1:13" ht="15" customHeight="1" x14ac:dyDescent="0.2">
      <c r="A35" s="404" t="s">
        <v>399</v>
      </c>
      <c r="B35" s="80">
        <v>390640</v>
      </c>
      <c r="C35" s="79">
        <v>211490</v>
      </c>
      <c r="D35" s="79">
        <v>179150</v>
      </c>
      <c r="E35" s="79">
        <v>268339</v>
      </c>
      <c r="F35" s="79">
        <v>122301</v>
      </c>
      <c r="G35" s="79">
        <v>42362</v>
      </c>
      <c r="H35" s="79">
        <v>129413</v>
      </c>
      <c r="I35" s="80">
        <v>105731</v>
      </c>
      <c r="J35" s="79">
        <v>66279</v>
      </c>
      <c r="K35" s="79">
        <v>39452</v>
      </c>
      <c r="L35" s="405">
        <v>32577</v>
      </c>
      <c r="M35" s="406">
        <v>33149</v>
      </c>
    </row>
    <row r="36" spans="1:13" ht="11.1" customHeight="1" x14ac:dyDescent="0.2">
      <c r="A36" s="404" t="s">
        <v>391</v>
      </c>
      <c r="B36" s="80">
        <v>391380</v>
      </c>
      <c r="C36" s="79">
        <v>212250</v>
      </c>
      <c r="D36" s="79">
        <v>179130</v>
      </c>
      <c r="E36" s="79">
        <v>267923</v>
      </c>
      <c r="F36" s="79">
        <v>123457</v>
      </c>
      <c r="G36" s="79">
        <v>41015</v>
      </c>
      <c r="H36" s="79">
        <v>130002</v>
      </c>
      <c r="I36" s="80">
        <v>107428</v>
      </c>
      <c r="J36" s="79">
        <v>67454</v>
      </c>
      <c r="K36" s="79">
        <v>39974</v>
      </c>
      <c r="L36" s="405">
        <v>30903</v>
      </c>
      <c r="M36" s="406">
        <v>30408</v>
      </c>
    </row>
    <row r="37" spans="1:13" ht="11.1" customHeight="1" x14ac:dyDescent="0.2">
      <c r="A37" s="404" t="s">
        <v>392</v>
      </c>
      <c r="B37" s="80">
        <v>397929</v>
      </c>
      <c r="C37" s="79">
        <v>215298</v>
      </c>
      <c r="D37" s="79">
        <v>182631</v>
      </c>
      <c r="E37" s="79">
        <v>273457</v>
      </c>
      <c r="F37" s="79">
        <v>124472</v>
      </c>
      <c r="G37" s="79">
        <v>44869</v>
      </c>
      <c r="H37" s="79">
        <v>130240</v>
      </c>
      <c r="I37" s="80">
        <v>107753</v>
      </c>
      <c r="J37" s="79">
        <v>66593</v>
      </c>
      <c r="K37" s="79">
        <v>41160</v>
      </c>
      <c r="L37" s="405">
        <v>38690</v>
      </c>
      <c r="M37" s="406">
        <v>33335</v>
      </c>
    </row>
    <row r="38" spans="1:13" ht="11.1" customHeight="1" x14ac:dyDescent="0.2">
      <c r="A38" s="407" t="s">
        <v>393</v>
      </c>
      <c r="B38" s="80">
        <v>395939</v>
      </c>
      <c r="C38" s="79">
        <v>213836</v>
      </c>
      <c r="D38" s="79">
        <v>182103</v>
      </c>
      <c r="E38" s="79">
        <v>271442</v>
      </c>
      <c r="F38" s="79">
        <v>124497</v>
      </c>
      <c r="G38" s="79">
        <v>43629</v>
      </c>
      <c r="H38" s="79">
        <v>129742</v>
      </c>
      <c r="I38" s="80">
        <v>108847</v>
      </c>
      <c r="J38" s="79">
        <v>67425</v>
      </c>
      <c r="K38" s="79">
        <v>41422</v>
      </c>
      <c r="L38" s="405">
        <v>27403</v>
      </c>
      <c r="M38" s="406">
        <v>29562</v>
      </c>
    </row>
    <row r="39" spans="1:13" ht="15" customHeight="1" x14ac:dyDescent="0.2">
      <c r="A39" s="404" t="s">
        <v>400</v>
      </c>
      <c r="B39" s="80">
        <v>394222</v>
      </c>
      <c r="C39" s="79">
        <v>213079</v>
      </c>
      <c r="D39" s="79">
        <v>181143</v>
      </c>
      <c r="E39" s="79">
        <v>269867</v>
      </c>
      <c r="F39" s="79">
        <v>124355</v>
      </c>
      <c r="G39" s="79">
        <v>41831</v>
      </c>
      <c r="H39" s="79">
        <v>129341</v>
      </c>
      <c r="I39" s="80">
        <v>107056</v>
      </c>
      <c r="J39" s="79">
        <v>66280</v>
      </c>
      <c r="K39" s="79">
        <v>40776</v>
      </c>
      <c r="L39" s="405">
        <v>32897</v>
      </c>
      <c r="M39" s="406">
        <v>35798</v>
      </c>
    </row>
    <row r="40" spans="1:13" ht="11.1" customHeight="1" x14ac:dyDescent="0.2">
      <c r="A40" s="407" t="s">
        <v>391</v>
      </c>
      <c r="B40" s="80">
        <v>393931</v>
      </c>
      <c r="C40" s="79">
        <v>213319</v>
      </c>
      <c r="D40" s="79">
        <v>180612</v>
      </c>
      <c r="E40" s="79">
        <v>268935</v>
      </c>
      <c r="F40" s="79">
        <v>124996</v>
      </c>
      <c r="G40" s="79">
        <v>40623</v>
      </c>
      <c r="H40" s="79">
        <v>129311</v>
      </c>
      <c r="I40" s="80">
        <v>108943</v>
      </c>
      <c r="J40" s="79">
        <v>67856</v>
      </c>
      <c r="K40" s="79">
        <v>41087</v>
      </c>
      <c r="L40" s="405">
        <v>29482</v>
      </c>
      <c r="M40" s="406">
        <v>30223</v>
      </c>
    </row>
    <row r="41" spans="1:13" ht="11.1" customHeight="1" x14ac:dyDescent="0.2">
      <c r="A41" s="404" t="s">
        <v>392</v>
      </c>
      <c r="B41" s="80">
        <v>399185</v>
      </c>
      <c r="C41" s="79">
        <v>216003</v>
      </c>
      <c r="D41" s="79">
        <v>183182</v>
      </c>
      <c r="E41" s="79">
        <v>273391</v>
      </c>
      <c r="F41" s="79">
        <v>125794</v>
      </c>
      <c r="G41" s="79">
        <v>44188</v>
      </c>
      <c r="H41" s="79">
        <v>129057</v>
      </c>
      <c r="I41" s="80">
        <v>108274</v>
      </c>
      <c r="J41" s="79">
        <v>66016</v>
      </c>
      <c r="K41" s="79">
        <v>42258</v>
      </c>
      <c r="L41" s="405">
        <v>39432</v>
      </c>
      <c r="M41" s="406">
        <v>35261</v>
      </c>
    </row>
    <row r="42" spans="1:13" ht="11.1" customHeight="1" x14ac:dyDescent="0.2">
      <c r="A42" s="404" t="s">
        <v>393</v>
      </c>
      <c r="B42" s="80">
        <v>397876</v>
      </c>
      <c r="C42" s="79">
        <v>214625</v>
      </c>
      <c r="D42" s="79">
        <v>183251</v>
      </c>
      <c r="E42" s="79">
        <v>271293</v>
      </c>
      <c r="F42" s="79">
        <v>126583</v>
      </c>
      <c r="G42" s="79">
        <v>43250</v>
      </c>
      <c r="H42" s="79">
        <v>128728</v>
      </c>
      <c r="I42" s="80">
        <v>108920</v>
      </c>
      <c r="J42" s="79">
        <v>66585</v>
      </c>
      <c r="K42" s="79">
        <v>42335</v>
      </c>
      <c r="L42" s="405">
        <v>27703</v>
      </c>
      <c r="M42" s="406">
        <v>29463</v>
      </c>
    </row>
    <row r="43" spans="1:13" ht="15" customHeight="1" x14ac:dyDescent="0.2">
      <c r="A43" s="404" t="s">
        <v>401</v>
      </c>
      <c r="B43" s="80">
        <v>395707</v>
      </c>
      <c r="C43" s="79">
        <v>213617</v>
      </c>
      <c r="D43" s="79">
        <v>182090</v>
      </c>
      <c r="E43" s="79">
        <v>269554</v>
      </c>
      <c r="F43" s="79">
        <v>126153</v>
      </c>
      <c r="G43" s="79">
        <v>41360</v>
      </c>
      <c r="H43" s="79">
        <v>128217</v>
      </c>
      <c r="I43" s="80">
        <v>107207</v>
      </c>
      <c r="J43" s="79">
        <v>65497</v>
      </c>
      <c r="K43" s="79">
        <v>41710</v>
      </c>
      <c r="L43" s="405">
        <v>30475</v>
      </c>
      <c r="M43" s="406">
        <v>33647</v>
      </c>
    </row>
    <row r="44" spans="1:13" ht="11.1" customHeight="1" x14ac:dyDescent="0.2">
      <c r="A44" s="404" t="s">
        <v>391</v>
      </c>
      <c r="B44" s="80">
        <v>396881</v>
      </c>
      <c r="C44" s="79">
        <v>214651</v>
      </c>
      <c r="D44" s="79">
        <v>182230</v>
      </c>
      <c r="E44" s="79">
        <v>269492</v>
      </c>
      <c r="F44" s="79">
        <v>127389</v>
      </c>
      <c r="G44" s="79">
        <v>40316</v>
      </c>
      <c r="H44" s="79">
        <v>128610</v>
      </c>
      <c r="I44" s="80">
        <v>108471</v>
      </c>
      <c r="J44" s="79">
        <v>66188</v>
      </c>
      <c r="K44" s="79">
        <v>42283</v>
      </c>
      <c r="L44" s="405">
        <v>29403</v>
      </c>
      <c r="M44" s="406">
        <v>29594</v>
      </c>
    </row>
    <row r="45" spans="1:13" ht="11.1" customHeight="1" x14ac:dyDescent="0.2">
      <c r="A45" s="404" t="s">
        <v>392</v>
      </c>
      <c r="B45" s="80">
        <v>401935</v>
      </c>
      <c r="C45" s="79">
        <v>217316</v>
      </c>
      <c r="D45" s="79">
        <v>184619</v>
      </c>
      <c r="E45" s="79">
        <v>273818</v>
      </c>
      <c r="F45" s="79">
        <v>128117</v>
      </c>
      <c r="G45" s="79">
        <v>44034</v>
      </c>
      <c r="H45" s="79">
        <v>128582</v>
      </c>
      <c r="I45" s="80">
        <v>107569</v>
      </c>
      <c r="J45" s="79">
        <v>64231</v>
      </c>
      <c r="K45" s="79">
        <v>43338</v>
      </c>
      <c r="L45" s="405">
        <v>38093</v>
      </c>
      <c r="M45" s="406">
        <v>33424</v>
      </c>
    </row>
    <row r="46" spans="1:13" ht="11.1" customHeight="1" x14ac:dyDescent="0.2">
      <c r="A46" s="404" t="s">
        <v>393</v>
      </c>
      <c r="B46" s="80">
        <v>400366</v>
      </c>
      <c r="C46" s="79">
        <v>215652</v>
      </c>
      <c r="D46" s="79">
        <v>184714</v>
      </c>
      <c r="E46" s="79">
        <v>271189</v>
      </c>
      <c r="F46" s="79">
        <v>129177</v>
      </c>
      <c r="G46" s="79">
        <v>43129</v>
      </c>
      <c r="H46" s="79">
        <v>127660</v>
      </c>
      <c r="I46" s="80">
        <v>107567</v>
      </c>
      <c r="J46" s="79">
        <v>64347</v>
      </c>
      <c r="K46" s="79">
        <v>43220</v>
      </c>
      <c r="L46" s="405">
        <v>26495</v>
      </c>
      <c r="M46" s="406">
        <v>28399</v>
      </c>
    </row>
    <row r="47" spans="1:13" ht="15" customHeight="1" x14ac:dyDescent="0.2">
      <c r="A47" s="404" t="s">
        <v>402</v>
      </c>
      <c r="B47" s="80">
        <v>397050</v>
      </c>
      <c r="C47" s="79">
        <v>213535</v>
      </c>
      <c r="D47" s="79">
        <v>183515</v>
      </c>
      <c r="E47" s="79">
        <v>267766</v>
      </c>
      <c r="F47" s="79">
        <v>129284</v>
      </c>
      <c r="G47" s="79">
        <v>41094</v>
      </c>
      <c r="H47" s="79">
        <v>126157</v>
      </c>
      <c r="I47" s="80">
        <v>105465</v>
      </c>
      <c r="J47" s="79">
        <v>63056</v>
      </c>
      <c r="K47" s="79">
        <v>42409</v>
      </c>
      <c r="L47" s="405">
        <v>30202</v>
      </c>
      <c r="M47" s="406">
        <v>33613</v>
      </c>
    </row>
    <row r="48" spans="1:13" ht="11.1" customHeight="1" x14ac:dyDescent="0.2">
      <c r="A48" s="404" t="s">
        <v>391</v>
      </c>
      <c r="B48" s="80">
        <v>398225</v>
      </c>
      <c r="C48" s="79">
        <v>214167</v>
      </c>
      <c r="D48" s="79">
        <v>184058</v>
      </c>
      <c r="E48" s="79">
        <v>266941</v>
      </c>
      <c r="F48" s="79">
        <v>131284</v>
      </c>
      <c r="G48" s="79">
        <v>40232</v>
      </c>
      <c r="H48" s="79">
        <v>126250</v>
      </c>
      <c r="I48" s="80">
        <v>106392</v>
      </c>
      <c r="J48" s="79">
        <v>63479</v>
      </c>
      <c r="K48" s="79">
        <v>42913</v>
      </c>
      <c r="L48" s="405">
        <v>28623</v>
      </c>
      <c r="M48" s="406">
        <v>28020</v>
      </c>
    </row>
    <row r="49" spans="1:14" ht="11.1" customHeight="1" x14ac:dyDescent="0.2">
      <c r="A49" s="404" t="s">
        <v>392</v>
      </c>
      <c r="B49" s="80">
        <v>402768</v>
      </c>
      <c r="C49" s="79">
        <v>216537</v>
      </c>
      <c r="D49" s="79">
        <v>186231</v>
      </c>
      <c r="E49" s="79">
        <v>270988</v>
      </c>
      <c r="F49" s="79">
        <v>131780</v>
      </c>
      <c r="G49" s="79">
        <v>43487</v>
      </c>
      <c r="H49" s="79">
        <v>125935</v>
      </c>
      <c r="I49" s="80">
        <v>105808</v>
      </c>
      <c r="J49" s="79">
        <v>61794</v>
      </c>
      <c r="K49" s="79">
        <v>44014</v>
      </c>
      <c r="L49" s="405">
        <v>37618</v>
      </c>
      <c r="M49" s="406">
        <v>33662</v>
      </c>
    </row>
    <row r="50" spans="1:14" ht="11.1" customHeight="1" x14ac:dyDescent="0.2">
      <c r="A50" s="404" t="s">
        <v>393</v>
      </c>
      <c r="B50" s="108">
        <v>400711</v>
      </c>
      <c r="C50" s="109">
        <v>214970</v>
      </c>
      <c r="D50" s="109">
        <v>185741</v>
      </c>
      <c r="E50" s="109">
        <v>268354</v>
      </c>
      <c r="F50" s="109">
        <v>132357</v>
      </c>
      <c r="G50" s="109">
        <v>42401</v>
      </c>
      <c r="H50" s="109">
        <v>124926</v>
      </c>
      <c r="I50" s="108">
        <v>105062</v>
      </c>
      <c r="J50" s="109">
        <v>61469</v>
      </c>
      <c r="K50" s="109">
        <v>43593</v>
      </c>
      <c r="L50" s="408">
        <v>25401</v>
      </c>
      <c r="M50" s="409">
        <v>27684</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403</v>
      </c>
      <c r="B52" s="116"/>
      <c r="C52" s="116"/>
      <c r="D52" s="116"/>
      <c r="E52" s="116"/>
      <c r="F52" s="116"/>
      <c r="G52" s="116"/>
      <c r="H52" s="116"/>
      <c r="I52" s="116"/>
      <c r="J52" s="116"/>
      <c r="K52" s="116"/>
      <c r="L52" s="116"/>
      <c r="M52" s="116"/>
    </row>
    <row r="53" spans="1:14" s="86" customFormat="1" ht="12" customHeight="1" x14ac:dyDescent="0.2">
      <c r="A53" s="411" t="s">
        <v>404</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B6080-F78C-47F9-AA62-E88FC5E92526}">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34C00B8C-5A86-4B3A-8E13-C6E5CB905945}"/>
    <hyperlink ref="B40" r:id="rId2" xr:uid="{069C3C6A-D1B9-4457-8C91-719DCC65757D}"/>
    <hyperlink ref="B41" r:id="rId3" display="https://statistik.arbeitsagentur.de/" xr:uid="{3981CAA9-E2DB-4C62-8622-029964B4FFFE}"/>
    <hyperlink ref="C30" r:id="rId4" display="Statistik-Service-Ost@arbeitsagentur.de" xr:uid="{309EBF1F-2EE5-4C04-8B68-477555A0A10F}"/>
    <hyperlink ref="B30" r:id="rId5" xr:uid="{D9779006-4A9F-40E6-92B2-4E5902E146AB}"/>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7B469-D8D5-46BC-95E3-BF63A61CF375}">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405</v>
      </c>
    </row>
    <row r="3" spans="1:6" ht="24.95" customHeight="1" x14ac:dyDescent="0.2">
      <c r="A3" s="416"/>
      <c r="B3" s="417" t="s">
        <v>406</v>
      </c>
    </row>
    <row r="4" spans="1:6" s="420" customFormat="1" ht="132.75" x14ac:dyDescent="0.2">
      <c r="A4" s="418"/>
      <c r="B4" s="419" t="s">
        <v>407</v>
      </c>
      <c r="C4" s="418"/>
      <c r="D4" s="418"/>
      <c r="E4" s="418"/>
      <c r="F4" s="418"/>
    </row>
    <row r="5" spans="1:6" s="420" customFormat="1" x14ac:dyDescent="0.2">
      <c r="A5" s="418"/>
      <c r="B5" s="419"/>
      <c r="C5" s="418"/>
      <c r="D5" s="418"/>
      <c r="E5" s="418"/>
      <c r="F5" s="418"/>
    </row>
    <row r="6" spans="1:6" s="420" customFormat="1" x14ac:dyDescent="0.2">
      <c r="A6" s="418"/>
      <c r="B6" s="421" t="s">
        <v>408</v>
      </c>
      <c r="C6" s="418"/>
      <c r="D6" s="418"/>
      <c r="E6" s="418"/>
      <c r="F6" s="418"/>
    </row>
    <row r="7" spans="1:6" x14ac:dyDescent="0.2">
      <c r="A7" s="416"/>
      <c r="B7" s="422"/>
      <c r="C7" s="416"/>
      <c r="D7" s="416"/>
      <c r="E7" s="416"/>
      <c r="F7" s="416"/>
    </row>
    <row r="8" spans="1:6" ht="150" customHeight="1" x14ac:dyDescent="0.2">
      <c r="A8" s="416"/>
      <c r="B8" s="423" t="s">
        <v>409</v>
      </c>
      <c r="C8" s="416"/>
      <c r="D8" s="416"/>
      <c r="E8" s="416"/>
      <c r="F8" s="416"/>
    </row>
    <row r="9" spans="1:6" x14ac:dyDescent="0.2">
      <c r="A9" s="416"/>
      <c r="B9" s="424" t="s">
        <v>410</v>
      </c>
      <c r="C9" s="416"/>
      <c r="D9" s="416"/>
      <c r="E9" s="416"/>
      <c r="F9" s="416"/>
    </row>
    <row r="10" spans="1:6" x14ac:dyDescent="0.2">
      <c r="A10" s="416"/>
      <c r="B10" s="425"/>
      <c r="C10" s="416"/>
      <c r="D10" s="416"/>
      <c r="E10" s="416"/>
      <c r="F10" s="416"/>
    </row>
    <row r="11" spans="1:6" ht="120" x14ac:dyDescent="0.2">
      <c r="A11" s="416"/>
      <c r="B11" s="423" t="s">
        <v>411</v>
      </c>
      <c r="C11" s="416"/>
      <c r="D11" s="416"/>
      <c r="E11" s="416"/>
      <c r="F11" s="416"/>
    </row>
    <row r="12" spans="1:6" x14ac:dyDescent="0.2">
      <c r="A12" s="416"/>
      <c r="B12" s="424" t="s">
        <v>412</v>
      </c>
      <c r="C12" s="416"/>
      <c r="D12" s="416"/>
      <c r="E12" s="416"/>
      <c r="F12" s="416"/>
    </row>
    <row r="13" spans="1:6" x14ac:dyDescent="0.2">
      <c r="A13" s="416"/>
      <c r="B13" s="423"/>
      <c r="C13" s="416"/>
      <c r="D13" s="416"/>
      <c r="E13" s="416"/>
      <c r="F13" s="416"/>
    </row>
    <row r="14" spans="1:6" ht="144" x14ac:dyDescent="0.2">
      <c r="A14" s="416"/>
      <c r="B14" s="423" t="s">
        <v>413</v>
      </c>
      <c r="C14" s="416"/>
      <c r="D14" s="416"/>
      <c r="E14" s="416"/>
      <c r="F14" s="416"/>
    </row>
    <row r="15" spans="1:6" x14ac:dyDescent="0.2">
      <c r="A15" s="416"/>
      <c r="B15" s="424" t="s">
        <v>414</v>
      </c>
      <c r="C15" s="416"/>
      <c r="D15" s="416"/>
      <c r="E15" s="416"/>
      <c r="F15" s="416"/>
    </row>
    <row r="16" spans="1:6" x14ac:dyDescent="0.2">
      <c r="A16" s="416"/>
      <c r="B16" s="422"/>
      <c r="C16" s="416"/>
      <c r="D16" s="416"/>
      <c r="E16" s="416"/>
      <c r="F16" s="416"/>
    </row>
    <row r="17" spans="1:6" ht="180" x14ac:dyDescent="0.2">
      <c r="A17" s="416"/>
      <c r="B17" s="423" t="s">
        <v>415</v>
      </c>
      <c r="C17" s="416"/>
      <c r="D17" s="416"/>
      <c r="E17" s="416"/>
      <c r="F17" s="416"/>
    </row>
    <row r="18" spans="1:6" x14ac:dyDescent="0.2">
      <c r="A18" s="416"/>
      <c r="B18" s="424" t="s">
        <v>416</v>
      </c>
      <c r="C18" s="416"/>
      <c r="D18" s="416"/>
      <c r="E18" s="416"/>
      <c r="F18" s="416"/>
    </row>
    <row r="19" spans="1:6" x14ac:dyDescent="0.2">
      <c r="A19" s="416"/>
      <c r="B19" s="423"/>
      <c r="C19" s="416"/>
      <c r="D19" s="416"/>
      <c r="E19" s="416"/>
      <c r="F19" s="416"/>
    </row>
    <row r="20" spans="1:6" ht="168" x14ac:dyDescent="0.2">
      <c r="A20" s="416"/>
      <c r="B20" s="423" t="s">
        <v>417</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418</v>
      </c>
      <c r="C23" s="416"/>
      <c r="D23" s="416"/>
      <c r="E23" s="416"/>
      <c r="F23" s="416"/>
    </row>
    <row r="24" spans="1:6" s="13" customFormat="1" ht="25.5" x14ac:dyDescent="0.2">
      <c r="A24" s="427"/>
      <c r="B24" s="428" t="s">
        <v>419</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5B24BE40-8C30-46ED-98D2-89B233D2B75C}"/>
    <hyperlink ref="B9" r:id="rId2" xr:uid="{EA8B124E-E64C-4461-83F8-C6E0AB29F790}"/>
    <hyperlink ref="B12" r:id="rId3" xr:uid="{03DF5EAB-3820-48FC-8422-B1ED6B11EF6C}"/>
    <hyperlink ref="B15" r:id="rId4" xr:uid="{1A4EF6B1-6480-4F01-A01C-BFB6618CD17E}"/>
    <hyperlink ref="B18" r:id="rId5" xr:uid="{37EA0A11-9766-4DBD-AB6B-0C1894190A77}"/>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9A23-2D3D-4155-8ECB-F94DC408E43E}">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420</v>
      </c>
    </row>
    <row r="3" spans="1:2" ht="15" x14ac:dyDescent="0.25">
      <c r="B3" s="434" t="s">
        <v>77</v>
      </c>
    </row>
    <row r="5" spans="1:2" ht="29.25" customHeight="1" x14ac:dyDescent="0.2">
      <c r="B5" s="435" t="s">
        <v>421</v>
      </c>
    </row>
    <row r="6" spans="1:2" ht="9.9499999999999993" customHeight="1" x14ac:dyDescent="0.2">
      <c r="B6" s="435"/>
    </row>
    <row r="7" spans="1:2" ht="73.5" customHeight="1" x14ac:dyDescent="0.2">
      <c r="B7" s="435" t="s">
        <v>422</v>
      </c>
    </row>
    <row r="8" spans="1:2" ht="9.9499999999999993" customHeight="1" x14ac:dyDescent="0.2">
      <c r="B8" s="435"/>
    </row>
    <row r="9" spans="1:2" ht="50.25" customHeight="1" x14ac:dyDescent="0.2">
      <c r="B9" s="435" t="s">
        <v>423</v>
      </c>
    </row>
    <row r="10" spans="1:2" ht="9.9499999999999993" customHeight="1" x14ac:dyDescent="0.2">
      <c r="B10" s="435"/>
    </row>
    <row r="11" spans="1:2" ht="79.5" customHeight="1" x14ac:dyDescent="0.2">
      <c r="B11" s="435" t="s">
        <v>424</v>
      </c>
    </row>
    <row r="12" spans="1:2" ht="9.9499999999999993" customHeight="1" x14ac:dyDescent="0.2">
      <c r="B12" s="435"/>
    </row>
    <row r="13" spans="1:2" ht="48.75" customHeight="1" x14ac:dyDescent="0.2">
      <c r="B13" s="435" t="s">
        <v>425</v>
      </c>
    </row>
    <row r="14" spans="1:2" ht="9.9499999999999993" customHeight="1" x14ac:dyDescent="0.2">
      <c r="B14" s="435"/>
    </row>
    <row r="15" spans="1:2" ht="33" customHeight="1" x14ac:dyDescent="0.2">
      <c r="B15" s="435" t="s">
        <v>426</v>
      </c>
    </row>
    <row r="16" spans="1:2" ht="9.9499999999999993" customHeight="1" x14ac:dyDescent="0.2">
      <c r="B16" s="435"/>
    </row>
    <row r="17" spans="2:2" ht="108" x14ac:dyDescent="0.2">
      <c r="B17" s="435" t="s">
        <v>427</v>
      </c>
    </row>
    <row r="18" spans="2:2" ht="9.9499999999999993" customHeight="1" x14ac:dyDescent="0.2">
      <c r="B18" s="435"/>
    </row>
    <row r="19" spans="2:2" ht="13.5" customHeight="1" x14ac:dyDescent="0.2">
      <c r="B19" s="436" t="s">
        <v>428</v>
      </c>
    </row>
    <row r="20" spans="2:2" ht="40.5" customHeight="1" x14ac:dyDescent="0.2">
      <c r="B20" s="437" t="s">
        <v>429</v>
      </c>
    </row>
  </sheetData>
  <mergeCells count="1">
    <mergeCell ref="A1:B1"/>
  </mergeCells>
  <hyperlinks>
    <hyperlink ref="B20" r:id="rId1" xr:uid="{2EE7F67B-9A96-4A7C-8FE9-E326E0DBB5D6}"/>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8D2E0-7224-4622-88CC-82EC9B094119}">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420</v>
      </c>
    </row>
    <row r="3" spans="1:2" ht="24.95" customHeight="1" x14ac:dyDescent="0.2">
      <c r="A3" s="441"/>
      <c r="B3" s="442" t="s">
        <v>79</v>
      </c>
    </row>
    <row r="4" spans="1:2" s="432" customFormat="1" ht="12" x14ac:dyDescent="0.2"/>
    <row r="5" spans="1:2" s="432" customFormat="1" ht="139.5" customHeight="1" x14ac:dyDescent="0.2">
      <c r="B5" s="435" t="s">
        <v>430</v>
      </c>
    </row>
    <row r="6" spans="1:2" s="432" customFormat="1" ht="9.9499999999999993" customHeight="1" x14ac:dyDescent="0.2">
      <c r="B6" s="435"/>
    </row>
    <row r="7" spans="1:2" s="432" customFormat="1" ht="222.75" customHeight="1" x14ac:dyDescent="0.2">
      <c r="B7" s="435" t="s">
        <v>431</v>
      </c>
    </row>
    <row r="8" spans="1:2" s="432" customFormat="1" ht="9.9499999999999993" customHeight="1" x14ac:dyDescent="0.2">
      <c r="B8" s="435"/>
    </row>
    <row r="9" spans="1:2" s="432" customFormat="1" ht="61.5" customHeight="1" x14ac:dyDescent="0.2">
      <c r="B9" s="443" t="s">
        <v>432</v>
      </c>
    </row>
    <row r="10" spans="1:2" s="432" customFormat="1" ht="9.9499999999999993" customHeight="1" x14ac:dyDescent="0.2">
      <c r="B10" s="435"/>
    </row>
    <row r="11" spans="1:2" s="432" customFormat="1" ht="152.25" customHeight="1" x14ac:dyDescent="0.2">
      <c r="B11" s="435" t="s">
        <v>433</v>
      </c>
    </row>
    <row r="12" spans="1:2" s="432" customFormat="1" ht="9.9499999999999993" customHeight="1" x14ac:dyDescent="0.2">
      <c r="B12" s="435"/>
    </row>
    <row r="13" spans="1:2" s="432" customFormat="1" ht="96" customHeight="1" x14ac:dyDescent="0.2">
      <c r="B13" s="435" t="s">
        <v>434</v>
      </c>
    </row>
    <row r="14" spans="1:2" s="432" customFormat="1" ht="9.9499999999999993" customHeight="1" x14ac:dyDescent="0.2">
      <c r="B14" s="435"/>
    </row>
    <row r="15" spans="1:2" s="432" customFormat="1" ht="176.25" customHeight="1" x14ac:dyDescent="0.2">
      <c r="B15" s="443" t="s">
        <v>435</v>
      </c>
    </row>
    <row r="16" spans="1:2" s="432" customFormat="1" ht="9.9499999999999993" customHeight="1" x14ac:dyDescent="0.2">
      <c r="B16" s="435"/>
    </row>
    <row r="17" spans="1:6" s="432" customFormat="1" ht="26.25" customHeight="1" x14ac:dyDescent="0.2">
      <c r="B17" s="436" t="s">
        <v>436</v>
      </c>
    </row>
    <row r="18" spans="1:6" s="432" customFormat="1" ht="37.5" customHeight="1" x14ac:dyDescent="0.2">
      <c r="B18" s="444" t="s">
        <v>437</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5CE7BDD1-C645-4D9B-B816-21B1EEF21BD2}"/>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2D6B-CA0E-4AE0-AD88-1B3A16123355}">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438</v>
      </c>
    </row>
    <row r="3" spans="1:6" ht="24.95" customHeight="1" x14ac:dyDescent="0.2">
      <c r="A3" s="441"/>
      <c r="B3" s="448" t="s">
        <v>439</v>
      </c>
    </row>
    <row r="4" spans="1:6" ht="145.9" customHeight="1" x14ac:dyDescent="0.2">
      <c r="A4" s="441"/>
      <c r="B4" s="449" t="s">
        <v>440</v>
      </c>
    </row>
    <row r="5" spans="1:6" ht="12.75" customHeight="1" x14ac:dyDescent="0.2">
      <c r="A5" s="441"/>
      <c r="B5" s="450"/>
    </row>
    <row r="6" spans="1:6" ht="168.75" x14ac:dyDescent="0.2">
      <c r="A6" s="441"/>
      <c r="B6" s="451" t="s">
        <v>441</v>
      </c>
    </row>
    <row r="7" spans="1:6" ht="19.7" customHeight="1" x14ac:dyDescent="0.2">
      <c r="A7" s="441"/>
      <c r="B7" s="452" t="s">
        <v>442</v>
      </c>
    </row>
    <row r="8" spans="1:6" ht="12.75" customHeight="1" x14ac:dyDescent="0.2">
      <c r="A8" s="441"/>
      <c r="B8" s="450"/>
    </row>
    <row r="9" spans="1:6" ht="147" customHeight="1" x14ac:dyDescent="0.2">
      <c r="A9" s="441"/>
      <c r="B9" s="453" t="s">
        <v>443</v>
      </c>
    </row>
    <row r="10" spans="1:6" s="456" customFormat="1" ht="19.7" customHeight="1" x14ac:dyDescent="0.2">
      <c r="A10" s="454"/>
      <c r="B10" s="455" t="s">
        <v>444</v>
      </c>
      <c r="C10" s="454"/>
      <c r="D10" s="454"/>
      <c r="E10" s="454"/>
      <c r="F10" s="454"/>
    </row>
    <row r="11" spans="1:6" s="456" customFormat="1" x14ac:dyDescent="0.2">
      <c r="A11" s="454"/>
      <c r="B11" s="457"/>
      <c r="C11" s="454"/>
      <c r="D11" s="454"/>
      <c r="E11" s="454"/>
      <c r="F11" s="454"/>
    </row>
    <row r="12" spans="1:6" ht="64.5" customHeight="1" x14ac:dyDescent="0.2">
      <c r="A12" s="441"/>
      <c r="B12" s="451" t="s">
        <v>445</v>
      </c>
      <c r="C12" s="441"/>
      <c r="D12" s="441"/>
      <c r="E12" s="441"/>
      <c r="F12" s="441"/>
    </row>
    <row r="13" spans="1:6" ht="61.5" customHeight="1" x14ac:dyDescent="0.2">
      <c r="A13" s="441"/>
      <c r="B13" s="458" t="s">
        <v>446</v>
      </c>
      <c r="C13" s="441"/>
      <c r="D13" s="441"/>
      <c r="E13" s="441"/>
      <c r="F13" s="441"/>
    </row>
    <row r="14" spans="1:6" ht="99.2" customHeight="1" x14ac:dyDescent="0.2">
      <c r="A14" s="441"/>
      <c r="B14" s="449" t="s">
        <v>447</v>
      </c>
      <c r="C14" s="441"/>
      <c r="D14" s="441"/>
      <c r="E14" s="441"/>
      <c r="F14" s="441"/>
    </row>
    <row r="15" spans="1:6" ht="19.7" customHeight="1" x14ac:dyDescent="0.2">
      <c r="A15" s="441"/>
      <c r="B15" s="455" t="s">
        <v>448</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B8250579-393B-4690-BD5C-1E65078DBE4D}"/>
    <hyperlink ref="B15" r:id="rId2" xr:uid="{C6E69CC4-BC15-44D7-8B46-C1E71C663967}"/>
    <hyperlink ref="B7" r:id="rId3" xr:uid="{F884E3D4-813E-44F2-A398-28B8BE078366}"/>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DDAA-0160-4A70-875F-F216C0C8A000}">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449</v>
      </c>
    </row>
    <row r="3" spans="1:2" ht="6" customHeight="1" x14ac:dyDescent="0.2">
      <c r="B3" s="463"/>
    </row>
    <row r="4" spans="1:2" ht="37.5" customHeight="1" x14ac:dyDescent="0.2">
      <c r="A4" s="464"/>
      <c r="B4" s="465" t="s">
        <v>450</v>
      </c>
    </row>
    <row r="5" spans="1:2" ht="64.5" customHeight="1" x14ac:dyDescent="0.2">
      <c r="A5" s="464"/>
      <c r="B5" s="466" t="s">
        <v>451</v>
      </c>
    </row>
    <row r="6" spans="1:2" ht="102" customHeight="1" x14ac:dyDescent="0.2">
      <c r="A6" s="464"/>
      <c r="B6" s="466" t="s">
        <v>452</v>
      </c>
    </row>
    <row r="7" spans="1:2" ht="26.25" customHeight="1" x14ac:dyDescent="0.2">
      <c r="A7" s="464"/>
      <c r="B7" s="467" t="s">
        <v>453</v>
      </c>
    </row>
    <row r="8" spans="1:2" x14ac:dyDescent="0.2">
      <c r="A8" s="464"/>
      <c r="B8" s="468" t="s">
        <v>454</v>
      </c>
    </row>
    <row r="9" spans="1:2" ht="36" customHeight="1" x14ac:dyDescent="0.2">
      <c r="A9" s="469"/>
      <c r="B9" s="464"/>
    </row>
    <row r="10" spans="1:2" ht="101.25" customHeight="1" x14ac:dyDescent="0.2">
      <c r="A10" s="470"/>
      <c r="B10" s="468"/>
    </row>
    <row r="11" spans="1:2" ht="101.25" customHeight="1" x14ac:dyDescent="0.2">
      <c r="A11" s="470"/>
      <c r="B11" s="466" t="s">
        <v>455</v>
      </c>
    </row>
    <row r="12" spans="1:2" ht="87" customHeight="1" x14ac:dyDescent="0.2">
      <c r="A12" s="470"/>
      <c r="B12" s="466" t="s">
        <v>456</v>
      </c>
    </row>
    <row r="13" spans="1:2" ht="9.9499999999999993" customHeight="1" x14ac:dyDescent="0.2">
      <c r="A13" s="470"/>
      <c r="B13" s="466"/>
    </row>
    <row r="14" spans="1:2" ht="38.25" customHeight="1" x14ac:dyDescent="0.2">
      <c r="A14" s="470"/>
      <c r="B14" s="466" t="s">
        <v>457</v>
      </c>
    </row>
    <row r="15" spans="1:2" ht="30.75" customHeight="1" x14ac:dyDescent="0.2">
      <c r="A15" s="470"/>
      <c r="B15" s="466" t="s">
        <v>458</v>
      </c>
    </row>
    <row r="16" spans="1:2" ht="129" customHeight="1" x14ac:dyDescent="0.2">
      <c r="A16" s="470"/>
      <c r="B16" s="466"/>
    </row>
    <row r="17" spans="1:2" ht="75" customHeight="1" x14ac:dyDescent="0.2">
      <c r="A17" s="470"/>
      <c r="B17" s="466" t="s">
        <v>459</v>
      </c>
    </row>
    <row r="18" spans="1:2" ht="9.9499999999999993" customHeight="1" x14ac:dyDescent="0.2">
      <c r="A18" s="464"/>
      <c r="B18" s="464"/>
    </row>
    <row r="19" spans="1:2" ht="106.5" customHeight="1" x14ac:dyDescent="0.2">
      <c r="A19" s="470"/>
      <c r="B19" s="466" t="s">
        <v>460</v>
      </c>
    </row>
    <row r="20" spans="1:2" ht="9.9499999999999993" customHeight="1" x14ac:dyDescent="0.2">
      <c r="A20" s="464"/>
      <c r="B20" s="464"/>
    </row>
    <row r="21" spans="1:2" ht="194.25" customHeight="1" x14ac:dyDescent="0.2">
      <c r="A21" s="470"/>
      <c r="B21" s="466" t="s">
        <v>461</v>
      </c>
    </row>
    <row r="22" spans="1:2" ht="9.9499999999999993" customHeight="1" x14ac:dyDescent="0.2">
      <c r="A22" s="464"/>
      <c r="B22" s="464"/>
    </row>
    <row r="23" spans="1:2" ht="89.25" customHeight="1" x14ac:dyDescent="0.2">
      <c r="A23" s="470"/>
      <c r="B23" s="466" t="s">
        <v>462</v>
      </c>
    </row>
    <row r="24" spans="1:2" ht="103.5" customHeight="1" x14ac:dyDescent="0.2">
      <c r="A24" s="470"/>
      <c r="B24" s="466" t="s">
        <v>463</v>
      </c>
    </row>
    <row r="25" spans="1:2" ht="9.9499999999999993" customHeight="1" x14ac:dyDescent="0.2">
      <c r="A25" s="464"/>
      <c r="B25" s="464"/>
    </row>
    <row r="26" spans="1:2" ht="23.25" customHeight="1" x14ac:dyDescent="0.2">
      <c r="A26" s="470"/>
      <c r="B26" s="466" t="s">
        <v>464</v>
      </c>
    </row>
    <row r="27" spans="1:2" ht="9.9499999999999993" customHeight="1" x14ac:dyDescent="0.2">
      <c r="A27" s="464"/>
      <c r="B27" s="464"/>
    </row>
    <row r="28" spans="1:2" ht="105.75" customHeight="1" x14ac:dyDescent="0.2">
      <c r="A28" s="470"/>
      <c r="B28" s="466" t="s">
        <v>465</v>
      </c>
    </row>
    <row r="29" spans="1:2" ht="23.25" customHeight="1" x14ac:dyDescent="0.2">
      <c r="A29" s="470"/>
      <c r="B29" s="466" t="s">
        <v>466</v>
      </c>
    </row>
    <row r="30" spans="1:2" x14ac:dyDescent="0.2">
      <c r="A30" s="470"/>
      <c r="B30" s="471" t="s">
        <v>467</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4B5BF93A-9E66-46D4-9252-DD1EFE594E28}"/>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B7682-07A6-4064-AB14-E7566F335EE9}">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468</v>
      </c>
      <c r="C4" s="472"/>
      <c r="D4" s="472" t="s">
        <v>469</v>
      </c>
      <c r="E4" s="472"/>
      <c r="F4" s="472" t="s">
        <v>470</v>
      </c>
      <c r="G4" s="472"/>
      <c r="H4" s="472" t="s">
        <v>471</v>
      </c>
      <c r="I4" s="472"/>
      <c r="J4" s="472" t="s">
        <v>472</v>
      </c>
      <c r="K4" s="472"/>
      <c r="L4" s="472"/>
      <c r="M4" s="472"/>
      <c r="N4" s="472"/>
    </row>
    <row r="5" spans="1:14" ht="15" customHeight="1" x14ac:dyDescent="0.2">
      <c r="A5"/>
      <c r="B5" t="s">
        <v>473</v>
      </c>
      <c r="C5" t="s">
        <v>474</v>
      </c>
      <c r="D5" t="s">
        <v>473</v>
      </c>
      <c r="E5" t="s">
        <v>474</v>
      </c>
      <c r="F5" t="s">
        <v>473</v>
      </c>
      <c r="G5" t="s">
        <v>474</v>
      </c>
      <c r="H5" t="s">
        <v>473</v>
      </c>
      <c r="I5" t="s">
        <v>474</v>
      </c>
      <c r="J5" t="s">
        <v>475</v>
      </c>
      <c r="K5" t="s">
        <v>476</v>
      </c>
      <c r="L5" t="s">
        <v>477</v>
      </c>
      <c r="M5" t="s">
        <v>478</v>
      </c>
      <c r="N5" t="s">
        <v>479</v>
      </c>
    </row>
    <row r="6" spans="1:14" ht="15" customHeight="1" x14ac:dyDescent="0.2">
      <c r="A6" s="473" t="s">
        <v>480</v>
      </c>
      <c r="B6" s="474">
        <f>'Tabelle 2.3'!J11</f>
        <v>8.6171153394643901E-2</v>
      </c>
      <c r="C6" s="475">
        <f>'Tabelle 3.3'!J11</f>
        <v>-2.3287811317597402</v>
      </c>
      <c r="D6" s="476">
        <f t="shared" ref="D6:E9" si="0">IF(OR(AND(B6&gt;=-50,B6&lt;=50),ISNUMBER(B6)=FALSE),B6,"")</f>
        <v>8.6171153394643901E-2</v>
      </c>
      <c r="E6" s="476">
        <f t="shared" si="0"/>
        <v>-2.3287811317597402</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481</v>
      </c>
      <c r="B7" s="474">
        <f>'Tabelle 2.1'!J25</f>
        <v>5.0251487452146755E-2</v>
      </c>
      <c r="C7" s="475">
        <f>'Tabelle 3.1'!J23</f>
        <v>-0.91605275851931345</v>
      </c>
      <c r="D7" s="476">
        <f t="shared" si="0"/>
        <v>5.0251487452146755E-2</v>
      </c>
      <c r="E7" s="476">
        <f>IF(OR(AND(C7&gt;=-50,C7&lt;=50),ISNUMBER(C7)=FALSE),C7,"")</f>
        <v>-0.91605275851931345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482</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483</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484</v>
      </c>
      <c r="B12" s="472" t="s">
        <v>468</v>
      </c>
      <c r="C12" s="472"/>
      <c r="D12" s="472" t="s">
        <v>469</v>
      </c>
      <c r="E12" s="472"/>
      <c r="F12" s="472" t="s">
        <v>470</v>
      </c>
      <c r="G12" s="472"/>
      <c r="H12" s="472" t="s">
        <v>471</v>
      </c>
      <c r="I12" s="472"/>
      <c r="J12" s="472" t="s">
        <v>472</v>
      </c>
      <c r="K12" s="472"/>
      <c r="L12" s="472"/>
      <c r="M12" s="472"/>
      <c r="N12" s="472"/>
    </row>
    <row r="13" spans="1:14" ht="15" customHeight="1" x14ac:dyDescent="0.2">
      <c r="A13" s="477"/>
      <c r="B13" t="s">
        <v>473</v>
      </c>
      <c r="C13" t="s">
        <v>474</v>
      </c>
      <c r="D13" t="s">
        <v>473</v>
      </c>
      <c r="E13" t="s">
        <v>474</v>
      </c>
      <c r="F13" t="s">
        <v>473</v>
      </c>
      <c r="G13" t="s">
        <v>474</v>
      </c>
      <c r="H13" t="s">
        <v>473</v>
      </c>
      <c r="I13" t="s">
        <v>474</v>
      </c>
      <c r="J13" t="s">
        <v>475</v>
      </c>
      <c r="K13" t="s">
        <v>476</v>
      </c>
      <c r="L13" t="s">
        <v>477</v>
      </c>
      <c r="M13" t="s">
        <v>478</v>
      </c>
      <c r="N13" t="s">
        <v>479</v>
      </c>
    </row>
    <row r="14" spans="1:14" ht="15" customHeight="1" x14ac:dyDescent="0.2">
      <c r="A14">
        <v>1</v>
      </c>
      <c r="B14" s="474">
        <f>'Tabelle 2.3'!J11</f>
        <v>8.6171153394643901E-2</v>
      </c>
      <c r="C14" s="475">
        <f>'Tabelle 3.3'!J11</f>
        <v>-2.3287811317597402</v>
      </c>
      <c r="D14" s="476">
        <f>IF(OR(AND(B14&gt;=-50,B14&lt;=50),ISNUMBER(B14)=FALSE),B14,"")</f>
        <v>8.6171153394643901E-2</v>
      </c>
      <c r="E14" s="476">
        <f>IF(OR(AND(C14&gt;=-50,C14&lt;=50),ISNUMBER(C14)=FALSE),C14,"")</f>
        <v>-2.3287811317597402</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-2.5101763907734056</v>
      </c>
      <c r="C15" s="475">
        <f>'Tabelle 3.3'!J12</f>
        <v>3.6177474402730376</v>
      </c>
      <c r="D15" s="476">
        <f t="shared" ref="D15:E46" si="3">IF(OR(AND(B15&gt;=-50,B15&lt;=50),ISNUMBER(B15)=FALSE),B15,"")</f>
        <v>-2.5101763907734056</v>
      </c>
      <c r="E15" s="476">
        <f t="shared" si="3"/>
        <v>3.6177474402730376</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0.80395084414838636</v>
      </c>
      <c r="C16" s="475">
        <f>'Tabelle 3.3'!J13</f>
        <v>5.9964726631393299</v>
      </c>
      <c r="D16" s="476">
        <f t="shared" si="3"/>
        <v>0.80395084414838636</v>
      </c>
      <c r="E16" s="476">
        <f t="shared" si="3"/>
        <v>5.9964726631393299</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-3.3374498301945046</v>
      </c>
      <c r="C17" s="475">
        <f>'Tabelle 3.3'!J14</f>
        <v>-4.5873184555437474</v>
      </c>
      <c r="D17" s="476">
        <f t="shared" si="3"/>
        <v>-3.3374498301945046</v>
      </c>
      <c r="E17" s="476">
        <f t="shared" si="3"/>
        <v>-4.5873184555437474</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-0.9417579481699172</v>
      </c>
      <c r="C18" s="475">
        <f>'Tabelle 3.3'!J15</f>
        <v>-3.1175059952038371</v>
      </c>
      <c r="D18" s="476">
        <f t="shared" si="3"/>
        <v>-0.9417579481699172</v>
      </c>
      <c r="E18" s="476">
        <f t="shared" si="3"/>
        <v>-3.1175059952038371</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-2.839462308284479</v>
      </c>
      <c r="C19" s="475">
        <f>'Tabelle 3.3'!J16</f>
        <v>-4.7083626141953623</v>
      </c>
      <c r="D19" s="476">
        <f t="shared" si="3"/>
        <v>-2.839462308284479</v>
      </c>
      <c r="E19" s="476">
        <f t="shared" si="3"/>
        <v>-4.7083626141953623</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-6.6234252214045153</v>
      </c>
      <c r="C20" s="475">
        <f>'Tabelle 3.3'!J17</f>
        <v>-6.4487632508833919</v>
      </c>
      <c r="D20" s="476">
        <f t="shared" si="3"/>
        <v>-6.6234252214045153</v>
      </c>
      <c r="E20" s="476">
        <f t="shared" si="3"/>
        <v>-6.4487632508833919</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-1.0861492759004827</v>
      </c>
      <c r="C21" s="475">
        <f>'Tabelle 3.3'!J18</f>
        <v>0.28824377187564343</v>
      </c>
      <c r="D21" s="476">
        <f t="shared" si="3"/>
        <v>-1.0861492759004827</v>
      </c>
      <c r="E21" s="476">
        <f t="shared" si="3"/>
        <v>0.28824377187564343</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-1.0418902308157572</v>
      </c>
      <c r="C22" s="475">
        <f>'Tabelle 3.3'!J19</f>
        <v>-2.5138925641704155</v>
      </c>
      <c r="D22" s="476">
        <f t="shared" si="3"/>
        <v>-1.0418902308157572</v>
      </c>
      <c r="E22" s="476">
        <f t="shared" si="3"/>
        <v>-2.5138925641704155</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0.53657576055922029</v>
      </c>
      <c r="C23" s="475">
        <f>'Tabelle 3.3'!J20</f>
        <v>-1.8415272850143605</v>
      </c>
      <c r="D23" s="476">
        <f t="shared" si="3"/>
        <v>0.53657576055922029</v>
      </c>
      <c r="E23" s="476">
        <f t="shared" si="3"/>
        <v>-1.8415272850143605</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1.6528008874098725</v>
      </c>
      <c r="C24" s="475">
        <f>'Tabelle 3.3'!J21</f>
        <v>-0.98007712082262211</v>
      </c>
      <c r="D24" s="476">
        <f t="shared" si="3"/>
        <v>1.6528008874098725</v>
      </c>
      <c r="E24" s="476">
        <f t="shared" si="3"/>
        <v>-0.98007712082262211</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-7.8498070255772878E-2</v>
      </c>
      <c r="C25" s="475">
        <f>'Tabelle 3.3'!J22</f>
        <v>1.0846891948268669</v>
      </c>
      <c r="D25" s="476">
        <f t="shared" si="3"/>
        <v>-7.8498070255772878E-2</v>
      </c>
      <c r="E25" s="476">
        <f t="shared" si="3"/>
        <v>1.0846891948268669</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1.8795254968417809</v>
      </c>
      <c r="C26" s="475">
        <f>'Tabelle 3.3'!J23</f>
        <v>1.2626262626262625</v>
      </c>
      <c r="D26" s="476">
        <f t="shared" si="3"/>
        <v>1.8795254968417809</v>
      </c>
      <c r="E26" s="476">
        <f t="shared" si="3"/>
        <v>1.2626262626262625</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0.94684299902228164</v>
      </c>
      <c r="C27" s="475">
        <f>'Tabelle 3.3'!J24</f>
        <v>-1.5282867101617661</v>
      </c>
      <c r="D27" s="476">
        <f t="shared" si="3"/>
        <v>0.94684299902228164</v>
      </c>
      <c r="E27" s="476">
        <f t="shared" si="3"/>
        <v>-1.5282867101617661</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-2.4118656749262795</v>
      </c>
      <c r="C28" s="475">
        <f>'Tabelle 3.3'!J25</f>
        <v>-3.9310716208939147</v>
      </c>
      <c r="D28" s="476">
        <f t="shared" si="3"/>
        <v>-2.4118656749262795</v>
      </c>
      <c r="E28" s="476">
        <f t="shared" si="3"/>
        <v>-3.9310716208939147</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-0.23898344602471439</v>
      </c>
      <c r="C29" s="475">
        <f>'Tabelle 3.3'!J26</f>
        <v>-3.441005313317028</v>
      </c>
      <c r="D29" s="476">
        <f t="shared" si="3"/>
        <v>-0.23898344602471439</v>
      </c>
      <c r="E29" s="476">
        <f t="shared" si="3"/>
        <v>-3.441005313317028</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-9.1105121293800533</v>
      </c>
      <c r="C30" s="475">
        <f>'Tabelle 3.3'!J27</f>
        <v>-9.0192644483362514</v>
      </c>
      <c r="D30" s="476">
        <f t="shared" si="3"/>
        <v>-9.1105121293800533</v>
      </c>
      <c r="E30" s="476">
        <f t="shared" si="3"/>
        <v>-9.0192644483362514</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2.0495669325100763</v>
      </c>
      <c r="C31" s="475">
        <f>'Tabelle 3.3'!J28</f>
        <v>0.13986013986013987</v>
      </c>
      <c r="D31" s="476">
        <f t="shared" si="3"/>
        <v>2.0495669325100763</v>
      </c>
      <c r="E31" s="476">
        <f t="shared" si="3"/>
        <v>0.13986013986013987</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1.3812519245150223</v>
      </c>
      <c r="C32" s="475">
        <f>'Tabelle 3.3'!J29</f>
        <v>-13.691063326099822</v>
      </c>
      <c r="D32" s="476">
        <f t="shared" si="3"/>
        <v>1.3812519245150223</v>
      </c>
      <c r="E32" s="476">
        <f t="shared" si="3"/>
        <v>-13.691063326099822</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2.1858743497398958</v>
      </c>
      <c r="C33" s="475">
        <f>'Tabelle 3.3'!J30</f>
        <v>-8.6393088552915762E-2</v>
      </c>
      <c r="D33" s="476">
        <f t="shared" si="3"/>
        <v>2.1858743497398958</v>
      </c>
      <c r="E33" s="476">
        <f t="shared" si="3"/>
        <v>-8.6393088552915762E-2</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3.8605756535516238</v>
      </c>
      <c r="C34" s="475">
        <f>'Tabelle 3.3'!J31</f>
        <v>0.48264340077965473</v>
      </c>
      <c r="D34" s="476">
        <f t="shared" si="3"/>
        <v>3.8605756535516238</v>
      </c>
      <c r="E34" s="476">
        <f t="shared" si="3"/>
        <v>0.48264340077965473</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-0.46869141357330335</v>
      </c>
      <c r="C35" s="475">
        <f>'Tabelle 3.3'!J32</f>
        <v>-2.7522935779816513</v>
      </c>
      <c r="D35" s="476">
        <f t="shared" si="3"/>
        <v>-0.46869141357330335</v>
      </c>
      <c r="E35" s="476">
        <f t="shared" si="3"/>
        <v>-2.7522935779816513</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t="str">
        <f>'Tabelle 2.3'!J33</f>
        <v>*</v>
      </c>
      <c r="C36" s="475" t="str">
        <f>'Tabelle 3.3'!J33</f>
        <v>*</v>
      </c>
      <c r="D36" s="476" t="str">
        <f t="shared" si="3"/>
        <v>*</v>
      </c>
      <c r="E36" s="476" t="str">
        <f t="shared" si="3"/>
        <v>*</v>
      </c>
      <c r="F36" t="str">
        <f t="shared" si="4"/>
        <v/>
      </c>
      <c r="G36" t="str">
        <f t="shared" si="4"/>
        <v/>
      </c>
      <c r="H36" s="476">
        <f t="shared" si="5"/>
        <v>-0.75</v>
      </c>
      <c r="I36" s="476">
        <f t="shared" si="5"/>
        <v>-0.75</v>
      </c>
      <c r="J36">
        <f t="shared" si="6"/>
        <v>232</v>
      </c>
      <c r="K36">
        <f t="shared" si="7"/>
        <v>45</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-2.5101763907734056</v>
      </c>
      <c r="C38" s="475">
        <f>'Tabelle 3.3'!J35</f>
        <v>3.6177474402730376</v>
      </c>
      <c r="D38" s="476">
        <f t="shared" si="3"/>
        <v>-2.5101763907734056</v>
      </c>
      <c r="E38" s="476">
        <f t="shared" si="3"/>
        <v>3.6177474402730376</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-2.4476223548105356</v>
      </c>
      <c r="C39" s="475">
        <f>'Tabelle 3.3'!J36</f>
        <v>-1.906052393857272</v>
      </c>
      <c r="D39" s="476">
        <f t="shared" si="3"/>
        <v>-2.4476223548105356</v>
      </c>
      <c r="E39" s="476">
        <f t="shared" si="3"/>
        <v>-1.906052393857272</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0.8908766594922628</v>
      </c>
      <c r="C40" s="475">
        <f>'Tabelle 3.3'!J37</f>
        <v>-2.4696944187221148</v>
      </c>
      <c r="D40" s="476">
        <f t="shared" si="3"/>
        <v>0.8908766594922628</v>
      </c>
      <c r="E40" s="476">
        <f t="shared" si="3"/>
        <v>-2.4696944187221148</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0.8908766594922628</v>
      </c>
      <c r="C46" s="475">
        <f>'Tabelle 3.3'!J37</f>
        <v>-2.4696944187221148</v>
      </c>
      <c r="D46" s="476">
        <f t="shared" si="3"/>
        <v>0.8908766594922628</v>
      </c>
      <c r="E46" s="476">
        <f t="shared" si="3"/>
        <v>-2.4696944187221148</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485</v>
      </c>
      <c r="E49"/>
      <c r="F49"/>
      <c r="G49"/>
      <c r="I49"/>
      <c r="J49"/>
      <c r="K49"/>
      <c r="L49"/>
      <c r="M49"/>
      <c r="N49"/>
    </row>
    <row r="50" spans="1:14" ht="15" customHeight="1" x14ac:dyDescent="0.2">
      <c r="A50" s="479" t="s">
        <v>486</v>
      </c>
      <c r="B50" s="472" t="s">
        <v>94</v>
      </c>
      <c r="C50" s="472"/>
      <c r="D50" s="472"/>
      <c r="E50" s="480" t="s">
        <v>487</v>
      </c>
      <c r="F50" s="480"/>
      <c r="G50" s="480"/>
      <c r="H50" s="481" t="s">
        <v>488</v>
      </c>
      <c r="I50" s="480" t="s">
        <v>489</v>
      </c>
      <c r="J50" s="480"/>
      <c r="K50" s="480"/>
      <c r="L50" s="387" t="s">
        <v>490</v>
      </c>
      <c r="M50"/>
      <c r="N50"/>
    </row>
    <row r="51" spans="1:14" ht="39.950000000000003" customHeight="1" x14ac:dyDescent="0.2">
      <c r="A51" s="479"/>
      <c r="B51" s="482">
        <v>76479</v>
      </c>
      <c r="C51" s="482">
        <v>75566</v>
      </c>
      <c r="D51" s="482">
        <v>35950</v>
      </c>
      <c r="E51" s="482" t="s">
        <v>473</v>
      </c>
      <c r="F51" s="482" t="s">
        <v>112</v>
      </c>
      <c r="G51" s="482" t="s">
        <v>113</v>
      </c>
      <c r="H51" s="481"/>
      <c r="I51" s="482" t="s">
        <v>473</v>
      </c>
      <c r="J51" s="482" t="s">
        <v>112</v>
      </c>
      <c r="K51" s="482" t="s">
        <v>113</v>
      </c>
      <c r="L51" s="482" t="s">
        <v>491</v>
      </c>
      <c r="M51" s="482"/>
      <c r="N51" s="482"/>
    </row>
    <row r="52" spans="1:14" ht="15" customHeight="1" x14ac:dyDescent="0.2">
      <c r="A52" s="483" t="s">
        <v>492</v>
      </c>
      <c r="B52" s="484">
        <v>383796</v>
      </c>
      <c r="C52" s="484">
        <v>74421</v>
      </c>
      <c r="D52" s="484">
        <v>37813</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493</v>
      </c>
      <c r="B53" s="484">
        <v>381535</v>
      </c>
      <c r="C53" s="484">
        <v>70910</v>
      </c>
      <c r="D53" s="484">
        <v>36261</v>
      </c>
      <c r="E53" s="476">
        <f t="shared" ref="E53:G71" si="11">IF($A$52=37802,IF(COUNTBLANK(B$52:B$71)&gt;0,#N/A,B53/B$52*100),IF(COUNTBLANK(B$52:B$76)&gt;0,#N/A,B53/B$52*100))</f>
        <v>99.410884949295991</v>
      </c>
      <c r="F53" s="476">
        <f t="shared" si="11"/>
        <v>95.282245602719655</v>
      </c>
      <c r="G53" s="476">
        <f t="shared" si="11"/>
        <v>95.895591463253382</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494</v>
      </c>
      <c r="B54" s="484">
        <v>377632</v>
      </c>
      <c r="C54" s="484">
        <v>70277</v>
      </c>
      <c r="D54" s="484">
        <v>35496</v>
      </c>
      <c r="E54" s="476">
        <f t="shared" si="11"/>
        <v>98.39393844646635</v>
      </c>
      <c r="F54" s="476">
        <f t="shared" si="11"/>
        <v>94.431679230324775</v>
      </c>
      <c r="G54" s="476">
        <f t="shared" si="11"/>
        <v>93.872477719302879</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384529</v>
      </c>
      <c r="C55" s="484">
        <v>68777</v>
      </c>
      <c r="D55" s="484">
        <v>36990</v>
      </c>
      <c r="E55" s="476">
        <f t="shared" si="11"/>
        <v>100.19098687844583</v>
      </c>
      <c r="F55" s="476">
        <f t="shared" si="11"/>
        <v>92.416119106166278</v>
      </c>
      <c r="G55" s="476">
        <f t="shared" si="11"/>
        <v>97.823499854547379</v>
      </c>
      <c r="H55" s="485">
        <f>IF(ISERROR(L55)=TRUE,IF(MONTH(A55)=MONTH(MAX(A$52:A$76)),A55,""),"")</f>
        <v>44075</v>
      </c>
      <c r="I55" s="476">
        <f t="shared" si="12"/>
        <v>100.19098687844583</v>
      </c>
      <c r="J55" s="476">
        <f t="shared" si="10"/>
        <v>92.416119106166278</v>
      </c>
      <c r="K55" s="476">
        <f t="shared" si="10"/>
        <v>97.823499854547379</v>
      </c>
      <c r="L55" s="476" t="e">
        <f t="shared" si="13"/>
        <v>#N/A</v>
      </c>
    </row>
    <row r="56" spans="1:14" ht="15" customHeight="1" x14ac:dyDescent="0.2">
      <c r="A56" s="486" t="s">
        <v>495</v>
      </c>
      <c r="B56" s="484">
        <v>383809</v>
      </c>
      <c r="C56" s="484">
        <v>68030</v>
      </c>
      <c r="D56" s="484">
        <v>36545</v>
      </c>
      <c r="E56" s="476">
        <f t="shared" si="11"/>
        <v>100.00338721612523</v>
      </c>
      <c r="F56" s="476">
        <f t="shared" si="11"/>
        <v>91.412370164335329</v>
      </c>
      <c r="G56" s="476">
        <f t="shared" si="11"/>
        <v>96.646655911987949</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496</v>
      </c>
      <c r="B57" s="484">
        <v>381617</v>
      </c>
      <c r="C57" s="484">
        <v>66360</v>
      </c>
      <c r="D57" s="484">
        <v>36036</v>
      </c>
      <c r="E57" s="476">
        <f t="shared" si="11"/>
        <v>99.432250466393597</v>
      </c>
      <c r="F57" s="476">
        <f t="shared" si="11"/>
        <v>89.168379892772194</v>
      </c>
      <c r="G57" s="476">
        <f t="shared" si="11"/>
        <v>95.300558009150294</v>
      </c>
      <c r="H57" s="485" t="str">
        <f t="shared" si="14"/>
        <v/>
      </c>
      <c r="I57" s="476" t="str">
        <f t="shared" si="12"/>
        <v/>
      </c>
      <c r="J57" s="476" t="str">
        <f t="shared" si="10"/>
        <v/>
      </c>
      <c r="K57" s="476" t="str">
        <f t="shared" si="10"/>
        <v/>
      </c>
      <c r="L57" s="476" t="e">
        <f t="shared" si="13"/>
        <v>#N/A</v>
      </c>
    </row>
    <row r="58" spans="1:14" ht="15" customHeight="1" x14ac:dyDescent="0.2">
      <c r="A58" s="486" t="s">
        <v>497</v>
      </c>
      <c r="B58" s="484">
        <v>383660</v>
      </c>
      <c r="C58" s="484">
        <v>67558</v>
      </c>
      <c r="D58" s="484">
        <v>37742</v>
      </c>
      <c r="E58" s="476">
        <f t="shared" si="11"/>
        <v>99.964564508228321</v>
      </c>
      <c r="F58" s="476">
        <f t="shared" si="11"/>
        <v>90.77814057860013</v>
      </c>
      <c r="G58" s="476">
        <f t="shared" si="11"/>
        <v>99.812233887816362</v>
      </c>
      <c r="H58" s="485" t="str">
        <f t="shared" si="14"/>
        <v/>
      </c>
      <c r="I58" s="476" t="str">
        <f t="shared" si="12"/>
        <v/>
      </c>
      <c r="J58" s="476" t="str">
        <f t="shared" si="10"/>
        <v/>
      </c>
      <c r="K58" s="476" t="str">
        <f t="shared" si="10"/>
        <v/>
      </c>
      <c r="L58" s="476" t="e">
        <f t="shared" si="13"/>
        <v>#N/A</v>
      </c>
    </row>
    <row r="59" spans="1:14" ht="15" customHeight="1" x14ac:dyDescent="0.2">
      <c r="A59" s="486">
        <v>44440</v>
      </c>
      <c r="B59" s="484">
        <v>390721</v>
      </c>
      <c r="C59" s="484">
        <v>67023</v>
      </c>
      <c r="D59" s="484">
        <v>39128</v>
      </c>
      <c r="E59" s="476">
        <f t="shared" si="11"/>
        <v>101.80434397440308</v>
      </c>
      <c r="F59" s="476">
        <f t="shared" si="11"/>
        <v>90.059257467650255</v>
      </c>
      <c r="G59" s="476">
        <f t="shared" si="11"/>
        <v>103.47763996509136</v>
      </c>
      <c r="H59" s="485">
        <f t="shared" si="14"/>
        <v>44440</v>
      </c>
      <c r="I59" s="476">
        <f t="shared" si="12"/>
        <v>101.80434397440308</v>
      </c>
      <c r="J59" s="476">
        <f t="shared" si="10"/>
        <v>90.059257467650255</v>
      </c>
      <c r="K59" s="476">
        <f t="shared" si="10"/>
        <v>103.47763996509136</v>
      </c>
      <c r="L59" s="476" t="e">
        <f t="shared" si="13"/>
        <v>#N/A</v>
      </c>
    </row>
    <row r="60" spans="1:14" ht="15" customHeight="1" x14ac:dyDescent="0.2">
      <c r="A60" s="486" t="s">
        <v>498</v>
      </c>
      <c r="B60" s="484">
        <v>391165</v>
      </c>
      <c r="C60" s="484">
        <v>67274</v>
      </c>
      <c r="D60" s="484">
        <v>39468</v>
      </c>
      <c r="E60" s="476">
        <f t="shared" si="11"/>
        <v>101.92003043283411</v>
      </c>
      <c r="F60" s="476">
        <f t="shared" si="11"/>
        <v>90.396527861759452</v>
      </c>
      <c r="G60" s="476">
        <f t="shared" si="11"/>
        <v>104.37680162906938</v>
      </c>
      <c r="H60" s="485" t="str">
        <f t="shared" si="14"/>
        <v/>
      </c>
      <c r="I60" s="476" t="str">
        <f t="shared" si="12"/>
        <v/>
      </c>
      <c r="J60" s="476" t="str">
        <f t="shared" si="10"/>
        <v/>
      </c>
      <c r="K60" s="476" t="str">
        <f t="shared" si="10"/>
        <v/>
      </c>
      <c r="L60" s="476" t="e">
        <f t="shared" si="13"/>
        <v>#N/A</v>
      </c>
    </row>
    <row r="61" spans="1:14" ht="15" customHeight="1" x14ac:dyDescent="0.2">
      <c r="A61" s="486" t="s">
        <v>499</v>
      </c>
      <c r="B61" s="484">
        <v>390640</v>
      </c>
      <c r="C61" s="484">
        <v>66279</v>
      </c>
      <c r="D61" s="484">
        <v>39452</v>
      </c>
      <c r="E61" s="476">
        <f t="shared" si="11"/>
        <v>101.78323901239199</v>
      </c>
      <c r="F61" s="476">
        <f t="shared" si="11"/>
        <v>89.059539646067648</v>
      </c>
      <c r="G61" s="476">
        <f t="shared" si="11"/>
        <v>104.33448813899982</v>
      </c>
      <c r="H61" s="485" t="str">
        <f t="shared" si="14"/>
        <v/>
      </c>
      <c r="I61" s="476" t="str">
        <f t="shared" si="12"/>
        <v/>
      </c>
      <c r="J61" s="476" t="str">
        <f t="shared" si="10"/>
        <v/>
      </c>
      <c r="K61" s="476" t="str">
        <f t="shared" si="10"/>
        <v/>
      </c>
      <c r="L61" s="476" t="e">
        <f t="shared" si="13"/>
        <v>#N/A</v>
      </c>
    </row>
    <row r="62" spans="1:14" ht="15" customHeight="1" x14ac:dyDescent="0.2">
      <c r="A62" s="486" t="s">
        <v>500</v>
      </c>
      <c r="B62" s="484">
        <v>391380</v>
      </c>
      <c r="C62" s="484">
        <v>67454</v>
      </c>
      <c r="D62" s="484">
        <v>39974</v>
      </c>
      <c r="E62" s="476">
        <f t="shared" si="11"/>
        <v>101.97604977644374</v>
      </c>
      <c r="F62" s="476">
        <f t="shared" si="11"/>
        <v>90.638395076658469</v>
      </c>
      <c r="G62" s="476">
        <f t="shared" si="11"/>
        <v>105.71496575251898</v>
      </c>
      <c r="H62" s="485" t="str">
        <f t="shared" si="14"/>
        <v/>
      </c>
      <c r="I62" s="476" t="str">
        <f t="shared" si="12"/>
        <v/>
      </c>
      <c r="J62" s="476" t="str">
        <f t="shared" si="10"/>
        <v/>
      </c>
      <c r="K62" s="476" t="str">
        <f t="shared" si="10"/>
        <v/>
      </c>
      <c r="L62" s="476" t="e">
        <f t="shared" si="13"/>
        <v>#N/A</v>
      </c>
    </row>
    <row r="63" spans="1:14" ht="15" customHeight="1" x14ac:dyDescent="0.2">
      <c r="A63" s="486">
        <v>44805</v>
      </c>
      <c r="B63" s="484">
        <v>397929</v>
      </c>
      <c r="C63" s="484">
        <v>66593</v>
      </c>
      <c r="D63" s="484">
        <v>41160</v>
      </c>
      <c r="E63" s="476">
        <f t="shared" si="11"/>
        <v>103.6824250383016</v>
      </c>
      <c r="F63" s="476">
        <f t="shared" si="11"/>
        <v>89.481463565391479</v>
      </c>
      <c r="G63" s="476">
        <f t="shared" si="11"/>
        <v>108.85145320392458</v>
      </c>
      <c r="H63" s="485">
        <f t="shared" si="14"/>
        <v>44805</v>
      </c>
      <c r="I63" s="476">
        <f t="shared" si="12"/>
        <v>103.6824250383016</v>
      </c>
      <c r="J63" s="476">
        <f t="shared" si="10"/>
        <v>89.481463565391479</v>
      </c>
      <c r="K63" s="476">
        <f t="shared" si="10"/>
        <v>108.85145320392458</v>
      </c>
      <c r="L63" s="476" t="e">
        <f t="shared" si="13"/>
        <v>#N/A</v>
      </c>
    </row>
    <row r="64" spans="1:14" ht="15" customHeight="1" x14ac:dyDescent="0.2">
      <c r="A64" s="486" t="s">
        <v>501</v>
      </c>
      <c r="B64" s="484">
        <v>395939</v>
      </c>
      <c r="C64" s="484">
        <v>67425</v>
      </c>
      <c r="D64" s="484">
        <v>41422</v>
      </c>
      <c r="E64" s="476">
        <f t="shared" si="11"/>
        <v>103.16392041605435</v>
      </c>
      <c r="F64" s="476">
        <f t="shared" si="11"/>
        <v>90.59942758092474</v>
      </c>
      <c r="G64" s="476">
        <f t="shared" si="11"/>
        <v>109.54433660381351</v>
      </c>
      <c r="H64" s="485" t="str">
        <f t="shared" si="14"/>
        <v/>
      </c>
      <c r="I64" s="476" t="str">
        <f t="shared" si="12"/>
        <v/>
      </c>
      <c r="J64" s="476" t="str">
        <f t="shared" si="10"/>
        <v/>
      </c>
      <c r="K64" s="476" t="str">
        <f t="shared" si="10"/>
        <v/>
      </c>
      <c r="L64" s="476" t="e">
        <f t="shared" si="13"/>
        <v>#N/A</v>
      </c>
    </row>
    <row r="65" spans="1:12" ht="15" customHeight="1" x14ac:dyDescent="0.2">
      <c r="A65" s="486" t="s">
        <v>502</v>
      </c>
      <c r="B65" s="484">
        <v>394222</v>
      </c>
      <c r="C65" s="484">
        <v>66280</v>
      </c>
      <c r="D65" s="484">
        <v>40776</v>
      </c>
      <c r="E65" s="476">
        <f t="shared" si="11"/>
        <v>102.71654733243703</v>
      </c>
      <c r="F65" s="476">
        <f t="shared" si="11"/>
        <v>89.060883352817072</v>
      </c>
      <c r="G65" s="476">
        <f t="shared" si="11"/>
        <v>107.83592944225531</v>
      </c>
      <c r="H65" s="485" t="str">
        <f t="shared" si="14"/>
        <v/>
      </c>
      <c r="I65" s="476" t="str">
        <f t="shared" si="12"/>
        <v/>
      </c>
      <c r="J65" s="476" t="str">
        <f t="shared" si="10"/>
        <v/>
      </c>
      <c r="K65" s="476" t="str">
        <f t="shared" si="10"/>
        <v/>
      </c>
      <c r="L65" s="476" t="e">
        <f t="shared" si="13"/>
        <v>#N/A</v>
      </c>
    </row>
    <row r="66" spans="1:12" ht="15" customHeight="1" x14ac:dyDescent="0.2">
      <c r="A66" s="486" t="s">
        <v>503</v>
      </c>
      <c r="B66" s="484">
        <v>393931</v>
      </c>
      <c r="C66" s="484">
        <v>67856</v>
      </c>
      <c r="D66" s="484">
        <v>41087</v>
      </c>
      <c r="E66" s="476">
        <f t="shared" si="11"/>
        <v>102.64072580224912</v>
      </c>
      <c r="F66" s="476">
        <f t="shared" si="11"/>
        <v>91.178565189932954</v>
      </c>
      <c r="G66" s="476">
        <f t="shared" si="11"/>
        <v>108.65839790548225</v>
      </c>
      <c r="H66" s="485" t="str">
        <f t="shared" si="14"/>
        <v/>
      </c>
      <c r="I66" s="476" t="str">
        <f t="shared" si="12"/>
        <v/>
      </c>
      <c r="J66" s="476" t="str">
        <f t="shared" si="10"/>
        <v/>
      </c>
      <c r="K66" s="476" t="str">
        <f t="shared" si="10"/>
        <v/>
      </c>
      <c r="L66" s="476" t="e">
        <f t="shared" si="13"/>
        <v>#N/A</v>
      </c>
    </row>
    <row r="67" spans="1:12" ht="15" customHeight="1" x14ac:dyDescent="0.2">
      <c r="A67" s="486">
        <v>45170</v>
      </c>
      <c r="B67" s="484">
        <v>399185</v>
      </c>
      <c r="C67" s="484">
        <v>66016</v>
      </c>
      <c r="D67" s="484">
        <v>42258</v>
      </c>
      <c r="E67" s="476">
        <f t="shared" si="11"/>
        <v>104.00968222701643</v>
      </c>
      <c r="F67" s="476">
        <f t="shared" si="11"/>
        <v>88.706144770965196</v>
      </c>
      <c r="G67" s="476">
        <f t="shared" si="11"/>
        <v>111.75521645994763</v>
      </c>
      <c r="H67" s="485">
        <f t="shared" si="14"/>
        <v>45170</v>
      </c>
      <c r="I67" s="476">
        <f t="shared" si="12"/>
        <v>104.00968222701643</v>
      </c>
      <c r="J67" s="476">
        <f t="shared" si="10"/>
        <v>88.706144770965196</v>
      </c>
      <c r="K67" s="476">
        <f t="shared" si="10"/>
        <v>111.75521645994763</v>
      </c>
      <c r="L67" s="476" t="e">
        <f t="shared" si="13"/>
        <v>#N/A</v>
      </c>
    </row>
    <row r="68" spans="1:12" ht="15" customHeight="1" x14ac:dyDescent="0.2">
      <c r="A68" s="486" t="s">
        <v>504</v>
      </c>
      <c r="B68" s="484">
        <v>397876</v>
      </c>
      <c r="C68" s="484">
        <v>66585</v>
      </c>
      <c r="D68" s="484">
        <v>42335</v>
      </c>
      <c r="E68" s="476">
        <f t="shared" si="11"/>
        <v>103.6686156187141</v>
      </c>
      <c r="F68" s="476">
        <f t="shared" si="11"/>
        <v>89.470713911395976</v>
      </c>
      <c r="G68" s="476">
        <f t="shared" si="11"/>
        <v>111.95885013090736</v>
      </c>
      <c r="H68" s="485" t="str">
        <f t="shared" si="14"/>
        <v/>
      </c>
      <c r="I68" s="476" t="str">
        <f t="shared" si="12"/>
        <v/>
      </c>
      <c r="J68" s="476" t="str">
        <f t="shared" si="12"/>
        <v/>
      </c>
      <c r="K68" s="476" t="str">
        <f t="shared" si="12"/>
        <v/>
      </c>
      <c r="L68" s="476" t="e">
        <f t="shared" si="13"/>
        <v>#N/A</v>
      </c>
    </row>
    <row r="69" spans="1:12" ht="15" customHeight="1" x14ac:dyDescent="0.2">
      <c r="A69" s="486" t="s">
        <v>505</v>
      </c>
      <c r="B69" s="484">
        <v>395707</v>
      </c>
      <c r="C69" s="484">
        <v>65497</v>
      </c>
      <c r="D69" s="484">
        <v>41710</v>
      </c>
      <c r="E69" s="476">
        <f t="shared" si="11"/>
        <v>103.10347163597329</v>
      </c>
      <c r="F69" s="476">
        <f t="shared" si="11"/>
        <v>88.008760968006342</v>
      </c>
      <c r="G69" s="476">
        <f t="shared" si="11"/>
        <v>110.30597942506546</v>
      </c>
      <c r="H69" s="485" t="str">
        <f t="shared" si="14"/>
        <v/>
      </c>
      <c r="I69" s="476" t="str">
        <f t="shared" si="12"/>
        <v/>
      </c>
      <c r="J69" s="476" t="str">
        <f t="shared" si="12"/>
        <v/>
      </c>
      <c r="K69" s="476" t="str">
        <f t="shared" si="12"/>
        <v/>
      </c>
      <c r="L69" s="476" t="e">
        <f t="shared" si="13"/>
        <v>#N/A</v>
      </c>
    </row>
    <row r="70" spans="1:12" ht="15" customHeight="1" x14ac:dyDescent="0.2">
      <c r="A70" s="486" t="s">
        <v>506</v>
      </c>
      <c r="B70" s="484">
        <v>396881</v>
      </c>
      <c r="C70" s="484">
        <v>66188</v>
      </c>
      <c r="D70" s="484">
        <v>42283</v>
      </c>
      <c r="E70" s="476">
        <f t="shared" si="11"/>
        <v>103.4093633075905</v>
      </c>
      <c r="F70" s="476">
        <f t="shared" si="11"/>
        <v>88.937262331868695</v>
      </c>
      <c r="G70" s="476">
        <f t="shared" si="11"/>
        <v>111.8213312881813</v>
      </c>
      <c r="H70" s="485" t="str">
        <f t="shared" si="14"/>
        <v/>
      </c>
      <c r="I70" s="476" t="str">
        <f t="shared" si="12"/>
        <v/>
      </c>
      <c r="J70" s="476" t="str">
        <f t="shared" si="12"/>
        <v/>
      </c>
      <c r="K70" s="476" t="str">
        <f t="shared" si="12"/>
        <v/>
      </c>
      <c r="L70" s="476" t="e">
        <f t="shared" si="13"/>
        <v>#N/A</v>
      </c>
    </row>
    <row r="71" spans="1:12" ht="15" customHeight="1" x14ac:dyDescent="0.2">
      <c r="A71" s="486">
        <v>45536</v>
      </c>
      <c r="B71" s="484">
        <v>401935</v>
      </c>
      <c r="C71" s="484">
        <v>64231</v>
      </c>
      <c r="D71" s="484">
        <v>43338</v>
      </c>
      <c r="E71" s="476">
        <f t="shared" si="11"/>
        <v>104.72620871504654</v>
      </c>
      <c r="F71" s="476">
        <f t="shared" si="11"/>
        <v>86.307628223216568</v>
      </c>
      <c r="G71" s="476">
        <f t="shared" si="11"/>
        <v>114.61137703964246</v>
      </c>
      <c r="H71" s="485">
        <f t="shared" si="14"/>
        <v>45536</v>
      </c>
      <c r="I71" s="476">
        <f t="shared" si="12"/>
        <v>104.72620871504654</v>
      </c>
      <c r="J71" s="476">
        <f t="shared" si="12"/>
        <v>86.307628223216568</v>
      </c>
      <c r="K71" s="476">
        <f t="shared" si="12"/>
        <v>114.61137703964246</v>
      </c>
      <c r="L71" s="476" t="e">
        <f t="shared" si="13"/>
        <v>#N/A</v>
      </c>
    </row>
    <row r="72" spans="1:12" ht="15" customHeight="1" x14ac:dyDescent="0.2">
      <c r="A72" s="486" t="s">
        <v>507</v>
      </c>
      <c r="B72" s="484">
        <v>400366</v>
      </c>
      <c r="C72" s="484">
        <v>64347</v>
      </c>
      <c r="D72" s="484">
        <v>43220</v>
      </c>
      <c r="E72" s="487">
        <f t="shared" ref="E72:G76" si="15">IF($A$52=37802,IF(COUNTBLANK(B$52:B$71)&gt;0,#N/A,IF(ISBLANK(B72)=FALSE,B72/B$52*100,#N/A)),IF(COUNTBLANK(B$52:B$76)&gt;0,#N/A,B72/B$52*100))</f>
        <v>104.31739778423955</v>
      </c>
      <c r="F72" s="487">
        <f t="shared" si="15"/>
        <v>86.463498206151485</v>
      </c>
      <c r="G72" s="487">
        <f t="shared" si="15"/>
        <v>114.29931505037949</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508</v>
      </c>
      <c r="B73" s="484">
        <v>397050</v>
      </c>
      <c r="C73" s="484">
        <v>63056</v>
      </c>
      <c r="D73" s="484">
        <v>42409</v>
      </c>
      <c r="E73" s="487">
        <f t="shared" si="15"/>
        <v>103.45339711721853</v>
      </c>
      <c r="F73" s="487">
        <f t="shared" si="15"/>
        <v>84.728772792625733</v>
      </c>
      <c r="G73" s="487">
        <f t="shared" si="15"/>
        <v>112.15455002247904</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509</v>
      </c>
      <c r="B74" s="484">
        <v>398225</v>
      </c>
      <c r="C74" s="484">
        <v>63479</v>
      </c>
      <c r="D74" s="484">
        <v>42913</v>
      </c>
      <c r="E74" s="487">
        <f t="shared" si="15"/>
        <v>103.75954934392229</v>
      </c>
      <c r="F74" s="487">
        <f t="shared" si="15"/>
        <v>85.297160747638429</v>
      </c>
      <c r="G74" s="487">
        <f t="shared" si="15"/>
        <v>113.48742495966995</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402768</v>
      </c>
      <c r="C75" s="484">
        <v>61794</v>
      </c>
      <c r="D75" s="484">
        <v>44014</v>
      </c>
      <c r="E75" s="487">
        <f t="shared" si="15"/>
        <v>104.94325110214801</v>
      </c>
      <c r="F75" s="487">
        <f t="shared" si="15"/>
        <v>83.033014874833725</v>
      </c>
      <c r="G75" s="487">
        <f t="shared" si="15"/>
        <v>116.39912199508106</v>
      </c>
      <c r="H75" s="488">
        <f>IF(A$52=37802,IF(ISERROR(L75)=TRUE,IF(ISBLANK(A75)=FALSE,IF(MONTH(A75)=MONTH(MAX(A$52:A$76)),A75,""),""),""),IF(ISERROR(L75)=TRUE,IF(MONTH(A75)=MONTH(MAX(A$52:A$76)),A75,""),""))</f>
        <v>45901</v>
      </c>
      <c r="I75" s="476">
        <f t="shared" si="12"/>
        <v>104.94325110214801</v>
      </c>
      <c r="J75" s="476">
        <f t="shared" si="12"/>
        <v>83.033014874833725</v>
      </c>
      <c r="K75" s="476">
        <f t="shared" si="12"/>
        <v>116.39912199508106</v>
      </c>
      <c r="L75" s="476" t="e">
        <f t="shared" si="13"/>
        <v>#N/A</v>
      </c>
    </row>
    <row r="76" spans="1:12" ht="15" customHeight="1" x14ac:dyDescent="0.2">
      <c r="A76" s="486" t="s">
        <v>510</v>
      </c>
      <c r="B76" s="484">
        <v>400711</v>
      </c>
      <c r="C76" s="489">
        <v>61469</v>
      </c>
      <c r="D76" s="489">
        <v>43593</v>
      </c>
      <c r="E76" s="487">
        <f t="shared" si="15"/>
        <v>104.4072892891015</v>
      </c>
      <c r="F76" s="487">
        <f t="shared" si="15"/>
        <v>82.596310181266048</v>
      </c>
      <c r="G76" s="487">
        <f t="shared" si="15"/>
        <v>115.28574828762595</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104.94325110214801</v>
      </c>
      <c r="J78" s="476">
        <f>IF(J76&lt;&gt;"",J76,IF(J75&lt;&gt;"",J75,IF(J74&lt;&gt;"",J74,IF(J73&lt;&gt;"",J73,IF(J72&lt;&gt;"",J72,IF(J71&lt;&gt;"",J71,""))))))</f>
        <v>83.033014874833725</v>
      </c>
      <c r="K78" s="476">
        <f>IF(K76&lt;&gt;"",K76,IF(K75&lt;&gt;"",K75,IF(K74&lt;&gt;"",K74,IF(K73&lt;&gt;"",K73,IF(K72&lt;&gt;"",K72,IF(K71&lt;&gt;"",K71,""))))))</f>
        <v>116.39912199508106</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+4,9%</v>
      </c>
      <c r="J80" s="476" t="str">
        <f>"GeB - ausschließlich: "&amp;IF(J78&gt;100,"+","")&amp;TEXT(J78-100,"0,0")&amp;"%"</f>
        <v>GeB - ausschließlich: -17,0%</v>
      </c>
      <c r="K80" s="476" t="str">
        <f>"GeB - im Nebenjob: "&amp;IF(K78&gt;100,"+","")&amp;TEXT(K78-100,"0,0")&amp;"%"</f>
        <v>GeB - im Nebenjob: +16,4%</v>
      </c>
    </row>
    <row r="82" spans="9:9" ht="15" customHeight="1" x14ac:dyDescent="0.2">
      <c r="I82" s="476" t="str">
        <f>IF(ISERROR(HLOOKUP(1,I$79:K$80,2,FALSE)),"",HLOOKUP(1,I$79:K$80,2,FALSE))</f>
        <v>GeB - im Nebenjob: +16,4%</v>
      </c>
    </row>
    <row r="83" spans="9:9" ht="15" customHeight="1" x14ac:dyDescent="0.2">
      <c r="I83" s="476" t="str">
        <f>IF(ISERROR(HLOOKUP(2,I$79:K$80,2,FALSE)),"",HLOOKUP(2,I$79:K$80,2,FALSE))</f>
        <v>SvB: +4,9%</v>
      </c>
    </row>
    <row r="84" spans="9:9" ht="15" customHeight="1" x14ac:dyDescent="0.2">
      <c r="I84" s="476" t="str">
        <f>IF(ISERROR(HLOOKUP(3,I$79:K$80,2,FALSE)),"",HLOOKUP(3,I$79:K$80,2,FALSE))</f>
        <v>GeB - ausschließlich: -17,0%</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776D0-62E9-4837-A354-BE4C9AE72CA5}">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511</v>
      </c>
      <c r="H2" s="496"/>
      <c r="I2" s="496"/>
      <c r="K2" s="492"/>
    </row>
    <row r="3" spans="1:11" s="491" customFormat="1" ht="19.5" customHeight="1" x14ac:dyDescent="0.25">
      <c r="A3" s="497" t="s">
        <v>512</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513</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514</v>
      </c>
      <c r="C8" s="503"/>
      <c r="D8" s="503"/>
      <c r="E8" s="504"/>
      <c r="F8" s="505"/>
      <c r="G8" s="505"/>
      <c r="H8" s="496"/>
      <c r="I8" s="496"/>
    </row>
    <row r="9" spans="1:11" s="499" customFormat="1" ht="13.15" customHeight="1" x14ac:dyDescent="0.2">
      <c r="A9" s="506"/>
      <c r="B9" s="507" t="s">
        <v>515</v>
      </c>
      <c r="C9" s="507"/>
      <c r="D9" s="508"/>
      <c r="E9" s="509"/>
      <c r="F9" s="509"/>
      <c r="H9" s="496"/>
      <c r="I9" s="496"/>
    </row>
    <row r="10" spans="1:11" s="499" customFormat="1" ht="13.15" customHeight="1" x14ac:dyDescent="0.2">
      <c r="A10" s="506"/>
      <c r="B10" s="510" t="s">
        <v>516</v>
      </c>
      <c r="C10" s="510"/>
      <c r="D10" s="511"/>
      <c r="E10" s="512"/>
      <c r="G10" s="513"/>
      <c r="H10" s="496"/>
      <c r="I10" s="496"/>
    </row>
    <row r="11" spans="1:11" s="499" customFormat="1" ht="13.15" customHeight="1" x14ac:dyDescent="0.2">
      <c r="A11" s="506"/>
      <c r="B11" s="514" t="s">
        <v>517</v>
      </c>
      <c r="C11" s="507"/>
      <c r="D11" s="511"/>
      <c r="E11" s="512"/>
      <c r="G11" s="513"/>
      <c r="H11" s="515"/>
      <c r="I11" s="515"/>
    </row>
    <row r="12" spans="1:11" s="499" customFormat="1" ht="13.15" customHeight="1" x14ac:dyDescent="0.2">
      <c r="A12" s="506"/>
      <c r="B12" s="516" t="s">
        <v>518</v>
      </c>
      <c r="C12" s="516"/>
      <c r="D12" s="511"/>
      <c r="E12" s="512"/>
      <c r="G12" s="513"/>
      <c r="H12" s="515"/>
      <c r="I12" s="515"/>
    </row>
    <row r="13" spans="1:11" s="499" customFormat="1" ht="13.15" customHeight="1" x14ac:dyDescent="0.2">
      <c r="A13" s="506"/>
      <c r="B13" s="516" t="s">
        <v>519</v>
      </c>
      <c r="C13" s="516"/>
      <c r="D13" s="511"/>
      <c r="E13" s="512"/>
      <c r="G13" s="513"/>
    </row>
    <row r="14" spans="1:11" s="499" customFormat="1" ht="13.15" customHeight="1" x14ac:dyDescent="0.2">
      <c r="A14" s="506"/>
      <c r="B14" s="516" t="s">
        <v>520</v>
      </c>
      <c r="C14" s="516"/>
      <c r="D14" s="511"/>
      <c r="E14" s="512"/>
      <c r="G14" s="513"/>
    </row>
    <row r="15" spans="1:11" s="499" customFormat="1" ht="13.15" customHeight="1" x14ac:dyDescent="0.2">
      <c r="A15" s="506"/>
      <c r="B15" s="516" t="s">
        <v>521</v>
      </c>
      <c r="C15" s="516"/>
      <c r="D15" s="511"/>
      <c r="E15" s="512"/>
      <c r="G15" s="513"/>
    </row>
    <row r="16" spans="1:11" s="499" customFormat="1" ht="13.15" customHeight="1" x14ac:dyDescent="0.2">
      <c r="A16" s="506"/>
      <c r="B16" s="517" t="s">
        <v>522</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523</v>
      </c>
      <c r="C18" s="518"/>
      <c r="D18" s="511"/>
      <c r="E18" s="512"/>
      <c r="G18" s="513"/>
    </row>
    <row r="19" spans="1:7" s="499" customFormat="1" ht="13.15" customHeight="1" x14ac:dyDescent="0.2">
      <c r="A19" s="506"/>
      <c r="B19" s="514" t="s">
        <v>524</v>
      </c>
      <c r="C19" s="507"/>
      <c r="D19" s="511"/>
      <c r="E19" s="512"/>
      <c r="G19" s="513"/>
    </row>
    <row r="20" spans="1:7" s="499" customFormat="1" ht="13.15" customHeight="1" x14ac:dyDescent="0.2">
      <c r="A20" s="506"/>
      <c r="B20" s="517" t="s">
        <v>525</v>
      </c>
      <c r="C20" s="517"/>
      <c r="D20" s="511"/>
      <c r="E20" s="512"/>
      <c r="G20" s="513"/>
    </row>
    <row r="21" spans="1:7" s="499" customFormat="1" ht="13.15" customHeight="1" x14ac:dyDescent="0.2">
      <c r="A21" s="506"/>
      <c r="B21" s="516" t="s">
        <v>526</v>
      </c>
      <c r="C21" s="516"/>
      <c r="D21" s="511"/>
      <c r="E21" s="512"/>
      <c r="G21" s="513"/>
    </row>
    <row r="22" spans="1:7" s="499" customFormat="1" ht="13.15" customHeight="1" x14ac:dyDescent="0.2">
      <c r="A22" s="506"/>
      <c r="B22" s="516" t="s">
        <v>527</v>
      </c>
      <c r="C22" s="516"/>
      <c r="D22" s="511"/>
      <c r="E22" s="512"/>
      <c r="G22" s="513"/>
    </row>
    <row r="23" spans="1:7" s="499" customFormat="1" ht="13.15" customHeight="1" x14ac:dyDescent="0.2">
      <c r="A23" s="506"/>
      <c r="B23" s="516" t="s">
        <v>528</v>
      </c>
      <c r="C23" s="516"/>
      <c r="D23" s="511"/>
      <c r="E23" s="512"/>
      <c r="G23" s="513"/>
    </row>
    <row r="24" spans="1:7" s="499" customFormat="1" ht="13.15" customHeight="1" x14ac:dyDescent="0.2">
      <c r="A24" s="506"/>
      <c r="B24" s="516" t="s">
        <v>529</v>
      </c>
      <c r="C24" s="516"/>
      <c r="D24" s="511"/>
      <c r="E24" s="512"/>
      <c r="G24" s="513"/>
    </row>
    <row r="25" spans="1:7" s="499" customFormat="1" ht="13.15" customHeight="1" x14ac:dyDescent="0.2">
      <c r="A25" s="506"/>
      <c r="B25" s="516" t="s">
        <v>530</v>
      </c>
      <c r="C25" s="516"/>
      <c r="D25" s="511"/>
      <c r="E25" s="512"/>
      <c r="G25" s="494"/>
    </row>
    <row r="26" spans="1:7" s="499" customFormat="1" ht="13.15" customHeight="1" x14ac:dyDescent="0.2">
      <c r="A26" s="506"/>
      <c r="B26" s="514" t="s">
        <v>531</v>
      </c>
      <c r="C26" s="507"/>
      <c r="D26" s="511"/>
      <c r="E26" s="512"/>
      <c r="G26" s="494"/>
    </row>
    <row r="27" spans="1:7" s="494" customFormat="1" ht="13.15" customHeight="1" x14ac:dyDescent="0.2">
      <c r="A27" s="519" t="s">
        <v>532</v>
      </c>
      <c r="B27" s="514" t="s">
        <v>532</v>
      </c>
      <c r="C27" s="507"/>
      <c r="D27" s="511"/>
      <c r="E27" s="512"/>
      <c r="F27" s="499"/>
    </row>
    <row r="28" spans="1:7" s="494" customFormat="1" ht="13.15" customHeight="1" x14ac:dyDescent="0.2">
      <c r="A28" s="506"/>
      <c r="B28" s="514" t="s">
        <v>533</v>
      </c>
      <c r="C28" s="507"/>
      <c r="D28" s="511"/>
      <c r="E28" s="512"/>
      <c r="F28" s="499"/>
    </row>
    <row r="29" spans="1:7" s="494" customFormat="1" ht="13.15" customHeight="1" x14ac:dyDescent="0.2">
      <c r="A29" s="506"/>
      <c r="B29" s="516" t="s">
        <v>534</v>
      </c>
      <c r="C29" s="520"/>
      <c r="D29" s="511"/>
      <c r="E29" s="512"/>
    </row>
    <row r="30" spans="1:7" s="494" customFormat="1" ht="13.15" customHeight="1" x14ac:dyDescent="0.2">
      <c r="A30" s="506"/>
      <c r="B30" s="516" t="s">
        <v>535</v>
      </c>
      <c r="C30" s="516"/>
      <c r="D30" s="511"/>
      <c r="E30" s="512"/>
    </row>
    <row r="31" spans="1:7" s="494" customFormat="1" ht="13.15" customHeight="1" x14ac:dyDescent="0.2">
      <c r="A31" s="506"/>
      <c r="B31" s="516" t="s">
        <v>536</v>
      </c>
      <c r="C31" s="516"/>
      <c r="D31" s="511"/>
      <c r="E31" s="512"/>
    </row>
    <row r="32" spans="1:7" s="494" customFormat="1" ht="13.15" customHeight="1" x14ac:dyDescent="0.2">
      <c r="A32" s="506"/>
      <c r="B32" s="521" t="s">
        <v>537</v>
      </c>
      <c r="C32" s="521"/>
      <c r="D32" s="511"/>
      <c r="E32" s="512"/>
    </row>
    <row r="33" spans="1:7" s="494" customFormat="1" ht="13.15" customHeight="1" x14ac:dyDescent="0.2">
      <c r="A33" s="506"/>
      <c r="B33" s="516" t="s">
        <v>538</v>
      </c>
      <c r="C33" s="516"/>
      <c r="D33" s="511"/>
      <c r="E33" s="512"/>
    </row>
    <row r="34" spans="1:7" s="494" customFormat="1" ht="13.15" customHeight="1" x14ac:dyDescent="0.2">
      <c r="A34" s="506"/>
      <c r="B34" s="516" t="s">
        <v>539</v>
      </c>
      <c r="C34" s="516"/>
      <c r="D34" s="511"/>
      <c r="E34" s="512"/>
    </row>
    <row r="35" spans="1:7" s="494" customFormat="1" ht="13.15" customHeight="1" x14ac:dyDescent="0.2">
      <c r="A35" s="506"/>
      <c r="B35" s="516" t="s">
        <v>540</v>
      </c>
      <c r="C35" s="516"/>
      <c r="D35" s="511"/>
      <c r="E35" s="512"/>
    </row>
    <row r="36" spans="1:7" s="494" customFormat="1" ht="13.15" customHeight="1" x14ac:dyDescent="0.2">
      <c r="A36" s="506"/>
      <c r="B36" s="521"/>
      <c r="C36" s="522"/>
      <c r="D36" s="511"/>
      <c r="E36" s="512"/>
    </row>
    <row r="37" spans="1:7" s="499" customFormat="1" ht="13.15" customHeight="1" x14ac:dyDescent="0.2">
      <c r="A37" s="523" t="s">
        <v>541</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542</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543</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544</v>
      </c>
      <c r="B44" s="535"/>
      <c r="C44" s="535"/>
      <c r="D44" s="535"/>
      <c r="E44" s="535"/>
      <c r="F44" s="535"/>
      <c r="G44" s="535"/>
    </row>
    <row r="45" spans="1:7" ht="13.15" customHeight="1" x14ac:dyDescent="0.2">
      <c r="A45" s="530" t="s">
        <v>545</v>
      </c>
      <c r="B45" s="530"/>
      <c r="C45" s="536" t="s">
        <v>546</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FC561CBF-05B7-4AE9-9447-CDFC0BF9F38E}"/>
    <hyperlink ref="A41:G42" r:id="rId2" display="Das Glossar enthält Erläuterungen zu allen statistisch relevanten Begriffen, die in den verschiedenen Produkten der Statistik der BA Verwendung finden." xr:uid="{55EC187C-6B5F-4B61-979B-94AD9B83B4CA}"/>
    <hyperlink ref="A45:B45" r:id="rId3" display="Abkürzungsverzeichnis" xr:uid="{5514EB96-1730-4056-905B-587CDFD53654}"/>
    <hyperlink ref="C45" r:id="rId4" xr:uid="{5E15185E-6784-4D99-AD89-56948C149D5A}"/>
    <hyperlink ref="A39:G39" r:id="rId5" display="Die Qualitätsberichte der Statistik erläutern die Entstehung und Aussagekraft der jeweiligen Fachstatistik." xr:uid="{0F0BCE20-0293-4A81-BDCA-6DA337FD1D1C}"/>
    <hyperlink ref="B9:D9" r:id="rId6" display="Arbeitsuche, Arbeitslosigkeit und Unterbeschäftigung" xr:uid="{B69064DD-97F3-468F-8F63-475364CF36C4}"/>
    <hyperlink ref="B10:C10" r:id="rId7" display="Ausbildungsmarkt" xr:uid="{B8727735-F269-46B4-9E6B-0FDF91DA625B}"/>
    <hyperlink ref="B11:C11" r:id="rId8" display="Beschäftigung" xr:uid="{50EABD9A-F886-4BEE-A6DE-6ED1EFC6E37F}"/>
    <hyperlink ref="B12:C12" r:id="rId9" display="Einnahmen/Ausgaben" xr:uid="{65027309-DF7A-4450-BF14-D6F9D340E8C8}"/>
    <hyperlink ref="B13:C13" r:id="rId10" display="Förderung und berufliche Rehabilitation" xr:uid="{F97A85E7-CDE8-48E1-B6E4-C16EE27B5A57}"/>
    <hyperlink ref="B14:C14" r:id="rId11" display="Gemeldete Arbeitsstellen" xr:uid="{B666DEBB-366E-4459-8668-10F6AAF2E1A3}"/>
    <hyperlink ref="B15:C15" r:id="rId12" display="Grundsicherung für Arbeitsuchende (SGB II)" xr:uid="{DBE57BA0-8971-4BD0-A284-91DB700FECA9}"/>
    <hyperlink ref="B16:C16" r:id="rId13" display="Leistungen SGB III" xr:uid="{265AD297-7165-4B58-954D-D31106EC2925}"/>
    <hyperlink ref="B19:C19" r:id="rId14" display="Berufe" xr:uid="{BF4DB9EF-A599-44E3-87DC-7E4FD944791A}"/>
    <hyperlink ref="B20:C20" r:id="rId15" display="Bildung" xr:uid="{D0DCB4E3-D140-401D-ADD3-043E60481E4F}"/>
    <hyperlink ref="B21:C21" r:id="rId16" display="Demografie" xr:uid="{79009163-37DD-43F9-B134-7D3575BAC33E}"/>
    <hyperlink ref="B22:C22" r:id="rId17" display="Eingliederungsbilanzen" xr:uid="{DA1B30EC-4568-4497-890F-ACAFCAA38C27}"/>
    <hyperlink ref="B23:C23" r:id="rId18" display="Entgelt" xr:uid="{2F57C462-741E-4A24-9887-F6E40F6061D5}"/>
    <hyperlink ref="B24:C24" r:id="rId19" display="Fachkräftebedarf" xr:uid="{A3541D1B-8A60-4E4F-95D8-59F19ED396EB}"/>
    <hyperlink ref="B25:C25" r:id="rId20" display="Familien und Kinder" xr:uid="{2336A697-FCBF-48ED-B901-B6C4F773E47D}"/>
    <hyperlink ref="B26:C26" r:id="rId21" display="Frauen und Männer" xr:uid="{1E015869-9B3F-47D0-ACC1-3C5FA6E2E94C}"/>
    <hyperlink ref="B28:C28" r:id="rId22" display="Langzeitarbeitslosigkeit" xr:uid="{FBB79B74-CB26-4ABD-B02A-7E560077BB4F}"/>
    <hyperlink ref="B29:C29" r:id="rId23" display="Menschen mit Behinderungen" xr:uid="{17569776-63B0-4F2A-AED3-FFDEE8CB128B}"/>
    <hyperlink ref="B30:C30" r:id="rId24" display="Migration" xr:uid="{9D46FF7B-17B1-49C9-8113-1D563FB53388}"/>
    <hyperlink ref="B31:C31" r:id="rId25" display="Regionale Mobilität" xr:uid="{39AB5B6C-8088-47A7-AB42-0E67036E87DD}"/>
    <hyperlink ref="B34:C34" r:id="rId26" display="Wirtschaftszweige" xr:uid="{1E5C5474-7172-4D00-9FBF-08BB534DB779}"/>
    <hyperlink ref="B35:C35" r:id="rId27" display="Zeitarbeit" xr:uid="{B3FD3F9F-B98D-4701-A3E9-ED194F3A3894}"/>
    <hyperlink ref="A27" r:id="rId28" tooltip="Jüngere" display="https://statistik.arbeitsagentur.de/DE/Navigation/Statistiken/Themen-im-Fokus/Juengere/Juengere-Nav.html?mtm_campaign=Bericht" xr:uid="{3E0F5F4D-BB6D-4699-9B97-E1EF4DD99138}"/>
    <hyperlink ref="B27:C27" r:id="rId29" display="Jüngere" xr:uid="{849F922B-4C9D-458C-BC0F-34E6830D13D2}"/>
    <hyperlink ref="B33:C33" r:id="rId30" display="Ukraine-Krieg" xr:uid="{CAAE3F99-CBD6-4DF1-8D88-B7EFE6267DA0}"/>
    <hyperlink ref="A37:E37" r:id="rId31" display="Die Methodischen Hinweise der Statistik bieten ergänzende Informationen." xr:uid="{BC5024DA-31D5-4530-97F8-CC4FF005D679}"/>
    <hyperlink ref="B32" r:id="rId32" xr:uid="{D14F69C4-DBA7-4C07-99E9-BA5C38282FB6}"/>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D65A9-ACE4-4F3B-9F32-46444BD82A22}">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F1A94F8A-5F8D-4C9A-BD3B-94ADF82D7436}"/>
    <hyperlink ref="G17" location="'Diagramm'!A1" display="'Diagramm'!A1" xr:uid="{9E161072-EDC1-4441-8B58-27385F329625}"/>
    <hyperlink ref="G20" location="'Tabelle 2.1'!A1" display="'Tabelle 2.1'!A1" xr:uid="{EE615A02-3382-460F-8FA9-7670331EBAA7}"/>
    <hyperlink ref="G21" location="'Tabelle 2.2'!A1" display="'Tabelle 2.2'!A1" xr:uid="{E94E9AD7-3687-41CA-8625-E8C278678335}"/>
    <hyperlink ref="G22" location="'Tabelle 2.3'!A1" display="'Tabelle 2.3'!A1" xr:uid="{9E38CBE3-93DF-485F-9949-C3AD5856DD6A}"/>
    <hyperlink ref="G23" location="'Tabelle 2.4'!A1" display="'Tabelle 2.4'!A1" xr:uid="{9EFC7CD8-9F5E-4075-84F3-9153336ADB31}"/>
    <hyperlink ref="G26" location="'Tabelle 3.1'!A1" display="'Tabelle 3.1'!A1" xr:uid="{B6186070-CC4F-4AFF-93D8-6E435067D4A4}"/>
    <hyperlink ref="G27" location="'Tabelle 3.2'!A1" display="'Tabelle 3.2'!A1" xr:uid="{37651223-A7B9-4612-9C46-8695E67D4B9F}"/>
    <hyperlink ref="G28" location="'Tabelle 3.3'!A1" display="'Tabelle 3.3'!A1" xr:uid="{AFE67996-D262-47E8-B781-D4277D203C4A}"/>
    <hyperlink ref="G29" location="'Tabelle 3.4'!A1" display="'Tabelle 3.4'!A1" xr:uid="{D8F7997A-4D25-47E5-920C-8A2382550E4C}"/>
    <hyperlink ref="G32" location="'Tabelle 4.1'!A1" display="'Tabelle 4.1'!A1" xr:uid="{B7BDDF64-DDD2-41F8-B77D-ABBB73BDCCAB}"/>
    <hyperlink ref="G33" location="'Tabelle 4.2'!A1" display="'Tabelle 4.2'!A1" xr:uid="{ED193370-FFD1-4146-91D7-AF7F9FE25901}"/>
    <hyperlink ref="G34" location="'Tabelle 4.3'!A1" display="'Tabelle 4.3'!A1" xr:uid="{3C6C9057-8C97-42F6-BA66-19DB5BB904F7}"/>
    <hyperlink ref="G37" location="'Tabelle 5.1'!A1" display="'Tabelle 5.1'!A1" xr:uid="{35CA8195-B31B-40CE-B254-7BCBEC6D6B91}"/>
    <hyperlink ref="G38" location="'Tabelle 5.2'!A1" display="'Tabelle 5.2'!A1" xr:uid="{2C46EE35-5989-4A7F-8214-508FE02158E1}"/>
    <hyperlink ref="G41" location="'Tabelle 6'!A1" display="'Tabelle 6'!A1" xr:uid="{A0F07385-35F5-4589-801E-FC76B7537F63}"/>
    <hyperlink ref="G45" location="'Hinweis - Berufsaggregate'!A1" display="Hinw Berufsagg" xr:uid="{1777E611-60C8-4EB8-A892-036FCE99C6A1}"/>
    <hyperlink ref="G46" location="Hinweis_Befristung!A1" display="Hinw Befristung" xr:uid="{DD89EC97-38DB-48E1-A7D7-4813E2A17E88}"/>
    <hyperlink ref="G47" location="Hinweis_beg_been_BV!A1" display="Hinw beg_been_BV" xr:uid="{E16E2549-EAEF-4AC8-A712-BE64ABD25487}"/>
    <hyperlink ref="G48" location="Hinweise_SvB_GB!A1" display="Hinw SvB GB" xr:uid="{D0BDD38A-BCA8-42B5-98D3-375466364C43}"/>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0D822-608D-44A7-B9CC-AB51C2944468}">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400711</v>
      </c>
      <c r="E12" s="79">
        <v>402768</v>
      </c>
      <c r="F12" s="79">
        <v>398225</v>
      </c>
      <c r="G12" s="79">
        <v>397050</v>
      </c>
      <c r="H12" s="79">
        <v>400366</v>
      </c>
      <c r="I12" s="80">
        <v>345</v>
      </c>
      <c r="J12" s="81">
        <v>8.6171153394643901E-2</v>
      </c>
      <c r="N12" s="82"/>
    </row>
    <row r="13" spans="1:15" ht="13.5" customHeight="1" x14ac:dyDescent="0.2">
      <c r="A13" s="83" t="s">
        <v>97</v>
      </c>
      <c r="B13" s="84" t="s">
        <v>98</v>
      </c>
      <c r="C13" s="78">
        <v>53.64714220473109</v>
      </c>
      <c r="D13" s="79">
        <v>214970</v>
      </c>
      <c r="E13" s="79">
        <v>216537</v>
      </c>
      <c r="F13" s="79">
        <v>214167</v>
      </c>
      <c r="G13" s="79">
        <v>213535</v>
      </c>
      <c r="H13" s="79">
        <v>215652</v>
      </c>
      <c r="I13" s="80">
        <v>-682</v>
      </c>
      <c r="J13" s="81">
        <v>-0.31625025504052828</v>
      </c>
    </row>
    <row r="14" spans="1:15" ht="13.5" customHeight="1" x14ac:dyDescent="0.2">
      <c r="A14" s="85"/>
      <c r="B14" s="84" t="s">
        <v>99</v>
      </c>
      <c r="C14" s="78">
        <v>46.35285779526891</v>
      </c>
      <c r="D14" s="79">
        <v>185741</v>
      </c>
      <c r="E14" s="79">
        <v>186231</v>
      </c>
      <c r="F14" s="79">
        <v>184058</v>
      </c>
      <c r="G14" s="79">
        <v>183515</v>
      </c>
      <c r="H14" s="79">
        <v>184714</v>
      </c>
      <c r="I14" s="80">
        <v>1027</v>
      </c>
      <c r="J14" s="81">
        <v>0.55599467284558834</v>
      </c>
    </row>
    <row r="15" spans="1:15" ht="13.5" customHeight="1" x14ac:dyDescent="0.2">
      <c r="A15" s="83" t="s">
        <v>97</v>
      </c>
      <c r="B15" s="86" t="s">
        <v>100</v>
      </c>
      <c r="C15" s="78">
        <v>10.581441487755514</v>
      </c>
      <c r="D15" s="79">
        <v>42401</v>
      </c>
      <c r="E15" s="79">
        <v>43487</v>
      </c>
      <c r="F15" s="79">
        <v>40232</v>
      </c>
      <c r="G15" s="79">
        <v>41094</v>
      </c>
      <c r="H15" s="79">
        <v>43129</v>
      </c>
      <c r="I15" s="80">
        <v>-728</v>
      </c>
      <c r="J15" s="81">
        <v>-1.6879593776809108</v>
      </c>
    </row>
    <row r="16" spans="1:15" ht="13.5" customHeight="1" x14ac:dyDescent="0.2">
      <c r="A16" s="83"/>
      <c r="B16" s="86" t="s">
        <v>101</v>
      </c>
      <c r="C16" s="78">
        <v>65.360571584009421</v>
      </c>
      <c r="D16" s="79">
        <v>261907</v>
      </c>
      <c r="E16" s="79">
        <v>262813</v>
      </c>
      <c r="F16" s="79">
        <v>261948</v>
      </c>
      <c r="G16" s="79">
        <v>260788</v>
      </c>
      <c r="H16" s="79">
        <v>261563</v>
      </c>
      <c r="I16" s="80">
        <v>344</v>
      </c>
      <c r="J16" s="81">
        <v>0.13151707236879834</v>
      </c>
    </row>
    <row r="17" spans="1:10" ht="13.5" customHeight="1" x14ac:dyDescent="0.2">
      <c r="A17" s="83"/>
      <c r="B17" s="86" t="s">
        <v>102</v>
      </c>
      <c r="C17" s="78">
        <v>21.679714307817854</v>
      </c>
      <c r="D17" s="79">
        <v>86873</v>
      </c>
      <c r="E17" s="79">
        <v>87239</v>
      </c>
      <c r="F17" s="79">
        <v>87126</v>
      </c>
      <c r="G17" s="79">
        <v>86661</v>
      </c>
      <c r="H17" s="79">
        <v>87385</v>
      </c>
      <c r="I17" s="80">
        <v>-512</v>
      </c>
      <c r="J17" s="81">
        <v>-0.5859129141156949</v>
      </c>
    </row>
    <row r="18" spans="1:10" ht="13.5" customHeight="1" x14ac:dyDescent="0.2">
      <c r="A18" s="85"/>
      <c r="B18" s="86" t="s">
        <v>103</v>
      </c>
      <c r="C18" s="78">
        <v>2.3782726204172082</v>
      </c>
      <c r="D18" s="79">
        <v>9530</v>
      </c>
      <c r="E18" s="79">
        <v>9229</v>
      </c>
      <c r="F18" s="79">
        <v>8919</v>
      </c>
      <c r="G18" s="79">
        <v>8507</v>
      </c>
      <c r="H18" s="79">
        <v>8289</v>
      </c>
      <c r="I18" s="80">
        <v>1241</v>
      </c>
      <c r="J18" s="81">
        <v>14.971649173603572</v>
      </c>
    </row>
    <row r="19" spans="1:10" ht="13.5" customHeight="1" x14ac:dyDescent="0.2">
      <c r="A19" s="85"/>
      <c r="B19" s="86" t="s">
        <v>104</v>
      </c>
      <c r="C19" s="78">
        <v>1.0126999258817453</v>
      </c>
      <c r="D19" s="79">
        <v>4058</v>
      </c>
      <c r="E19" s="79">
        <v>3977</v>
      </c>
      <c r="F19" s="79">
        <v>3872</v>
      </c>
      <c r="G19" s="79">
        <v>3699</v>
      </c>
      <c r="H19" s="79">
        <v>3192</v>
      </c>
      <c r="I19" s="80">
        <v>866</v>
      </c>
      <c r="J19" s="81">
        <v>27.130325814536342</v>
      </c>
    </row>
    <row r="20" spans="1:10" ht="13.5" customHeight="1" x14ac:dyDescent="0.2">
      <c r="A20" s="83" t="s">
        <v>105</v>
      </c>
      <c r="B20" s="87" t="s">
        <v>106</v>
      </c>
      <c r="C20" s="78">
        <v>66.969461781683052</v>
      </c>
      <c r="D20" s="79">
        <v>268354</v>
      </c>
      <c r="E20" s="79">
        <v>270988</v>
      </c>
      <c r="F20" s="79">
        <v>266941</v>
      </c>
      <c r="G20" s="79">
        <v>267766</v>
      </c>
      <c r="H20" s="79">
        <v>271189</v>
      </c>
      <c r="I20" s="80">
        <v>-2835</v>
      </c>
      <c r="J20" s="81">
        <v>-1.0453963840716254</v>
      </c>
    </row>
    <row r="21" spans="1:10" ht="13.5" customHeight="1" x14ac:dyDescent="0.2">
      <c r="A21" s="85"/>
      <c r="B21" s="87" t="s">
        <v>107</v>
      </c>
      <c r="C21" s="78">
        <v>33.030538218316941</v>
      </c>
      <c r="D21" s="79">
        <v>132357</v>
      </c>
      <c r="E21" s="79">
        <v>131780</v>
      </c>
      <c r="F21" s="79">
        <v>131284</v>
      </c>
      <c r="G21" s="79">
        <v>129284</v>
      </c>
      <c r="H21" s="79">
        <v>129177</v>
      </c>
      <c r="I21" s="80">
        <v>3180</v>
      </c>
      <c r="J21" s="81">
        <v>2.461738544787385</v>
      </c>
    </row>
    <row r="22" spans="1:10" ht="13.5" customHeight="1" x14ac:dyDescent="0.2">
      <c r="A22" s="83" t="s">
        <v>105</v>
      </c>
      <c r="B22" s="87" t="s">
        <v>108</v>
      </c>
      <c r="C22" s="78">
        <v>82.203383485853891</v>
      </c>
      <c r="D22" s="79">
        <v>329398</v>
      </c>
      <c r="E22" s="79">
        <v>330828</v>
      </c>
      <c r="F22" s="79">
        <v>328159</v>
      </c>
      <c r="G22" s="79">
        <v>328862</v>
      </c>
      <c r="H22" s="79">
        <v>332513</v>
      </c>
      <c r="I22" s="80">
        <v>-3115</v>
      </c>
      <c r="J22" s="81">
        <v>-0.93680547828205218</v>
      </c>
    </row>
    <row r="23" spans="1:10" ht="13.5" customHeight="1" x14ac:dyDescent="0.2">
      <c r="A23" s="88"/>
      <c r="B23" s="89" t="s">
        <v>109</v>
      </c>
      <c r="C23" s="90">
        <v>17.796616514146105</v>
      </c>
      <c r="D23" s="79">
        <v>71313</v>
      </c>
      <c r="E23" s="79">
        <v>71940</v>
      </c>
      <c r="F23" s="79">
        <v>70066</v>
      </c>
      <c r="G23" s="79">
        <v>68188</v>
      </c>
      <c r="H23" s="79">
        <v>67853</v>
      </c>
      <c r="I23" s="80">
        <v>3460</v>
      </c>
      <c r="J23" s="81">
        <v>5.0992586915832758</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105062</v>
      </c>
      <c r="E26" s="79">
        <v>105808</v>
      </c>
      <c r="F26" s="79">
        <v>106392</v>
      </c>
      <c r="G26" s="79">
        <v>105465</v>
      </c>
      <c r="H26" s="105">
        <v>107567</v>
      </c>
      <c r="I26" s="80">
        <v>-2505</v>
      </c>
      <c r="J26" s="81">
        <v>-2.3287811317597402</v>
      </c>
    </row>
    <row r="27" spans="1:10" ht="13.5" customHeight="1" x14ac:dyDescent="0.2">
      <c r="A27" s="83" t="s">
        <v>97</v>
      </c>
      <c r="B27" s="84" t="s">
        <v>98</v>
      </c>
      <c r="C27" s="78">
        <v>45.272315394719307</v>
      </c>
      <c r="D27" s="80">
        <v>47564</v>
      </c>
      <c r="E27" s="79">
        <v>47868</v>
      </c>
      <c r="F27" s="79">
        <v>47888</v>
      </c>
      <c r="G27" s="79">
        <v>47368</v>
      </c>
      <c r="H27" s="105">
        <v>48301</v>
      </c>
      <c r="I27" s="80">
        <v>-737</v>
      </c>
      <c r="J27" s="81">
        <v>-1.5258483261216125</v>
      </c>
    </row>
    <row r="28" spans="1:10" ht="13.5" customHeight="1" x14ac:dyDescent="0.2">
      <c r="A28" s="85"/>
      <c r="B28" s="84" t="s">
        <v>99</v>
      </c>
      <c r="C28" s="78">
        <v>54.727684605280693</v>
      </c>
      <c r="D28" s="80">
        <v>57498</v>
      </c>
      <c r="E28" s="79">
        <v>57940</v>
      </c>
      <c r="F28" s="79">
        <v>58504</v>
      </c>
      <c r="G28" s="79">
        <v>58097</v>
      </c>
      <c r="H28" s="105">
        <v>59266</v>
      </c>
      <c r="I28" s="80">
        <v>-1768</v>
      </c>
      <c r="J28" s="81">
        <v>-2.9831606654743021</v>
      </c>
    </row>
    <row r="29" spans="1:10" ht="13.5" customHeight="1" x14ac:dyDescent="0.2">
      <c r="A29" s="83" t="s">
        <v>97</v>
      </c>
      <c r="B29" s="86" t="s">
        <v>100</v>
      </c>
      <c r="C29" s="78">
        <v>19.377129694846854</v>
      </c>
      <c r="D29" s="80">
        <v>20358</v>
      </c>
      <c r="E29" s="79">
        <v>20486</v>
      </c>
      <c r="F29" s="79">
        <v>21245</v>
      </c>
      <c r="G29" s="79">
        <v>20420</v>
      </c>
      <c r="H29" s="105">
        <v>21358</v>
      </c>
      <c r="I29" s="80">
        <v>-1000</v>
      </c>
      <c r="J29" s="81">
        <v>-4.6820863376720663</v>
      </c>
    </row>
    <row r="30" spans="1:10" ht="13.5" customHeight="1" x14ac:dyDescent="0.2">
      <c r="A30" s="83"/>
      <c r="B30" s="86" t="s">
        <v>101</v>
      </c>
      <c r="C30" s="78">
        <v>45.395100036169119</v>
      </c>
      <c r="D30" s="80">
        <v>47693</v>
      </c>
      <c r="E30" s="79">
        <v>48116</v>
      </c>
      <c r="F30" s="79">
        <v>48001</v>
      </c>
      <c r="G30" s="79">
        <v>48093</v>
      </c>
      <c r="H30" s="105">
        <v>48789</v>
      </c>
      <c r="I30" s="80">
        <v>-1096</v>
      </c>
      <c r="J30" s="81">
        <v>-2.2464080018036854</v>
      </c>
    </row>
    <row r="31" spans="1:10" ht="13.5" customHeight="1" x14ac:dyDescent="0.2">
      <c r="A31" s="83"/>
      <c r="B31" s="86" t="s">
        <v>102</v>
      </c>
      <c r="C31" s="78">
        <v>17.819002113038017</v>
      </c>
      <c r="D31" s="80">
        <v>18721</v>
      </c>
      <c r="E31" s="79">
        <v>18917</v>
      </c>
      <c r="F31" s="79">
        <v>19043</v>
      </c>
      <c r="G31" s="79">
        <v>19075</v>
      </c>
      <c r="H31" s="105">
        <v>19369</v>
      </c>
      <c r="I31" s="80">
        <v>-648</v>
      </c>
      <c r="J31" s="81">
        <v>-3.3455521709948886</v>
      </c>
    </row>
    <row r="32" spans="1:10" ht="13.5" customHeight="1" x14ac:dyDescent="0.2">
      <c r="A32" s="85"/>
      <c r="B32" s="86" t="s">
        <v>103</v>
      </c>
      <c r="C32" s="78">
        <v>17.408768155946014</v>
      </c>
      <c r="D32" s="80">
        <v>18290</v>
      </c>
      <c r="E32" s="79">
        <v>18289</v>
      </c>
      <c r="F32" s="79">
        <v>18102</v>
      </c>
      <c r="G32" s="79">
        <v>17877</v>
      </c>
      <c r="H32" s="105">
        <v>18051</v>
      </c>
      <c r="I32" s="80">
        <v>239</v>
      </c>
      <c r="J32" s="81">
        <v>1.3240263697302088</v>
      </c>
    </row>
    <row r="33" spans="1:10" ht="13.5" customHeight="1" x14ac:dyDescent="0.2">
      <c r="A33" s="85"/>
      <c r="B33" s="86" t="s">
        <v>104</v>
      </c>
      <c r="C33" s="78">
        <v>2.4366564504768613</v>
      </c>
      <c r="D33" s="80">
        <v>2560</v>
      </c>
      <c r="E33" s="79">
        <v>2655</v>
      </c>
      <c r="F33" s="79">
        <v>2647</v>
      </c>
      <c r="G33" s="79">
        <v>2613</v>
      </c>
      <c r="H33" s="105">
        <v>2247</v>
      </c>
      <c r="I33" s="80">
        <v>313</v>
      </c>
      <c r="J33" s="81">
        <v>13.929684023141967</v>
      </c>
    </row>
    <row r="34" spans="1:10" ht="13.5" customHeight="1" x14ac:dyDescent="0.2">
      <c r="A34" s="83" t="s">
        <v>105</v>
      </c>
      <c r="B34" s="87" t="s">
        <v>108</v>
      </c>
      <c r="C34" s="78">
        <v>83.286059660010281</v>
      </c>
      <c r="D34" s="80">
        <v>87502</v>
      </c>
      <c r="E34" s="79">
        <v>88068</v>
      </c>
      <c r="F34" s="79">
        <v>88678</v>
      </c>
      <c r="G34" s="79">
        <v>88168</v>
      </c>
      <c r="H34" s="105">
        <v>90132</v>
      </c>
      <c r="I34" s="80">
        <v>-2630</v>
      </c>
      <c r="J34" s="81">
        <v>-2.9179425731149871</v>
      </c>
    </row>
    <row r="35" spans="1:10" ht="13.5" customHeight="1" x14ac:dyDescent="0.2">
      <c r="A35" s="83"/>
      <c r="B35" s="84" t="s">
        <v>109</v>
      </c>
      <c r="C35" s="78">
        <v>16.713940339989719</v>
      </c>
      <c r="D35" s="80">
        <v>17560</v>
      </c>
      <c r="E35" s="79">
        <v>17740</v>
      </c>
      <c r="F35" s="79">
        <v>17714</v>
      </c>
      <c r="G35" s="79">
        <v>17297</v>
      </c>
      <c r="H35" s="105">
        <v>17435</v>
      </c>
      <c r="I35" s="80">
        <v>125</v>
      </c>
      <c r="J35" s="81">
        <v>0.71694866647548039</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61469</v>
      </c>
      <c r="E37" s="79">
        <v>61794</v>
      </c>
      <c r="F37" s="79">
        <v>63479</v>
      </c>
      <c r="G37" s="79">
        <v>63056</v>
      </c>
      <c r="H37" s="105">
        <v>64347</v>
      </c>
      <c r="I37" s="80">
        <v>-2878</v>
      </c>
      <c r="J37" s="81">
        <v>-4.4726249864018524</v>
      </c>
    </row>
    <row r="38" spans="1:10" ht="13.5" customHeight="1" x14ac:dyDescent="0.2">
      <c r="A38" s="83" t="s">
        <v>97</v>
      </c>
      <c r="B38" s="84" t="s">
        <v>98</v>
      </c>
      <c r="C38" s="78">
        <v>43.033073581805461</v>
      </c>
      <c r="D38" s="80">
        <v>26452</v>
      </c>
      <c r="E38" s="79">
        <v>26554</v>
      </c>
      <c r="F38" s="79">
        <v>27272</v>
      </c>
      <c r="G38" s="79">
        <v>27035</v>
      </c>
      <c r="H38" s="105">
        <v>27618</v>
      </c>
      <c r="I38" s="80">
        <v>-1166</v>
      </c>
      <c r="J38" s="81">
        <v>-4.2218842783691795</v>
      </c>
    </row>
    <row r="39" spans="1:10" ht="13.5" customHeight="1" x14ac:dyDescent="0.2">
      <c r="A39" s="85"/>
      <c r="B39" s="84" t="s">
        <v>99</v>
      </c>
      <c r="C39" s="78">
        <v>56.966926418194539</v>
      </c>
      <c r="D39" s="80">
        <v>35017</v>
      </c>
      <c r="E39" s="79">
        <v>35240</v>
      </c>
      <c r="F39" s="79">
        <v>36207</v>
      </c>
      <c r="G39" s="79">
        <v>36021</v>
      </c>
      <c r="H39" s="105">
        <v>36729</v>
      </c>
      <c r="I39" s="80">
        <v>-1712</v>
      </c>
      <c r="J39" s="81">
        <v>-4.6611669253178691</v>
      </c>
    </row>
    <row r="40" spans="1:10" ht="13.5" customHeight="1" x14ac:dyDescent="0.2">
      <c r="A40" s="83" t="s">
        <v>97</v>
      </c>
      <c r="B40" s="86" t="s">
        <v>100</v>
      </c>
      <c r="C40" s="78">
        <v>23.940522865184075</v>
      </c>
      <c r="D40" s="80">
        <v>14716</v>
      </c>
      <c r="E40" s="79">
        <v>14620</v>
      </c>
      <c r="F40" s="79">
        <v>15957</v>
      </c>
      <c r="G40" s="79">
        <v>15102</v>
      </c>
      <c r="H40" s="105">
        <v>15684</v>
      </c>
      <c r="I40" s="80">
        <v>-968</v>
      </c>
      <c r="J40" s="81">
        <v>-6.1718949247640911</v>
      </c>
    </row>
    <row r="41" spans="1:10" ht="13.5" customHeight="1" x14ac:dyDescent="0.2">
      <c r="A41" s="83"/>
      <c r="B41" s="86" t="s">
        <v>101</v>
      </c>
      <c r="C41" s="78">
        <v>30.285184401893638</v>
      </c>
      <c r="D41" s="80">
        <v>18616</v>
      </c>
      <c r="E41" s="79">
        <v>18869</v>
      </c>
      <c r="F41" s="79">
        <v>19172</v>
      </c>
      <c r="G41" s="79">
        <v>19650</v>
      </c>
      <c r="H41" s="105">
        <v>19984</v>
      </c>
      <c r="I41" s="80">
        <v>-1368</v>
      </c>
      <c r="J41" s="81">
        <v>-6.8454763811048842</v>
      </c>
    </row>
    <row r="42" spans="1:10" ht="13.5" customHeight="1" x14ac:dyDescent="0.2">
      <c r="A42" s="83"/>
      <c r="B42" s="86" t="s">
        <v>102</v>
      </c>
      <c r="C42" s="78">
        <v>17.381118938001269</v>
      </c>
      <c r="D42" s="80">
        <v>10684</v>
      </c>
      <c r="E42" s="79">
        <v>10840</v>
      </c>
      <c r="F42" s="79">
        <v>11067</v>
      </c>
      <c r="G42" s="79">
        <v>11215</v>
      </c>
      <c r="H42" s="105">
        <v>11406</v>
      </c>
      <c r="I42" s="80">
        <v>-722</v>
      </c>
      <c r="J42" s="81">
        <v>-6.3300017534630895</v>
      </c>
    </row>
    <row r="43" spans="1:10" ht="13.5" customHeight="1" x14ac:dyDescent="0.2">
      <c r="A43" s="85"/>
      <c r="B43" s="86" t="s">
        <v>103</v>
      </c>
      <c r="C43" s="78">
        <v>28.393173794921019</v>
      </c>
      <c r="D43" s="80">
        <v>17453</v>
      </c>
      <c r="E43" s="79">
        <v>17465</v>
      </c>
      <c r="F43" s="79">
        <v>17282</v>
      </c>
      <c r="G43" s="79">
        <v>17089</v>
      </c>
      <c r="H43" s="105">
        <v>17273</v>
      </c>
      <c r="I43" s="80">
        <v>180</v>
      </c>
      <c r="J43" s="81">
        <v>1.0420888091240665</v>
      </c>
    </row>
    <row r="44" spans="1:10" ht="13.5" customHeight="1" x14ac:dyDescent="0.2">
      <c r="A44" s="85"/>
      <c r="B44" s="86" t="s">
        <v>104</v>
      </c>
      <c r="C44" s="78">
        <v>3.6506206380451935</v>
      </c>
      <c r="D44" s="80">
        <v>2244</v>
      </c>
      <c r="E44" s="79">
        <v>2320</v>
      </c>
      <c r="F44" s="79">
        <v>2308</v>
      </c>
      <c r="G44" s="79">
        <v>2271</v>
      </c>
      <c r="H44" s="105">
        <v>1949</v>
      </c>
      <c r="I44" s="80">
        <v>295</v>
      </c>
      <c r="J44" s="81">
        <v>15.135967162647512</v>
      </c>
    </row>
    <row r="45" spans="1:10" ht="13.5" customHeight="1" x14ac:dyDescent="0.2">
      <c r="A45" s="83" t="s">
        <v>105</v>
      </c>
      <c r="B45" s="87" t="s">
        <v>108</v>
      </c>
      <c r="C45" s="78">
        <v>83.398135645609983</v>
      </c>
      <c r="D45" s="80">
        <v>51264</v>
      </c>
      <c r="E45" s="79">
        <v>51475</v>
      </c>
      <c r="F45" s="79">
        <v>52879</v>
      </c>
      <c r="G45" s="79">
        <v>52599</v>
      </c>
      <c r="H45" s="105">
        <v>53836</v>
      </c>
      <c r="I45" s="80">
        <v>-2572</v>
      </c>
      <c r="J45" s="81">
        <v>-4.7774723233524039</v>
      </c>
    </row>
    <row r="46" spans="1:10" ht="13.5" customHeight="1" x14ac:dyDescent="0.2">
      <c r="A46" s="83"/>
      <c r="B46" s="84" t="s">
        <v>109</v>
      </c>
      <c r="C46" s="78">
        <v>16.601864354390017</v>
      </c>
      <c r="D46" s="80">
        <v>10205</v>
      </c>
      <c r="E46" s="79">
        <v>10319</v>
      </c>
      <c r="F46" s="79">
        <v>10600</v>
      </c>
      <c r="G46" s="79">
        <v>10457</v>
      </c>
      <c r="H46" s="105">
        <v>10511</v>
      </c>
      <c r="I46" s="80">
        <v>-306</v>
      </c>
      <c r="J46" s="81">
        <v>-2.9112358481590714</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43593</v>
      </c>
      <c r="E48" s="79">
        <v>44014</v>
      </c>
      <c r="F48" s="79">
        <v>42913</v>
      </c>
      <c r="G48" s="79">
        <v>42409</v>
      </c>
      <c r="H48" s="105">
        <v>43220</v>
      </c>
      <c r="I48" s="80">
        <v>373</v>
      </c>
      <c r="J48" s="81">
        <v>0.86302637667746418</v>
      </c>
    </row>
    <row r="49" spans="1:12" ht="13.5" customHeight="1" x14ac:dyDescent="0.2">
      <c r="A49" s="83" t="s">
        <v>97</v>
      </c>
      <c r="B49" s="84" t="s">
        <v>98</v>
      </c>
      <c r="C49" s="78">
        <v>48.429793774229807</v>
      </c>
      <c r="D49" s="80">
        <v>21112</v>
      </c>
      <c r="E49" s="79">
        <v>21314</v>
      </c>
      <c r="F49" s="79">
        <v>20616</v>
      </c>
      <c r="G49" s="79">
        <v>20333</v>
      </c>
      <c r="H49" s="105">
        <v>20683</v>
      </c>
      <c r="I49" s="80">
        <v>429</v>
      </c>
      <c r="J49" s="81">
        <v>2.0741671904462602</v>
      </c>
    </row>
    <row r="50" spans="1:12" ht="13.5" customHeight="1" x14ac:dyDescent="0.2">
      <c r="A50" s="85"/>
      <c r="B50" s="84" t="s">
        <v>99</v>
      </c>
      <c r="C50" s="78">
        <v>51.570206225770193</v>
      </c>
      <c r="D50" s="80">
        <v>22481</v>
      </c>
      <c r="E50" s="79">
        <v>22700</v>
      </c>
      <c r="F50" s="79">
        <v>22297</v>
      </c>
      <c r="G50" s="79">
        <v>22076</v>
      </c>
      <c r="H50" s="105">
        <v>22537</v>
      </c>
      <c r="I50" s="80">
        <v>-56</v>
      </c>
      <c r="J50" s="81">
        <v>-0.24848027687802279</v>
      </c>
    </row>
    <row r="51" spans="1:12" ht="13.5" customHeight="1" x14ac:dyDescent="0.2">
      <c r="A51" s="83" t="s">
        <v>97</v>
      </c>
      <c r="B51" s="86" t="s">
        <v>100</v>
      </c>
      <c r="C51" s="78">
        <v>12.942444887940724</v>
      </c>
      <c r="D51" s="80">
        <v>5642</v>
      </c>
      <c r="E51" s="79">
        <v>5866</v>
      </c>
      <c r="F51" s="79">
        <v>5288</v>
      </c>
      <c r="G51" s="79">
        <v>5318</v>
      </c>
      <c r="H51" s="105">
        <v>5674</v>
      </c>
      <c r="I51" s="80">
        <v>-32</v>
      </c>
      <c r="J51" s="81">
        <v>-0.56397603101868166</v>
      </c>
    </row>
    <row r="52" spans="1:12" ht="13.5" customHeight="1" x14ac:dyDescent="0.2">
      <c r="A52" s="83"/>
      <c r="B52" s="86" t="s">
        <v>101</v>
      </c>
      <c r="C52" s="78">
        <v>66.701075860803343</v>
      </c>
      <c r="D52" s="80">
        <v>29077</v>
      </c>
      <c r="E52" s="79">
        <v>29247</v>
      </c>
      <c r="F52" s="79">
        <v>28829</v>
      </c>
      <c r="G52" s="79">
        <v>28443</v>
      </c>
      <c r="H52" s="105">
        <v>28805</v>
      </c>
      <c r="I52" s="80">
        <v>272</v>
      </c>
      <c r="J52" s="81">
        <v>0.94428050685644849</v>
      </c>
    </row>
    <row r="53" spans="1:12" ht="13.5" customHeight="1" x14ac:dyDescent="0.2">
      <c r="A53" s="83"/>
      <c r="B53" s="86" t="s">
        <v>102</v>
      </c>
      <c r="C53" s="78">
        <v>18.436446218429566</v>
      </c>
      <c r="D53" s="80">
        <v>8037</v>
      </c>
      <c r="E53" s="79">
        <v>8077</v>
      </c>
      <c r="F53" s="79">
        <v>7976</v>
      </c>
      <c r="G53" s="79">
        <v>7860</v>
      </c>
      <c r="H53" s="105">
        <v>7963</v>
      </c>
      <c r="I53" s="80">
        <v>74</v>
      </c>
      <c r="J53" s="81">
        <v>0.92929800326510115</v>
      </c>
    </row>
    <row r="54" spans="1:12" ht="13.5" customHeight="1" x14ac:dyDescent="0.2">
      <c r="A54" s="85"/>
      <c r="B54" s="86" t="s">
        <v>103</v>
      </c>
      <c r="C54" s="78">
        <v>1.9200330328263713</v>
      </c>
      <c r="D54" s="80">
        <v>837</v>
      </c>
      <c r="E54" s="79">
        <v>824</v>
      </c>
      <c r="F54" s="79">
        <v>820</v>
      </c>
      <c r="G54" s="79">
        <v>788</v>
      </c>
      <c r="H54" s="105">
        <v>778</v>
      </c>
      <c r="I54" s="80">
        <v>59</v>
      </c>
      <c r="J54" s="81">
        <v>7.5835475578406166</v>
      </c>
    </row>
    <row r="55" spans="1:12" ht="13.5" customHeight="1" x14ac:dyDescent="0.2">
      <c r="A55" s="85"/>
      <c r="B55" s="86" t="s">
        <v>104</v>
      </c>
      <c r="C55" s="78">
        <v>0.72488702314591791</v>
      </c>
      <c r="D55" s="80">
        <v>316</v>
      </c>
      <c r="E55" s="79">
        <v>335</v>
      </c>
      <c r="F55" s="79">
        <v>339</v>
      </c>
      <c r="G55" s="79">
        <v>342</v>
      </c>
      <c r="H55" s="105">
        <v>298</v>
      </c>
      <c r="I55" s="80">
        <v>18</v>
      </c>
      <c r="J55" s="81">
        <v>6.0402684563758386</v>
      </c>
    </row>
    <row r="56" spans="1:12" ht="13.5" customHeight="1" x14ac:dyDescent="0.2">
      <c r="A56" s="83" t="s">
        <v>105</v>
      </c>
      <c r="B56" s="87" t="s">
        <v>108</v>
      </c>
      <c r="C56" s="78">
        <v>83.128025141651179</v>
      </c>
      <c r="D56" s="80">
        <v>36238</v>
      </c>
      <c r="E56" s="79">
        <v>36593</v>
      </c>
      <c r="F56" s="79">
        <v>35799</v>
      </c>
      <c r="G56" s="79">
        <v>35569</v>
      </c>
      <c r="H56" s="105">
        <v>36296</v>
      </c>
      <c r="I56" s="80">
        <v>-58</v>
      </c>
      <c r="J56" s="81">
        <v>-0.15979722283447212</v>
      </c>
    </row>
    <row r="57" spans="1:12" ht="13.5" customHeight="1" x14ac:dyDescent="0.2">
      <c r="A57" s="107"/>
      <c r="B57" s="89" t="s">
        <v>109</v>
      </c>
      <c r="C57" s="90">
        <v>16.871974858348818</v>
      </c>
      <c r="D57" s="108">
        <v>7355</v>
      </c>
      <c r="E57" s="109">
        <v>7421</v>
      </c>
      <c r="F57" s="109">
        <v>7114</v>
      </c>
      <c r="G57" s="109">
        <v>6840</v>
      </c>
      <c r="H57" s="110">
        <v>6924</v>
      </c>
      <c r="I57" s="108">
        <v>431</v>
      </c>
      <c r="J57" s="111">
        <v>6.2247255921432698</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C967E-4260-45AD-AF8E-B3C4A45E0CD7}">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8659C-204D-41D1-9763-B88B878B1192}">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400711</v>
      </c>
      <c r="E12" s="195">
        <v>402768</v>
      </c>
      <c r="F12" s="79">
        <v>398225</v>
      </c>
      <c r="G12" s="79">
        <v>397050</v>
      </c>
      <c r="H12" s="105">
        <v>400366</v>
      </c>
      <c r="I12" s="80">
        <v>345</v>
      </c>
      <c r="J12" s="81">
        <v>8.6171153394643901E-2</v>
      </c>
    </row>
    <row r="13" spans="1:15" ht="12" customHeight="1" x14ac:dyDescent="0.2">
      <c r="A13" s="83" t="s">
        <v>97</v>
      </c>
      <c r="B13" s="84" t="s">
        <v>98</v>
      </c>
      <c r="C13" s="78">
        <v>53.64714220473109</v>
      </c>
      <c r="D13" s="80">
        <v>214970</v>
      </c>
      <c r="E13" s="79">
        <v>216537</v>
      </c>
      <c r="F13" s="79">
        <v>214167</v>
      </c>
      <c r="G13" s="79">
        <v>213535</v>
      </c>
      <c r="H13" s="105">
        <v>215652</v>
      </c>
      <c r="I13" s="80">
        <v>-682</v>
      </c>
      <c r="J13" s="81">
        <v>-0.31625025504052828</v>
      </c>
    </row>
    <row r="14" spans="1:15" ht="12" customHeight="1" x14ac:dyDescent="0.2">
      <c r="A14" s="83"/>
      <c r="B14" s="84" t="s">
        <v>99</v>
      </c>
      <c r="C14" s="78">
        <v>46.35285779526891</v>
      </c>
      <c r="D14" s="80">
        <v>185741</v>
      </c>
      <c r="E14" s="79">
        <v>186231</v>
      </c>
      <c r="F14" s="79">
        <v>184058</v>
      </c>
      <c r="G14" s="79">
        <v>183515</v>
      </c>
      <c r="H14" s="105">
        <v>184714</v>
      </c>
      <c r="I14" s="80">
        <v>1027</v>
      </c>
      <c r="J14" s="81">
        <v>0.55599467284558834</v>
      </c>
    </row>
    <row r="15" spans="1:15" ht="12" customHeight="1" x14ac:dyDescent="0.2">
      <c r="A15" s="83" t="s">
        <v>97</v>
      </c>
      <c r="B15" s="86" t="s">
        <v>100</v>
      </c>
      <c r="C15" s="78">
        <v>10.581441487755514</v>
      </c>
      <c r="D15" s="80">
        <v>42401</v>
      </c>
      <c r="E15" s="79">
        <v>43487</v>
      </c>
      <c r="F15" s="79">
        <v>40232</v>
      </c>
      <c r="G15" s="79">
        <v>41094</v>
      </c>
      <c r="H15" s="105">
        <v>43129</v>
      </c>
      <c r="I15" s="80">
        <v>-728</v>
      </c>
      <c r="J15" s="81">
        <v>-1.6879593776809108</v>
      </c>
    </row>
    <row r="16" spans="1:15" ht="12" customHeight="1" x14ac:dyDescent="0.2">
      <c r="A16" s="83"/>
      <c r="B16" s="86" t="s">
        <v>101</v>
      </c>
      <c r="C16" s="78">
        <v>65.360571584009421</v>
      </c>
      <c r="D16" s="80">
        <v>261907</v>
      </c>
      <c r="E16" s="79">
        <v>262813</v>
      </c>
      <c r="F16" s="79">
        <v>261948</v>
      </c>
      <c r="G16" s="79">
        <v>260788</v>
      </c>
      <c r="H16" s="105">
        <v>261563</v>
      </c>
      <c r="I16" s="80">
        <v>344</v>
      </c>
      <c r="J16" s="81">
        <v>0.13151707236879834</v>
      </c>
    </row>
    <row r="17" spans="1:10" ht="12" customHeight="1" x14ac:dyDescent="0.2">
      <c r="A17" s="83"/>
      <c r="B17" s="86" t="s">
        <v>102</v>
      </c>
      <c r="C17" s="78">
        <v>21.679714307817854</v>
      </c>
      <c r="D17" s="80">
        <v>86873</v>
      </c>
      <c r="E17" s="79">
        <v>87239</v>
      </c>
      <c r="F17" s="79">
        <v>87126</v>
      </c>
      <c r="G17" s="79">
        <v>86661</v>
      </c>
      <c r="H17" s="105">
        <v>87385</v>
      </c>
      <c r="I17" s="80">
        <v>-512</v>
      </c>
      <c r="J17" s="81">
        <v>-0.5859129141156949</v>
      </c>
    </row>
    <row r="18" spans="1:10" ht="12" customHeight="1" x14ac:dyDescent="0.2">
      <c r="A18" s="85"/>
      <c r="B18" s="86" t="s">
        <v>103</v>
      </c>
      <c r="C18" s="78">
        <v>2.3782726204172082</v>
      </c>
      <c r="D18" s="80">
        <v>9530</v>
      </c>
      <c r="E18" s="79">
        <v>9229</v>
      </c>
      <c r="F18" s="79">
        <v>8919</v>
      </c>
      <c r="G18" s="79">
        <v>8507</v>
      </c>
      <c r="H18" s="105">
        <v>8289</v>
      </c>
      <c r="I18" s="80">
        <v>1241</v>
      </c>
      <c r="J18" s="81">
        <v>14.971649173603572</v>
      </c>
    </row>
    <row r="19" spans="1:10" ht="12" customHeight="1" x14ac:dyDescent="0.2">
      <c r="A19" s="85"/>
      <c r="B19" s="86" t="s">
        <v>104</v>
      </c>
      <c r="C19" s="78">
        <v>1.0126999258817453</v>
      </c>
      <c r="D19" s="80">
        <v>4058</v>
      </c>
      <c r="E19" s="79">
        <v>3977</v>
      </c>
      <c r="F19" s="79">
        <v>3872</v>
      </c>
      <c r="G19" s="79">
        <v>3699</v>
      </c>
      <c r="H19" s="105">
        <v>3192</v>
      </c>
      <c r="I19" s="80">
        <v>866</v>
      </c>
      <c r="J19" s="81">
        <v>27.130325814536342</v>
      </c>
    </row>
    <row r="20" spans="1:10" ht="12" customHeight="1" x14ac:dyDescent="0.2">
      <c r="A20" s="83" t="s">
        <v>105</v>
      </c>
      <c r="B20" s="84" t="s">
        <v>175</v>
      </c>
      <c r="C20" s="78">
        <v>66.969461781683052</v>
      </c>
      <c r="D20" s="80">
        <v>268354</v>
      </c>
      <c r="E20" s="79">
        <v>270988</v>
      </c>
      <c r="F20" s="79">
        <v>266941</v>
      </c>
      <c r="G20" s="79">
        <v>267766</v>
      </c>
      <c r="H20" s="105">
        <v>271189</v>
      </c>
      <c r="I20" s="80">
        <v>-2835</v>
      </c>
      <c r="J20" s="81">
        <v>-1.0453963840716254</v>
      </c>
    </row>
    <row r="21" spans="1:10" ht="12" customHeight="1" x14ac:dyDescent="0.2">
      <c r="A21" s="83"/>
      <c r="B21" s="84" t="s">
        <v>176</v>
      </c>
      <c r="C21" s="78">
        <v>33.030538218316941</v>
      </c>
      <c r="D21" s="80">
        <v>132357</v>
      </c>
      <c r="E21" s="79">
        <v>131780</v>
      </c>
      <c r="F21" s="79">
        <v>131284</v>
      </c>
      <c r="G21" s="79">
        <v>129284</v>
      </c>
      <c r="H21" s="105">
        <v>129177</v>
      </c>
      <c r="I21" s="80">
        <v>3180</v>
      </c>
      <c r="J21" s="81">
        <v>2.461738544787385</v>
      </c>
    </row>
    <row r="22" spans="1:10" ht="12" customHeight="1" x14ac:dyDescent="0.2">
      <c r="A22" s="83" t="s">
        <v>105</v>
      </c>
      <c r="B22" s="84" t="s">
        <v>108</v>
      </c>
      <c r="C22" s="78">
        <v>82.203383485853891</v>
      </c>
      <c r="D22" s="80">
        <v>329398</v>
      </c>
      <c r="E22" s="79">
        <v>330828</v>
      </c>
      <c r="F22" s="79">
        <v>328159</v>
      </c>
      <c r="G22" s="79">
        <v>328862</v>
      </c>
      <c r="H22" s="105">
        <v>332513</v>
      </c>
      <c r="I22" s="80">
        <v>-3115</v>
      </c>
      <c r="J22" s="81">
        <v>-0.93680547828205218</v>
      </c>
    </row>
    <row r="23" spans="1:10" ht="12" customHeight="1" x14ac:dyDescent="0.2">
      <c r="A23" s="83"/>
      <c r="B23" s="84" t="s">
        <v>109</v>
      </c>
      <c r="C23" s="78">
        <v>17.796616514146105</v>
      </c>
      <c r="D23" s="80">
        <v>71313</v>
      </c>
      <c r="E23" s="79">
        <v>71940</v>
      </c>
      <c r="F23" s="79">
        <v>70066</v>
      </c>
      <c r="G23" s="79">
        <v>68188</v>
      </c>
      <c r="H23" s="105">
        <v>67853</v>
      </c>
      <c r="I23" s="80">
        <v>3460</v>
      </c>
      <c r="J23" s="81">
        <v>5.0992586915832758</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7394540</v>
      </c>
      <c r="E25" s="195">
        <v>7424513</v>
      </c>
      <c r="F25" s="195">
        <v>7350231</v>
      </c>
      <c r="G25" s="195">
        <v>7360270</v>
      </c>
      <c r="H25" s="200">
        <v>7390826</v>
      </c>
      <c r="I25" s="194">
        <v>3714</v>
      </c>
      <c r="J25" s="81">
        <v>5.0251487452146755E-2</v>
      </c>
    </row>
    <row r="26" spans="1:10" ht="12" customHeight="1" x14ac:dyDescent="0.2">
      <c r="A26" s="83" t="s">
        <v>97</v>
      </c>
      <c r="B26" s="84" t="s">
        <v>98</v>
      </c>
      <c r="C26" s="78">
        <v>53.897240396292396</v>
      </c>
      <c r="D26" s="80">
        <v>3985453</v>
      </c>
      <c r="E26" s="79">
        <v>4013652</v>
      </c>
      <c r="F26" s="79">
        <v>3970039</v>
      </c>
      <c r="G26" s="79">
        <v>3973335</v>
      </c>
      <c r="H26" s="105">
        <v>3991915</v>
      </c>
      <c r="I26" s="80">
        <v>-6462</v>
      </c>
      <c r="J26" s="81">
        <v>-0.16187719427893629</v>
      </c>
    </row>
    <row r="27" spans="1:10" ht="12" customHeight="1" x14ac:dyDescent="0.2">
      <c r="A27" s="83"/>
      <c r="B27" s="84" t="s">
        <v>99</v>
      </c>
      <c r="C27" s="78">
        <v>46.102759603707604</v>
      </c>
      <c r="D27" s="80">
        <v>3409087</v>
      </c>
      <c r="E27" s="79">
        <v>3410861</v>
      </c>
      <c r="F27" s="79">
        <v>3380192</v>
      </c>
      <c r="G27" s="79">
        <v>3386935</v>
      </c>
      <c r="H27" s="105">
        <v>3398911</v>
      </c>
      <c r="I27" s="80">
        <v>10176</v>
      </c>
      <c r="J27" s="81">
        <v>0.29939001050630626</v>
      </c>
    </row>
    <row r="28" spans="1:10" ht="12" customHeight="1" x14ac:dyDescent="0.2">
      <c r="A28" s="83" t="s">
        <v>97</v>
      </c>
      <c r="B28" s="86" t="s">
        <v>100</v>
      </c>
      <c r="C28" s="78">
        <v>9.999026308600671</v>
      </c>
      <c r="D28" s="80">
        <v>739382</v>
      </c>
      <c r="E28" s="79">
        <v>755737</v>
      </c>
      <c r="F28" s="79">
        <v>698478</v>
      </c>
      <c r="G28" s="79">
        <v>721861</v>
      </c>
      <c r="H28" s="105">
        <v>750824</v>
      </c>
      <c r="I28" s="80">
        <v>-11442</v>
      </c>
      <c r="J28" s="81">
        <v>-1.5239257136159738</v>
      </c>
    </row>
    <row r="29" spans="1:10" ht="12" customHeight="1" x14ac:dyDescent="0.2">
      <c r="A29" s="83"/>
      <c r="B29" s="86" t="s">
        <v>101</v>
      </c>
      <c r="C29" s="78">
        <v>65.160943074214217</v>
      </c>
      <c r="D29" s="80">
        <v>4818352</v>
      </c>
      <c r="E29" s="79">
        <v>4833843</v>
      </c>
      <c r="F29" s="79">
        <v>4821346</v>
      </c>
      <c r="G29" s="79">
        <v>4819171</v>
      </c>
      <c r="H29" s="105">
        <v>4821119</v>
      </c>
      <c r="I29" s="80">
        <v>-2767</v>
      </c>
      <c r="J29" s="81">
        <v>-5.7393314705569388E-2</v>
      </c>
    </row>
    <row r="30" spans="1:10" ht="12" customHeight="1" x14ac:dyDescent="0.2">
      <c r="A30" s="83"/>
      <c r="B30" s="86" t="s">
        <v>102</v>
      </c>
      <c r="C30" s="78">
        <v>22.586286638519773</v>
      </c>
      <c r="D30" s="80">
        <v>1670152</v>
      </c>
      <c r="E30" s="79">
        <v>1673514</v>
      </c>
      <c r="F30" s="79">
        <v>1672415</v>
      </c>
      <c r="G30" s="79">
        <v>1667320</v>
      </c>
      <c r="H30" s="105">
        <v>1671498</v>
      </c>
      <c r="I30" s="80">
        <v>-1346</v>
      </c>
      <c r="J30" s="81">
        <v>-8.0526569580101209E-2</v>
      </c>
    </row>
    <row r="31" spans="1:10" ht="12" customHeight="1" x14ac:dyDescent="0.2">
      <c r="A31" s="85"/>
      <c r="B31" s="86" t="s">
        <v>103</v>
      </c>
      <c r="C31" s="78">
        <v>2.2537304551736823</v>
      </c>
      <c r="D31" s="80">
        <v>166653</v>
      </c>
      <c r="E31" s="79">
        <v>161418</v>
      </c>
      <c r="F31" s="79">
        <v>157991</v>
      </c>
      <c r="G31" s="79">
        <v>151918</v>
      </c>
      <c r="H31" s="105">
        <v>147385</v>
      </c>
      <c r="I31" s="80">
        <v>19268</v>
      </c>
      <c r="J31" s="81">
        <v>13.073243545815382</v>
      </c>
    </row>
    <row r="32" spans="1:10" ht="12" customHeight="1" x14ac:dyDescent="0.2">
      <c r="A32" s="85"/>
      <c r="B32" s="86" t="s">
        <v>104</v>
      </c>
      <c r="C32" s="78">
        <v>0.9614526393798668</v>
      </c>
      <c r="D32" s="80">
        <v>71095</v>
      </c>
      <c r="E32" s="79">
        <v>70008</v>
      </c>
      <c r="F32" s="79">
        <v>69349</v>
      </c>
      <c r="G32" s="79">
        <v>67130</v>
      </c>
      <c r="H32" s="105">
        <v>58338</v>
      </c>
      <c r="I32" s="80">
        <v>12757</v>
      </c>
      <c r="J32" s="81">
        <v>21.867393465665604</v>
      </c>
    </row>
    <row r="33" spans="1:10" ht="12" customHeight="1" x14ac:dyDescent="0.2">
      <c r="A33" s="83" t="s">
        <v>105</v>
      </c>
      <c r="B33" s="84" t="s">
        <v>175</v>
      </c>
      <c r="C33" s="78">
        <v>69.45842472959778</v>
      </c>
      <c r="D33" s="80">
        <v>5136131</v>
      </c>
      <c r="E33" s="79">
        <v>5178728</v>
      </c>
      <c r="F33" s="79">
        <v>5114584</v>
      </c>
      <c r="G33" s="79">
        <v>5140313</v>
      </c>
      <c r="H33" s="105">
        <v>5174277</v>
      </c>
      <c r="I33" s="80">
        <v>-38146</v>
      </c>
      <c r="J33" s="81">
        <v>-0.73722377058669264</v>
      </c>
    </row>
    <row r="34" spans="1:10" ht="12" customHeight="1" x14ac:dyDescent="0.2">
      <c r="A34" s="83"/>
      <c r="B34" s="84" t="s">
        <v>176</v>
      </c>
      <c r="C34" s="78">
        <v>30.541575270402216</v>
      </c>
      <c r="D34" s="80">
        <v>2258409</v>
      </c>
      <c r="E34" s="79">
        <v>2245785</v>
      </c>
      <c r="F34" s="79">
        <v>2235647</v>
      </c>
      <c r="G34" s="79">
        <v>2219957</v>
      </c>
      <c r="H34" s="105">
        <v>2216548</v>
      </c>
      <c r="I34" s="80">
        <v>41861</v>
      </c>
      <c r="J34" s="81">
        <v>1.8885672676612462</v>
      </c>
    </row>
    <row r="35" spans="1:10" ht="12" customHeight="1" x14ac:dyDescent="0.2">
      <c r="A35" s="83" t="s">
        <v>105</v>
      </c>
      <c r="B35" s="84" t="s">
        <v>108</v>
      </c>
      <c r="C35" s="78">
        <v>83.534662061466975</v>
      </c>
      <c r="D35" s="80">
        <v>6177004</v>
      </c>
      <c r="E35" s="79">
        <v>6204464</v>
      </c>
      <c r="F35" s="79">
        <v>6156418</v>
      </c>
      <c r="G35" s="79">
        <v>6185376</v>
      </c>
      <c r="H35" s="105">
        <v>6232618</v>
      </c>
      <c r="I35" s="80">
        <v>-55614</v>
      </c>
      <c r="J35" s="81">
        <v>-0.89230560897523326</v>
      </c>
    </row>
    <row r="36" spans="1:10" ht="12" customHeight="1" x14ac:dyDescent="0.2">
      <c r="A36" s="83"/>
      <c r="B36" s="84" t="s">
        <v>109</v>
      </c>
      <c r="C36" s="78">
        <v>16.465324415041369</v>
      </c>
      <c r="D36" s="80">
        <v>1217535</v>
      </c>
      <c r="E36" s="79">
        <v>1220048</v>
      </c>
      <c r="F36" s="79">
        <v>1193812</v>
      </c>
      <c r="G36" s="79">
        <v>1174893</v>
      </c>
      <c r="H36" s="105">
        <v>1158206</v>
      </c>
      <c r="I36" s="80">
        <v>59329</v>
      </c>
      <c r="J36" s="81">
        <v>5.1224911630573491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432460</v>
      </c>
      <c r="E64" s="195">
        <v>433960</v>
      </c>
      <c r="F64" s="195">
        <v>429016</v>
      </c>
      <c r="G64" s="195">
        <v>428195</v>
      </c>
      <c r="H64" s="105">
        <v>431618</v>
      </c>
      <c r="I64" s="80">
        <v>842</v>
      </c>
      <c r="J64" s="81">
        <v>0.19507990862290267</v>
      </c>
    </row>
    <row r="65" spans="1:12" ht="12" customHeight="1" x14ac:dyDescent="0.2">
      <c r="A65" s="83" t="s">
        <v>97</v>
      </c>
      <c r="B65" s="84" t="s">
        <v>98</v>
      </c>
      <c r="C65" s="78">
        <v>54.418212088979331</v>
      </c>
      <c r="D65" s="194">
        <v>235337</v>
      </c>
      <c r="E65" s="195">
        <v>236671</v>
      </c>
      <c r="F65" s="195">
        <v>233856</v>
      </c>
      <c r="G65" s="195">
        <v>233158</v>
      </c>
      <c r="H65" s="105">
        <v>235447</v>
      </c>
      <c r="I65" s="80">
        <v>-110</v>
      </c>
      <c r="J65" s="81">
        <v>-4.671964391136859E-2</v>
      </c>
    </row>
    <row r="66" spans="1:12" ht="12" customHeight="1" x14ac:dyDescent="0.2">
      <c r="A66" s="83"/>
      <c r="B66" s="84" t="s">
        <v>99</v>
      </c>
      <c r="C66" s="78">
        <v>45.581787911020669</v>
      </c>
      <c r="D66" s="194">
        <v>197123</v>
      </c>
      <c r="E66" s="195">
        <v>197289</v>
      </c>
      <c r="F66" s="195">
        <v>195160</v>
      </c>
      <c r="G66" s="195">
        <v>195037</v>
      </c>
      <c r="H66" s="105">
        <v>196171</v>
      </c>
      <c r="I66" s="80">
        <v>952</v>
      </c>
      <c r="J66" s="81">
        <v>0.4852908941688629</v>
      </c>
    </row>
    <row r="67" spans="1:12" ht="12" customHeight="1" x14ac:dyDescent="0.2">
      <c r="A67" s="83" t="s">
        <v>97</v>
      </c>
      <c r="B67" s="86" t="s">
        <v>100</v>
      </c>
      <c r="C67" s="78">
        <v>10.347777829163391</v>
      </c>
      <c r="D67" s="194">
        <v>44750</v>
      </c>
      <c r="E67" s="195">
        <v>45739</v>
      </c>
      <c r="F67" s="195">
        <v>42418</v>
      </c>
      <c r="G67" s="195">
        <v>43466</v>
      </c>
      <c r="H67" s="105">
        <v>45786</v>
      </c>
      <c r="I67" s="80">
        <v>-1036</v>
      </c>
      <c r="J67" s="81">
        <v>-2.2627003887651247</v>
      </c>
    </row>
    <row r="68" spans="1:12" ht="12" customHeight="1" x14ac:dyDescent="0.2">
      <c r="A68" s="83"/>
      <c r="B68" s="86" t="s">
        <v>101</v>
      </c>
      <c r="C68" s="78">
        <v>65.700642834019334</v>
      </c>
      <c r="D68" s="194">
        <v>284129</v>
      </c>
      <c r="E68" s="195">
        <v>284655</v>
      </c>
      <c r="F68" s="195">
        <v>283514</v>
      </c>
      <c r="G68" s="195">
        <v>282488</v>
      </c>
      <c r="H68" s="105">
        <v>283246</v>
      </c>
      <c r="I68" s="80">
        <v>883</v>
      </c>
      <c r="J68" s="81">
        <v>0.31174314906477057</v>
      </c>
    </row>
    <row r="69" spans="1:12" ht="12" customHeight="1" x14ac:dyDescent="0.2">
      <c r="A69" s="83"/>
      <c r="B69" s="86" t="s">
        <v>102</v>
      </c>
      <c r="C69" s="78">
        <v>21.681080331128889</v>
      </c>
      <c r="D69" s="194">
        <v>93762</v>
      </c>
      <c r="E69" s="195">
        <v>94065</v>
      </c>
      <c r="F69" s="195">
        <v>93873</v>
      </c>
      <c r="G69" s="195">
        <v>93453</v>
      </c>
      <c r="H69" s="105">
        <v>94037</v>
      </c>
      <c r="I69" s="80">
        <v>-275</v>
      </c>
      <c r="J69" s="81">
        <v>-0.29243808288226975</v>
      </c>
    </row>
    <row r="70" spans="1:12" ht="12" customHeight="1" x14ac:dyDescent="0.2">
      <c r="A70" s="85"/>
      <c r="B70" s="86" t="s">
        <v>103</v>
      </c>
      <c r="C70" s="78">
        <v>2.2704990056883876</v>
      </c>
      <c r="D70" s="194">
        <v>9819</v>
      </c>
      <c r="E70" s="195">
        <v>9500</v>
      </c>
      <c r="F70" s="195">
        <v>9211</v>
      </c>
      <c r="G70" s="195">
        <v>8788</v>
      </c>
      <c r="H70" s="105">
        <v>8549</v>
      </c>
      <c r="I70" s="80">
        <v>1270</v>
      </c>
      <c r="J70" s="81">
        <v>14.855538659492339</v>
      </c>
    </row>
    <row r="71" spans="1:12" ht="12" customHeight="1" x14ac:dyDescent="0.2">
      <c r="A71" s="85"/>
      <c r="B71" s="86" t="s">
        <v>104</v>
      </c>
      <c r="C71" s="78">
        <v>0.97049438098321228</v>
      </c>
      <c r="D71" s="194">
        <v>4197</v>
      </c>
      <c r="E71" s="195">
        <v>4108</v>
      </c>
      <c r="F71" s="195">
        <v>4013</v>
      </c>
      <c r="G71" s="195">
        <v>3840</v>
      </c>
      <c r="H71" s="105">
        <v>3337</v>
      </c>
      <c r="I71" s="80">
        <v>860</v>
      </c>
      <c r="J71" s="81">
        <v>25.771651183697934</v>
      </c>
    </row>
    <row r="72" spans="1:12" ht="12" customHeight="1" x14ac:dyDescent="0.2">
      <c r="A72" s="83" t="s">
        <v>105</v>
      </c>
      <c r="B72" s="84" t="s">
        <v>175</v>
      </c>
      <c r="C72" s="78">
        <v>68.348980252508909</v>
      </c>
      <c r="D72" s="194">
        <v>295582</v>
      </c>
      <c r="E72" s="195">
        <v>298126</v>
      </c>
      <c r="F72" s="195">
        <v>293687</v>
      </c>
      <c r="G72" s="195">
        <v>294653</v>
      </c>
      <c r="H72" s="105">
        <v>298018</v>
      </c>
      <c r="I72" s="80">
        <v>-2436</v>
      </c>
      <c r="J72" s="81">
        <v>-0.81740029125757507</v>
      </c>
    </row>
    <row r="73" spans="1:12" ht="12" customHeight="1" x14ac:dyDescent="0.2">
      <c r="A73" s="83"/>
      <c r="B73" s="84" t="s">
        <v>176</v>
      </c>
      <c r="C73" s="78">
        <v>31.651019747491098</v>
      </c>
      <c r="D73" s="80">
        <v>136878</v>
      </c>
      <c r="E73" s="79">
        <v>135834</v>
      </c>
      <c r="F73" s="79">
        <v>135329</v>
      </c>
      <c r="G73" s="79">
        <v>133542</v>
      </c>
      <c r="H73" s="105">
        <v>133600</v>
      </c>
      <c r="I73" s="80">
        <v>3278</v>
      </c>
      <c r="J73" s="81">
        <v>2.4535928143712575</v>
      </c>
    </row>
    <row r="74" spans="1:12" ht="12" customHeight="1" x14ac:dyDescent="0.2">
      <c r="A74" s="83" t="s">
        <v>105</v>
      </c>
      <c r="B74" s="84" t="s">
        <v>108</v>
      </c>
      <c r="C74" s="78">
        <v>83.480090644221434</v>
      </c>
      <c r="D74" s="80">
        <v>361018</v>
      </c>
      <c r="E74" s="79">
        <v>362464</v>
      </c>
      <c r="F74" s="79">
        <v>359407</v>
      </c>
      <c r="G74" s="79">
        <v>360609</v>
      </c>
      <c r="H74" s="105">
        <v>363951</v>
      </c>
      <c r="I74" s="80">
        <v>-2933</v>
      </c>
      <c r="J74" s="81">
        <v>-0.80587771430769528</v>
      </c>
    </row>
    <row r="75" spans="1:12" ht="12" customHeight="1" x14ac:dyDescent="0.2">
      <c r="A75" s="107"/>
      <c r="B75" s="89" t="s">
        <v>109</v>
      </c>
      <c r="C75" s="90">
        <v>16.519909355778569</v>
      </c>
      <c r="D75" s="108">
        <v>71442</v>
      </c>
      <c r="E75" s="109">
        <v>71496</v>
      </c>
      <c r="F75" s="109">
        <v>69609</v>
      </c>
      <c r="G75" s="109">
        <v>67586</v>
      </c>
      <c r="H75" s="110">
        <v>67667</v>
      </c>
      <c r="I75" s="108">
        <v>3775</v>
      </c>
      <c r="J75" s="111">
        <v>5.578790252264767</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5AB63-177B-4A00-9D3E-946A7486B7C9}">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400711</v>
      </c>
      <c r="G11" s="79">
        <v>402768</v>
      </c>
      <c r="H11" s="79">
        <v>398225</v>
      </c>
      <c r="I11" s="79">
        <v>397050</v>
      </c>
      <c r="J11" s="105">
        <v>400366</v>
      </c>
      <c r="K11" s="79">
        <v>345</v>
      </c>
      <c r="L11" s="81">
        <v>8.6171153394643901E-2</v>
      </c>
    </row>
    <row r="12" spans="1:17" ht="24.95" customHeight="1" x14ac:dyDescent="0.2">
      <c r="A12" s="212" t="s">
        <v>180</v>
      </c>
      <c r="B12" s="213"/>
      <c r="C12" s="213"/>
      <c r="D12" s="214"/>
      <c r="E12" s="78">
        <v>53.64714220473109</v>
      </c>
      <c r="F12" s="80">
        <v>214970</v>
      </c>
      <c r="G12" s="79">
        <v>216537</v>
      </c>
      <c r="H12" s="79">
        <v>214167</v>
      </c>
      <c r="I12" s="79">
        <v>213535</v>
      </c>
      <c r="J12" s="105">
        <v>215652</v>
      </c>
      <c r="K12" s="79">
        <v>-682</v>
      </c>
      <c r="L12" s="81">
        <v>-0.31625025504052828</v>
      </c>
    </row>
    <row r="13" spans="1:17" ht="15" customHeight="1" x14ac:dyDescent="0.2">
      <c r="A13" s="85"/>
      <c r="B13" s="215" t="s">
        <v>99</v>
      </c>
      <c r="C13" s="215"/>
      <c r="E13" s="78">
        <v>46.35285779526891</v>
      </c>
      <c r="F13" s="80">
        <v>185741</v>
      </c>
      <c r="G13" s="79">
        <v>186231</v>
      </c>
      <c r="H13" s="79">
        <v>184058</v>
      </c>
      <c r="I13" s="79">
        <v>183515</v>
      </c>
      <c r="J13" s="105">
        <v>184714</v>
      </c>
      <c r="K13" s="79">
        <v>1027</v>
      </c>
      <c r="L13" s="81">
        <v>0.55599467284558834</v>
      </c>
    </row>
    <row r="14" spans="1:17" ht="24.95" customHeight="1" x14ac:dyDescent="0.2">
      <c r="A14" s="212" t="s">
        <v>181</v>
      </c>
      <c r="B14" s="213"/>
      <c r="C14" s="213"/>
      <c r="D14" s="214"/>
      <c r="E14" s="78">
        <v>10.581441487755514</v>
      </c>
      <c r="F14" s="80">
        <v>42401</v>
      </c>
      <c r="G14" s="79">
        <v>43487</v>
      </c>
      <c r="H14" s="79">
        <v>40232</v>
      </c>
      <c r="I14" s="79">
        <v>41094</v>
      </c>
      <c r="J14" s="105">
        <v>43129</v>
      </c>
      <c r="K14" s="79">
        <v>-728</v>
      </c>
      <c r="L14" s="81">
        <v>-1.6879593776809108</v>
      </c>
    </row>
    <row r="15" spans="1:17" ht="15" customHeight="1" x14ac:dyDescent="0.2">
      <c r="A15" s="85"/>
      <c r="B15" s="84"/>
      <c r="C15" s="53" t="s">
        <v>98</v>
      </c>
      <c r="E15" s="78">
        <v>56.677908539892925</v>
      </c>
      <c r="F15" s="80">
        <v>24032</v>
      </c>
      <c r="G15" s="79">
        <v>24795</v>
      </c>
      <c r="H15" s="79">
        <v>22753</v>
      </c>
      <c r="I15" s="79">
        <v>23203</v>
      </c>
      <c r="J15" s="105">
        <v>24436</v>
      </c>
      <c r="K15" s="79">
        <v>-404</v>
      </c>
      <c r="L15" s="81">
        <v>-1.6532984121787526</v>
      </c>
    </row>
    <row r="16" spans="1:17" ht="15" customHeight="1" x14ac:dyDescent="0.2">
      <c r="A16" s="85"/>
      <c r="B16" s="84"/>
      <c r="C16" s="53" t="s">
        <v>99</v>
      </c>
      <c r="E16" s="78">
        <v>43.322091460107075</v>
      </c>
      <c r="F16" s="80">
        <v>18369</v>
      </c>
      <c r="G16" s="79">
        <v>18692</v>
      </c>
      <c r="H16" s="79">
        <v>17479</v>
      </c>
      <c r="I16" s="79">
        <v>17891</v>
      </c>
      <c r="J16" s="105">
        <v>18693</v>
      </c>
      <c r="K16" s="79">
        <v>-324</v>
      </c>
      <c r="L16" s="81">
        <v>-1.7332691381800673</v>
      </c>
    </row>
    <row r="17" spans="1:12" ht="15" customHeight="1" x14ac:dyDescent="0.2">
      <c r="A17" s="85"/>
      <c r="B17" s="86" t="s">
        <v>101</v>
      </c>
      <c r="E17" s="78">
        <v>65.360571584009421</v>
      </c>
      <c r="F17" s="80">
        <v>261907</v>
      </c>
      <c r="G17" s="79">
        <v>262813</v>
      </c>
      <c r="H17" s="79">
        <v>261948</v>
      </c>
      <c r="I17" s="79">
        <v>260788</v>
      </c>
      <c r="J17" s="105">
        <v>261563</v>
      </c>
      <c r="K17" s="79">
        <v>344</v>
      </c>
      <c r="L17" s="81">
        <v>0.13151707236879834</v>
      </c>
    </row>
    <row r="18" spans="1:12" ht="15" customHeight="1" x14ac:dyDescent="0.2">
      <c r="A18" s="85"/>
      <c r="B18" s="84"/>
      <c r="C18" s="53" t="s">
        <v>98</v>
      </c>
      <c r="E18" s="78">
        <v>53.798485722031103</v>
      </c>
      <c r="F18" s="80">
        <v>140902</v>
      </c>
      <c r="G18" s="79">
        <v>141568</v>
      </c>
      <c r="H18" s="79">
        <v>141391</v>
      </c>
      <c r="I18" s="79">
        <v>140616</v>
      </c>
      <c r="J18" s="105">
        <v>141170</v>
      </c>
      <c r="K18" s="79">
        <v>-268</v>
      </c>
      <c r="L18" s="81">
        <v>-0.18984203442657788</v>
      </c>
    </row>
    <row r="19" spans="1:12" ht="15" customHeight="1" x14ac:dyDescent="0.2">
      <c r="A19" s="85"/>
      <c r="B19" s="84"/>
      <c r="C19" s="53" t="s">
        <v>99</v>
      </c>
      <c r="E19" s="78">
        <v>46.201514277968897</v>
      </c>
      <c r="F19" s="80">
        <v>121005</v>
      </c>
      <c r="G19" s="79">
        <v>121245</v>
      </c>
      <c r="H19" s="79">
        <v>120557</v>
      </c>
      <c r="I19" s="79">
        <v>120172</v>
      </c>
      <c r="J19" s="105">
        <v>120393</v>
      </c>
      <c r="K19" s="79">
        <v>612</v>
      </c>
      <c r="L19" s="81">
        <v>0.50833520221275319</v>
      </c>
    </row>
    <row r="20" spans="1:12" ht="15" customHeight="1" x14ac:dyDescent="0.2">
      <c r="A20" s="85"/>
      <c r="B20" s="86" t="s">
        <v>102</v>
      </c>
      <c r="E20" s="78">
        <v>21.679714307817854</v>
      </c>
      <c r="F20" s="80">
        <v>86873</v>
      </c>
      <c r="G20" s="79">
        <v>87239</v>
      </c>
      <c r="H20" s="79">
        <v>87126</v>
      </c>
      <c r="I20" s="79">
        <v>86661</v>
      </c>
      <c r="J20" s="105">
        <v>87385</v>
      </c>
      <c r="K20" s="79">
        <v>-512</v>
      </c>
      <c r="L20" s="81">
        <v>-0.5859129141156949</v>
      </c>
    </row>
    <row r="21" spans="1:12" ht="15" customHeight="1" x14ac:dyDescent="0.2">
      <c r="A21" s="85"/>
      <c r="B21" s="84"/>
      <c r="C21" s="53" t="s">
        <v>98</v>
      </c>
      <c r="E21" s="78">
        <v>51.196574309624395</v>
      </c>
      <c r="F21" s="80">
        <v>44476</v>
      </c>
      <c r="G21" s="79">
        <v>44789</v>
      </c>
      <c r="H21" s="79">
        <v>44815</v>
      </c>
      <c r="I21" s="79">
        <v>44706</v>
      </c>
      <c r="J21" s="105">
        <v>45185</v>
      </c>
      <c r="K21" s="79">
        <v>-709</v>
      </c>
      <c r="L21" s="81">
        <v>-1.5691047914130796</v>
      </c>
    </row>
    <row r="22" spans="1:12" ht="15" customHeight="1" x14ac:dyDescent="0.2">
      <c r="A22" s="85"/>
      <c r="B22" s="84"/>
      <c r="C22" s="53" t="s">
        <v>99</v>
      </c>
      <c r="E22" s="78">
        <v>48.803425690375605</v>
      </c>
      <c r="F22" s="80">
        <v>42397</v>
      </c>
      <c r="G22" s="79">
        <v>42450</v>
      </c>
      <c r="H22" s="79">
        <v>42311</v>
      </c>
      <c r="I22" s="79">
        <v>41955</v>
      </c>
      <c r="J22" s="105">
        <v>42200</v>
      </c>
      <c r="K22" s="79">
        <v>197</v>
      </c>
      <c r="L22" s="81">
        <v>0.46682464454976302</v>
      </c>
    </row>
    <row r="23" spans="1:12" ht="15" customHeight="1" x14ac:dyDescent="0.2">
      <c r="A23" s="85"/>
      <c r="B23" s="86" t="s">
        <v>103</v>
      </c>
      <c r="E23" s="78">
        <v>2.3782726204172082</v>
      </c>
      <c r="F23" s="80">
        <v>9530</v>
      </c>
      <c r="G23" s="79">
        <v>9229</v>
      </c>
      <c r="H23" s="79">
        <v>8919</v>
      </c>
      <c r="I23" s="79">
        <v>8507</v>
      </c>
      <c r="J23" s="105">
        <v>8289</v>
      </c>
      <c r="K23" s="79">
        <v>1241</v>
      </c>
      <c r="L23" s="81">
        <v>14.971649173603572</v>
      </c>
    </row>
    <row r="24" spans="1:12" ht="15" customHeight="1" x14ac:dyDescent="0.2">
      <c r="A24" s="85"/>
      <c r="B24" s="84"/>
      <c r="C24" s="53" t="s">
        <v>98</v>
      </c>
      <c r="E24" s="78">
        <v>58.342077649527809</v>
      </c>
      <c r="F24" s="80">
        <v>5560</v>
      </c>
      <c r="G24" s="79">
        <v>5385</v>
      </c>
      <c r="H24" s="79">
        <v>5208</v>
      </c>
      <c r="I24" s="79">
        <v>5010</v>
      </c>
      <c r="J24" s="105">
        <v>4861</v>
      </c>
      <c r="K24" s="79">
        <v>699</v>
      </c>
      <c r="L24" s="81">
        <v>14.379757251594322</v>
      </c>
    </row>
    <row r="25" spans="1:12" ht="15" customHeight="1" x14ac:dyDescent="0.2">
      <c r="A25" s="85"/>
      <c r="B25" s="84"/>
      <c r="C25" s="53" t="s">
        <v>99</v>
      </c>
      <c r="E25" s="78">
        <v>41.657922350472191</v>
      </c>
      <c r="F25" s="80">
        <v>3970</v>
      </c>
      <c r="G25" s="79">
        <v>3844</v>
      </c>
      <c r="H25" s="79">
        <v>3711</v>
      </c>
      <c r="I25" s="79">
        <v>3497</v>
      </c>
      <c r="J25" s="105">
        <v>3428</v>
      </c>
      <c r="K25" s="79">
        <v>542</v>
      </c>
      <c r="L25" s="81">
        <v>15.810968494749124</v>
      </c>
    </row>
    <row r="26" spans="1:12" ht="15" customHeight="1" x14ac:dyDescent="0.2">
      <c r="A26" s="85"/>
      <c r="C26" s="86" t="s">
        <v>182</v>
      </c>
      <c r="D26" s="53" t="s">
        <v>183</v>
      </c>
      <c r="E26" s="78">
        <v>1.0126999258817453</v>
      </c>
      <c r="F26" s="80">
        <v>4058</v>
      </c>
      <c r="G26" s="79">
        <v>3977</v>
      </c>
      <c r="H26" s="79">
        <v>3872</v>
      </c>
      <c r="I26" s="79">
        <v>3699</v>
      </c>
      <c r="J26" s="105">
        <v>3192</v>
      </c>
      <c r="K26" s="79">
        <v>866</v>
      </c>
      <c r="L26" s="81">
        <v>27.130325814536342</v>
      </c>
    </row>
    <row r="27" spans="1:12" ht="15" customHeight="1" x14ac:dyDescent="0.2">
      <c r="A27" s="85"/>
      <c r="B27" s="84"/>
      <c r="D27" s="216" t="s">
        <v>98</v>
      </c>
      <c r="E27" s="78">
        <v>53.647116806308524</v>
      </c>
      <c r="F27" s="80">
        <v>2177</v>
      </c>
      <c r="G27" s="79">
        <v>2110</v>
      </c>
      <c r="H27" s="79">
        <v>2039</v>
      </c>
      <c r="I27" s="79">
        <v>1956</v>
      </c>
      <c r="J27" s="105">
        <v>1655</v>
      </c>
      <c r="K27" s="79">
        <v>522</v>
      </c>
      <c r="L27" s="81">
        <v>31.540785498489427</v>
      </c>
    </row>
    <row r="28" spans="1:12" ht="15" customHeight="1" x14ac:dyDescent="0.2">
      <c r="A28" s="85"/>
      <c r="B28" s="84"/>
      <c r="D28" s="216" t="s">
        <v>99</v>
      </c>
      <c r="E28" s="78">
        <v>46.352883193691476</v>
      </c>
      <c r="F28" s="80">
        <v>1881</v>
      </c>
      <c r="G28" s="79">
        <v>1867</v>
      </c>
      <c r="H28" s="79">
        <v>1833</v>
      </c>
      <c r="I28" s="79">
        <v>1743</v>
      </c>
      <c r="J28" s="105">
        <v>1537</v>
      </c>
      <c r="K28" s="79">
        <v>344</v>
      </c>
      <c r="L28" s="81">
        <v>22.381262199089136</v>
      </c>
    </row>
    <row r="29" spans="1:12" ht="24.95" customHeight="1" x14ac:dyDescent="0.2">
      <c r="A29" s="212" t="s">
        <v>184</v>
      </c>
      <c r="B29" s="213"/>
      <c r="C29" s="213"/>
      <c r="D29" s="214"/>
      <c r="E29" s="78">
        <v>82.203383485853891</v>
      </c>
      <c r="F29" s="80">
        <v>329398</v>
      </c>
      <c r="G29" s="79">
        <v>330828</v>
      </c>
      <c r="H29" s="79">
        <v>328159</v>
      </c>
      <c r="I29" s="79">
        <v>328862</v>
      </c>
      <c r="J29" s="105">
        <v>332513</v>
      </c>
      <c r="K29" s="79">
        <v>-3115</v>
      </c>
      <c r="L29" s="81">
        <v>-0.93680547828205218</v>
      </c>
    </row>
    <row r="30" spans="1:12" ht="15" customHeight="1" x14ac:dyDescent="0.2">
      <c r="A30" s="85"/>
      <c r="B30" s="84"/>
      <c r="C30" s="53" t="s">
        <v>98</v>
      </c>
      <c r="E30" s="78">
        <v>52.081069101816041</v>
      </c>
      <c r="F30" s="80">
        <v>171554</v>
      </c>
      <c r="G30" s="79">
        <v>172633</v>
      </c>
      <c r="H30" s="79">
        <v>171197</v>
      </c>
      <c r="I30" s="79">
        <v>171617</v>
      </c>
      <c r="J30" s="105">
        <v>173907</v>
      </c>
      <c r="K30" s="79">
        <v>-2353</v>
      </c>
      <c r="L30" s="81">
        <v>-1.3530220175151086</v>
      </c>
    </row>
    <row r="31" spans="1:12" ht="15" customHeight="1" x14ac:dyDescent="0.2">
      <c r="A31" s="85"/>
      <c r="B31" s="84"/>
      <c r="C31" s="53" t="s">
        <v>99</v>
      </c>
      <c r="E31" s="78">
        <v>47.918930898183959</v>
      </c>
      <c r="F31" s="80">
        <v>157844</v>
      </c>
      <c r="G31" s="79">
        <v>158195</v>
      </c>
      <c r="H31" s="79">
        <v>156962</v>
      </c>
      <c r="I31" s="79">
        <v>157245</v>
      </c>
      <c r="J31" s="105">
        <v>158606</v>
      </c>
      <c r="K31" s="79">
        <v>-762</v>
      </c>
      <c r="L31" s="81">
        <v>-0.48043579688031979</v>
      </c>
    </row>
    <row r="32" spans="1:12" ht="15" customHeight="1" x14ac:dyDescent="0.2">
      <c r="A32" s="85"/>
      <c r="B32" s="84" t="s">
        <v>109</v>
      </c>
      <c r="E32" s="78">
        <v>17.796616514146105</v>
      </c>
      <c r="F32" s="80">
        <v>71313</v>
      </c>
      <c r="G32" s="79">
        <v>71940</v>
      </c>
      <c r="H32" s="79">
        <v>70066</v>
      </c>
      <c r="I32" s="79">
        <v>68188</v>
      </c>
      <c r="J32" s="105">
        <v>67853</v>
      </c>
      <c r="K32" s="79">
        <v>3460</v>
      </c>
      <c r="L32" s="81">
        <v>5.0992586915832758</v>
      </c>
    </row>
    <row r="33" spans="1:12" ht="15" customHeight="1" x14ac:dyDescent="0.2">
      <c r="A33" s="85"/>
      <c r="B33" s="84"/>
      <c r="C33" s="53" t="s">
        <v>98</v>
      </c>
      <c r="E33" s="78">
        <v>60.880905304783141</v>
      </c>
      <c r="F33" s="80">
        <v>43416</v>
      </c>
      <c r="G33" s="79">
        <v>43904</v>
      </c>
      <c r="H33" s="79">
        <v>42970</v>
      </c>
      <c r="I33" s="79">
        <v>41918</v>
      </c>
      <c r="J33" s="105">
        <v>41745</v>
      </c>
      <c r="K33" s="79">
        <v>1671</v>
      </c>
      <c r="L33" s="81">
        <v>4.0028745957599714</v>
      </c>
    </row>
    <row r="34" spans="1:12" ht="15" customHeight="1" x14ac:dyDescent="0.2">
      <c r="A34" s="85"/>
      <c r="B34" s="84"/>
      <c r="C34" s="53" t="s">
        <v>99</v>
      </c>
      <c r="E34" s="78">
        <v>39.119094695216859</v>
      </c>
      <c r="F34" s="80">
        <v>27897</v>
      </c>
      <c r="G34" s="79">
        <v>28036</v>
      </c>
      <c r="H34" s="79">
        <v>27096</v>
      </c>
      <c r="I34" s="79">
        <v>26270</v>
      </c>
      <c r="J34" s="105">
        <v>26108</v>
      </c>
      <c r="K34" s="79">
        <v>1789</v>
      </c>
      <c r="L34" s="81">
        <v>6.8523058066493032</v>
      </c>
    </row>
    <row r="35" spans="1:12" ht="24.95" customHeight="1" x14ac:dyDescent="0.2">
      <c r="A35" s="212" t="s">
        <v>185</v>
      </c>
      <c r="B35" s="213"/>
      <c r="C35" s="213"/>
      <c r="D35" s="214"/>
      <c r="E35" s="78">
        <v>66.969461781683052</v>
      </c>
      <c r="F35" s="80">
        <v>268354</v>
      </c>
      <c r="G35" s="79">
        <v>270988</v>
      </c>
      <c r="H35" s="79">
        <v>266941</v>
      </c>
      <c r="I35" s="79">
        <v>267766</v>
      </c>
      <c r="J35" s="105">
        <v>271189</v>
      </c>
      <c r="K35" s="79">
        <v>-2835</v>
      </c>
      <c r="L35" s="81">
        <v>-1.0453963840716254</v>
      </c>
    </row>
    <row r="36" spans="1:12" ht="15" customHeight="1" x14ac:dyDescent="0.2">
      <c r="A36" s="85"/>
      <c r="B36" s="84"/>
      <c r="C36" s="53" t="s">
        <v>98</v>
      </c>
      <c r="E36" s="78">
        <v>67.081914187975585</v>
      </c>
      <c r="F36" s="80">
        <v>180017</v>
      </c>
      <c r="G36" s="79">
        <v>181891</v>
      </c>
      <c r="H36" s="79">
        <v>179535</v>
      </c>
      <c r="I36" s="79">
        <v>180013</v>
      </c>
      <c r="J36" s="105">
        <v>182272</v>
      </c>
      <c r="K36" s="79">
        <v>-2255</v>
      </c>
      <c r="L36" s="81">
        <v>-1.2371620435393258</v>
      </c>
    </row>
    <row r="37" spans="1:12" ht="15" customHeight="1" x14ac:dyDescent="0.2">
      <c r="A37" s="85"/>
      <c r="B37" s="84"/>
      <c r="C37" s="53" t="s">
        <v>99</v>
      </c>
      <c r="E37" s="78">
        <v>32.918085812024415</v>
      </c>
      <c r="F37" s="80">
        <v>88337</v>
      </c>
      <c r="G37" s="79">
        <v>89097</v>
      </c>
      <c r="H37" s="79">
        <v>87406</v>
      </c>
      <c r="I37" s="79">
        <v>87753</v>
      </c>
      <c r="J37" s="105">
        <v>88917</v>
      </c>
      <c r="K37" s="79">
        <v>-580</v>
      </c>
      <c r="L37" s="81">
        <v>-0.65229371211354414</v>
      </c>
    </row>
    <row r="38" spans="1:12" ht="15" customHeight="1" x14ac:dyDescent="0.2">
      <c r="A38" s="85"/>
      <c r="B38" s="84" t="s">
        <v>176</v>
      </c>
      <c r="E38" s="78">
        <v>33.030538218316941</v>
      </c>
      <c r="F38" s="80">
        <v>132357</v>
      </c>
      <c r="G38" s="79">
        <v>131780</v>
      </c>
      <c r="H38" s="79">
        <v>131284</v>
      </c>
      <c r="I38" s="79">
        <v>129284</v>
      </c>
      <c r="J38" s="105">
        <v>129177</v>
      </c>
      <c r="K38" s="79">
        <v>3180</v>
      </c>
      <c r="L38" s="81">
        <v>2.461738544787385</v>
      </c>
    </row>
    <row r="39" spans="1:12" ht="15" customHeight="1" x14ac:dyDescent="0.2">
      <c r="A39" s="85"/>
      <c r="B39" s="84"/>
      <c r="C39" s="53" t="s">
        <v>98</v>
      </c>
      <c r="E39" s="78">
        <v>26.408123484213149</v>
      </c>
      <c r="F39" s="80">
        <v>34953</v>
      </c>
      <c r="G39" s="79">
        <v>34646</v>
      </c>
      <c r="H39" s="79">
        <v>34632</v>
      </c>
      <c r="I39" s="79">
        <v>33522</v>
      </c>
      <c r="J39" s="105">
        <v>33380</v>
      </c>
      <c r="K39" s="79">
        <v>1573</v>
      </c>
      <c r="L39" s="81">
        <v>4.7124026363091671</v>
      </c>
    </row>
    <row r="40" spans="1:12" ht="15" customHeight="1" x14ac:dyDescent="0.2">
      <c r="A40" s="85"/>
      <c r="B40" s="84"/>
      <c r="C40" s="53" t="s">
        <v>99</v>
      </c>
      <c r="E40" s="78">
        <v>73.591876515786851</v>
      </c>
      <c r="F40" s="80">
        <v>97404</v>
      </c>
      <c r="G40" s="79">
        <v>97134</v>
      </c>
      <c r="H40" s="79">
        <v>96652</v>
      </c>
      <c r="I40" s="79">
        <v>95762</v>
      </c>
      <c r="J40" s="105">
        <v>95797</v>
      </c>
      <c r="K40" s="79">
        <v>1607</v>
      </c>
      <c r="L40" s="81">
        <v>1.6775055586291847</v>
      </c>
    </row>
    <row r="41" spans="1:12" ht="24.75" customHeight="1" x14ac:dyDescent="0.2">
      <c r="A41" s="212" t="s">
        <v>552</v>
      </c>
      <c r="B41" s="213"/>
      <c r="C41" s="213"/>
      <c r="D41" s="214"/>
      <c r="E41" s="78">
        <v>5.5049649248460861</v>
      </c>
      <c r="F41" s="80">
        <v>22059</v>
      </c>
      <c r="G41" s="79">
        <v>22241</v>
      </c>
      <c r="H41" s="79">
        <v>18335</v>
      </c>
      <c r="I41" s="79">
        <v>19922</v>
      </c>
      <c r="J41" s="105">
        <v>21800</v>
      </c>
      <c r="K41" s="79">
        <v>259</v>
      </c>
      <c r="L41" s="81">
        <v>1.1880733944954129</v>
      </c>
    </row>
    <row r="42" spans="1:12" ht="15" customHeight="1" x14ac:dyDescent="0.2">
      <c r="A42" s="85"/>
      <c r="B42" s="84"/>
      <c r="C42" s="53" t="s">
        <v>98</v>
      </c>
      <c r="E42" s="78">
        <v>56.802212248968672</v>
      </c>
      <c r="F42" s="80">
        <v>12530</v>
      </c>
      <c r="G42" s="79">
        <v>12688</v>
      </c>
      <c r="H42" s="79">
        <v>10321</v>
      </c>
      <c r="I42" s="79">
        <v>11219</v>
      </c>
      <c r="J42" s="105">
        <v>12532</v>
      </c>
      <c r="K42" s="79">
        <v>-2</v>
      </c>
      <c r="L42" s="81">
        <v>-1.5959144589849983E-2</v>
      </c>
    </row>
    <row r="43" spans="1:12" ht="15" customHeight="1" x14ac:dyDescent="0.2">
      <c r="A43" s="88"/>
      <c r="B43" s="89"/>
      <c r="C43" s="131" t="s">
        <v>99</v>
      </c>
      <c r="D43" s="131"/>
      <c r="E43" s="90">
        <v>43.197787751031328</v>
      </c>
      <c r="F43" s="108">
        <v>9529</v>
      </c>
      <c r="G43" s="109">
        <v>9553</v>
      </c>
      <c r="H43" s="109">
        <v>8014</v>
      </c>
      <c r="I43" s="109">
        <v>8703</v>
      </c>
      <c r="J43" s="110">
        <v>9268</v>
      </c>
      <c r="K43" s="109">
        <v>261</v>
      </c>
      <c r="L43" s="111">
        <v>2.8161415623651274</v>
      </c>
    </row>
    <row r="44" spans="1:12" ht="45.75" customHeight="1" x14ac:dyDescent="0.2">
      <c r="A44" s="212" t="s">
        <v>186</v>
      </c>
      <c r="B44" s="213"/>
      <c r="C44" s="213"/>
      <c r="D44" s="214"/>
      <c r="E44" s="78">
        <v>1.3141640733596034</v>
      </c>
      <c r="F44" s="80">
        <v>5266</v>
      </c>
      <c r="G44" s="79">
        <v>5300</v>
      </c>
      <c r="H44" s="79">
        <v>5195</v>
      </c>
      <c r="I44" s="79">
        <v>5230</v>
      </c>
      <c r="J44" s="105">
        <v>5236</v>
      </c>
      <c r="K44" s="79">
        <v>30</v>
      </c>
      <c r="L44" s="81">
        <v>0.57295645530939654</v>
      </c>
    </row>
    <row r="45" spans="1:12" ht="15" customHeight="1" x14ac:dyDescent="0.2">
      <c r="A45" s="85"/>
      <c r="B45" s="84"/>
      <c r="C45" s="53" t="s">
        <v>98</v>
      </c>
      <c r="E45" s="78">
        <v>58.450436764147362</v>
      </c>
      <c r="F45" s="80">
        <v>3078</v>
      </c>
      <c r="G45" s="79">
        <v>3090</v>
      </c>
      <c r="H45" s="79">
        <v>3044</v>
      </c>
      <c r="I45" s="79">
        <v>3063</v>
      </c>
      <c r="J45" s="105">
        <v>3066</v>
      </c>
      <c r="K45" s="79">
        <v>12</v>
      </c>
      <c r="L45" s="81">
        <v>0.39138943248532287</v>
      </c>
    </row>
    <row r="46" spans="1:12" ht="15" customHeight="1" x14ac:dyDescent="0.2">
      <c r="A46" s="88"/>
      <c r="B46" s="89"/>
      <c r="C46" s="131" t="s">
        <v>99</v>
      </c>
      <c r="D46" s="131"/>
      <c r="E46" s="90">
        <v>41.549563235852638</v>
      </c>
      <c r="F46" s="108">
        <v>2188</v>
      </c>
      <c r="G46" s="109">
        <v>2210</v>
      </c>
      <c r="H46" s="109">
        <v>2151</v>
      </c>
      <c r="I46" s="109">
        <v>2167</v>
      </c>
      <c r="J46" s="110">
        <v>2170</v>
      </c>
      <c r="K46" s="109">
        <v>18</v>
      </c>
      <c r="L46" s="111">
        <v>0.82949308755760365</v>
      </c>
    </row>
    <row r="47" spans="1:12" ht="39" customHeight="1" x14ac:dyDescent="0.2">
      <c r="A47" s="212" t="s">
        <v>553</v>
      </c>
      <c r="B47" s="127"/>
      <c r="C47" s="127"/>
      <c r="D47" s="217"/>
      <c r="E47" s="78">
        <v>0.1716948124708331</v>
      </c>
      <c r="F47" s="80">
        <v>688</v>
      </c>
      <c r="G47" s="79">
        <v>589</v>
      </c>
      <c r="H47" s="79">
        <v>632</v>
      </c>
      <c r="I47" s="79">
        <v>693</v>
      </c>
      <c r="J47" s="105">
        <v>691</v>
      </c>
      <c r="K47" s="79">
        <v>-3</v>
      </c>
      <c r="L47" s="81">
        <v>-0.43415340086830678</v>
      </c>
    </row>
    <row r="48" spans="1:12" ht="15" customHeight="1" x14ac:dyDescent="0.2">
      <c r="A48" s="85"/>
      <c r="B48" s="84"/>
      <c r="C48" s="53" t="s">
        <v>98</v>
      </c>
      <c r="E48" s="78">
        <v>34.883720930232556</v>
      </c>
      <c r="F48" s="80">
        <v>240</v>
      </c>
      <c r="G48" s="79">
        <v>222</v>
      </c>
      <c r="H48" s="79">
        <v>231</v>
      </c>
      <c r="I48" s="79">
        <v>246</v>
      </c>
      <c r="J48" s="105">
        <v>250</v>
      </c>
      <c r="K48" s="79">
        <v>-10</v>
      </c>
      <c r="L48" s="81">
        <v>-4</v>
      </c>
    </row>
    <row r="49" spans="1:12" ht="15" customHeight="1" x14ac:dyDescent="0.2">
      <c r="A49" s="88"/>
      <c r="B49" s="89"/>
      <c r="C49" s="131" t="s">
        <v>99</v>
      </c>
      <c r="D49" s="131"/>
      <c r="E49" s="90">
        <v>65.116279069767444</v>
      </c>
      <c r="F49" s="108">
        <v>448</v>
      </c>
      <c r="G49" s="109">
        <v>367</v>
      </c>
      <c r="H49" s="109">
        <v>401</v>
      </c>
      <c r="I49" s="109">
        <v>447</v>
      </c>
      <c r="J49" s="110">
        <v>441</v>
      </c>
      <c r="K49" s="109">
        <v>7</v>
      </c>
      <c r="L49" s="111">
        <v>1.5873015873015872</v>
      </c>
    </row>
    <row r="50" spans="1:12" ht="24.95" customHeight="1" x14ac:dyDescent="0.2">
      <c r="A50" s="218" t="s">
        <v>187</v>
      </c>
      <c r="B50" s="219"/>
      <c r="C50" s="219"/>
      <c r="D50" s="220"/>
      <c r="E50" s="221">
        <v>17.144525605735804</v>
      </c>
      <c r="F50" s="222">
        <v>68700</v>
      </c>
      <c r="G50" s="223">
        <v>69184</v>
      </c>
      <c r="H50" s="223">
        <v>65825</v>
      </c>
      <c r="I50" s="223">
        <v>65772</v>
      </c>
      <c r="J50" s="224">
        <v>68149</v>
      </c>
      <c r="K50" s="222">
        <v>551</v>
      </c>
      <c r="L50" s="225">
        <v>0.80852250216437516</v>
      </c>
    </row>
    <row r="51" spans="1:12" ht="15" customHeight="1" x14ac:dyDescent="0.2">
      <c r="A51" s="85"/>
      <c r="B51" s="84"/>
      <c r="C51" s="53" t="s">
        <v>98</v>
      </c>
      <c r="E51" s="78">
        <v>57.860262008733628</v>
      </c>
      <c r="F51" s="80">
        <v>39750</v>
      </c>
      <c r="G51" s="79">
        <v>40140</v>
      </c>
      <c r="H51" s="79">
        <v>38264</v>
      </c>
      <c r="I51" s="79">
        <v>38080</v>
      </c>
      <c r="J51" s="105">
        <v>39538</v>
      </c>
      <c r="K51" s="79">
        <v>212</v>
      </c>
      <c r="L51" s="81">
        <v>0.53619302949061665</v>
      </c>
    </row>
    <row r="52" spans="1:12" ht="15" customHeight="1" x14ac:dyDescent="0.2">
      <c r="A52" s="85"/>
      <c r="B52" s="84"/>
      <c r="C52" s="53" t="s">
        <v>99</v>
      </c>
      <c r="E52" s="78">
        <v>42.139737991266372</v>
      </c>
      <c r="F52" s="80">
        <v>28950</v>
      </c>
      <c r="G52" s="79">
        <v>29044</v>
      </c>
      <c r="H52" s="79">
        <v>27561</v>
      </c>
      <c r="I52" s="79">
        <v>27692</v>
      </c>
      <c r="J52" s="105">
        <v>28611</v>
      </c>
      <c r="K52" s="79">
        <v>339</v>
      </c>
      <c r="L52" s="81">
        <v>1.1848589703260983</v>
      </c>
    </row>
    <row r="53" spans="1:12" ht="15" customHeight="1" x14ac:dyDescent="0.2">
      <c r="A53" s="85"/>
      <c r="B53" s="84"/>
      <c r="C53" s="53" t="s">
        <v>182</v>
      </c>
      <c r="D53" s="53" t="s">
        <v>188</v>
      </c>
      <c r="E53" s="78">
        <v>23.359534206695781</v>
      </c>
      <c r="F53" s="80">
        <v>16048</v>
      </c>
      <c r="G53" s="79">
        <v>16287</v>
      </c>
      <c r="H53" s="79">
        <v>12739</v>
      </c>
      <c r="I53" s="79">
        <v>13709</v>
      </c>
      <c r="J53" s="105">
        <v>15867</v>
      </c>
      <c r="K53" s="79">
        <v>181</v>
      </c>
      <c r="L53" s="81">
        <v>1.1407323375559337</v>
      </c>
    </row>
    <row r="54" spans="1:12" ht="15" customHeight="1" x14ac:dyDescent="0.2">
      <c r="A54" s="85"/>
      <c r="B54" s="84"/>
      <c r="D54" s="216" t="s">
        <v>189</v>
      </c>
      <c r="E54" s="78">
        <v>57.932452642073777</v>
      </c>
      <c r="F54" s="80">
        <v>9297</v>
      </c>
      <c r="G54" s="79">
        <v>9511</v>
      </c>
      <c r="H54" s="79">
        <v>7530</v>
      </c>
      <c r="I54" s="79">
        <v>8004</v>
      </c>
      <c r="J54" s="105">
        <v>9312</v>
      </c>
      <c r="K54" s="79">
        <v>-15</v>
      </c>
      <c r="L54" s="81">
        <v>-0.16108247422680413</v>
      </c>
    </row>
    <row r="55" spans="1:12" ht="15" customHeight="1" x14ac:dyDescent="0.2">
      <c r="A55" s="85"/>
      <c r="B55" s="84"/>
      <c r="D55" s="216" t="s">
        <v>190</v>
      </c>
      <c r="E55" s="78">
        <v>42.067547357926223</v>
      </c>
      <c r="F55" s="80">
        <v>6751</v>
      </c>
      <c r="G55" s="79">
        <v>6776</v>
      </c>
      <c r="H55" s="79">
        <v>5209</v>
      </c>
      <c r="I55" s="79">
        <v>5705</v>
      </c>
      <c r="J55" s="105">
        <v>6555</v>
      </c>
      <c r="K55" s="79">
        <v>196</v>
      </c>
      <c r="L55" s="81">
        <v>2.9900839054157133</v>
      </c>
    </row>
    <row r="56" spans="1:12" ht="15" customHeight="1" x14ac:dyDescent="0.2">
      <c r="A56" s="85"/>
      <c r="B56" s="84" t="s">
        <v>191</v>
      </c>
      <c r="E56" s="78">
        <v>53.769424847333866</v>
      </c>
      <c r="F56" s="80">
        <v>215460</v>
      </c>
      <c r="G56" s="79">
        <v>216768</v>
      </c>
      <c r="H56" s="79">
        <v>216731</v>
      </c>
      <c r="I56" s="79">
        <v>216893</v>
      </c>
      <c r="J56" s="105">
        <v>217521</v>
      </c>
      <c r="K56" s="79">
        <v>-2061</v>
      </c>
      <c r="L56" s="81">
        <v>-0.94749472464727547</v>
      </c>
    </row>
    <row r="57" spans="1:12" ht="15" customHeight="1" x14ac:dyDescent="0.2">
      <c r="A57" s="85"/>
      <c r="B57" s="84"/>
      <c r="C57" s="53" t="s">
        <v>98</v>
      </c>
      <c r="E57" s="78">
        <v>50.909681611436</v>
      </c>
      <c r="F57" s="80">
        <v>109690</v>
      </c>
      <c r="G57" s="79">
        <v>110582</v>
      </c>
      <c r="H57" s="79">
        <v>110622</v>
      </c>
      <c r="I57" s="79">
        <v>110808</v>
      </c>
      <c r="J57" s="105">
        <v>111304</v>
      </c>
      <c r="K57" s="79">
        <v>-1614</v>
      </c>
      <c r="L57" s="81">
        <v>-1.4500826565083016</v>
      </c>
    </row>
    <row r="58" spans="1:12" ht="15" customHeight="1" x14ac:dyDescent="0.2">
      <c r="A58" s="85"/>
      <c r="B58" s="84"/>
      <c r="C58" s="53" t="s">
        <v>99</v>
      </c>
      <c r="E58" s="78">
        <v>49.090318388564</v>
      </c>
      <c r="F58" s="80">
        <v>105770</v>
      </c>
      <c r="G58" s="79">
        <v>106186</v>
      </c>
      <c r="H58" s="79">
        <v>106109</v>
      </c>
      <c r="I58" s="79">
        <v>106085</v>
      </c>
      <c r="J58" s="105">
        <v>106217</v>
      </c>
      <c r="K58" s="79">
        <v>-447</v>
      </c>
      <c r="L58" s="81">
        <v>-0.42083658924654244</v>
      </c>
    </row>
    <row r="59" spans="1:12" ht="15" customHeight="1" x14ac:dyDescent="0.2">
      <c r="A59" s="85"/>
      <c r="B59" s="84"/>
      <c r="C59" s="53" t="s">
        <v>97</v>
      </c>
      <c r="D59" s="53" t="s">
        <v>192</v>
      </c>
      <c r="E59" s="78">
        <v>92.184628237259815</v>
      </c>
      <c r="F59" s="80">
        <v>198621</v>
      </c>
      <c r="G59" s="79">
        <v>199934</v>
      </c>
      <c r="H59" s="79">
        <v>199875</v>
      </c>
      <c r="I59" s="79">
        <v>200083</v>
      </c>
      <c r="J59" s="105">
        <v>200666</v>
      </c>
      <c r="K59" s="79">
        <v>-2045</v>
      </c>
      <c r="L59" s="81">
        <v>-1.0191063757686902</v>
      </c>
    </row>
    <row r="60" spans="1:12" ht="15" customHeight="1" x14ac:dyDescent="0.2">
      <c r="A60" s="85"/>
      <c r="B60" s="84"/>
      <c r="D60" s="216" t="s">
        <v>193</v>
      </c>
      <c r="E60" s="78">
        <v>49.020999793576713</v>
      </c>
      <c r="F60" s="80">
        <v>97366</v>
      </c>
      <c r="G60" s="79">
        <v>98273</v>
      </c>
      <c r="H60" s="79">
        <v>98296</v>
      </c>
      <c r="I60" s="79">
        <v>98495</v>
      </c>
      <c r="J60" s="105">
        <v>98955</v>
      </c>
      <c r="K60" s="79">
        <v>-1589</v>
      </c>
      <c r="L60" s="81">
        <v>-1.6057804052347027</v>
      </c>
    </row>
    <row r="61" spans="1:12" ht="15" customHeight="1" x14ac:dyDescent="0.2">
      <c r="A61" s="85"/>
      <c r="B61" s="84"/>
      <c r="D61" s="216" t="s">
        <v>194</v>
      </c>
      <c r="E61" s="78">
        <v>50.979000206423287</v>
      </c>
      <c r="F61" s="80">
        <v>101255</v>
      </c>
      <c r="G61" s="79">
        <v>101661</v>
      </c>
      <c r="H61" s="79">
        <v>101579</v>
      </c>
      <c r="I61" s="79">
        <v>101588</v>
      </c>
      <c r="J61" s="105">
        <v>101711</v>
      </c>
      <c r="K61" s="79">
        <v>-456</v>
      </c>
      <c r="L61" s="81">
        <v>-0.44832908928237852</v>
      </c>
    </row>
    <row r="62" spans="1:12" ht="15" customHeight="1" x14ac:dyDescent="0.2">
      <c r="A62" s="85"/>
      <c r="B62" s="84"/>
      <c r="D62" s="53" t="s">
        <v>195</v>
      </c>
      <c r="E62" s="78">
        <v>7.8153717627401837</v>
      </c>
      <c r="F62" s="80">
        <v>16839</v>
      </c>
      <c r="G62" s="79">
        <v>16834</v>
      </c>
      <c r="H62" s="79">
        <v>16856</v>
      </c>
      <c r="I62" s="79">
        <v>16810</v>
      </c>
      <c r="J62" s="105">
        <v>16855</v>
      </c>
      <c r="K62" s="79">
        <v>-16</v>
      </c>
      <c r="L62" s="81">
        <v>-9.492732126965292E-2</v>
      </c>
    </row>
    <row r="63" spans="1:12" ht="15" customHeight="1" x14ac:dyDescent="0.2">
      <c r="A63" s="85"/>
      <c r="B63" s="84"/>
      <c r="D63" s="216" t="s">
        <v>193</v>
      </c>
      <c r="E63" s="78">
        <v>73.187243898093712</v>
      </c>
      <c r="F63" s="80">
        <v>12324</v>
      </c>
      <c r="G63" s="79">
        <v>12309</v>
      </c>
      <c r="H63" s="79">
        <v>12326</v>
      </c>
      <c r="I63" s="79">
        <v>12313</v>
      </c>
      <c r="J63" s="105">
        <v>12349</v>
      </c>
      <c r="K63" s="79">
        <v>-25</v>
      </c>
      <c r="L63" s="81">
        <v>-0.20244554214916188</v>
      </c>
    </row>
    <row r="64" spans="1:12" ht="15" customHeight="1" x14ac:dyDescent="0.2">
      <c r="A64" s="85"/>
      <c r="B64" s="84"/>
      <c r="D64" s="216" t="s">
        <v>194</v>
      </c>
      <c r="E64" s="78">
        <v>26.812756101906288</v>
      </c>
      <c r="F64" s="80">
        <v>4515</v>
      </c>
      <c r="G64" s="79">
        <v>4525</v>
      </c>
      <c r="H64" s="79">
        <v>4530</v>
      </c>
      <c r="I64" s="79">
        <v>4497</v>
      </c>
      <c r="J64" s="105">
        <v>4506</v>
      </c>
      <c r="K64" s="79">
        <v>9</v>
      </c>
      <c r="L64" s="81">
        <v>0.19973368841544606</v>
      </c>
    </row>
    <row r="65" spans="1:12" ht="15" customHeight="1" x14ac:dyDescent="0.2">
      <c r="A65" s="85"/>
      <c r="B65" s="84" t="s">
        <v>196</v>
      </c>
      <c r="E65" s="78">
        <v>20.624090678818401</v>
      </c>
      <c r="F65" s="80">
        <v>82643</v>
      </c>
      <c r="G65" s="79">
        <v>82014</v>
      </c>
      <c r="H65" s="79">
        <v>81570</v>
      </c>
      <c r="I65" s="79">
        <v>80286</v>
      </c>
      <c r="J65" s="105">
        <v>80116</v>
      </c>
      <c r="K65" s="79">
        <v>2527</v>
      </c>
      <c r="L65" s="81">
        <v>3.1541764441559739</v>
      </c>
    </row>
    <row r="66" spans="1:12" ht="15" customHeight="1" x14ac:dyDescent="0.2">
      <c r="A66" s="85"/>
      <c r="B66" s="84"/>
      <c r="C66" s="53" t="s">
        <v>98</v>
      </c>
      <c r="E66" s="78">
        <v>54.593855498953332</v>
      </c>
      <c r="F66" s="80">
        <v>45118</v>
      </c>
      <c r="G66" s="79">
        <v>44865</v>
      </c>
      <c r="H66" s="79">
        <v>44721</v>
      </c>
      <c r="I66" s="79">
        <v>44059</v>
      </c>
      <c r="J66" s="105">
        <v>44094</v>
      </c>
      <c r="K66" s="79">
        <v>1024</v>
      </c>
      <c r="L66" s="81">
        <v>2.3223114255907835</v>
      </c>
    </row>
    <row r="67" spans="1:12" ht="15" customHeight="1" x14ac:dyDescent="0.2">
      <c r="A67" s="85"/>
      <c r="B67" s="84"/>
      <c r="C67" s="53" t="s">
        <v>99</v>
      </c>
      <c r="E67" s="78">
        <v>45.406144501046668</v>
      </c>
      <c r="F67" s="80">
        <v>37525</v>
      </c>
      <c r="G67" s="79">
        <v>37149</v>
      </c>
      <c r="H67" s="79">
        <v>36849</v>
      </c>
      <c r="I67" s="79">
        <v>36227</v>
      </c>
      <c r="J67" s="105">
        <v>36022</v>
      </c>
      <c r="K67" s="79">
        <v>1503</v>
      </c>
      <c r="L67" s="81">
        <v>4.1724501693409586</v>
      </c>
    </row>
    <row r="68" spans="1:12" ht="15" customHeight="1" x14ac:dyDescent="0.2">
      <c r="A68" s="85"/>
      <c r="B68" s="84"/>
      <c r="C68" s="53" t="s">
        <v>97</v>
      </c>
      <c r="D68" s="53" t="s">
        <v>197</v>
      </c>
      <c r="E68" s="78">
        <v>26.211536367266437</v>
      </c>
      <c r="F68" s="80">
        <v>21662</v>
      </c>
      <c r="G68" s="79">
        <v>21298</v>
      </c>
      <c r="H68" s="79">
        <v>21004</v>
      </c>
      <c r="I68" s="79">
        <v>20095</v>
      </c>
      <c r="J68" s="105">
        <v>19863</v>
      </c>
      <c r="K68" s="79">
        <v>1799</v>
      </c>
      <c r="L68" s="81">
        <v>9.0570407289936057</v>
      </c>
    </row>
    <row r="69" spans="1:12" ht="15" customHeight="1" x14ac:dyDescent="0.2">
      <c r="A69" s="85"/>
      <c r="B69" s="84"/>
      <c r="D69" s="216" t="s">
        <v>193</v>
      </c>
      <c r="E69" s="78">
        <v>50.692456836857168</v>
      </c>
      <c r="F69" s="80">
        <v>10981</v>
      </c>
      <c r="G69" s="79">
        <v>10858</v>
      </c>
      <c r="H69" s="79">
        <v>10730</v>
      </c>
      <c r="I69" s="79">
        <v>10210</v>
      </c>
      <c r="J69" s="105">
        <v>10132</v>
      </c>
      <c r="K69" s="79">
        <v>849</v>
      </c>
      <c r="L69" s="81">
        <v>8.3793920252664833</v>
      </c>
    </row>
    <row r="70" spans="1:12" ht="15" customHeight="1" x14ac:dyDescent="0.2">
      <c r="A70" s="85"/>
      <c r="B70" s="84"/>
      <c r="D70" s="216" t="s">
        <v>194</v>
      </c>
      <c r="E70" s="78">
        <v>49.307543163142832</v>
      </c>
      <c r="F70" s="80">
        <v>10681</v>
      </c>
      <c r="G70" s="79">
        <v>10440</v>
      </c>
      <c r="H70" s="79">
        <v>10274</v>
      </c>
      <c r="I70" s="79">
        <v>9885</v>
      </c>
      <c r="J70" s="105">
        <v>9731</v>
      </c>
      <c r="K70" s="79">
        <v>950</v>
      </c>
      <c r="L70" s="81">
        <v>9.7626143253519686</v>
      </c>
    </row>
    <row r="71" spans="1:12" ht="15" customHeight="1" x14ac:dyDescent="0.2">
      <c r="A71" s="85"/>
      <c r="B71" s="84"/>
      <c r="D71" s="53" t="s">
        <v>198</v>
      </c>
      <c r="E71" s="78">
        <v>64.422879130718869</v>
      </c>
      <c r="F71" s="80">
        <v>53241</v>
      </c>
      <c r="G71" s="79">
        <v>53005</v>
      </c>
      <c r="H71" s="79">
        <v>52931</v>
      </c>
      <c r="I71" s="79">
        <v>52677</v>
      </c>
      <c r="J71" s="105">
        <v>52721</v>
      </c>
      <c r="K71" s="79">
        <v>520</v>
      </c>
      <c r="L71" s="81">
        <v>0.98632423512452339</v>
      </c>
    </row>
    <row r="72" spans="1:12" ht="15" customHeight="1" x14ac:dyDescent="0.2">
      <c r="A72" s="85"/>
      <c r="B72" s="84"/>
      <c r="D72" s="216" t="s">
        <v>193</v>
      </c>
      <c r="E72" s="78">
        <v>55.100392554610167</v>
      </c>
      <c r="F72" s="80">
        <v>29336</v>
      </c>
      <c r="G72" s="79">
        <v>29215</v>
      </c>
      <c r="H72" s="79">
        <v>29241</v>
      </c>
      <c r="I72" s="79">
        <v>29160</v>
      </c>
      <c r="J72" s="105">
        <v>29255</v>
      </c>
      <c r="K72" s="79">
        <v>81</v>
      </c>
      <c r="L72" s="81">
        <v>0.27687574773542983</v>
      </c>
    </row>
    <row r="73" spans="1:12" ht="15" customHeight="1" x14ac:dyDescent="0.2">
      <c r="A73" s="85"/>
      <c r="B73" s="84"/>
      <c r="D73" s="216" t="s">
        <v>194</v>
      </c>
      <c r="E73" s="78">
        <v>44.899607445389833</v>
      </c>
      <c r="F73" s="80">
        <v>23905</v>
      </c>
      <c r="G73" s="79">
        <v>23790</v>
      </c>
      <c r="H73" s="79">
        <v>23690</v>
      </c>
      <c r="I73" s="79">
        <v>23517</v>
      </c>
      <c r="J73" s="105">
        <v>23466</v>
      </c>
      <c r="K73" s="79">
        <v>439</v>
      </c>
      <c r="L73" s="81">
        <v>1.8707917838574959</v>
      </c>
    </row>
    <row r="74" spans="1:12" ht="15" customHeight="1" x14ac:dyDescent="0.2">
      <c r="A74" s="85"/>
      <c r="B74" s="84"/>
      <c r="D74" s="53" t="s">
        <v>199</v>
      </c>
      <c r="E74" s="78">
        <v>9.3655845020146895</v>
      </c>
      <c r="F74" s="80">
        <v>7740</v>
      </c>
      <c r="G74" s="79">
        <v>7711</v>
      </c>
      <c r="H74" s="79">
        <v>7635</v>
      </c>
      <c r="I74" s="79">
        <v>7514</v>
      </c>
      <c r="J74" s="105">
        <v>7532</v>
      </c>
      <c r="K74" s="79">
        <v>208</v>
      </c>
      <c r="L74" s="81">
        <v>2.7615507169410516</v>
      </c>
    </row>
    <row r="75" spans="1:12" ht="15" customHeight="1" x14ac:dyDescent="0.2">
      <c r="A75" s="85"/>
      <c r="B75" s="84"/>
      <c r="D75" s="216" t="s">
        <v>193</v>
      </c>
      <c r="E75" s="78">
        <v>62.02842377260982</v>
      </c>
      <c r="F75" s="80">
        <v>4801</v>
      </c>
      <c r="G75" s="79">
        <v>4792</v>
      </c>
      <c r="H75" s="79">
        <v>4750</v>
      </c>
      <c r="I75" s="79">
        <v>4689</v>
      </c>
      <c r="J75" s="105">
        <v>4707</v>
      </c>
      <c r="K75" s="79">
        <v>94</v>
      </c>
      <c r="L75" s="81">
        <v>1.9970257063947312</v>
      </c>
    </row>
    <row r="76" spans="1:12" ht="15" customHeight="1" x14ac:dyDescent="0.2">
      <c r="A76" s="85"/>
      <c r="B76" s="84"/>
      <c r="D76" s="216" t="s">
        <v>194</v>
      </c>
      <c r="E76" s="78">
        <v>37.97157622739018</v>
      </c>
      <c r="F76" s="80">
        <v>2939</v>
      </c>
      <c r="G76" s="79">
        <v>2919</v>
      </c>
      <c r="H76" s="79">
        <v>2885</v>
      </c>
      <c r="I76" s="79">
        <v>2825</v>
      </c>
      <c r="J76" s="105">
        <v>2825</v>
      </c>
      <c r="K76" s="79">
        <v>114</v>
      </c>
      <c r="L76" s="81">
        <v>4.0353982300884956</v>
      </c>
    </row>
    <row r="77" spans="1:12" ht="15" customHeight="1" x14ac:dyDescent="0.2">
      <c r="A77" s="85"/>
      <c r="B77" s="84" t="s">
        <v>200</v>
      </c>
      <c r="E77" s="78">
        <v>8.4619588681119318</v>
      </c>
      <c r="F77" s="80">
        <v>33908</v>
      </c>
      <c r="G77" s="79">
        <v>34802</v>
      </c>
      <c r="H77" s="79">
        <v>34099</v>
      </c>
      <c r="I77" s="79">
        <v>34099</v>
      </c>
      <c r="J77" s="105">
        <v>34580</v>
      </c>
      <c r="K77" s="79">
        <v>-672</v>
      </c>
      <c r="L77" s="81">
        <v>-1.9433198380566801</v>
      </c>
    </row>
    <row r="78" spans="1:12" ht="15" customHeight="1" x14ac:dyDescent="0.2">
      <c r="A78" s="85"/>
      <c r="B78" s="84"/>
      <c r="C78" s="53" t="s">
        <v>98</v>
      </c>
      <c r="E78" s="78">
        <v>60.198183319570603</v>
      </c>
      <c r="F78" s="80">
        <v>20412</v>
      </c>
      <c r="G78" s="79">
        <v>20950</v>
      </c>
      <c r="H78" s="79">
        <v>20560</v>
      </c>
      <c r="I78" s="79">
        <v>20588</v>
      </c>
      <c r="J78" s="105">
        <v>20716</v>
      </c>
      <c r="K78" s="79">
        <v>-304</v>
      </c>
      <c r="L78" s="81">
        <v>-1.4674647615369762</v>
      </c>
    </row>
    <row r="79" spans="1:12" ht="15" customHeight="1" x14ac:dyDescent="0.2">
      <c r="A79" s="88"/>
      <c r="B79" s="89"/>
      <c r="C79" s="131" t="s">
        <v>99</v>
      </c>
      <c r="D79" s="131"/>
      <c r="E79" s="90">
        <v>39.801816680429397</v>
      </c>
      <c r="F79" s="108">
        <v>13496</v>
      </c>
      <c r="G79" s="109">
        <v>13852</v>
      </c>
      <c r="H79" s="109">
        <v>13539</v>
      </c>
      <c r="I79" s="109">
        <v>13511</v>
      </c>
      <c r="J79" s="110">
        <v>13864</v>
      </c>
      <c r="K79" s="109">
        <v>-368</v>
      </c>
      <c r="L79" s="111">
        <v>-2.6543566070398152</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7054D-1B40-47D5-AFAE-D91BF0FF52D0}">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400711</v>
      </c>
      <c r="E11" s="79">
        <v>402768</v>
      </c>
      <c r="F11" s="79">
        <v>398225</v>
      </c>
      <c r="G11" s="79">
        <v>397050</v>
      </c>
      <c r="H11" s="105">
        <v>400366</v>
      </c>
      <c r="I11" s="80">
        <v>345</v>
      </c>
      <c r="J11" s="81">
        <v>8.6171153394643901E-2</v>
      </c>
    </row>
    <row r="12" spans="1:15" ht="24.95" customHeight="1" x14ac:dyDescent="0.2">
      <c r="A12" s="158" t="s">
        <v>124</v>
      </c>
      <c r="B12" s="159" t="s">
        <v>125</v>
      </c>
      <c r="C12" s="78">
        <v>0.35861256616364412</v>
      </c>
      <c r="D12" s="80">
        <v>1437</v>
      </c>
      <c r="E12" s="79">
        <v>1880</v>
      </c>
      <c r="F12" s="79">
        <v>1793</v>
      </c>
      <c r="G12" s="79">
        <v>1519</v>
      </c>
      <c r="H12" s="105">
        <v>1474</v>
      </c>
      <c r="I12" s="80">
        <v>-37</v>
      </c>
      <c r="J12" s="81">
        <v>-2.5101763907734056</v>
      </c>
    </row>
    <row r="13" spans="1:15" ht="24.95" customHeight="1" x14ac:dyDescent="0.2">
      <c r="A13" s="158" t="s">
        <v>126</v>
      </c>
      <c r="B13" s="164" t="s">
        <v>208</v>
      </c>
      <c r="C13" s="78">
        <v>2.1903566410704971</v>
      </c>
      <c r="D13" s="80">
        <v>8777</v>
      </c>
      <c r="E13" s="79">
        <v>8814</v>
      </c>
      <c r="F13" s="79">
        <v>8688</v>
      </c>
      <c r="G13" s="79">
        <v>8702</v>
      </c>
      <c r="H13" s="105">
        <v>8707</v>
      </c>
      <c r="I13" s="80">
        <v>70</v>
      </c>
      <c r="J13" s="81">
        <v>0.80395084414838636</v>
      </c>
    </row>
    <row r="14" spans="1:15" s="180" customFormat="1" ht="24" customHeight="1" x14ac:dyDescent="0.2">
      <c r="A14" s="158" t="s">
        <v>209</v>
      </c>
      <c r="B14" s="164" t="s">
        <v>129</v>
      </c>
      <c r="C14" s="78">
        <v>15.626723498980562</v>
      </c>
      <c r="D14" s="80">
        <v>62618</v>
      </c>
      <c r="E14" s="79">
        <v>63358</v>
      </c>
      <c r="F14" s="79">
        <v>62983</v>
      </c>
      <c r="G14" s="79">
        <v>62862</v>
      </c>
      <c r="H14" s="105">
        <v>64780</v>
      </c>
      <c r="I14" s="80">
        <v>-2162</v>
      </c>
      <c r="J14" s="81">
        <v>-3.3374498301945046</v>
      </c>
      <c r="K14" s="53"/>
      <c r="L14" s="53"/>
      <c r="M14" s="53"/>
      <c r="N14" s="53"/>
      <c r="O14" s="53"/>
    </row>
    <row r="15" spans="1:15" ht="24.75" customHeight="1" x14ac:dyDescent="0.2">
      <c r="A15" s="158" t="s">
        <v>210</v>
      </c>
      <c r="B15" s="164" t="s">
        <v>211</v>
      </c>
      <c r="C15" s="78">
        <v>3.7011711682484383</v>
      </c>
      <c r="D15" s="80">
        <v>14831</v>
      </c>
      <c r="E15" s="79">
        <v>15015</v>
      </c>
      <c r="F15" s="79">
        <v>14717</v>
      </c>
      <c r="G15" s="79">
        <v>14283</v>
      </c>
      <c r="H15" s="105">
        <v>14972</v>
      </c>
      <c r="I15" s="80">
        <v>-141</v>
      </c>
      <c r="J15" s="81">
        <v>-0.9417579481699172</v>
      </c>
    </row>
    <row r="16" spans="1:15" s="180" customFormat="1" ht="24.95" customHeight="1" x14ac:dyDescent="0.2">
      <c r="A16" s="158" t="s">
        <v>212</v>
      </c>
      <c r="B16" s="164" t="s">
        <v>133</v>
      </c>
      <c r="C16" s="78">
        <v>8.1891937081837032</v>
      </c>
      <c r="D16" s="80">
        <v>32815</v>
      </c>
      <c r="E16" s="79">
        <v>33208</v>
      </c>
      <c r="F16" s="79">
        <v>33025</v>
      </c>
      <c r="G16" s="79">
        <v>33274</v>
      </c>
      <c r="H16" s="105">
        <v>33774</v>
      </c>
      <c r="I16" s="80">
        <v>-959</v>
      </c>
      <c r="J16" s="81">
        <v>-2.839462308284479</v>
      </c>
      <c r="K16" s="53"/>
      <c r="L16" s="53"/>
      <c r="M16" s="53"/>
      <c r="N16" s="53"/>
      <c r="O16" s="53"/>
    </row>
    <row r="17" spans="1:15" ht="24.95" customHeight="1" x14ac:dyDescent="0.2">
      <c r="A17" s="158" t="s">
        <v>213</v>
      </c>
      <c r="B17" s="164" t="s">
        <v>214</v>
      </c>
      <c r="C17" s="78">
        <v>3.73635862254842</v>
      </c>
      <c r="D17" s="80">
        <v>14972</v>
      </c>
      <c r="E17" s="79">
        <v>15135</v>
      </c>
      <c r="F17" s="79">
        <v>15241</v>
      </c>
      <c r="G17" s="79">
        <v>15305</v>
      </c>
      <c r="H17" s="105">
        <v>16034</v>
      </c>
      <c r="I17" s="80">
        <v>-1062</v>
      </c>
      <c r="J17" s="81">
        <v>-6.6234252214045153</v>
      </c>
    </row>
    <row r="18" spans="1:15" s="180" customFormat="1" ht="24.95" customHeight="1" x14ac:dyDescent="0.2">
      <c r="A18" s="167" t="s">
        <v>136</v>
      </c>
      <c r="B18" s="168" t="s">
        <v>137</v>
      </c>
      <c r="C18" s="78">
        <v>5.3180471711532746</v>
      </c>
      <c r="D18" s="80">
        <v>21310</v>
      </c>
      <c r="E18" s="79">
        <v>21738</v>
      </c>
      <c r="F18" s="79">
        <v>21237</v>
      </c>
      <c r="G18" s="79">
        <v>21375</v>
      </c>
      <c r="H18" s="105">
        <v>21544</v>
      </c>
      <c r="I18" s="80">
        <v>-234</v>
      </c>
      <c r="J18" s="81">
        <v>-1.0861492759004827</v>
      </c>
      <c r="K18" s="53"/>
      <c r="L18" s="53"/>
      <c r="M18" s="53"/>
      <c r="N18" s="53"/>
      <c r="O18" s="53"/>
    </row>
    <row r="19" spans="1:15" ht="24.95" customHeight="1" x14ac:dyDescent="0.2">
      <c r="A19" s="158" t="s">
        <v>138</v>
      </c>
      <c r="B19" s="164" t="s">
        <v>139</v>
      </c>
      <c r="C19" s="78">
        <v>12.657251735040965</v>
      </c>
      <c r="D19" s="80">
        <v>50719</v>
      </c>
      <c r="E19" s="79">
        <v>50964</v>
      </c>
      <c r="F19" s="79">
        <v>50152</v>
      </c>
      <c r="G19" s="79">
        <v>50361</v>
      </c>
      <c r="H19" s="105">
        <v>51253</v>
      </c>
      <c r="I19" s="80">
        <v>-534</v>
      </c>
      <c r="J19" s="81">
        <v>-1.0418902308157572</v>
      </c>
    </row>
    <row r="20" spans="1:15" s="180" customFormat="1" ht="24.95" customHeight="1" x14ac:dyDescent="0.2">
      <c r="A20" s="158" t="s">
        <v>140</v>
      </c>
      <c r="B20" s="164" t="s">
        <v>141</v>
      </c>
      <c r="C20" s="78">
        <v>5.0966906324009074</v>
      </c>
      <c r="D20" s="80">
        <v>20423</v>
      </c>
      <c r="E20" s="79">
        <v>20244</v>
      </c>
      <c r="F20" s="79">
        <v>20057</v>
      </c>
      <c r="G20" s="79">
        <v>20165</v>
      </c>
      <c r="H20" s="105">
        <v>20314</v>
      </c>
      <c r="I20" s="80">
        <v>109</v>
      </c>
      <c r="J20" s="81">
        <v>0.53657576055922029</v>
      </c>
      <c r="K20" s="53"/>
      <c r="L20" s="53"/>
      <c r="M20" s="53"/>
      <c r="N20" s="53"/>
      <c r="O20" s="53"/>
    </row>
    <row r="21" spans="1:15" ht="24.95" customHeight="1" x14ac:dyDescent="0.2">
      <c r="A21" s="167" t="s">
        <v>142</v>
      </c>
      <c r="B21" s="168" t="s">
        <v>143</v>
      </c>
      <c r="C21" s="78">
        <v>2.2869349730853408</v>
      </c>
      <c r="D21" s="80">
        <v>9164</v>
      </c>
      <c r="E21" s="79">
        <v>9277</v>
      </c>
      <c r="F21" s="79">
        <v>9275</v>
      </c>
      <c r="G21" s="79">
        <v>9002</v>
      </c>
      <c r="H21" s="105">
        <v>9015</v>
      </c>
      <c r="I21" s="80">
        <v>149</v>
      </c>
      <c r="J21" s="81">
        <v>1.6528008874098725</v>
      </c>
    </row>
    <row r="22" spans="1:15" ht="24.95" customHeight="1" x14ac:dyDescent="0.2">
      <c r="A22" s="167" t="s">
        <v>144</v>
      </c>
      <c r="B22" s="164" t="s">
        <v>145</v>
      </c>
      <c r="C22" s="78">
        <v>3.8119742158313596</v>
      </c>
      <c r="D22" s="80">
        <v>15275</v>
      </c>
      <c r="E22" s="79">
        <v>15184</v>
      </c>
      <c r="F22" s="79">
        <v>14943</v>
      </c>
      <c r="G22" s="79">
        <v>14992</v>
      </c>
      <c r="H22" s="105">
        <v>15287</v>
      </c>
      <c r="I22" s="80">
        <v>-12</v>
      </c>
      <c r="J22" s="81">
        <v>-7.8498070255772878E-2</v>
      </c>
    </row>
    <row r="23" spans="1:15" ht="24.95" customHeight="1" x14ac:dyDescent="0.2">
      <c r="A23" s="158" t="s">
        <v>146</v>
      </c>
      <c r="B23" s="164" t="s">
        <v>147</v>
      </c>
      <c r="C23" s="78">
        <v>1.6503165623104932</v>
      </c>
      <c r="D23" s="80">
        <v>6613</v>
      </c>
      <c r="E23" s="79">
        <v>6604</v>
      </c>
      <c r="F23" s="79">
        <v>6464</v>
      </c>
      <c r="G23" s="79">
        <v>6484</v>
      </c>
      <c r="H23" s="105">
        <v>6491</v>
      </c>
      <c r="I23" s="80">
        <v>122</v>
      </c>
      <c r="J23" s="81">
        <v>1.8795254968417809</v>
      </c>
    </row>
    <row r="24" spans="1:15" ht="24.95" customHeight="1" x14ac:dyDescent="0.2">
      <c r="A24" s="158" t="s">
        <v>148</v>
      </c>
      <c r="B24" s="164" t="s">
        <v>215</v>
      </c>
      <c r="C24" s="78">
        <v>9.7910963262800372</v>
      </c>
      <c r="D24" s="80">
        <v>39234</v>
      </c>
      <c r="E24" s="79">
        <v>39404</v>
      </c>
      <c r="F24" s="79">
        <v>39202</v>
      </c>
      <c r="G24" s="79">
        <v>39062</v>
      </c>
      <c r="H24" s="105">
        <v>38866</v>
      </c>
      <c r="I24" s="80">
        <v>368</v>
      </c>
      <c r="J24" s="81">
        <v>0.94684299902228164</v>
      </c>
    </row>
    <row r="25" spans="1:15" ht="24.95" customHeight="1" x14ac:dyDescent="0.2">
      <c r="A25" s="158" t="s">
        <v>150</v>
      </c>
      <c r="B25" s="171" t="s">
        <v>216</v>
      </c>
      <c r="C25" s="78">
        <v>5.5334143559822415</v>
      </c>
      <c r="D25" s="80">
        <v>22173</v>
      </c>
      <c r="E25" s="79">
        <v>23134</v>
      </c>
      <c r="F25" s="79">
        <v>22793</v>
      </c>
      <c r="G25" s="79">
        <v>22839</v>
      </c>
      <c r="H25" s="105">
        <v>22721</v>
      </c>
      <c r="I25" s="80">
        <v>-548</v>
      </c>
      <c r="J25" s="81">
        <v>-2.4118656749262795</v>
      </c>
    </row>
    <row r="26" spans="1:15" ht="24.95" customHeight="1" x14ac:dyDescent="0.2">
      <c r="A26" s="158" t="s">
        <v>217</v>
      </c>
      <c r="B26" s="171" t="s">
        <v>153</v>
      </c>
      <c r="C26" s="78">
        <v>4.2711580166254484</v>
      </c>
      <c r="D26" s="80">
        <v>17115</v>
      </c>
      <c r="E26" s="79">
        <v>17422</v>
      </c>
      <c r="F26" s="79">
        <v>17402</v>
      </c>
      <c r="G26" s="79">
        <v>17378</v>
      </c>
      <c r="H26" s="105">
        <v>17156</v>
      </c>
      <c r="I26" s="80">
        <v>-41</v>
      </c>
      <c r="J26" s="81">
        <v>-0.23898344602471439</v>
      </c>
    </row>
    <row r="27" spans="1:15" ht="24.95" customHeight="1" x14ac:dyDescent="0.2">
      <c r="A27" s="167">
        <v>782.78300000000002</v>
      </c>
      <c r="B27" s="170" t="s">
        <v>154</v>
      </c>
      <c r="C27" s="78">
        <v>1.2622563393567934</v>
      </c>
      <c r="D27" s="80">
        <v>5058</v>
      </c>
      <c r="E27" s="79">
        <v>5712</v>
      </c>
      <c r="F27" s="79">
        <v>5391</v>
      </c>
      <c r="G27" s="79">
        <v>5461</v>
      </c>
      <c r="H27" s="105">
        <v>5565</v>
      </c>
      <c r="I27" s="80">
        <v>-507</v>
      </c>
      <c r="J27" s="81">
        <v>-9.1105121293800533</v>
      </c>
    </row>
    <row r="28" spans="1:15" ht="24.95" customHeight="1" x14ac:dyDescent="0.2">
      <c r="A28" s="158" t="s">
        <v>155</v>
      </c>
      <c r="B28" s="164" t="s">
        <v>218</v>
      </c>
      <c r="C28" s="78">
        <v>5.9394426407061447</v>
      </c>
      <c r="D28" s="80">
        <v>23800</v>
      </c>
      <c r="E28" s="79">
        <v>23672</v>
      </c>
      <c r="F28" s="79">
        <v>23232</v>
      </c>
      <c r="G28" s="79">
        <v>23250</v>
      </c>
      <c r="H28" s="105">
        <v>23322</v>
      </c>
      <c r="I28" s="80">
        <v>478</v>
      </c>
      <c r="J28" s="81">
        <v>2.0495669325100763</v>
      </c>
    </row>
    <row r="29" spans="1:15" ht="24.95" customHeight="1" x14ac:dyDescent="0.2">
      <c r="A29" s="158" t="s">
        <v>157</v>
      </c>
      <c r="B29" s="164" t="s">
        <v>158</v>
      </c>
      <c r="C29" s="78">
        <v>5.751526661359434</v>
      </c>
      <c r="D29" s="80">
        <v>23047</v>
      </c>
      <c r="E29" s="79">
        <v>22977</v>
      </c>
      <c r="F29" s="79">
        <v>23172</v>
      </c>
      <c r="G29" s="79">
        <v>22521</v>
      </c>
      <c r="H29" s="105">
        <v>22733</v>
      </c>
      <c r="I29" s="80">
        <v>314</v>
      </c>
      <c r="J29" s="81">
        <v>1.3812519245150223</v>
      </c>
    </row>
    <row r="30" spans="1:15" ht="24.95" customHeight="1" x14ac:dyDescent="0.2">
      <c r="A30" s="158">
        <v>86</v>
      </c>
      <c r="B30" s="164" t="s">
        <v>159</v>
      </c>
      <c r="C30" s="78">
        <v>10.196375941763515</v>
      </c>
      <c r="D30" s="80">
        <v>40858</v>
      </c>
      <c r="E30" s="79">
        <v>40638</v>
      </c>
      <c r="F30" s="79">
        <v>39900</v>
      </c>
      <c r="G30" s="79">
        <v>39856</v>
      </c>
      <c r="H30" s="105">
        <v>39984</v>
      </c>
      <c r="I30" s="80">
        <v>874</v>
      </c>
      <c r="J30" s="81">
        <v>2.1858743497398958</v>
      </c>
    </row>
    <row r="31" spans="1:15" ht="24.95" customHeight="1" x14ac:dyDescent="0.2">
      <c r="A31" s="158">
        <v>87.88</v>
      </c>
      <c r="B31" s="171" t="s">
        <v>160</v>
      </c>
      <c r="C31" s="78">
        <v>9.8155528548005915</v>
      </c>
      <c r="D31" s="80">
        <v>39332</v>
      </c>
      <c r="E31" s="79">
        <v>38974</v>
      </c>
      <c r="F31" s="79">
        <v>38372</v>
      </c>
      <c r="G31" s="79">
        <v>38039</v>
      </c>
      <c r="H31" s="105">
        <v>37870</v>
      </c>
      <c r="I31" s="80">
        <v>1462</v>
      </c>
      <c r="J31" s="81">
        <v>3.8605756535516238</v>
      </c>
    </row>
    <row r="32" spans="1:15" ht="24.95" customHeight="1" x14ac:dyDescent="0.2">
      <c r="A32" s="158" t="s">
        <v>161</v>
      </c>
      <c r="B32" s="164" t="s">
        <v>162</v>
      </c>
      <c r="C32" s="78">
        <v>3.974684997417091</v>
      </c>
      <c r="D32" s="80">
        <v>15927</v>
      </c>
      <c r="E32" s="79">
        <v>15905</v>
      </c>
      <c r="F32" s="79">
        <v>15960</v>
      </c>
      <c r="G32" s="79">
        <v>16018</v>
      </c>
      <c r="H32" s="105">
        <v>16002</v>
      </c>
      <c r="I32" s="80">
        <v>-75</v>
      </c>
      <c r="J32" s="81">
        <v>-0.46869141357330335</v>
      </c>
    </row>
    <row r="33" spans="1:10" ht="24.95" customHeight="1" x14ac:dyDescent="0.2">
      <c r="A33" s="158"/>
      <c r="B33" s="235" t="s">
        <v>163</v>
      </c>
      <c r="C33" s="78" t="s">
        <v>547</v>
      </c>
      <c r="D33" s="80" t="s">
        <v>547</v>
      </c>
      <c r="E33" s="79" t="s">
        <v>547</v>
      </c>
      <c r="F33" s="79" t="s">
        <v>547</v>
      </c>
      <c r="G33" s="79" t="s">
        <v>547</v>
      </c>
      <c r="H33" s="105" t="s">
        <v>547</v>
      </c>
      <c r="I33" s="80" t="s">
        <v>547</v>
      </c>
      <c r="J33" s="81" t="s">
        <v>547</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0.35861256616364412</v>
      </c>
      <c r="D35" s="80">
        <v>1437</v>
      </c>
      <c r="E35" s="79">
        <v>1880</v>
      </c>
      <c r="F35" s="79">
        <v>1793</v>
      </c>
      <c r="G35" s="79">
        <v>1519</v>
      </c>
      <c r="H35" s="105">
        <v>1474</v>
      </c>
      <c r="I35" s="80">
        <v>-37</v>
      </c>
      <c r="J35" s="81">
        <v>-2.5101763907734056</v>
      </c>
    </row>
    <row r="36" spans="1:10" ht="24.95" customHeight="1" x14ac:dyDescent="0.2">
      <c r="A36" s="239" t="s">
        <v>165</v>
      </c>
      <c r="B36" s="240" t="s">
        <v>166</v>
      </c>
      <c r="C36" s="78">
        <v>23.135127311204336</v>
      </c>
      <c r="D36" s="80">
        <v>92705</v>
      </c>
      <c r="E36" s="79">
        <v>93910</v>
      </c>
      <c r="F36" s="79">
        <v>92908</v>
      </c>
      <c r="G36" s="79">
        <v>92939</v>
      </c>
      <c r="H36" s="105">
        <v>95031</v>
      </c>
      <c r="I36" s="80">
        <v>-2326</v>
      </c>
      <c r="J36" s="81">
        <v>-2.4476223548105356</v>
      </c>
    </row>
    <row r="37" spans="1:10" ht="24.95" customHeight="1" x14ac:dyDescent="0.2">
      <c r="A37" s="241" t="s">
        <v>167</v>
      </c>
      <c r="B37" s="242" t="s">
        <v>168</v>
      </c>
      <c r="C37" s="90">
        <v>76.505261896978126</v>
      </c>
      <c r="D37" s="108">
        <v>306565</v>
      </c>
      <c r="E37" s="109">
        <v>306977</v>
      </c>
      <c r="F37" s="109">
        <v>303522</v>
      </c>
      <c r="G37" s="109">
        <v>302589</v>
      </c>
      <c r="H37" s="110">
        <v>303858</v>
      </c>
      <c r="I37" s="108">
        <v>2707</v>
      </c>
      <c r="J37" s="111">
        <v>0.8908766594922628</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45A3-B016-49F3-8F03-FE26520F8050}">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400711</v>
      </c>
      <c r="F11" s="248">
        <v>402768</v>
      </c>
      <c r="G11" s="248">
        <v>398225</v>
      </c>
      <c r="H11" s="248">
        <v>397050</v>
      </c>
      <c r="I11" s="249">
        <v>400366</v>
      </c>
      <c r="J11" s="250">
        <v>345</v>
      </c>
      <c r="K11" s="251">
        <v>8.6171153394643901E-2</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16.906199230867134</v>
      </c>
      <c r="E13" s="260">
        <v>67745</v>
      </c>
      <c r="F13" s="261">
        <v>69181</v>
      </c>
      <c r="G13" s="261">
        <v>68667</v>
      </c>
      <c r="H13" s="261">
        <v>67555</v>
      </c>
      <c r="I13" s="262">
        <v>67655</v>
      </c>
      <c r="J13" s="260">
        <v>90</v>
      </c>
      <c r="K13" s="263">
        <v>0.13302786194664104</v>
      </c>
    </row>
    <row r="14" spans="1:255" ht="14.1" customHeight="1" x14ac:dyDescent="0.2">
      <c r="A14" s="256" t="s">
        <v>224</v>
      </c>
      <c r="B14" s="257"/>
      <c r="C14" s="258"/>
      <c r="D14" s="259">
        <v>53.034231653236375</v>
      </c>
      <c r="E14" s="260">
        <v>212514</v>
      </c>
      <c r="F14" s="261">
        <v>213557</v>
      </c>
      <c r="G14" s="261">
        <v>211112</v>
      </c>
      <c r="H14" s="261">
        <v>211985</v>
      </c>
      <c r="I14" s="262">
        <v>215245</v>
      </c>
      <c r="J14" s="260">
        <v>-2731</v>
      </c>
      <c r="K14" s="263">
        <v>-1.2687867313991033</v>
      </c>
    </row>
    <row r="15" spans="1:255" ht="14.1" customHeight="1" x14ac:dyDescent="0.2">
      <c r="A15" s="256" t="s">
        <v>225</v>
      </c>
      <c r="B15" s="257"/>
      <c r="C15" s="258"/>
      <c r="D15" s="259">
        <v>12.741601802795531</v>
      </c>
      <c r="E15" s="260">
        <v>51057</v>
      </c>
      <c r="F15" s="261">
        <v>50854</v>
      </c>
      <c r="G15" s="261">
        <v>48996</v>
      </c>
      <c r="H15" s="261">
        <v>48933</v>
      </c>
      <c r="I15" s="262">
        <v>48744</v>
      </c>
      <c r="J15" s="260">
        <v>2313</v>
      </c>
      <c r="K15" s="263">
        <v>4.7451994091580501</v>
      </c>
    </row>
    <row r="16" spans="1:255" ht="14.1" customHeight="1" x14ac:dyDescent="0.2">
      <c r="A16" s="256" t="s">
        <v>226</v>
      </c>
      <c r="B16" s="257"/>
      <c r="C16" s="258"/>
      <c r="D16" s="259">
        <v>16.081415284332099</v>
      </c>
      <c r="E16" s="260">
        <v>64440</v>
      </c>
      <c r="F16" s="261">
        <v>64172</v>
      </c>
      <c r="G16" s="261">
        <v>64549</v>
      </c>
      <c r="H16" s="261">
        <v>63636</v>
      </c>
      <c r="I16" s="262">
        <v>63799</v>
      </c>
      <c r="J16" s="260">
        <v>641</v>
      </c>
      <c r="K16" s="263">
        <v>1.0047179422874968</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5.6439678471516883</v>
      </c>
      <c r="E18" s="261">
        <v>22616</v>
      </c>
      <c r="F18" s="261">
        <v>22955</v>
      </c>
      <c r="G18" s="261">
        <v>22595</v>
      </c>
      <c r="H18" s="261">
        <v>22646</v>
      </c>
      <c r="I18" s="261">
        <v>22802</v>
      </c>
      <c r="J18" s="260">
        <v>-186</v>
      </c>
      <c r="K18" s="263">
        <v>-0.81571791948074734</v>
      </c>
    </row>
    <row r="19" spans="1:255" ht="14.1" customHeight="1" x14ac:dyDescent="0.2">
      <c r="A19" s="256" t="s">
        <v>229</v>
      </c>
      <c r="B19" s="257"/>
      <c r="C19" s="258"/>
      <c r="D19" s="259">
        <v>9.4210041650965408</v>
      </c>
      <c r="E19" s="261">
        <v>37751</v>
      </c>
      <c r="F19" s="261">
        <v>38368</v>
      </c>
      <c r="G19" s="261">
        <v>37274</v>
      </c>
      <c r="H19" s="261">
        <v>37698</v>
      </c>
      <c r="I19" s="261">
        <v>38380</v>
      </c>
      <c r="J19" s="260">
        <v>-629</v>
      </c>
      <c r="K19" s="263">
        <v>-1.6388744137571651</v>
      </c>
    </row>
    <row r="20" spans="1:255" ht="14.1" customHeight="1" x14ac:dyDescent="0.2">
      <c r="A20" s="256" t="s">
        <v>230</v>
      </c>
      <c r="B20" s="257"/>
      <c r="C20" s="258"/>
      <c r="D20" s="259">
        <v>4.3347949020615859</v>
      </c>
      <c r="E20" s="261">
        <v>17370</v>
      </c>
      <c r="F20" s="261">
        <v>17394</v>
      </c>
      <c r="G20" s="261">
        <v>17503</v>
      </c>
      <c r="H20" s="261">
        <v>17572</v>
      </c>
      <c r="I20" s="261">
        <v>17655</v>
      </c>
      <c r="J20" s="260">
        <v>-285</v>
      </c>
      <c r="K20" s="263">
        <v>-1.6142735768903993</v>
      </c>
    </row>
    <row r="21" spans="1:255" ht="14.1" customHeight="1" x14ac:dyDescent="0.2">
      <c r="A21" s="256" t="s">
        <v>231</v>
      </c>
      <c r="B21" s="257"/>
      <c r="C21" s="258"/>
      <c r="D21" s="259">
        <v>24.345975029385269</v>
      </c>
      <c r="E21" s="261">
        <v>97557</v>
      </c>
      <c r="F21" s="261">
        <v>98229</v>
      </c>
      <c r="G21" s="261">
        <v>96858</v>
      </c>
      <c r="H21" s="261">
        <v>96992</v>
      </c>
      <c r="I21" s="261">
        <v>98824</v>
      </c>
      <c r="J21" s="260">
        <v>-1267</v>
      </c>
      <c r="K21" s="263">
        <v>-1.2820772282036752</v>
      </c>
    </row>
    <row r="22" spans="1:255" ht="14.1" customHeight="1" x14ac:dyDescent="0.2">
      <c r="A22" s="256" t="s">
        <v>232</v>
      </c>
      <c r="B22" s="257"/>
      <c r="C22" s="258"/>
      <c r="D22" s="259">
        <v>6.2723508962818588</v>
      </c>
      <c r="E22" s="261">
        <v>25134</v>
      </c>
      <c r="F22" s="261">
        <v>24931</v>
      </c>
      <c r="G22" s="261">
        <v>24531</v>
      </c>
      <c r="H22" s="261">
        <v>24358</v>
      </c>
      <c r="I22" s="261">
        <v>24510</v>
      </c>
      <c r="J22" s="260">
        <v>624</v>
      </c>
      <c r="K22" s="263">
        <v>2.5458996328029375</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0.40028848721397714</v>
      </c>
      <c r="E24" s="260">
        <v>1604</v>
      </c>
      <c r="F24" s="261">
        <v>2010</v>
      </c>
      <c r="G24" s="261">
        <v>1922</v>
      </c>
      <c r="H24" s="261">
        <v>1673</v>
      </c>
      <c r="I24" s="262">
        <v>1678</v>
      </c>
      <c r="J24" s="260">
        <v>-74</v>
      </c>
      <c r="K24" s="263">
        <v>-4.410011918951132</v>
      </c>
    </row>
    <row r="25" spans="1:255" ht="13.5" customHeight="1" x14ac:dyDescent="0.2">
      <c r="A25" s="256" t="s">
        <v>235</v>
      </c>
      <c r="B25" s="257" t="s">
        <v>236</v>
      </c>
      <c r="C25" s="258"/>
      <c r="D25" s="259">
        <v>0.26028733925447517</v>
      </c>
      <c r="E25" s="260">
        <v>1043</v>
      </c>
      <c r="F25" s="261">
        <v>1435</v>
      </c>
      <c r="G25" s="261">
        <v>1357</v>
      </c>
      <c r="H25" s="261">
        <v>1096</v>
      </c>
      <c r="I25" s="262">
        <v>1072</v>
      </c>
      <c r="J25" s="260">
        <v>-29</v>
      </c>
      <c r="K25" s="263">
        <v>-2.705223880597015</v>
      </c>
    </row>
    <row r="26" spans="1:255" ht="13.5" customHeight="1" x14ac:dyDescent="0.2">
      <c r="A26" s="256">
        <v>12</v>
      </c>
      <c r="B26" s="257" t="s">
        <v>237</v>
      </c>
      <c r="C26" s="258"/>
      <c r="D26" s="259">
        <v>0.76763552784924793</v>
      </c>
      <c r="E26" s="260">
        <v>3076</v>
      </c>
      <c r="F26" s="261">
        <v>3206</v>
      </c>
      <c r="G26" s="261">
        <v>3155</v>
      </c>
      <c r="H26" s="261">
        <v>3147</v>
      </c>
      <c r="I26" s="262">
        <v>3150</v>
      </c>
      <c r="J26" s="260">
        <v>-74</v>
      </c>
      <c r="K26" s="263">
        <v>-2.3492063492063493</v>
      </c>
    </row>
    <row r="27" spans="1:255" ht="13.5" customHeight="1" x14ac:dyDescent="0.2">
      <c r="A27" s="256">
        <v>21</v>
      </c>
      <c r="B27" s="257" t="s">
        <v>238</v>
      </c>
      <c r="C27" s="258"/>
      <c r="D27" s="259">
        <v>0.46093069568841383</v>
      </c>
      <c r="E27" s="260">
        <v>1847</v>
      </c>
      <c r="F27" s="261">
        <v>1903</v>
      </c>
      <c r="G27" s="261">
        <v>1956</v>
      </c>
      <c r="H27" s="261">
        <v>2006</v>
      </c>
      <c r="I27" s="262">
        <v>2038</v>
      </c>
      <c r="J27" s="260">
        <v>-191</v>
      </c>
      <c r="K27" s="263">
        <v>-9.371933267909716</v>
      </c>
    </row>
    <row r="28" spans="1:255" ht="13.5" customHeight="1" x14ac:dyDescent="0.2">
      <c r="A28" s="256">
        <v>22</v>
      </c>
      <c r="B28" s="257" t="s">
        <v>239</v>
      </c>
      <c r="C28" s="258"/>
      <c r="D28" s="259">
        <v>1.1242516427050917</v>
      </c>
      <c r="E28" s="260">
        <v>4505</v>
      </c>
      <c r="F28" s="261">
        <v>4604</v>
      </c>
      <c r="G28" s="261">
        <v>4519</v>
      </c>
      <c r="H28" s="261">
        <v>4552</v>
      </c>
      <c r="I28" s="262">
        <v>4617</v>
      </c>
      <c r="J28" s="260">
        <v>-112</v>
      </c>
      <c r="K28" s="263">
        <v>-2.4258176304959931</v>
      </c>
    </row>
    <row r="29" spans="1:255" ht="13.5" customHeight="1" x14ac:dyDescent="0.2">
      <c r="A29" s="256">
        <v>23</v>
      </c>
      <c r="B29" s="257" t="s">
        <v>240</v>
      </c>
      <c r="C29" s="258"/>
      <c r="D29" s="259">
        <v>1.3021853655128011</v>
      </c>
      <c r="E29" s="260">
        <v>5218</v>
      </c>
      <c r="F29" s="261">
        <v>5267</v>
      </c>
      <c r="G29" s="261">
        <v>5261</v>
      </c>
      <c r="H29" s="261">
        <v>5339</v>
      </c>
      <c r="I29" s="262">
        <v>5405</v>
      </c>
      <c r="J29" s="260">
        <v>-187</v>
      </c>
      <c r="K29" s="263">
        <v>-3.459759481961147</v>
      </c>
    </row>
    <row r="30" spans="1:255" ht="13.5" customHeight="1" x14ac:dyDescent="0.2">
      <c r="A30" s="256">
        <v>24</v>
      </c>
      <c r="B30" s="257" t="s">
        <v>241</v>
      </c>
      <c r="C30" s="258"/>
      <c r="D30" s="259">
        <v>2.5035499399816827</v>
      </c>
      <c r="E30" s="260">
        <v>10032</v>
      </c>
      <c r="F30" s="261">
        <v>10289</v>
      </c>
      <c r="G30" s="261">
        <v>10176</v>
      </c>
      <c r="H30" s="261">
        <v>10215</v>
      </c>
      <c r="I30" s="262">
        <v>10494</v>
      </c>
      <c r="J30" s="260">
        <v>-462</v>
      </c>
      <c r="K30" s="263">
        <v>-4.4025157232704402</v>
      </c>
    </row>
    <row r="31" spans="1:255" ht="13.5" customHeight="1" x14ac:dyDescent="0.2">
      <c r="A31" s="256">
        <v>25</v>
      </c>
      <c r="B31" s="257" t="s">
        <v>242</v>
      </c>
      <c r="C31" s="258"/>
      <c r="D31" s="259">
        <v>4.3869521924778709</v>
      </c>
      <c r="E31" s="260">
        <v>17579</v>
      </c>
      <c r="F31" s="261">
        <v>17833</v>
      </c>
      <c r="G31" s="261">
        <v>17710</v>
      </c>
      <c r="H31" s="261">
        <v>17886</v>
      </c>
      <c r="I31" s="262">
        <v>18237</v>
      </c>
      <c r="J31" s="260">
        <v>-658</v>
      </c>
      <c r="K31" s="263">
        <v>-3.6080495695563966</v>
      </c>
    </row>
    <row r="32" spans="1:255" ht="13.5" customHeight="1" x14ac:dyDescent="0.2">
      <c r="A32" s="256">
        <v>26</v>
      </c>
      <c r="B32" s="257" t="s">
        <v>243</v>
      </c>
      <c r="C32" s="258"/>
      <c r="D32" s="259">
        <v>3.5709027204144634</v>
      </c>
      <c r="E32" s="260">
        <v>14309</v>
      </c>
      <c r="F32" s="261">
        <v>14453</v>
      </c>
      <c r="G32" s="261">
        <v>14213</v>
      </c>
      <c r="H32" s="261">
        <v>14346</v>
      </c>
      <c r="I32" s="262">
        <v>14599</v>
      </c>
      <c r="J32" s="260">
        <v>-290</v>
      </c>
      <c r="K32" s="263">
        <v>-1.9864374272210426</v>
      </c>
    </row>
    <row r="33" spans="1:11" ht="13.5" customHeight="1" x14ac:dyDescent="0.2">
      <c r="A33" s="256">
        <v>27</v>
      </c>
      <c r="B33" s="257" t="s">
        <v>244</v>
      </c>
      <c r="C33" s="258"/>
      <c r="D33" s="259">
        <v>2.8888650423871569</v>
      </c>
      <c r="E33" s="260">
        <v>11576</v>
      </c>
      <c r="F33" s="261">
        <v>11638</v>
      </c>
      <c r="G33" s="261">
        <v>11601</v>
      </c>
      <c r="H33" s="261">
        <v>11704</v>
      </c>
      <c r="I33" s="262">
        <v>11771</v>
      </c>
      <c r="J33" s="260">
        <v>-195</v>
      </c>
      <c r="K33" s="263">
        <v>-1.6566137116642596</v>
      </c>
    </row>
    <row r="34" spans="1:11" ht="13.5" customHeight="1" x14ac:dyDescent="0.2">
      <c r="A34" s="256">
        <v>28</v>
      </c>
      <c r="B34" s="257" t="s">
        <v>245</v>
      </c>
      <c r="C34" s="258"/>
      <c r="D34" s="259">
        <v>0.3616072431253447</v>
      </c>
      <c r="E34" s="260">
        <v>1449</v>
      </c>
      <c r="F34" s="261">
        <v>1514</v>
      </c>
      <c r="G34" s="261">
        <v>1500</v>
      </c>
      <c r="H34" s="261">
        <v>1531</v>
      </c>
      <c r="I34" s="262">
        <v>1583</v>
      </c>
      <c r="J34" s="260">
        <v>-134</v>
      </c>
      <c r="K34" s="263">
        <v>-8.4649399873657618</v>
      </c>
    </row>
    <row r="35" spans="1:11" ht="13.5" customHeight="1" x14ac:dyDescent="0.2">
      <c r="A35" s="256">
        <v>29</v>
      </c>
      <c r="B35" s="257" t="s">
        <v>246</v>
      </c>
      <c r="C35" s="258"/>
      <c r="D35" s="259">
        <v>2.6131052054972286</v>
      </c>
      <c r="E35" s="260">
        <v>10471</v>
      </c>
      <c r="F35" s="261">
        <v>10569</v>
      </c>
      <c r="G35" s="261">
        <v>10390</v>
      </c>
      <c r="H35" s="261">
        <v>9966</v>
      </c>
      <c r="I35" s="262">
        <v>10501</v>
      </c>
      <c r="J35" s="260">
        <v>-30</v>
      </c>
      <c r="K35" s="263">
        <v>-0.28568707742119798</v>
      </c>
    </row>
    <row r="36" spans="1:11" ht="13.5" customHeight="1" x14ac:dyDescent="0.2">
      <c r="A36" s="256" t="s">
        <v>247</v>
      </c>
      <c r="B36" s="257" t="s">
        <v>248</v>
      </c>
      <c r="C36" s="258"/>
      <c r="D36" s="259">
        <v>1.0982977757036867</v>
      </c>
      <c r="E36" s="260">
        <v>4401</v>
      </c>
      <c r="F36" s="261">
        <v>4546</v>
      </c>
      <c r="G36" s="261">
        <v>4355</v>
      </c>
      <c r="H36" s="261">
        <v>4022</v>
      </c>
      <c r="I36" s="262">
        <v>4513</v>
      </c>
      <c r="J36" s="260">
        <v>-112</v>
      </c>
      <c r="K36" s="263">
        <v>-2.4817194770662532</v>
      </c>
    </row>
    <row r="37" spans="1:11" ht="13.5" customHeight="1" x14ac:dyDescent="0.2">
      <c r="A37" s="256" t="s">
        <v>249</v>
      </c>
      <c r="B37" s="257" t="s">
        <v>250</v>
      </c>
      <c r="C37" s="258"/>
      <c r="D37" s="259">
        <v>1.4960906987829135</v>
      </c>
      <c r="E37" s="260">
        <v>5995</v>
      </c>
      <c r="F37" s="261">
        <v>5946</v>
      </c>
      <c r="G37" s="261">
        <v>5964</v>
      </c>
      <c r="H37" s="261">
        <v>5872</v>
      </c>
      <c r="I37" s="262">
        <v>5915</v>
      </c>
      <c r="J37" s="260">
        <v>80</v>
      </c>
      <c r="K37" s="263">
        <v>1.3524936601859678</v>
      </c>
    </row>
    <row r="38" spans="1:11" ht="13.5" customHeight="1" x14ac:dyDescent="0.2">
      <c r="A38" s="256">
        <v>31</v>
      </c>
      <c r="B38" s="257" t="s">
        <v>251</v>
      </c>
      <c r="C38" s="258"/>
      <c r="D38" s="259">
        <v>1.0982977757036867</v>
      </c>
      <c r="E38" s="260">
        <v>4401</v>
      </c>
      <c r="F38" s="261">
        <v>4371</v>
      </c>
      <c r="G38" s="261">
        <v>4402</v>
      </c>
      <c r="H38" s="261">
        <v>4383</v>
      </c>
      <c r="I38" s="262">
        <v>4372</v>
      </c>
      <c r="J38" s="260">
        <v>29</v>
      </c>
      <c r="K38" s="263">
        <v>0.66331198536139069</v>
      </c>
    </row>
    <row r="39" spans="1:11" ht="13.5" customHeight="1" x14ac:dyDescent="0.2">
      <c r="A39" s="256">
        <v>32</v>
      </c>
      <c r="B39" s="257" t="s">
        <v>252</v>
      </c>
      <c r="C39" s="258"/>
      <c r="D39" s="259">
        <v>1.7893194846160949</v>
      </c>
      <c r="E39" s="260">
        <v>7170</v>
      </c>
      <c r="F39" s="261">
        <v>7365</v>
      </c>
      <c r="G39" s="261">
        <v>7332</v>
      </c>
      <c r="H39" s="261">
        <v>7338</v>
      </c>
      <c r="I39" s="262">
        <v>7294</v>
      </c>
      <c r="J39" s="260">
        <v>-124</v>
      </c>
      <c r="K39" s="263">
        <v>-1.7000274197970935</v>
      </c>
    </row>
    <row r="40" spans="1:11" ht="13.5" customHeight="1" x14ac:dyDescent="0.2">
      <c r="A40" s="256">
        <v>33</v>
      </c>
      <c r="B40" s="257" t="s">
        <v>253</v>
      </c>
      <c r="C40" s="258"/>
      <c r="D40" s="259">
        <v>0.93059586584845433</v>
      </c>
      <c r="E40" s="260">
        <v>3729</v>
      </c>
      <c r="F40" s="261">
        <v>3813</v>
      </c>
      <c r="G40" s="261">
        <v>3729</v>
      </c>
      <c r="H40" s="261">
        <v>3721</v>
      </c>
      <c r="I40" s="262">
        <v>3805</v>
      </c>
      <c r="J40" s="260">
        <v>-76</v>
      </c>
      <c r="K40" s="263">
        <v>-1.997371879106439</v>
      </c>
    </row>
    <row r="41" spans="1:11" ht="13.5" customHeight="1" x14ac:dyDescent="0.2">
      <c r="A41" s="256">
        <v>34</v>
      </c>
      <c r="B41" s="257" t="s">
        <v>254</v>
      </c>
      <c r="C41" s="258"/>
      <c r="D41" s="259">
        <v>2.4042264874186134</v>
      </c>
      <c r="E41" s="260">
        <v>9634</v>
      </c>
      <c r="F41" s="261">
        <v>9650</v>
      </c>
      <c r="G41" s="261">
        <v>9458</v>
      </c>
      <c r="H41" s="261">
        <v>9457</v>
      </c>
      <c r="I41" s="262">
        <v>9557</v>
      </c>
      <c r="J41" s="260">
        <v>77</v>
      </c>
      <c r="K41" s="263">
        <v>0.80569216281259814</v>
      </c>
    </row>
    <row r="42" spans="1:11" ht="13.5" customHeight="1" x14ac:dyDescent="0.2">
      <c r="A42" s="256">
        <v>41</v>
      </c>
      <c r="B42" s="257" t="s">
        <v>255</v>
      </c>
      <c r="C42" s="258"/>
      <c r="D42" s="259">
        <v>1.9996955411755604</v>
      </c>
      <c r="E42" s="260">
        <v>8013</v>
      </c>
      <c r="F42" s="261">
        <v>8058</v>
      </c>
      <c r="G42" s="261">
        <v>8033</v>
      </c>
      <c r="H42" s="261">
        <v>8028</v>
      </c>
      <c r="I42" s="262">
        <v>8291</v>
      </c>
      <c r="J42" s="260">
        <v>-278</v>
      </c>
      <c r="K42" s="263">
        <v>-3.3530334097213847</v>
      </c>
    </row>
    <row r="43" spans="1:11" ht="13.5" customHeight="1" x14ac:dyDescent="0.2">
      <c r="A43" s="256">
        <v>42</v>
      </c>
      <c r="B43" s="257" t="s">
        <v>256</v>
      </c>
      <c r="C43" s="258"/>
      <c r="D43" s="259">
        <v>0.24631218009987246</v>
      </c>
      <c r="E43" s="260">
        <v>987</v>
      </c>
      <c r="F43" s="261">
        <v>988</v>
      </c>
      <c r="G43" s="261">
        <v>970</v>
      </c>
      <c r="H43" s="261">
        <v>957</v>
      </c>
      <c r="I43" s="262">
        <v>952</v>
      </c>
      <c r="J43" s="260">
        <v>35</v>
      </c>
      <c r="K43" s="263">
        <v>3.6764705882352939</v>
      </c>
    </row>
    <row r="44" spans="1:11" ht="13.5" customHeight="1" x14ac:dyDescent="0.2">
      <c r="A44" s="256">
        <v>43</v>
      </c>
      <c r="B44" s="257" t="s">
        <v>257</v>
      </c>
      <c r="C44" s="258"/>
      <c r="D44" s="259">
        <v>3.5022747067088251</v>
      </c>
      <c r="E44" s="260">
        <v>14034</v>
      </c>
      <c r="F44" s="261">
        <v>13996</v>
      </c>
      <c r="G44" s="261">
        <v>13694</v>
      </c>
      <c r="H44" s="261">
        <v>13685</v>
      </c>
      <c r="I44" s="262">
        <v>13740</v>
      </c>
      <c r="J44" s="260">
        <v>294</v>
      </c>
      <c r="K44" s="263">
        <v>2.1397379912663754</v>
      </c>
    </row>
    <row r="45" spans="1:11" ht="13.5" customHeight="1" x14ac:dyDescent="0.2">
      <c r="A45" s="256">
        <v>51</v>
      </c>
      <c r="B45" s="257" t="s">
        <v>258</v>
      </c>
      <c r="C45" s="258"/>
      <c r="D45" s="259">
        <v>5.2282068623022582</v>
      </c>
      <c r="E45" s="260">
        <v>20950</v>
      </c>
      <c r="F45" s="261">
        <v>21528</v>
      </c>
      <c r="G45" s="261">
        <v>21006</v>
      </c>
      <c r="H45" s="261">
        <v>21065</v>
      </c>
      <c r="I45" s="262">
        <v>21470</v>
      </c>
      <c r="J45" s="260">
        <v>-520</v>
      </c>
      <c r="K45" s="263">
        <v>-2.4219841639496971</v>
      </c>
    </row>
    <row r="46" spans="1:11" ht="13.5" customHeight="1" x14ac:dyDescent="0.2">
      <c r="A46" s="256" t="s">
        <v>259</v>
      </c>
      <c r="B46" s="257" t="s">
        <v>260</v>
      </c>
      <c r="C46" s="258"/>
      <c r="D46" s="259">
        <v>4.5346895892550991</v>
      </c>
      <c r="E46" s="260">
        <v>18171</v>
      </c>
      <c r="F46" s="261">
        <v>18734</v>
      </c>
      <c r="G46" s="261">
        <v>18225</v>
      </c>
      <c r="H46" s="261">
        <v>18291</v>
      </c>
      <c r="I46" s="262">
        <v>18712</v>
      </c>
      <c r="J46" s="260">
        <v>-541</v>
      </c>
      <c r="K46" s="263">
        <v>-2.8911928174433519</v>
      </c>
    </row>
    <row r="47" spans="1:11" ht="13.5" customHeight="1" x14ac:dyDescent="0.2">
      <c r="A47" s="256"/>
      <c r="B47" s="257" t="s">
        <v>261</v>
      </c>
      <c r="C47" s="258"/>
      <c r="D47" s="259">
        <v>3.8069830875618589</v>
      </c>
      <c r="E47" s="260">
        <v>15255</v>
      </c>
      <c r="F47" s="261">
        <v>15955</v>
      </c>
      <c r="G47" s="261">
        <v>15518</v>
      </c>
      <c r="H47" s="261">
        <v>15513</v>
      </c>
      <c r="I47" s="262">
        <v>15774</v>
      </c>
      <c r="J47" s="260">
        <v>-519</v>
      </c>
      <c r="K47" s="263">
        <v>-3.2902244199315329</v>
      </c>
    </row>
    <row r="48" spans="1:11" ht="13.5" customHeight="1" x14ac:dyDescent="0.2">
      <c r="A48" s="256">
        <v>52</v>
      </c>
      <c r="B48" s="257" t="s">
        <v>262</v>
      </c>
      <c r="C48" s="258"/>
      <c r="D48" s="259">
        <v>3.2804190551295074</v>
      </c>
      <c r="E48" s="260">
        <v>13145</v>
      </c>
      <c r="F48" s="261">
        <v>13198</v>
      </c>
      <c r="G48" s="261">
        <v>13197</v>
      </c>
      <c r="H48" s="261">
        <v>13229</v>
      </c>
      <c r="I48" s="262">
        <v>13219</v>
      </c>
      <c r="J48" s="260">
        <v>-74</v>
      </c>
      <c r="K48" s="263">
        <v>-0.55980028746501254</v>
      </c>
    </row>
    <row r="49" spans="1:11" ht="13.5" customHeight="1" x14ac:dyDescent="0.2">
      <c r="A49" s="256" t="s">
        <v>263</v>
      </c>
      <c r="B49" s="257" t="s">
        <v>264</v>
      </c>
      <c r="C49" s="258"/>
      <c r="D49" s="259">
        <v>2.7825540102467863</v>
      </c>
      <c r="E49" s="260">
        <v>11150</v>
      </c>
      <c r="F49" s="261">
        <v>11125</v>
      </c>
      <c r="G49" s="261">
        <v>11134</v>
      </c>
      <c r="H49" s="261">
        <v>11185</v>
      </c>
      <c r="I49" s="262">
        <v>11128</v>
      </c>
      <c r="J49" s="260">
        <v>22</v>
      </c>
      <c r="K49" s="263">
        <v>0.19769949676491733</v>
      </c>
    </row>
    <row r="50" spans="1:11" ht="13.5" customHeight="1" x14ac:dyDescent="0.2">
      <c r="A50" s="256">
        <v>53</v>
      </c>
      <c r="B50" s="257" t="s">
        <v>265</v>
      </c>
      <c r="C50" s="258"/>
      <c r="D50" s="259">
        <v>0.99273541280374133</v>
      </c>
      <c r="E50" s="260">
        <v>3978</v>
      </c>
      <c r="F50" s="261">
        <v>3985</v>
      </c>
      <c r="G50" s="261">
        <v>4039</v>
      </c>
      <c r="H50" s="261">
        <v>4011</v>
      </c>
      <c r="I50" s="262">
        <v>4027</v>
      </c>
      <c r="J50" s="260">
        <v>-49</v>
      </c>
      <c r="K50" s="263">
        <v>-1.216786689843556</v>
      </c>
    </row>
    <row r="51" spans="1:11" ht="13.5" customHeight="1" x14ac:dyDescent="0.2">
      <c r="A51" s="256" t="s">
        <v>266</v>
      </c>
      <c r="B51" s="257" t="s">
        <v>267</v>
      </c>
      <c r="C51" s="258"/>
      <c r="D51" s="259">
        <v>0.9223605042037778</v>
      </c>
      <c r="E51" s="260">
        <v>3696</v>
      </c>
      <c r="F51" s="261">
        <v>3707</v>
      </c>
      <c r="G51" s="261">
        <v>3739</v>
      </c>
      <c r="H51" s="261">
        <v>3724</v>
      </c>
      <c r="I51" s="262">
        <v>3727</v>
      </c>
      <c r="J51" s="260">
        <v>-31</v>
      </c>
      <c r="K51" s="263">
        <v>-0.83176817815937754</v>
      </c>
    </row>
    <row r="52" spans="1:11" ht="13.5" customHeight="1" x14ac:dyDescent="0.2">
      <c r="A52" s="256">
        <v>54</v>
      </c>
      <c r="B52" s="257" t="s">
        <v>268</v>
      </c>
      <c r="C52" s="258"/>
      <c r="D52" s="259">
        <v>2.88013056791553</v>
      </c>
      <c r="E52" s="260">
        <v>11541</v>
      </c>
      <c r="F52" s="261">
        <v>11662</v>
      </c>
      <c r="G52" s="261">
        <v>11570</v>
      </c>
      <c r="H52" s="261">
        <v>11537</v>
      </c>
      <c r="I52" s="262">
        <v>11445</v>
      </c>
      <c r="J52" s="260">
        <v>96</v>
      </c>
      <c r="K52" s="263">
        <v>0.83879423328964609</v>
      </c>
    </row>
    <row r="53" spans="1:11" ht="13.5" customHeight="1" x14ac:dyDescent="0.2">
      <c r="A53" s="256">
        <v>61</v>
      </c>
      <c r="B53" s="257" t="s">
        <v>269</v>
      </c>
      <c r="C53" s="258"/>
      <c r="D53" s="259">
        <v>2.5427302968972652</v>
      </c>
      <c r="E53" s="260">
        <v>10189</v>
      </c>
      <c r="F53" s="261">
        <v>10209</v>
      </c>
      <c r="G53" s="261">
        <v>10069</v>
      </c>
      <c r="H53" s="261">
        <v>10099</v>
      </c>
      <c r="I53" s="262">
        <v>10244</v>
      </c>
      <c r="J53" s="260">
        <v>-55</v>
      </c>
      <c r="K53" s="263">
        <v>-0.53689964857477546</v>
      </c>
    </row>
    <row r="54" spans="1:11" ht="13.5" customHeight="1" x14ac:dyDescent="0.2">
      <c r="A54" s="256">
        <v>62</v>
      </c>
      <c r="B54" s="257" t="s">
        <v>270</v>
      </c>
      <c r="C54" s="258"/>
      <c r="D54" s="259">
        <v>6.4395536933101409</v>
      </c>
      <c r="E54" s="260">
        <v>25804</v>
      </c>
      <c r="F54" s="261">
        <v>25665</v>
      </c>
      <c r="G54" s="261">
        <v>25371</v>
      </c>
      <c r="H54" s="261">
        <v>25359</v>
      </c>
      <c r="I54" s="262">
        <v>25868</v>
      </c>
      <c r="J54" s="260">
        <v>-64</v>
      </c>
      <c r="K54" s="263">
        <v>-0.24740992732333386</v>
      </c>
    </row>
    <row r="55" spans="1:11" ht="13.5" customHeight="1" x14ac:dyDescent="0.2">
      <c r="A55" s="256">
        <v>63</v>
      </c>
      <c r="B55" s="257" t="s">
        <v>271</v>
      </c>
      <c r="C55" s="258"/>
      <c r="D55" s="259">
        <v>1.6924915961877762</v>
      </c>
      <c r="E55" s="260">
        <v>6782</v>
      </c>
      <c r="F55" s="261">
        <v>6829</v>
      </c>
      <c r="G55" s="261">
        <v>6803</v>
      </c>
      <c r="H55" s="261">
        <v>6650</v>
      </c>
      <c r="I55" s="262">
        <v>6643</v>
      </c>
      <c r="J55" s="260">
        <v>139</v>
      </c>
      <c r="K55" s="263">
        <v>2.0924281198253802</v>
      </c>
    </row>
    <row r="56" spans="1:11" ht="13.5" customHeight="1" x14ac:dyDescent="0.2">
      <c r="A56" s="256" t="s">
        <v>272</v>
      </c>
      <c r="B56" s="257" t="s">
        <v>273</v>
      </c>
      <c r="C56" s="258"/>
      <c r="D56" s="259">
        <v>0.28649076266935525</v>
      </c>
      <c r="E56" s="260">
        <v>1148</v>
      </c>
      <c r="F56" s="261">
        <v>1161</v>
      </c>
      <c r="G56" s="261">
        <v>1158</v>
      </c>
      <c r="H56" s="261">
        <v>1133</v>
      </c>
      <c r="I56" s="262">
        <v>1151</v>
      </c>
      <c r="J56" s="260">
        <v>-3</v>
      </c>
      <c r="K56" s="263">
        <v>-0.26064291920069504</v>
      </c>
    </row>
    <row r="57" spans="1:11" ht="13.5" customHeight="1" x14ac:dyDescent="0.2">
      <c r="A57" s="256" t="s">
        <v>274</v>
      </c>
      <c r="B57" s="257" t="s">
        <v>275</v>
      </c>
      <c r="C57" s="258"/>
      <c r="D57" s="259">
        <v>1.182897399871728</v>
      </c>
      <c r="E57" s="260">
        <v>4740</v>
      </c>
      <c r="F57" s="261">
        <v>4807</v>
      </c>
      <c r="G57" s="261">
        <v>4819</v>
      </c>
      <c r="H57" s="261">
        <v>4683</v>
      </c>
      <c r="I57" s="262">
        <v>4658</v>
      </c>
      <c r="J57" s="260">
        <v>82</v>
      </c>
      <c r="K57" s="263">
        <v>1.7604121940747102</v>
      </c>
    </row>
    <row r="58" spans="1:11" ht="13.5" customHeight="1" x14ac:dyDescent="0.2">
      <c r="A58" s="256">
        <v>71</v>
      </c>
      <c r="B58" s="257" t="s">
        <v>276</v>
      </c>
      <c r="C58" s="258"/>
      <c r="D58" s="259">
        <v>10.851211970722041</v>
      </c>
      <c r="E58" s="260">
        <v>43482</v>
      </c>
      <c r="F58" s="261">
        <v>43710</v>
      </c>
      <c r="G58" s="261">
        <v>43391</v>
      </c>
      <c r="H58" s="261">
        <v>43589</v>
      </c>
      <c r="I58" s="262">
        <v>43816</v>
      </c>
      <c r="J58" s="260">
        <v>-334</v>
      </c>
      <c r="K58" s="263">
        <v>-0.76227861968230781</v>
      </c>
    </row>
    <row r="59" spans="1:11" ht="13.5" customHeight="1" x14ac:dyDescent="0.2">
      <c r="A59" s="256" t="s">
        <v>277</v>
      </c>
      <c r="B59" s="257" t="s">
        <v>278</v>
      </c>
      <c r="C59" s="258"/>
      <c r="D59" s="259">
        <v>3.4945384578910987</v>
      </c>
      <c r="E59" s="260">
        <v>14003</v>
      </c>
      <c r="F59" s="261">
        <v>14089</v>
      </c>
      <c r="G59" s="261">
        <v>13994</v>
      </c>
      <c r="H59" s="261">
        <v>14139</v>
      </c>
      <c r="I59" s="262">
        <v>14339</v>
      </c>
      <c r="J59" s="260">
        <v>-336</v>
      </c>
      <c r="K59" s="263">
        <v>-2.3432596415370668</v>
      </c>
    </row>
    <row r="60" spans="1:11" ht="13.5" customHeight="1" x14ac:dyDescent="0.2">
      <c r="A60" s="256" t="s">
        <v>279</v>
      </c>
      <c r="B60" s="257" t="s">
        <v>280</v>
      </c>
      <c r="C60" s="258"/>
      <c r="D60" s="259">
        <v>6.0854331425890482</v>
      </c>
      <c r="E60" s="260">
        <v>24385</v>
      </c>
      <c r="F60" s="261">
        <v>24531</v>
      </c>
      <c r="G60" s="261">
        <v>24314</v>
      </c>
      <c r="H60" s="261">
        <v>24414</v>
      </c>
      <c r="I60" s="262">
        <v>24428</v>
      </c>
      <c r="J60" s="260">
        <v>-43</v>
      </c>
      <c r="K60" s="263">
        <v>-0.17602750941542492</v>
      </c>
    </row>
    <row r="61" spans="1:11" ht="13.5" customHeight="1" x14ac:dyDescent="0.2">
      <c r="A61" s="256">
        <v>72</v>
      </c>
      <c r="B61" s="257" t="s">
        <v>281</v>
      </c>
      <c r="C61" s="258"/>
      <c r="D61" s="259">
        <v>3.1024853323217978</v>
      </c>
      <c r="E61" s="260">
        <v>12432</v>
      </c>
      <c r="F61" s="261">
        <v>12472</v>
      </c>
      <c r="G61" s="261">
        <v>12241</v>
      </c>
      <c r="H61" s="261">
        <v>12276</v>
      </c>
      <c r="I61" s="262">
        <v>12332</v>
      </c>
      <c r="J61" s="260">
        <v>100</v>
      </c>
      <c r="K61" s="263">
        <v>0.81089847551086602</v>
      </c>
    </row>
    <row r="62" spans="1:11" ht="13.5" customHeight="1" x14ac:dyDescent="0.2">
      <c r="A62" s="256" t="s">
        <v>282</v>
      </c>
      <c r="B62" s="257" t="s">
        <v>283</v>
      </c>
      <c r="C62" s="258"/>
      <c r="D62" s="259">
        <v>1.4599050188290315</v>
      </c>
      <c r="E62" s="260">
        <v>5850</v>
      </c>
      <c r="F62" s="261">
        <v>5868</v>
      </c>
      <c r="G62" s="261">
        <v>5729</v>
      </c>
      <c r="H62" s="261">
        <v>5758</v>
      </c>
      <c r="I62" s="262">
        <v>5797</v>
      </c>
      <c r="J62" s="260">
        <v>53</v>
      </c>
      <c r="K62" s="263">
        <v>0.914265999654994</v>
      </c>
    </row>
    <row r="63" spans="1:11" ht="13.5" customHeight="1" x14ac:dyDescent="0.2">
      <c r="A63" s="256" t="s">
        <v>284</v>
      </c>
      <c r="B63" s="257" t="s">
        <v>285</v>
      </c>
      <c r="C63" s="258"/>
      <c r="D63" s="259">
        <v>1.0501333879030024</v>
      </c>
      <c r="E63" s="260">
        <v>4208</v>
      </c>
      <c r="F63" s="261">
        <v>4211</v>
      </c>
      <c r="G63" s="261">
        <v>4179</v>
      </c>
      <c r="H63" s="261">
        <v>4167</v>
      </c>
      <c r="I63" s="262">
        <v>4153</v>
      </c>
      <c r="J63" s="260">
        <v>55</v>
      </c>
      <c r="K63" s="263">
        <v>1.3243438478208525</v>
      </c>
    </row>
    <row r="64" spans="1:11" ht="13.5" customHeight="1" x14ac:dyDescent="0.2">
      <c r="A64" s="256">
        <v>73</v>
      </c>
      <c r="B64" s="257" t="s">
        <v>286</v>
      </c>
      <c r="C64" s="258"/>
      <c r="D64" s="259">
        <v>3.1828424974607636</v>
      </c>
      <c r="E64" s="260">
        <v>12754</v>
      </c>
      <c r="F64" s="261">
        <v>12736</v>
      </c>
      <c r="G64" s="261">
        <v>12457</v>
      </c>
      <c r="H64" s="261">
        <v>12448</v>
      </c>
      <c r="I64" s="262">
        <v>12376</v>
      </c>
      <c r="J64" s="260">
        <v>378</v>
      </c>
      <c r="K64" s="263">
        <v>3.0542986425339365</v>
      </c>
    </row>
    <row r="65" spans="1:11" ht="13.5" customHeight="1" x14ac:dyDescent="0.2">
      <c r="A65" s="256" t="s">
        <v>287</v>
      </c>
      <c r="B65" s="257" t="s">
        <v>288</v>
      </c>
      <c r="C65" s="258"/>
      <c r="D65" s="259">
        <v>2.5981318206887258</v>
      </c>
      <c r="E65" s="260">
        <v>10411</v>
      </c>
      <c r="F65" s="261">
        <v>10376</v>
      </c>
      <c r="G65" s="261">
        <v>10127</v>
      </c>
      <c r="H65" s="261">
        <v>10112</v>
      </c>
      <c r="I65" s="262">
        <v>10051</v>
      </c>
      <c r="J65" s="260">
        <v>360</v>
      </c>
      <c r="K65" s="263">
        <v>3.5817331608795144</v>
      </c>
    </row>
    <row r="66" spans="1:11" ht="13.5" customHeight="1" x14ac:dyDescent="0.2">
      <c r="A66" s="256">
        <v>81</v>
      </c>
      <c r="B66" s="257" t="s">
        <v>289</v>
      </c>
      <c r="C66" s="258"/>
      <c r="D66" s="259">
        <v>10.006962623935953</v>
      </c>
      <c r="E66" s="260">
        <v>40099</v>
      </c>
      <c r="F66" s="261">
        <v>39785</v>
      </c>
      <c r="G66" s="261">
        <v>38903</v>
      </c>
      <c r="H66" s="261">
        <v>38810</v>
      </c>
      <c r="I66" s="262">
        <v>38856</v>
      </c>
      <c r="J66" s="260">
        <v>1243</v>
      </c>
      <c r="K66" s="263">
        <v>3.1989911467984351</v>
      </c>
    </row>
    <row r="67" spans="1:11" ht="13.5" customHeight="1" x14ac:dyDescent="0.2">
      <c r="A67" s="256" t="s">
        <v>290</v>
      </c>
      <c r="B67" s="257" t="s">
        <v>291</v>
      </c>
      <c r="C67" s="258"/>
      <c r="D67" s="259">
        <v>2.4249396697370424</v>
      </c>
      <c r="E67" s="260">
        <v>9717</v>
      </c>
      <c r="F67" s="261">
        <v>9822</v>
      </c>
      <c r="G67" s="261">
        <v>9458</v>
      </c>
      <c r="H67" s="261">
        <v>9544</v>
      </c>
      <c r="I67" s="262">
        <v>9516</v>
      </c>
      <c r="J67" s="260">
        <v>201</v>
      </c>
      <c r="K67" s="263">
        <v>2.112232030264817</v>
      </c>
    </row>
    <row r="68" spans="1:11" ht="13.5" customHeight="1" x14ac:dyDescent="0.2">
      <c r="A68" s="256" t="s">
        <v>292</v>
      </c>
      <c r="B68" s="257" t="s">
        <v>293</v>
      </c>
      <c r="C68" s="268"/>
      <c r="D68" s="259">
        <v>4.408913156863675</v>
      </c>
      <c r="E68" s="260">
        <v>17667</v>
      </c>
      <c r="F68" s="261">
        <v>17453</v>
      </c>
      <c r="G68" s="261">
        <v>16989</v>
      </c>
      <c r="H68" s="261">
        <v>16857</v>
      </c>
      <c r="I68" s="262">
        <v>16955</v>
      </c>
      <c r="J68" s="260">
        <v>712</v>
      </c>
      <c r="K68" s="263">
        <v>4.1993512238277795</v>
      </c>
    </row>
    <row r="69" spans="1:11" ht="13.5" customHeight="1" x14ac:dyDescent="0.2">
      <c r="A69" s="256" t="s">
        <v>294</v>
      </c>
      <c r="B69" s="257" t="s">
        <v>295</v>
      </c>
      <c r="C69" s="258"/>
      <c r="D69" s="259">
        <v>1.2021132437093067</v>
      </c>
      <c r="E69" s="260">
        <v>4817</v>
      </c>
      <c r="F69" s="261">
        <v>4795</v>
      </c>
      <c r="G69" s="261">
        <v>4750</v>
      </c>
      <c r="H69" s="261">
        <v>4709</v>
      </c>
      <c r="I69" s="262">
        <v>4652</v>
      </c>
      <c r="J69" s="260">
        <v>165</v>
      </c>
      <c r="K69" s="263">
        <v>3.5468615649183146</v>
      </c>
    </row>
    <row r="70" spans="1:11" ht="13.5" customHeight="1" x14ac:dyDescent="0.2">
      <c r="A70" s="256" t="s">
        <v>296</v>
      </c>
      <c r="B70" s="257" t="s">
        <v>297</v>
      </c>
      <c r="C70" s="258"/>
      <c r="D70" s="259">
        <v>1.0239299644881223</v>
      </c>
      <c r="E70" s="260">
        <v>4103</v>
      </c>
      <c r="F70" s="261">
        <v>3926</v>
      </c>
      <c r="G70" s="261">
        <v>3932</v>
      </c>
      <c r="H70" s="261">
        <v>3958</v>
      </c>
      <c r="I70" s="262">
        <v>3944</v>
      </c>
      <c r="J70" s="260">
        <v>159</v>
      </c>
      <c r="K70" s="263">
        <v>4.0314401622718057</v>
      </c>
    </row>
    <row r="71" spans="1:11" ht="13.5" customHeight="1" x14ac:dyDescent="0.2">
      <c r="A71" s="256">
        <v>82</v>
      </c>
      <c r="B71" s="257" t="s">
        <v>298</v>
      </c>
      <c r="C71" s="258"/>
      <c r="D71" s="259">
        <v>3.4583527779372165</v>
      </c>
      <c r="E71" s="260">
        <v>13858</v>
      </c>
      <c r="F71" s="261">
        <v>13846</v>
      </c>
      <c r="G71" s="261">
        <v>13723</v>
      </c>
      <c r="H71" s="261">
        <v>13674</v>
      </c>
      <c r="I71" s="262">
        <v>13794</v>
      </c>
      <c r="J71" s="260">
        <v>64</v>
      </c>
      <c r="K71" s="263">
        <v>0.46396984196027258</v>
      </c>
    </row>
    <row r="72" spans="1:11" ht="13.5" customHeight="1" x14ac:dyDescent="0.2">
      <c r="A72" s="256" t="s">
        <v>299</v>
      </c>
      <c r="B72" s="269" t="s">
        <v>548</v>
      </c>
      <c r="C72" s="258"/>
      <c r="D72" s="259">
        <v>2.3982371334952122</v>
      </c>
      <c r="E72" s="260">
        <v>9610</v>
      </c>
      <c r="F72" s="261">
        <v>9604</v>
      </c>
      <c r="G72" s="261">
        <v>9586</v>
      </c>
      <c r="H72" s="261">
        <v>9522</v>
      </c>
      <c r="I72" s="262">
        <v>9587</v>
      </c>
      <c r="J72" s="260">
        <v>23</v>
      </c>
      <c r="K72" s="263">
        <v>0.23990820903306562</v>
      </c>
    </row>
    <row r="73" spans="1:11" ht="13.5" customHeight="1" x14ac:dyDescent="0.2">
      <c r="A73" s="256" t="s">
        <v>300</v>
      </c>
      <c r="B73" s="257" t="s">
        <v>301</v>
      </c>
      <c r="C73" s="258"/>
      <c r="D73" s="259">
        <v>0.43697327999480923</v>
      </c>
      <c r="E73" s="260">
        <v>1751</v>
      </c>
      <c r="F73" s="261">
        <v>1730</v>
      </c>
      <c r="G73" s="261">
        <v>1680</v>
      </c>
      <c r="H73" s="261">
        <v>1709</v>
      </c>
      <c r="I73" s="262">
        <v>1748</v>
      </c>
      <c r="J73" s="260">
        <v>3</v>
      </c>
      <c r="K73" s="263">
        <v>0.17162471395881007</v>
      </c>
    </row>
    <row r="74" spans="1:11" ht="13.5" customHeight="1" x14ac:dyDescent="0.2">
      <c r="A74" s="256">
        <v>83</v>
      </c>
      <c r="B74" s="257" t="s">
        <v>302</v>
      </c>
      <c r="C74" s="258"/>
      <c r="D74" s="259">
        <v>7.7092967250711864</v>
      </c>
      <c r="E74" s="260">
        <v>30892</v>
      </c>
      <c r="F74" s="261">
        <v>30517</v>
      </c>
      <c r="G74" s="261">
        <v>30072</v>
      </c>
      <c r="H74" s="261">
        <v>29892</v>
      </c>
      <c r="I74" s="262">
        <v>29791</v>
      </c>
      <c r="J74" s="260">
        <v>1101</v>
      </c>
      <c r="K74" s="263">
        <v>3.6957470376959485</v>
      </c>
    </row>
    <row r="75" spans="1:11" ht="13.5" customHeight="1" x14ac:dyDescent="0.2">
      <c r="A75" s="256" t="s">
        <v>303</v>
      </c>
      <c r="B75" s="257" t="s">
        <v>304</v>
      </c>
      <c r="C75" s="258"/>
      <c r="D75" s="259">
        <v>6.6748853912171118</v>
      </c>
      <c r="E75" s="260">
        <v>26747</v>
      </c>
      <c r="F75" s="261">
        <v>26418</v>
      </c>
      <c r="G75" s="261">
        <v>25951</v>
      </c>
      <c r="H75" s="261">
        <v>25790</v>
      </c>
      <c r="I75" s="262">
        <v>25710</v>
      </c>
      <c r="J75" s="260">
        <v>1037</v>
      </c>
      <c r="K75" s="263">
        <v>4.0334500194476854</v>
      </c>
    </row>
    <row r="76" spans="1:11" ht="13.5" customHeight="1" x14ac:dyDescent="0.2">
      <c r="A76" s="256"/>
      <c r="B76" s="257" t="s">
        <v>305</v>
      </c>
      <c r="C76" s="258"/>
      <c r="D76" s="259">
        <v>3.2300086596075475</v>
      </c>
      <c r="E76" s="260">
        <v>12943</v>
      </c>
      <c r="F76" s="261">
        <v>12927</v>
      </c>
      <c r="G76" s="261">
        <v>12728</v>
      </c>
      <c r="H76" s="261">
        <v>12823</v>
      </c>
      <c r="I76" s="262">
        <v>12840</v>
      </c>
      <c r="J76" s="260">
        <v>103</v>
      </c>
      <c r="K76" s="263">
        <v>0.80218068535825549</v>
      </c>
    </row>
    <row r="77" spans="1:11" ht="13.5" customHeight="1" x14ac:dyDescent="0.2">
      <c r="A77" s="256">
        <v>84</v>
      </c>
      <c r="B77" s="257" t="s">
        <v>306</v>
      </c>
      <c r="C77" s="258"/>
      <c r="D77" s="259">
        <v>3.2082972516352184</v>
      </c>
      <c r="E77" s="260">
        <v>12856</v>
      </c>
      <c r="F77" s="261">
        <v>12622</v>
      </c>
      <c r="G77" s="261">
        <v>12995</v>
      </c>
      <c r="H77" s="261">
        <v>12052</v>
      </c>
      <c r="I77" s="262">
        <v>11965</v>
      </c>
      <c r="J77" s="260">
        <v>891</v>
      </c>
      <c r="K77" s="263">
        <v>7.4467195988299206</v>
      </c>
    </row>
    <row r="78" spans="1:11" ht="13.5" customHeight="1" x14ac:dyDescent="0.2">
      <c r="A78" s="256" t="s">
        <v>307</v>
      </c>
      <c r="B78" s="257" t="s">
        <v>308</v>
      </c>
      <c r="C78" s="258"/>
      <c r="D78" s="259">
        <v>0.75665504565634589</v>
      </c>
      <c r="E78" s="260">
        <v>3032</v>
      </c>
      <c r="F78" s="261">
        <v>2985</v>
      </c>
      <c r="G78" s="261">
        <v>3171</v>
      </c>
      <c r="H78" s="261">
        <v>3097</v>
      </c>
      <c r="I78" s="262">
        <v>2998</v>
      </c>
      <c r="J78" s="260">
        <v>34</v>
      </c>
      <c r="K78" s="263">
        <v>1.1340893929286191</v>
      </c>
    </row>
    <row r="79" spans="1:11" ht="13.5" customHeight="1" x14ac:dyDescent="0.2">
      <c r="A79" s="256" t="s">
        <v>309</v>
      </c>
      <c r="B79" s="257" t="s">
        <v>310</v>
      </c>
      <c r="C79" s="258"/>
      <c r="D79" s="259">
        <v>0.21861141820414215</v>
      </c>
      <c r="E79" s="260">
        <v>876</v>
      </c>
      <c r="F79" s="261">
        <v>874</v>
      </c>
      <c r="G79" s="261">
        <v>893</v>
      </c>
      <c r="H79" s="261">
        <v>906</v>
      </c>
      <c r="I79" s="262">
        <v>920</v>
      </c>
      <c r="J79" s="260">
        <v>-44</v>
      </c>
      <c r="K79" s="263">
        <v>-4.7826086956521738</v>
      </c>
    </row>
    <row r="80" spans="1:11" s="113" customFormat="1" ht="13.5" customHeight="1" x14ac:dyDescent="0.15">
      <c r="A80" s="256" t="s">
        <v>311</v>
      </c>
      <c r="B80" s="257" t="s">
        <v>312</v>
      </c>
      <c r="C80" s="258"/>
      <c r="D80" s="259">
        <v>1.8097831105210489</v>
      </c>
      <c r="E80" s="260">
        <v>7252</v>
      </c>
      <c r="F80" s="261">
        <v>7053</v>
      </c>
      <c r="G80" s="261">
        <v>7222</v>
      </c>
      <c r="H80" s="261">
        <v>6364</v>
      </c>
      <c r="I80" s="262">
        <v>6373</v>
      </c>
      <c r="J80" s="260">
        <v>879</v>
      </c>
      <c r="K80" s="263">
        <v>13.792562372509023</v>
      </c>
    </row>
    <row r="81" spans="1:11" s="113" customFormat="1" ht="13.5" customHeight="1" x14ac:dyDescent="0.15">
      <c r="A81" s="256">
        <v>91</v>
      </c>
      <c r="B81" s="257" t="s">
        <v>313</v>
      </c>
      <c r="C81" s="258"/>
      <c r="D81" s="259">
        <v>0.30770305781473428</v>
      </c>
      <c r="E81" s="260">
        <v>1233</v>
      </c>
      <c r="F81" s="261">
        <v>1218</v>
      </c>
      <c r="G81" s="261">
        <v>1225</v>
      </c>
      <c r="H81" s="261">
        <v>1224</v>
      </c>
      <c r="I81" s="262">
        <v>1221</v>
      </c>
      <c r="J81" s="260">
        <v>12</v>
      </c>
      <c r="K81" s="263">
        <v>0.98280098280098283</v>
      </c>
    </row>
    <row r="82" spans="1:11" s="86" customFormat="1" ht="13.5" customHeight="1" x14ac:dyDescent="0.2">
      <c r="A82" s="256">
        <v>92</v>
      </c>
      <c r="B82" s="257" t="s">
        <v>314</v>
      </c>
      <c r="C82" s="258"/>
      <c r="D82" s="259">
        <v>1.1482090583986964</v>
      </c>
      <c r="E82" s="260">
        <v>4601</v>
      </c>
      <c r="F82" s="261">
        <v>4732</v>
      </c>
      <c r="G82" s="261">
        <v>4719</v>
      </c>
      <c r="H82" s="261">
        <v>4739</v>
      </c>
      <c r="I82" s="262">
        <v>4720</v>
      </c>
      <c r="J82" s="260">
        <v>-119</v>
      </c>
      <c r="K82" s="263">
        <v>-2.5211864406779663</v>
      </c>
    </row>
    <row r="83" spans="1:11" s="113" customFormat="1" ht="13.5" customHeight="1" x14ac:dyDescent="0.15">
      <c r="A83" s="256">
        <v>93</v>
      </c>
      <c r="B83" s="257" t="s">
        <v>315</v>
      </c>
      <c r="C83" s="258"/>
      <c r="D83" s="259">
        <v>0.13800469665170159</v>
      </c>
      <c r="E83" s="260">
        <v>553</v>
      </c>
      <c r="F83" s="261">
        <v>557</v>
      </c>
      <c r="G83" s="261">
        <v>559</v>
      </c>
      <c r="H83" s="261">
        <v>572</v>
      </c>
      <c r="I83" s="262">
        <v>575</v>
      </c>
      <c r="J83" s="260">
        <v>-22</v>
      </c>
      <c r="K83" s="263">
        <v>-3.8260869565217392</v>
      </c>
    </row>
    <row r="84" spans="1:11" s="86" customFormat="1" ht="13.5" customHeight="1" x14ac:dyDescent="0.2">
      <c r="A84" s="256">
        <v>94</v>
      </c>
      <c r="B84" s="257" t="s">
        <v>316</v>
      </c>
      <c r="C84" s="258"/>
      <c r="D84" s="259">
        <v>0.23932460052257112</v>
      </c>
      <c r="E84" s="260">
        <v>959</v>
      </c>
      <c r="F84" s="261">
        <v>954</v>
      </c>
      <c r="G84" s="261">
        <v>947</v>
      </c>
      <c r="H84" s="261">
        <v>935</v>
      </c>
      <c r="I84" s="262">
        <v>982</v>
      </c>
      <c r="J84" s="260">
        <v>-23</v>
      </c>
      <c r="K84" s="263">
        <v>-2.3421588594704685</v>
      </c>
    </row>
    <row r="85" spans="1:11" s="86" customFormat="1" ht="13.5" customHeight="1" x14ac:dyDescent="0.2">
      <c r="A85" s="270" t="s">
        <v>317</v>
      </c>
      <c r="B85" s="271" t="s">
        <v>318</v>
      </c>
      <c r="C85" s="272"/>
      <c r="D85" s="273">
        <v>1.2400458185575141</v>
      </c>
      <c r="E85" s="274">
        <v>4969</v>
      </c>
      <c r="F85" s="275">
        <v>5016</v>
      </c>
      <c r="G85" s="275">
        <v>4917</v>
      </c>
      <c r="H85" s="275">
        <v>4955</v>
      </c>
      <c r="I85" s="276">
        <v>4938</v>
      </c>
      <c r="J85" s="274">
        <v>31</v>
      </c>
      <c r="K85" s="551">
        <v>0.62778452814904817</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2026-06-22T07:03:38Z</dcterms:created>
  <dcterms:modified xsi:type="dcterms:W3CDTF">2026-06-22T07:04:58Z</dcterms:modified>
</cp:coreProperties>
</file>