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A61E9B81-DB0A-4219-BEA4-2DF2B6C09089}" xr6:coauthVersionLast="47" xr6:coauthVersionMax="47" xr10:uidLastSave="{00000000-0000-0000-0000-000000000000}"/>
  <bookViews>
    <workbookView xWindow="-108" yWindow="-108" windowWidth="23256" windowHeight="12456" xr2:uid="{D871AC9E-673A-458E-8316-A309369FC831}"/>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c r="G76" i="25"/>
  <c r="F76" i="25"/>
  <c r="E76" i="25"/>
  <c r="L75" i="25"/>
  <c r="H75" i="25"/>
  <c r="G75" i="25"/>
  <c r="F75" i="25"/>
  <c r="E75" i="25"/>
  <c r="L74" i="25"/>
  <c r="H74" i="25"/>
  <c r="G74" i="25"/>
  <c r="F74" i="25"/>
  <c r="E74" i="25"/>
  <c r="L73" i="25"/>
  <c r="H73" i="25"/>
  <c r="G73" i="25"/>
  <c r="F73" i="25"/>
  <c r="E73" i="25"/>
  <c r="L72" i="25"/>
  <c r="H72" i="25"/>
  <c r="G72" i="25"/>
  <c r="F72" i="25"/>
  <c r="E72" i="25"/>
  <c r="L71" i="25"/>
  <c r="H71" i="25"/>
  <c r="G71" i="25"/>
  <c r="F71" i="25"/>
  <c r="E71" i="25"/>
  <c r="L70" i="25"/>
  <c r="H70" i="25"/>
  <c r="G70" i="25"/>
  <c r="F70" i="25"/>
  <c r="E70" i="25"/>
  <c r="L69" i="25"/>
  <c r="H69" i="25"/>
  <c r="G69" i="25"/>
  <c r="F69" i="25"/>
  <c r="E69" i="25"/>
  <c r="L68" i="25"/>
  <c r="H68" i="25"/>
  <c r="G68" i="25"/>
  <c r="F68" i="25"/>
  <c r="E68" i="25"/>
  <c r="L67" i="25"/>
  <c r="H67" i="25"/>
  <c r="G67" i="25"/>
  <c r="F67" i="25"/>
  <c r="E67" i="25"/>
  <c r="L66" i="25"/>
  <c r="H66" i="25"/>
  <c r="G66" i="25"/>
  <c r="F66" i="25"/>
  <c r="E66" i="25"/>
  <c r="L65" i="25"/>
  <c r="H65" i="25"/>
  <c r="G65" i="25"/>
  <c r="F65" i="25"/>
  <c r="E65" i="25"/>
  <c r="L64" i="25"/>
  <c r="H64" i="25"/>
  <c r="G64" i="25"/>
  <c r="F64" i="25"/>
  <c r="E64" i="25"/>
  <c r="L63" i="25"/>
  <c r="H63" i="25"/>
  <c r="G63" i="25"/>
  <c r="F63" i="25"/>
  <c r="E63" i="25"/>
  <c r="L62" i="25"/>
  <c r="H62" i="25"/>
  <c r="G62" i="25"/>
  <c r="F62" i="25"/>
  <c r="E62" i="25"/>
  <c r="L61" i="25"/>
  <c r="H61" i="25"/>
  <c r="G61" i="25"/>
  <c r="F61" i="25"/>
  <c r="E61" i="25"/>
  <c r="L60" i="25"/>
  <c r="H60" i="25"/>
  <c r="G60" i="25"/>
  <c r="F60" i="25"/>
  <c r="E60" i="25"/>
  <c r="L59" i="25"/>
  <c r="H59" i="25"/>
  <c r="G59" i="25"/>
  <c r="F59" i="25"/>
  <c r="E59" i="25"/>
  <c r="L58" i="25"/>
  <c r="H58" i="25"/>
  <c r="G58" i="25"/>
  <c r="F58" i="25"/>
  <c r="E58" i="25"/>
  <c r="L57" i="25"/>
  <c r="H57" i="25"/>
  <c r="G57" i="25"/>
  <c r="F57" i="25"/>
  <c r="E57" i="25"/>
  <c r="L56" i="25"/>
  <c r="H56" i="25"/>
  <c r="G56" i="25"/>
  <c r="F56" i="25"/>
  <c r="E56" i="25"/>
  <c r="L55" i="25"/>
  <c r="H55" i="25"/>
  <c r="G55" i="25"/>
  <c r="F55" i="25"/>
  <c r="E55" i="25"/>
  <c r="L54" i="25"/>
  <c r="H54" i="25"/>
  <c r="G54" i="25"/>
  <c r="F54" i="25"/>
  <c r="E54" i="25"/>
  <c r="L53" i="25"/>
  <c r="H53" i="25"/>
  <c r="G53" i="25"/>
  <c r="F53" i="25"/>
  <c r="E53" i="25"/>
  <c r="L52" i="25"/>
  <c r="H52" i="25"/>
  <c r="G52" i="25"/>
  <c r="F52" i="25"/>
  <c r="E52" i="25"/>
  <c r="C46" i="25"/>
  <c r="B46" i="25"/>
  <c r="C45" i="25"/>
  <c r="B45" i="25"/>
  <c r="C44" i="25"/>
  <c r="B44" i="25"/>
  <c r="C43" i="25"/>
  <c r="B43" i="25"/>
  <c r="C42" i="25"/>
  <c r="B42" i="25"/>
  <c r="C41" i="25"/>
  <c r="B41" i="25"/>
  <c r="C40" i="25"/>
  <c r="B40" i="25"/>
  <c r="E37" i="25"/>
  <c r="D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0" i="25"/>
  <c r="B20" i="25"/>
  <c r="C19" i="25"/>
  <c r="B19" i="25"/>
  <c r="C18" i="25"/>
  <c r="B18" i="25"/>
  <c r="C17" i="25"/>
  <c r="B17" i="25"/>
  <c r="C14" i="25"/>
  <c r="B14" i="25"/>
  <c r="C9" i="25"/>
  <c r="B9" i="25"/>
  <c r="C8" i="25"/>
  <c r="B8" i="25"/>
  <c r="C7" i="25"/>
  <c r="B7" i="25"/>
  <c r="C6" i="25"/>
  <c r="B6" i="25"/>
  <c r="C39" i="25"/>
  <c r="C38" i="25"/>
  <c r="C21" i="25"/>
  <c r="C16" i="25"/>
  <c r="C15" i="25"/>
  <c r="B39" i="25"/>
  <c r="B38" i="25"/>
  <c r="B21" i="25"/>
  <c r="B16" i="25"/>
  <c r="B15" i="25"/>
  <c r="K6" i="25" l="1"/>
  <c r="J6" i="25"/>
  <c r="H6" i="25"/>
  <c r="F6" i="25"/>
  <c r="D6" i="25"/>
  <c r="M6" i="25"/>
  <c r="L6" i="25"/>
  <c r="I6" i="25"/>
  <c r="G6" i="25"/>
  <c r="E6" i="25"/>
  <c r="K7" i="25"/>
  <c r="J7" i="25"/>
  <c r="H7" i="25"/>
  <c r="F7" i="25"/>
  <c r="D7" i="25"/>
  <c r="M7" i="25"/>
  <c r="L7" i="25"/>
  <c r="I7" i="25"/>
  <c r="G7" i="25"/>
  <c r="E7" i="25"/>
  <c r="K8" i="25"/>
  <c r="J8" i="25"/>
  <c r="H8" i="25"/>
  <c r="F8" i="25"/>
  <c r="D8" i="25"/>
  <c r="M8" i="25"/>
  <c r="L8" i="25"/>
  <c r="I8" i="25"/>
  <c r="G8" i="25"/>
  <c r="E8" i="25"/>
  <c r="K9" i="25"/>
  <c r="J9" i="25"/>
  <c r="H9" i="25"/>
  <c r="F9" i="25"/>
  <c r="D9" i="25"/>
  <c r="M9" i="25"/>
  <c r="L9" i="25"/>
  <c r="I9" i="25"/>
  <c r="G9" i="25"/>
  <c r="E9" i="25"/>
  <c r="K14" i="25"/>
  <c r="J14" i="25"/>
  <c r="H14" i="25"/>
  <c r="F14" i="25"/>
  <c r="D14" i="25"/>
  <c r="M14" i="25"/>
  <c r="L14" i="25"/>
  <c r="I14" i="25"/>
  <c r="G14" i="25"/>
  <c r="E14" i="25"/>
  <c r="K15" i="25"/>
  <c r="J15" i="25"/>
  <c r="H15" i="25"/>
  <c r="F15" i="25"/>
  <c r="D15" i="25"/>
  <c r="M15" i="25"/>
  <c r="L15" i="25"/>
  <c r="I15" i="25"/>
  <c r="G15" i="25"/>
  <c r="E15" i="25"/>
  <c r="K16" i="25"/>
  <c r="J16" i="25"/>
  <c r="H16" i="25"/>
  <c r="F16" i="25"/>
  <c r="D16" i="25"/>
  <c r="M16" i="25"/>
  <c r="L16" i="25"/>
  <c r="I16" i="25"/>
  <c r="G16" i="25"/>
  <c r="E16" i="25"/>
  <c r="K17" i="25"/>
  <c r="J17" i="25"/>
  <c r="H17" i="25"/>
  <c r="F17" i="25"/>
  <c r="D17" i="25"/>
  <c r="M17" i="25"/>
  <c r="L17" i="25"/>
  <c r="I17" i="25"/>
  <c r="G17" i="25"/>
  <c r="E17" i="25"/>
  <c r="K18" i="25"/>
  <c r="J18" i="25"/>
  <c r="H18" i="25"/>
  <c r="F18" i="25"/>
  <c r="D18" i="25"/>
  <c r="M18" i="25"/>
  <c r="L18" i="25"/>
  <c r="I18" i="25"/>
  <c r="G18" i="25"/>
  <c r="E18" i="25"/>
  <c r="K19" i="25"/>
  <c r="J19" i="25"/>
  <c r="H19" i="25"/>
  <c r="F19" i="25"/>
  <c r="D19" i="25"/>
  <c r="M19" i="25"/>
  <c r="L19" i="25"/>
  <c r="I19" i="25"/>
  <c r="G19" i="25"/>
  <c r="E19" i="25"/>
  <c r="K20" i="25"/>
  <c r="J20" i="25"/>
  <c r="H20" i="25"/>
  <c r="F20" i="25"/>
  <c r="D20" i="25"/>
  <c r="M20" i="25"/>
  <c r="L20" i="25"/>
  <c r="I20" i="25"/>
  <c r="G20" i="25"/>
  <c r="E20" i="25"/>
  <c r="K21" i="25"/>
  <c r="J21" i="25"/>
  <c r="H21" i="25"/>
  <c r="F21" i="25"/>
  <c r="D21" i="25"/>
  <c r="M21" i="25"/>
  <c r="L21" i="25"/>
  <c r="I21" i="25"/>
  <c r="G21" i="25"/>
  <c r="E21" i="25"/>
  <c r="K22" i="25"/>
  <c r="J22" i="25"/>
  <c r="H22" i="25"/>
  <c r="F22" i="25"/>
  <c r="D22" i="25"/>
  <c r="M22" i="25"/>
  <c r="L22" i="25"/>
  <c r="I22" i="25"/>
  <c r="G22" i="25"/>
  <c r="E22" i="25"/>
  <c r="K23" i="25"/>
  <c r="J23" i="25"/>
  <c r="H23" i="25"/>
  <c r="F23" i="25"/>
  <c r="D23" i="25"/>
  <c r="M23" i="25"/>
  <c r="L23" i="25"/>
  <c r="I23" i="25"/>
  <c r="G23" i="25"/>
  <c r="E23" i="25"/>
  <c r="K24" i="25"/>
  <c r="J24" i="25"/>
  <c r="H24" i="25"/>
  <c r="F24" i="25"/>
  <c r="D24" i="25"/>
  <c r="M24" i="25"/>
  <c r="L24" i="25"/>
  <c r="I24" i="25"/>
  <c r="G24" i="25"/>
  <c r="E24" i="25"/>
  <c r="K25" i="25"/>
  <c r="J25" i="25"/>
  <c r="H25" i="25"/>
  <c r="F25" i="25"/>
  <c r="D25" i="25"/>
  <c r="M25" i="25"/>
  <c r="L25" i="25"/>
  <c r="I25" i="25"/>
  <c r="G25" i="25"/>
  <c r="E25" i="25"/>
  <c r="K26" i="25"/>
  <c r="J26" i="25"/>
  <c r="H26" i="25"/>
  <c r="F26" i="25"/>
  <c r="D26" i="25"/>
  <c r="M26" i="25"/>
  <c r="L26" i="25"/>
  <c r="I26" i="25"/>
  <c r="G26" i="25"/>
  <c r="E26" i="25"/>
  <c r="K27" i="25"/>
  <c r="J27" i="25"/>
  <c r="H27" i="25"/>
  <c r="F27" i="25"/>
  <c r="D27" i="25"/>
  <c r="M27" i="25"/>
  <c r="L27" i="25"/>
  <c r="I27" i="25"/>
  <c r="G27" i="25"/>
  <c r="E27" i="25"/>
  <c r="K28" i="25"/>
  <c r="J28" i="25"/>
  <c r="H28" i="25"/>
  <c r="F28" i="25"/>
  <c r="D28" i="25"/>
  <c r="M28" i="25"/>
  <c r="L28" i="25"/>
  <c r="I28" i="25"/>
  <c r="G28" i="25"/>
  <c r="E28" i="25"/>
  <c r="K29" i="25"/>
  <c r="J29" i="25"/>
  <c r="H29" i="25"/>
  <c r="F29" i="25"/>
  <c r="D29" i="25"/>
  <c r="M29" i="25"/>
  <c r="L29" i="25"/>
  <c r="I29" i="25"/>
  <c r="G29" i="25"/>
  <c r="E29" i="25"/>
  <c r="K30" i="25"/>
  <c r="J30" i="25"/>
  <c r="H30" i="25"/>
  <c r="F30" i="25"/>
  <c r="D30" i="25"/>
  <c r="M30" i="25"/>
  <c r="L30" i="25"/>
  <c r="I30" i="25"/>
  <c r="G30" i="25"/>
  <c r="E30" i="25"/>
  <c r="K31" i="25"/>
  <c r="J31" i="25"/>
  <c r="H31" i="25"/>
  <c r="F31" i="25"/>
  <c r="D31" i="25"/>
  <c r="M31" i="25"/>
  <c r="L31" i="25"/>
  <c r="I31" i="25"/>
  <c r="G31" i="25"/>
  <c r="E31" i="25"/>
  <c r="K32" i="25"/>
  <c r="J32" i="25"/>
  <c r="H32" i="25"/>
  <c r="F32" i="25"/>
  <c r="D32" i="25"/>
  <c r="M32" i="25"/>
  <c r="L32" i="25"/>
  <c r="I32" i="25"/>
  <c r="G32" i="25"/>
  <c r="E32" i="25"/>
  <c r="K33" i="25"/>
  <c r="J33" i="25"/>
  <c r="H33" i="25"/>
  <c r="F33" i="25"/>
  <c r="D33" i="25"/>
  <c r="M33" i="25"/>
  <c r="L33" i="25"/>
  <c r="I33" i="25"/>
  <c r="G33" i="25"/>
  <c r="E33" i="25"/>
  <c r="K34" i="25"/>
  <c r="J34" i="25"/>
  <c r="H34" i="25"/>
  <c r="F34" i="25"/>
  <c r="D34" i="25"/>
  <c r="M34" i="25"/>
  <c r="L34" i="25"/>
  <c r="I34" i="25"/>
  <c r="G34" i="25"/>
  <c r="E34" i="25"/>
  <c r="K35" i="25"/>
  <c r="J35" i="25"/>
  <c r="H35" i="25"/>
  <c r="F35" i="25"/>
  <c r="D35" i="25"/>
  <c r="M35" i="25"/>
  <c r="L35" i="25"/>
  <c r="I35" i="25"/>
  <c r="G35" i="25"/>
  <c r="E35" i="25"/>
  <c r="K36" i="25"/>
  <c r="J36" i="25"/>
  <c r="H36" i="25"/>
  <c r="F36" i="25"/>
  <c r="D36" i="25"/>
  <c r="M36" i="25"/>
  <c r="L36" i="25"/>
  <c r="I36" i="25"/>
  <c r="G36" i="25"/>
  <c r="E36" i="25"/>
  <c r="K38" i="25"/>
  <c r="J38" i="25"/>
  <c r="H38" i="25"/>
  <c r="F38" i="25"/>
  <c r="D38" i="25"/>
  <c r="M38" i="25"/>
  <c r="L38" i="25"/>
  <c r="I38" i="25"/>
  <c r="G38" i="25"/>
  <c r="E38" i="25"/>
  <c r="K39" i="25"/>
  <c r="J39" i="25"/>
  <c r="H39" i="25"/>
  <c r="F39" i="25"/>
  <c r="D39" i="25"/>
  <c r="M39" i="25"/>
  <c r="L39" i="25"/>
  <c r="I39" i="25"/>
  <c r="G39" i="25"/>
  <c r="E39" i="25"/>
  <c r="K40" i="25"/>
  <c r="J40" i="25"/>
  <c r="H40" i="25"/>
  <c r="F40" i="25"/>
  <c r="D40" i="25"/>
  <c r="M40" i="25"/>
  <c r="L40" i="25"/>
  <c r="I40" i="25"/>
  <c r="G40" i="25"/>
  <c r="E40" i="25"/>
  <c r="K41" i="25"/>
  <c r="J41" i="25"/>
  <c r="H41" i="25"/>
  <c r="F41" i="25"/>
  <c r="D41" i="25"/>
  <c r="M41" i="25"/>
  <c r="L41" i="25"/>
  <c r="I41" i="25"/>
  <c r="G41" i="25"/>
  <c r="E41" i="25"/>
  <c r="K42" i="25"/>
  <c r="J42" i="25"/>
  <c r="H42" i="25"/>
  <c r="F42" i="25"/>
  <c r="D42" i="25"/>
  <c r="M42" i="25"/>
  <c r="L42" i="25"/>
  <c r="I42" i="25"/>
  <c r="G42" i="25"/>
  <c r="E42" i="25"/>
  <c r="K43" i="25"/>
  <c r="J43" i="25"/>
  <c r="H43" i="25"/>
  <c r="F43" i="25"/>
  <c r="D43" i="25"/>
  <c r="M43" i="25"/>
  <c r="L43" i="25"/>
  <c r="I43" i="25"/>
  <c r="G43" i="25"/>
  <c r="E43" i="25"/>
  <c r="K44" i="25"/>
  <c r="J44" i="25"/>
  <c r="H44" i="25"/>
  <c r="F44" i="25"/>
  <c r="D44" i="25"/>
  <c r="M44" i="25"/>
  <c r="L44" i="25"/>
  <c r="I44" i="25"/>
  <c r="G44" i="25"/>
  <c r="E44" i="25"/>
  <c r="K45" i="25"/>
  <c r="J45" i="25"/>
  <c r="H45" i="25"/>
  <c r="F45" i="25"/>
  <c r="D45" i="25"/>
  <c r="M45" i="25"/>
  <c r="L45" i="25"/>
  <c r="I45" i="25"/>
  <c r="G45" i="25"/>
  <c r="E45" i="25"/>
  <c r="K46" i="25"/>
  <c r="J46" i="25"/>
  <c r="H46" i="25"/>
  <c r="F46" i="25"/>
  <c r="D46" i="25"/>
  <c r="M46" i="25"/>
  <c r="L46" i="25"/>
  <c r="I46" i="25"/>
  <c r="G46" i="25"/>
  <c r="E46" i="25"/>
  <c r="K52" i="25"/>
  <c r="J52" i="25"/>
  <c r="I52" i="25"/>
  <c r="K53" i="25"/>
  <c r="J53" i="25"/>
  <c r="I53" i="25"/>
  <c r="K54" i="25"/>
  <c r="J54" i="25"/>
  <c r="I54" i="25"/>
  <c r="K55" i="25"/>
  <c r="J55" i="25"/>
  <c r="I55" i="25"/>
  <c r="K56" i="25"/>
  <c r="J56" i="25"/>
  <c r="I56" i="25"/>
  <c r="K57" i="25"/>
  <c r="J57" i="25"/>
  <c r="I57" i="25"/>
  <c r="K58" i="25"/>
  <c r="J58" i="25"/>
  <c r="I58" i="25"/>
  <c r="K59" i="25"/>
  <c r="J59" i="25"/>
  <c r="I59" i="25"/>
  <c r="K60" i="25"/>
  <c r="J60" i="25"/>
  <c r="I60" i="25"/>
  <c r="K61" i="25"/>
  <c r="J61" i="25"/>
  <c r="I61" i="25"/>
  <c r="K62" i="25"/>
  <c r="J62" i="25"/>
  <c r="I62" i="25"/>
  <c r="K63" i="25"/>
  <c r="J63" i="25"/>
  <c r="I63" i="25"/>
  <c r="K64" i="25"/>
  <c r="J64" i="25"/>
  <c r="I64" i="25"/>
  <c r="K65" i="25"/>
  <c r="J65" i="25"/>
  <c r="I65" i="25"/>
  <c r="K66" i="25"/>
  <c r="J66" i="25"/>
  <c r="I66" i="25"/>
  <c r="K67" i="25"/>
  <c r="J67" i="25"/>
  <c r="I67" i="25"/>
  <c r="K68" i="25"/>
  <c r="J68" i="25"/>
  <c r="I68" i="25"/>
  <c r="K69" i="25"/>
  <c r="J69" i="25"/>
  <c r="I69" i="25"/>
  <c r="K70" i="25"/>
  <c r="J70" i="25"/>
  <c r="I70" i="25"/>
  <c r="K71" i="25"/>
  <c r="J71" i="25"/>
  <c r="I71" i="25"/>
  <c r="K72" i="25"/>
  <c r="J72" i="25"/>
  <c r="I72" i="25"/>
  <c r="K73" i="25"/>
  <c r="J73" i="25"/>
  <c r="I73" i="25"/>
  <c r="K74" i="25"/>
  <c r="J74" i="25"/>
  <c r="I74" i="25"/>
  <c r="K75" i="25"/>
  <c r="J75" i="25"/>
  <c r="I75" i="25"/>
  <c r="K76" i="25"/>
  <c r="K78" i="25" s="1"/>
  <c r="J76" i="25"/>
  <c r="J78" i="25" s="1"/>
  <c r="I76" i="25"/>
  <c r="I78" i="25" s="1"/>
  <c r="I80" i="25" l="1"/>
  <c r="I79" i="25"/>
  <c r="J80" i="25"/>
  <c r="J79" i="25"/>
  <c r="K80" i="25"/>
  <c r="K79" i="25"/>
  <c r="I84" i="25" l="1"/>
  <c r="I83" i="25"/>
  <c r="I82" i="25"/>
</calcChain>
</file>

<file path=xl/sharedStrings.xml><?xml version="1.0" encoding="utf-8"?>
<sst xmlns="http://schemas.openxmlformats.org/spreadsheetml/2006/main" count="1782" uniqueCount="554">
  <si>
    <t>Impressum</t>
  </si>
  <si>
    <t>Produktlinie/Reihe:</t>
  </si>
  <si>
    <t>Tabellen</t>
  </si>
  <si>
    <t>Produkt-ID:</t>
  </si>
  <si>
    <t>Titel:</t>
  </si>
  <si>
    <t>Regionalreport über Beschäftigte (Quartalszahlen)</t>
  </si>
  <si>
    <t>Region:</t>
  </si>
  <si>
    <t>Ansbach, Stadt (09561)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</si>
  <si>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</si>
  <si>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</si>
  <si>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</si>
  <si>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</si>
  <si>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</si>
  <si>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</si>
  <si>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</si>
  <si>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</si>
  <si>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</si>
  <si>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</si>
  <si>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</si>
  <si>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</si>
  <si>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</si>
  <si>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</si>
  <si>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Südost</t>
  </si>
  <si>
    <t>Nordostpark 14</t>
  </si>
  <si>
    <t>90411 Nürnberg</t>
  </si>
  <si>
    <t>E-Mail:</t>
  </si>
  <si>
    <t>Statistik-Service-Suedost@arbeitsagentur.de</t>
  </si>
  <si>
    <t>Hotline:</t>
  </si>
  <si>
    <t>0911/179-8001</t>
  </si>
  <si>
    <t>Internet:</t>
  </si>
  <si>
    <t>https://statistik.arbeitsagentur.de</t>
  </si>
  <si>
    <t>Zitierhinweis:</t>
  </si>
  <si>
    <t>Statistik der Bundesagentur für Arbeit,</t>
  </si>
  <si>
    <t>Tabellen, Regionalreport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</si>
  <si>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</si>
  <si>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</si>
  <si>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</si>
  <si>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</si>
  <si>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</si>
  <si>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</si>
  <si>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</si>
  <si>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</si>
  <si>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</si>
  <si>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</si>
  <si>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</si>
  <si>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</si>
  <si>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</si>
  <si>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</si>
  <si>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</si>
  <si>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</si>
  <si>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</si>
  <si>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</si>
  <si>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</si>
  <si>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</si>
  <si>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</si>
  <si>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</si>
  <si>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</si>
  <si>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</si>
  <si>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</si>
  <si>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</si>
  <si>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</si>
  <si>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</si>
  <si>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</si>
  <si>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</si>
  <si>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</si>
  <si>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</si>
  <si>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</si>
  <si>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</si>
  <si>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</si>
  <si>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</si>
  <si>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</si>
  <si>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</si>
  <si>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</si>
  <si>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</si>
  <si>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</si>
  <si>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</si>
  <si>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</si>
  <si>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</si>
  <si>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</si>
  <si>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</si>
  <si>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</si>
  <si>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</si>
  <si>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</si>
  <si>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</si>
  <si>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Ansbach, Stadt (09561);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</si>
  <si>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</si>
  <si>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</si>
  <si>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</si>
  <si>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</si>
  <si>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</si>
  <si>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</si>
  <si>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</si>
  <si>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</si>
  <si>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</si>
  <si>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</si>
  <si>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</si>
  <si>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</si>
  <si>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</si>
  <si>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</si>
  <si>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</si>
  <si>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</si>
  <si>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</si>
  <si>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</si>
  <si>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</si>
  <si>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</si>
  <si>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</si>
  <si>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</si>
  <si>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</si>
  <si>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</si>
  <si>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</si>
  <si>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</si>
  <si>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</si>
  <si>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</si>
  <si>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</si>
  <si>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</si>
  <si>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</si>
  <si>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</si>
  <si>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</si>
  <si>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</si>
  <si>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</si>
  <si>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</si>
  <si>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Bayern</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</si>
  <si>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</si>
  <si>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</si>
  <si>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</si>
  <si>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</si>
  <si>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</si>
  <si>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</si>
  <si>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</si>
  <si>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</si>
  <si>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</si>
  <si>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</si>
  <si>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</si>
  <si>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</si>
  <si>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</si>
  <si>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</si>
  <si>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</si>
  <si>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</si>
  <si>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</si>
  <si>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</si>
  <si>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</si>
  <si>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</si>
  <si>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</si>
  <si>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</si>
  <si>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</si>
  <si>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</si>
  <si>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</si>
  <si>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</si>
  <si>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</si>
  <si>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</si>
  <si>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</si>
  <si>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</si>
  <si>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</si>
  <si>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</si>
  <si>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</si>
  <si>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</si>
  <si>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</si>
  <si>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</si>
  <si>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</si>
  <si>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</si>
  <si>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</si>
  <si>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</si>
  <si>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</si>
  <si>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</si>
  <si>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</si>
  <si>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</si>
  <si>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</si>
  <si>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</si>
  <si>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</si>
  <si>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</si>
  <si>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</si>
  <si>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</si>
  <si>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</si>
  <si>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</si>
  <si>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</si>
  <si>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</si>
  <si>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</si>
  <si>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Ansbach, Stadt (09561)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</si>
  <si>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</si>
  <si>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</si>
  <si>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</si>
  <si>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</si>
  <si>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</si>
  <si>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</si>
  <si>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</si>
  <si>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</si>
  <si>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</si>
  <si>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</si>
  <si>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</si>
  <si>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</si>
  <si>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</si>
  <si>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</si>
  <si>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</si>
  <si>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</si>
  <si>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</si>
  <si>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</si>
  <si>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</si>
  <si>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</si>
  <si>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</si>
  <si>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</si>
  <si>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</si>
  <si>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</si>
  <si>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</si>
  <si>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</si>
  <si>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</si>
  <si>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</si>
  <si>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</si>
  <si>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</si>
  <si>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</si>
  <si>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</si>
  <si>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</si>
  <si>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</si>
  <si>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</si>
  <si>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</si>
  <si>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</si>
  <si>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</si>
  <si>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</si>
  <si>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</si>
  <si>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</si>
  <si>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</si>
  <si>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</si>
  <si>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</si>
  <si>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</si>
  <si>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</si>
  <si>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</si>
  <si>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</si>
  <si>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</si>
  <si>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</si>
  <si>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</si>
  <si>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</si>
  <si>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</si>
  <si>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</si>
  <si>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</si>
  <si>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</si>
  <si>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</si>
  <si>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</si>
  <si>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</si>
  <si>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</si>
  <si>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</si>
  <si>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</si>
  <si>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</si>
  <si>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</si>
  <si>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</si>
  <si>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</si>
  <si>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</si>
  <si>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</si>
  <si>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</si>
  <si>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</si>
  <si>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</si>
  <si>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</si>
  <si>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</si>
  <si>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</si>
  <si>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</si>
  <si>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</si>
  <si>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</si>
  <si>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</si>
  <si>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</si>
  <si>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</si>
  <si>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</si>
  <si>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</si>
  <si>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</si>
  <si>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</si>
  <si>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</si>
  <si>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</si>
  <si>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</si>
  <si>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</si>
  <si>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</si>
  <si>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</si>
  <si>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</si>
  <si>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</si>
  <si>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</si>
  <si>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</si>
  <si>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</si>
  <si>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</si>
  <si>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</si>
  <si>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</si>
  <si>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</si>
  <si>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</si>
  <si>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</si>
  <si>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</si>
  <si>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</si>
  <si>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</si>
  <si>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</si>
  <si>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</si>
  <si>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</si>
  <si>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</si>
  <si>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</si>
  <si>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</si>
  <si>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</si>
  <si>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</si>
  <si>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</si>
  <si>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</si>
  <si>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</si>
  <si>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</si>
  <si>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</si>
  <si>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</si>
  <si>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</si>
  <si>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</si>
  <si>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</si>
  <si>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</si>
  <si>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</si>
  <si>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</si>
  <si>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</si>
  <si>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</si>
  <si>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</si>
  <si>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</si>
  <si>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</si>
  <si>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</si>
  <si>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</si>
  <si>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</si>
  <si>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</si>
  <si>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</si>
  <si>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</si>
  <si>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</si>
  <si>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</si>
  <si>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</si>
  <si>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</si>
  <si>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</si>
  <si>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</si>
  <si>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</si>
  <si>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</si>
  <si>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</si>
  <si>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</si>
  <si>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</si>
  <si>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</si>
  <si>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</si>
  <si>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</si>
  <si>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</si>
  <si>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</si>
  <si>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</si>
  <si>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</si>
  <si>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</si>
  <si>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</si>
  <si>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</si>
  <si>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</si>
  <si>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</si>
  <si>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</si>
  <si>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</si>
  <si>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</si>
  <si>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</si>
  <si>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</si>
  <si>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</si>
  <si>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</si>
  <si>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</si>
  <si>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</si>
  <si>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</si>
  <si>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</si>
  <si>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</si>
  <si>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</si>
  <si>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</si>
  <si>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</si>
  <si>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</si>
  <si>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</si>
  <si>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</si>
  <si>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</si>
  <si>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</si>
  <si>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</si>
  <si>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</si>
  <si>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</si>
  <si>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</si>
  <si>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</si>
  <si>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</si>
  <si>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</si>
  <si>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</si>
  <si>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</si>
  <si>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</si>
  <si>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</si>
  <si>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</si>
  <si>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</si>
  <si>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</si>
  <si>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</si>
  <si>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</si>
  <si>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</si>
  <si>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</si>
  <si>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Ansbach, Stadt (09561);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</si>
  <si>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</si>
  <si>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</si>
  <si>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</si>
  <si>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</si>
  <si>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</si>
  <si>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</si>
  <si>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</si>
  <si>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</si>
  <si>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</si>
  <si>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</si>
  <si>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</si>
  <si>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</si>
  <si>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</si>
  <si>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</si>
  <si>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</si>
  <si>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</si>
  <si>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</si>
  <si>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</si>
  <si>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</si>
  <si>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</si>
  <si>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</si>
  <si>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</si>
  <si>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</si>
  <si>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</si>
  <si>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</si>
  <si>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</si>
  <si>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</si>
  <si>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</si>
  <si>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</si>
  <si>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</si>
  <si>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</si>
  <si>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</si>
  <si>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</si>
  <si>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</si>
  <si>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</si>
  <si>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</si>
  <si>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</si>
  <si>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</si>
  <si>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</si>
  <si>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</si>
  <si>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</si>
  <si>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</si>
  <si>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</si>
  <si>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</si>
  <si>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</si>
  <si>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</si>
  <si>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</si>
  <si>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</si>
  <si>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</si>
  <si>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</si>
  <si>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</si>
  <si>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</si>
  <si>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</si>
  <si>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</si>
  <si>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</si>
  <si>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</si>
  <si>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</si>
  <si>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</si>
  <si>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</si>
  <si>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</si>
  <si>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</si>
  <si>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</si>
  <si>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</si>
  <si>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</si>
  <si>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</si>
  <si>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</si>
  <si>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</si>
  <si>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</si>
  <si>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</si>
  <si>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</si>
  <si>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</si>
  <si>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</si>
  <si>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</si>
  <si>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</si>
  <si>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</si>
  <si>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</si>
  <si>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</si>
  <si>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</si>
  <si>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</si>
  <si>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</si>
  <si>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</si>
  <si>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</si>
  <si>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</si>
  <si>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</si>
  <si>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</si>
  <si>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</si>
  <si>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</si>
  <si>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</si>
  <si>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</si>
  <si>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</si>
  <si>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</si>
  <si>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</si>
  <si>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</si>
  <si>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</si>
  <si>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</si>
  <si>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</si>
  <si>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</si>
  <si>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</si>
  <si>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</si>
  <si>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</si>
  <si>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</si>
  <si>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</si>
  <si>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</si>
  <si>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</si>
  <si>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</si>
  <si>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</si>
  <si>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</si>
  <si>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</si>
  <si>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</si>
  <si>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</si>
  <si>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</si>
  <si>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</si>
  <si>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</si>
  <si>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</si>
  <si>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</si>
  <si>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</si>
  <si>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</si>
  <si>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</si>
  <si>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</si>
  <si>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</si>
  <si>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</si>
  <si>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</si>
  <si>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</si>
  <si>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</si>
  <si>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</si>
  <si>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</si>
  <si>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</si>
  <si>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</si>
  <si>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</si>
  <si>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</si>
  <si>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</si>
  <si>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</si>
  <si>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</si>
  <si>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</si>
  <si>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</si>
  <si>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</si>
  <si>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</si>
  <si>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</si>
  <si>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</si>
  <si>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</si>
  <si>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</si>
  <si>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</si>
  <si>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</si>
  <si>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</si>
  <si>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</si>
  <si>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</si>
  <si>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</si>
  <si>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</si>
  <si>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</si>
  <si>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</si>
  <si>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</si>
  <si>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</si>
  <si>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</si>
  <si>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</si>
  <si>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</si>
  <si>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</si>
  <si>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</si>
  <si>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</si>
  <si>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</si>
  <si>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</si>
  <si>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</si>
  <si>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</si>
  <si>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</si>
  <si>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</si>
  <si>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</si>
  <si>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</si>
  <si>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</si>
  <si>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</si>
  <si>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</si>
  <si>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</si>
  <si>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</si>
  <si>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</si>
  <si>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t>0,0</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</si>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</sst>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1"/>
      <color theme="1"/>
      <name val="Arial"/>
      <family val="2"/>
    </font>
    <font>
      <b/>
      <sz val="11"/>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10"/>
      <color theme="1"/>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9"/>
      <color theme="1"/>
      <name val="Arial"/>
      <family val="2"/>
    </font>
    <font>
      <sz val="9"/>
      <color rgb="FF000000"/>
      <name val="Arial"/>
      <family val="2"/>
    </font>
    <font>
      <b/>
      <sz val="9"/>
      <color indexed="8"/>
      <name val="Arial"/>
      <family val="2"/>
    </font>
    <font>
      <u/>
      <sz val="11"/>
      <color theme="10"/>
      <name val="Arial"/>
      <family val="2"/>
    </font>
    <font>
      <u/>
      <sz val="9"/>
      <color theme="10"/>
      <name val="Arial"/>
      <family val="2"/>
    </font>
    <font>
      <b/>
      <sz val="10"/>
      <color theme="1"/>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2" fillId="0" borderId="0"/>
    <xf numFmtId="0" fontId="1" fillId="0" borderId="0"/>
    <xf numFmtId="0" fontId="1" fillId="0" borderId="0"/>
    <xf numFmtId="0" fontId="46" fillId="0" borderId="0" applyNumberFormat="0" applyFill="0" applyBorder="0" applyAlignment="0" applyProtection="0"/>
    <xf numFmtId="0" fontId="3" fillId="0" borderId="0"/>
    <xf numFmtId="0" fontId="1" fillId="0" borderId="0"/>
    <xf numFmtId="0" fontId="46"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9">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20" fontId="5" fillId="2" borderId="0" xfId="0" applyNumberFormat="1" applyFont="1" applyFill="1" applyAlignment="1">
      <alignment horizontal="left" vertical="top"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10" fillId="0" borderId="2" xfId="0" applyFont="1" applyBorder="1"/>
    <xf numFmtId="0" fontId="3" fillId="0" borderId="1" xfId="0" applyFont="1" applyBorder="1" applyAlignment="1">
      <alignment horizontal="right" vertical="center"/>
    </xf>
    <xf numFmtId="0" fontId="10" fillId="0" borderId="0" xfId="0" applyFont="1"/>
    <xf numFmtId="0" fontId="10" fillId="0" borderId="0" xfId="0" applyFont="1" applyAlignment="1">
      <alignment horizontal="left"/>
    </xf>
    <xf numFmtId="0" fontId="3" fillId="0" borderId="0" xfId="0" applyFont="1" applyAlignment="1">
      <alignment horizontal="left"/>
    </xf>
    <xf numFmtId="0" fontId="11" fillId="0" borderId="0" xfId="0" applyFont="1"/>
    <xf numFmtId="0" fontId="12" fillId="0" borderId="0" xfId="0" applyFont="1" applyAlignment="1">
      <alignment horizontal="left"/>
    </xf>
    <xf numFmtId="0" fontId="13"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indent="10"/>
    </xf>
    <xf numFmtId="0" fontId="16" fillId="0" borderId="0" xfId="0" applyFont="1" applyAlignment="1">
      <alignment horizontal="left"/>
    </xf>
    <xf numFmtId="0" fontId="10"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7" fillId="0" borderId="0" xfId="0" applyFont="1" applyAlignment="1">
      <alignment horizontal="centerContinuous" vertical="center"/>
    </xf>
    <xf numFmtId="0" fontId="0" fillId="0" borderId="0" xfId="0" applyAlignment="1">
      <alignment horizontal="centerContinuous" vertical="center"/>
    </xf>
    <xf numFmtId="0" fontId="18" fillId="0" borderId="0" xfId="0" applyFont="1"/>
    <xf numFmtId="0" fontId="20" fillId="0" borderId="0" xfId="0" applyFont="1" applyAlignment="1">
      <alignment horizontal="left" vertical="center"/>
    </xf>
    <xf numFmtId="0" fontId="19" fillId="0" borderId="0" xfId="0" applyFont="1"/>
    <xf numFmtId="3" fontId="19"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xf>
    <xf numFmtId="1" fontId="23" fillId="0" borderId="16" xfId="0" applyNumberFormat="1" applyFont="1" applyBorder="1" applyAlignment="1">
      <alignment horizontal="center" vertical="center"/>
    </xf>
    <xf numFmtId="0" fontId="23" fillId="0" borderId="0" xfId="0" applyFont="1"/>
    <xf numFmtId="1" fontId="24" fillId="0" borderId="4" xfId="0" applyNumberFormat="1" applyFont="1" applyBorder="1" applyAlignment="1">
      <alignment horizontal="left"/>
    </xf>
    <xf numFmtId="1" fontId="24" fillId="0" borderId="0" xfId="0" applyNumberFormat="1" applyFont="1" applyAlignment="1">
      <alignment horizontal="center"/>
    </xf>
    <xf numFmtId="1" fontId="24" fillId="0" borderId="12" xfId="0" applyNumberFormat="1" applyFont="1" applyBorder="1" applyAlignment="1">
      <alignment horizontal="center"/>
    </xf>
    <xf numFmtId="3" fontId="19" fillId="0" borderId="4" xfId="0" applyNumberFormat="1" applyFont="1" applyBorder="1" applyAlignment="1">
      <alignment horizontal="center"/>
    </xf>
    <xf numFmtId="3" fontId="19" fillId="0" borderId="5" xfId="0" applyNumberFormat="1" applyFont="1" applyBorder="1" applyAlignment="1">
      <alignment horizontal="center"/>
    </xf>
    <xf numFmtId="3" fontId="19" fillId="0" borderId="10" xfId="0" applyNumberFormat="1" applyFont="1" applyBorder="1" applyAlignment="1">
      <alignment horizontal="center"/>
    </xf>
    <xf numFmtId="1" fontId="19" fillId="0" borderId="4" xfId="0" applyNumberFormat="1" applyFont="1" applyBorder="1" applyAlignment="1">
      <alignment horizontal="center"/>
    </xf>
    <xf numFmtId="1" fontId="19" fillId="0" borderId="10" xfId="0" applyNumberFormat="1" applyFont="1" applyBorder="1" applyAlignment="1">
      <alignment horizontal="center"/>
    </xf>
    <xf numFmtId="49" fontId="24" fillId="0" borderId="11" xfId="0" applyNumberFormat="1" applyFont="1" applyBorder="1"/>
    <xf numFmtId="0" fontId="24" fillId="0" borderId="0" xfId="0" applyFont="1"/>
    <xf numFmtId="166" fontId="19" fillId="0" borderId="12" xfId="0" applyNumberFormat="1" applyFont="1" applyBorder="1" applyAlignment="1">
      <alignment horizontal="right"/>
    </xf>
    <xf numFmtId="167" fontId="19" fillId="0" borderId="0" xfId="0" applyNumberFormat="1" applyFont="1" applyAlignment="1">
      <alignment horizontal="right"/>
    </xf>
    <xf numFmtId="167" fontId="19" fillId="0" borderId="11" xfId="0" applyNumberFormat="1" applyFont="1" applyBorder="1" applyAlignment="1">
      <alignment horizontal="right"/>
    </xf>
    <xf numFmtId="168" fontId="19" fillId="0" borderId="17" xfId="0" applyNumberFormat="1" applyFont="1" applyBorder="1" applyAlignment="1">
      <alignment horizontal="right"/>
    </xf>
    <xf numFmtId="0" fontId="19" fillId="0" borderId="0" xfId="0" applyFont="1" applyAlignment="1">
      <alignment wrapText="1"/>
    </xf>
    <xf numFmtId="49" fontId="19" fillId="0" borderId="11" xfId="0" applyNumberFormat="1" applyFont="1" applyBorder="1"/>
    <xf numFmtId="49" fontId="19" fillId="0" borderId="0" xfId="0" applyNumberFormat="1" applyFont="1"/>
    <xf numFmtId="169" fontId="19" fillId="0" borderId="11" xfId="0" applyNumberFormat="1" applyFont="1" applyBorder="1"/>
    <xf numFmtId="0" fontId="19" fillId="0" borderId="0" xfId="0" applyFont="1" applyAlignment="1">
      <alignment horizontal="left"/>
    </xf>
    <xf numFmtId="170" fontId="19" fillId="0" borderId="0" xfId="0" applyNumberFormat="1" applyFont="1"/>
    <xf numFmtId="169" fontId="19" fillId="0" borderId="13" xfId="0" applyNumberFormat="1" applyFont="1" applyBorder="1"/>
    <xf numFmtId="49" fontId="19" fillId="0" borderId="3" xfId="0" applyNumberFormat="1" applyFont="1" applyBorder="1"/>
    <xf numFmtId="166" fontId="19" fillId="0" borderId="15" xfId="0" applyNumberFormat="1" applyFont="1" applyBorder="1" applyAlignment="1">
      <alignment horizontal="right"/>
    </xf>
    <xf numFmtId="1" fontId="24" fillId="0" borderId="11" xfId="0" applyNumberFormat="1" applyFont="1" applyBorder="1" applyAlignment="1">
      <alignment horizontal="left"/>
    </xf>
    <xf numFmtId="1" fontId="24" fillId="0" borderId="12" xfId="0" applyNumberFormat="1" applyFont="1" applyBorder="1" applyAlignment="1">
      <alignment horizontal="right"/>
    </xf>
    <xf numFmtId="3" fontId="19" fillId="0" borderId="4" xfId="0" applyNumberFormat="1" applyFont="1" applyBorder="1" applyAlignment="1">
      <alignment horizontal="right"/>
    </xf>
    <xf numFmtId="3" fontId="19" fillId="0" borderId="5" xfId="0" applyNumberFormat="1" applyFont="1" applyBorder="1" applyAlignment="1">
      <alignment horizontal="right"/>
    </xf>
    <xf numFmtId="3" fontId="19" fillId="0" borderId="10"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12" xfId="0" applyNumberFormat="1" applyFont="1" applyBorder="1" applyAlignment="1">
      <alignment horizontal="right"/>
    </xf>
    <xf numFmtId="3" fontId="19" fillId="0" borderId="11" xfId="0" applyNumberFormat="1" applyFont="1" applyBorder="1" applyAlignment="1">
      <alignment horizontal="right"/>
    </xf>
    <xf numFmtId="3" fontId="19" fillId="0" borderId="0" xfId="0" applyNumberFormat="1" applyFont="1" applyAlignment="1">
      <alignment horizontal="right"/>
    </xf>
    <xf numFmtId="3" fontId="19" fillId="0" borderId="17" xfId="0" applyNumberFormat="1" applyFont="1" applyBorder="1" applyAlignment="1">
      <alignment horizontal="right"/>
    </xf>
    <xf numFmtId="171" fontId="19" fillId="0" borderId="11" xfId="0" applyNumberFormat="1" applyFont="1" applyBorder="1" applyAlignment="1">
      <alignment horizontal="right"/>
    </xf>
    <xf numFmtId="172" fontId="19" fillId="0" borderId="17" xfId="0" applyNumberFormat="1" applyFont="1" applyBorder="1" applyAlignment="1">
      <alignment horizontal="right"/>
    </xf>
    <xf numFmtId="167" fontId="19" fillId="0" borderId="11" xfId="0" applyNumberFormat="1" applyFont="1" applyBorder="1" applyAlignment="1">
      <alignment horizontal="right" wrapText="1"/>
    </xf>
    <xf numFmtId="167" fontId="19" fillId="0" borderId="17" xfId="0" applyNumberFormat="1" applyFont="1" applyBorder="1" applyAlignment="1">
      <alignment horizontal="right"/>
    </xf>
    <xf numFmtId="165" fontId="24" fillId="0" borderId="12" xfId="0" applyNumberFormat="1" applyFont="1" applyBorder="1" applyAlignment="1">
      <alignment horizontal="right"/>
    </xf>
    <xf numFmtId="49" fontId="19" fillId="0" borderId="13" xfId="0" applyNumberFormat="1" applyFont="1" applyBorder="1"/>
    <xf numFmtId="167" fontId="19" fillId="0" borderId="13" xfId="0" applyNumberFormat="1" applyFont="1" applyBorder="1" applyAlignment="1">
      <alignment horizontal="right"/>
    </xf>
    <xf numFmtId="167" fontId="19" fillId="0" borderId="3" xfId="0" applyNumberFormat="1" applyFont="1" applyBorder="1" applyAlignment="1">
      <alignment horizontal="right"/>
    </xf>
    <xf numFmtId="167" fontId="19" fillId="0" borderId="14" xfId="0" applyNumberFormat="1" applyFont="1" applyBorder="1" applyAlignment="1">
      <alignment horizontal="right"/>
    </xf>
    <xf numFmtId="168" fontId="19" fillId="0" borderId="14" xfId="0" applyNumberFormat="1" applyFont="1" applyBorder="1" applyAlignment="1">
      <alignment horizontal="right"/>
    </xf>
    <xf numFmtId="0" fontId="23"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vertical="top"/>
    </xf>
    <xf numFmtId="0" fontId="23" fillId="0" borderId="0" xfId="0" applyFont="1" applyAlignment="1">
      <alignment horizontal="left" wrapText="1"/>
    </xf>
    <xf numFmtId="3" fontId="19" fillId="0" borderId="0" xfId="0" applyNumberFormat="1" applyFont="1"/>
    <xf numFmtId="165" fontId="19" fillId="0" borderId="0" xfId="0" applyNumberFormat="1" applyFont="1"/>
    <xf numFmtId="0" fontId="27" fillId="3" borderId="0" xfId="0" applyFont="1" applyFill="1"/>
    <xf numFmtId="0" fontId="27" fillId="0" borderId="0" xfId="0" applyFont="1"/>
    <xf numFmtId="0" fontId="20" fillId="3" borderId="0" xfId="0" applyFont="1" applyFill="1"/>
    <xf numFmtId="0" fontId="20" fillId="0" borderId="0" xfId="0" applyFont="1"/>
    <xf numFmtId="0" fontId="20" fillId="0" borderId="0" xfId="0" applyFont="1" applyAlignment="1">
      <alignment horizontal="centerContinuous"/>
    </xf>
    <xf numFmtId="0" fontId="19" fillId="0" borderId="0" xfId="0" applyFont="1" applyAlignment="1">
      <alignment horizontal="left" wrapText="1"/>
    </xf>
    <xf numFmtId="0" fontId="18" fillId="0" borderId="3" xfId="0" applyFont="1" applyBorder="1"/>
    <xf numFmtId="0" fontId="19" fillId="0" borderId="3" xfId="0" applyFont="1" applyBorder="1"/>
    <xf numFmtId="0" fontId="19" fillId="0" borderId="3" xfId="0" applyFont="1" applyBorder="1" applyAlignment="1">
      <alignment vertical="center"/>
    </xf>
    <xf numFmtId="173" fontId="12" fillId="0" borderId="4" xfId="0" applyNumberFormat="1" applyFont="1" applyBorder="1" applyAlignment="1">
      <alignment horizontal="left" vertical="center"/>
    </xf>
    <xf numFmtId="173" fontId="12" fillId="0" borderId="5" xfId="0" applyNumberFormat="1" applyFont="1" applyBorder="1" applyAlignment="1">
      <alignment horizontal="left" vertical="center"/>
    </xf>
    <xf numFmtId="173" fontId="12" fillId="0" borderId="10" xfId="0" applyNumberFormat="1" applyFont="1" applyBorder="1" applyAlignment="1">
      <alignment horizontal="left" vertical="center"/>
    </xf>
    <xf numFmtId="173" fontId="19" fillId="0" borderId="11" xfId="0" applyNumberFormat="1" applyFont="1" applyBorder="1" applyAlignment="1">
      <alignment vertical="center"/>
    </xf>
    <xf numFmtId="173" fontId="19" fillId="0" borderId="0" xfId="0" applyNumberFormat="1" applyFont="1" applyAlignment="1">
      <alignment vertical="center"/>
    </xf>
    <xf numFmtId="173" fontId="19" fillId="0" borderId="17" xfId="0" applyNumberFormat="1" applyFont="1" applyBorder="1" applyAlignment="1">
      <alignment vertical="center"/>
    </xf>
    <xf numFmtId="0" fontId="18" fillId="0" borderId="0" xfId="0" applyFont="1" applyAlignment="1">
      <alignment vertical="center"/>
    </xf>
    <xf numFmtId="165" fontId="19" fillId="0" borderId="3" xfId="0" applyNumberFormat="1" applyFont="1" applyBorder="1"/>
    <xf numFmtId="171" fontId="19" fillId="0" borderId="3" xfId="0" applyNumberFormat="1" applyFont="1" applyBorder="1"/>
    <xf numFmtId="171" fontId="19" fillId="0" borderId="14" xfId="0" applyNumberFormat="1" applyFont="1" applyBorder="1"/>
    <xf numFmtId="172" fontId="19" fillId="0" borderId="0" xfId="0" applyNumberFormat="1" applyFont="1"/>
    <xf numFmtId="171" fontId="19" fillId="0" borderId="0" xfId="0" applyNumberFormat="1" applyFont="1"/>
    <xf numFmtId="171" fontId="19" fillId="0" borderId="17" xfId="0" applyNumberFormat="1" applyFont="1" applyBorder="1"/>
    <xf numFmtId="172" fontId="28" fillId="3" borderId="0" xfId="0" applyNumberFormat="1" applyFont="1" applyFill="1"/>
    <xf numFmtId="0" fontId="28" fillId="0" borderId="0" xfId="0" applyFont="1"/>
    <xf numFmtId="1" fontId="19" fillId="0" borderId="0" xfId="0" applyNumberFormat="1" applyFont="1" applyAlignment="1">
      <alignment horizontal="right" vertical="center"/>
    </xf>
    <xf numFmtId="171" fontId="19" fillId="0" borderId="0" xfId="0" applyNumberFormat="1" applyFont="1" applyAlignment="1">
      <alignment vertical="center"/>
    </xf>
    <xf numFmtId="171" fontId="19" fillId="0" borderId="17" xfId="0" applyNumberFormat="1" applyFont="1" applyBorder="1" applyAlignment="1">
      <alignment vertical="center"/>
    </xf>
    <xf numFmtId="0" fontId="19" fillId="0" borderId="0" xfId="0" applyFont="1" applyAlignment="1">
      <alignment vertical="center"/>
    </xf>
    <xf numFmtId="0" fontId="19" fillId="0" borderId="11" xfId="0" applyFont="1" applyBorder="1" applyAlignment="1">
      <alignment horizontal="left" vertical="center" wrapText="1"/>
    </xf>
    <xf numFmtId="49" fontId="19" fillId="0" borderId="0" xfId="0" applyNumberFormat="1" applyFont="1" applyAlignment="1">
      <alignment horizontal="left" vertical="center" wrapText="1"/>
    </xf>
    <xf numFmtId="174" fontId="19" fillId="0" borderId="0" xfId="0" applyNumberFormat="1" applyFont="1" applyAlignment="1">
      <alignment horizontal="right" vertical="center" wrapText="1"/>
    </xf>
    <xf numFmtId="171" fontId="19" fillId="0" borderId="0" xfId="0" applyNumberFormat="1" applyFont="1" applyAlignment="1">
      <alignment vertical="center" wrapText="1"/>
    </xf>
    <xf numFmtId="171" fontId="19" fillId="0" borderId="17" xfId="0" applyNumberFormat="1" applyFont="1" applyBorder="1" applyAlignment="1">
      <alignment vertical="center" wrapText="1"/>
    </xf>
    <xf numFmtId="0" fontId="19" fillId="0" borderId="0" xfId="0" applyFont="1" applyAlignment="1">
      <alignment vertical="center" wrapText="1"/>
    </xf>
    <xf numFmtId="170" fontId="19" fillId="0" borderId="0" xfId="0" applyNumberFormat="1" applyFont="1" applyAlignment="1">
      <alignment horizontal="left" vertical="center" wrapText="1"/>
    </xf>
    <xf numFmtId="0" fontId="25" fillId="0" borderId="0" xfId="0" applyFont="1" applyAlignment="1">
      <alignment vertical="center" wrapText="1"/>
    </xf>
    <xf numFmtId="0" fontId="19" fillId="0" borderId="11" xfId="0" applyFont="1" applyBorder="1" applyAlignment="1">
      <alignment horizontal="left" vertical="center"/>
    </xf>
    <xf numFmtId="170" fontId="19" fillId="0" borderId="0" xfId="0" applyNumberFormat="1" applyFont="1" applyAlignment="1">
      <alignment horizontal="left" vertical="center"/>
    </xf>
    <xf numFmtId="167"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0" fontId="24" fillId="0" borderId="11" xfId="0" applyFont="1" applyBorder="1" applyAlignment="1">
      <alignment vertical="center"/>
    </xf>
    <xf numFmtId="49" fontId="19" fillId="0" borderId="0" xfId="0" applyNumberFormat="1" applyFont="1" applyAlignment="1">
      <alignment vertical="center"/>
    </xf>
    <xf numFmtId="170" fontId="19" fillId="0" borderId="11" xfId="0" applyNumberFormat="1" applyFont="1" applyBorder="1" applyAlignment="1">
      <alignment vertical="center" wrapText="1"/>
    </xf>
    <xf numFmtId="170" fontId="19" fillId="0" borderId="0" xfId="0" applyNumberFormat="1" applyFont="1" applyAlignment="1">
      <alignment vertical="center" wrapText="1"/>
    </xf>
    <xf numFmtId="0" fontId="19" fillId="0" borderId="13" xfId="0" applyFont="1" applyBorder="1"/>
    <xf numFmtId="170" fontId="19" fillId="0" borderId="3" xfId="0" applyNumberFormat="1" applyFont="1" applyBorder="1"/>
    <xf numFmtId="3" fontId="19" fillId="0" borderId="3" xfId="0" applyNumberFormat="1" applyFont="1" applyBorder="1"/>
    <xf numFmtId="3" fontId="19" fillId="0" borderId="14" xfId="0" applyNumberFormat="1" applyFont="1" applyBorder="1"/>
    <xf numFmtId="0" fontId="25" fillId="0" borderId="0" xfId="0" applyFont="1"/>
    <xf numFmtId="0" fontId="25" fillId="0" borderId="0" xfId="0" applyFont="1" applyAlignment="1">
      <alignment horizontal="right"/>
    </xf>
    <xf numFmtId="0" fontId="29" fillId="3" borderId="0" xfId="0" applyFont="1" applyFill="1"/>
    <xf numFmtId="0" fontId="29" fillId="0" borderId="0" xfId="0" applyFont="1"/>
    <xf numFmtId="0" fontId="28" fillId="3" borderId="0" xfId="0" applyFont="1" applyFill="1"/>
    <xf numFmtId="0" fontId="21" fillId="0" borderId="3" xfId="0" applyFont="1" applyBorder="1" applyAlignment="1">
      <alignment wrapText="1"/>
    </xf>
    <xf numFmtId="0" fontId="21" fillId="0" borderId="3" xfId="0" applyFont="1" applyBorder="1"/>
    <xf numFmtId="1" fontId="24" fillId="0" borderId="5" xfId="0" applyNumberFormat="1" applyFont="1" applyBorder="1" applyAlignment="1">
      <alignment horizontal="center"/>
    </xf>
    <xf numFmtId="1" fontId="24" fillId="0" borderId="6" xfId="0" applyNumberFormat="1" applyFont="1" applyBorder="1" applyAlignment="1">
      <alignment horizontal="center"/>
    </xf>
    <xf numFmtId="171" fontId="19" fillId="0" borderId="4" xfId="0" applyNumberFormat="1" applyFont="1" applyBorder="1"/>
    <xf numFmtId="171" fontId="19" fillId="0" borderId="5" xfId="0" applyNumberFormat="1" applyFont="1" applyBorder="1"/>
    <xf numFmtId="171" fontId="19" fillId="0" borderId="10" xfId="0" applyNumberFormat="1" applyFont="1" applyBorder="1"/>
    <xf numFmtId="172" fontId="19" fillId="0" borderId="10" xfId="0" applyNumberFormat="1" applyFont="1" applyBorder="1"/>
    <xf numFmtId="167" fontId="19" fillId="0" borderId="11" xfId="0" applyNumberFormat="1" applyFont="1" applyBorder="1"/>
    <xf numFmtId="167" fontId="19" fillId="0" borderId="0" xfId="0" applyNumberFormat="1" applyFont="1"/>
    <xf numFmtId="167" fontId="19" fillId="0" borderId="4" xfId="0" applyNumberFormat="1" applyFont="1" applyBorder="1"/>
    <xf numFmtId="167" fontId="19" fillId="0" borderId="5" xfId="0" applyNumberFormat="1" applyFont="1" applyBorder="1"/>
    <xf numFmtId="167" fontId="19" fillId="0" borderId="10" xfId="0" applyNumberFormat="1" applyFont="1" applyBorder="1"/>
    <xf numFmtId="167" fontId="19" fillId="0" borderId="11" xfId="0" applyNumberFormat="1" applyFont="1" applyBorder="1" applyAlignment="1">
      <alignment wrapText="1"/>
    </xf>
    <xf numFmtId="167" fontId="19" fillId="0" borderId="17" xfId="0" applyNumberFormat="1" applyFont="1" applyBorder="1"/>
    <xf numFmtId="0" fontId="30" fillId="0" borderId="0" xfId="0" applyFont="1" applyAlignment="1">
      <alignment horizontal="left" wrapText="1"/>
    </xf>
    <xf numFmtId="0" fontId="19"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9" fillId="0" borderId="0" xfId="0" applyFont="1" applyAlignment="1">
      <alignment horizontal="centerContinuous" vertical="center"/>
    </xf>
    <xf numFmtId="0" fontId="0" fillId="0" borderId="0" xfId="0" applyAlignment="1">
      <alignment horizontal="right" vertical="center"/>
    </xf>
    <xf numFmtId="0" fontId="20" fillId="0" borderId="0" xfId="0" applyFont="1" applyAlignment="1">
      <alignment horizontal="centerContinuous" vertical="center"/>
    </xf>
    <xf numFmtId="0" fontId="20" fillId="0" borderId="0" xfId="0" applyFont="1" applyAlignment="1">
      <alignment horizontal="right" vertical="center"/>
    </xf>
    <xf numFmtId="0" fontId="18" fillId="0" borderId="0" xfId="0" applyFont="1" applyAlignment="1">
      <alignment horizontal="right"/>
    </xf>
    <xf numFmtId="49" fontId="24" fillId="0" borderId="4" xfId="0" applyNumberFormat="1" applyFont="1" applyBorder="1" applyAlignment="1">
      <alignment vertical="center"/>
    </xf>
    <xf numFmtId="49" fontId="24" fillId="0" borderId="0" xfId="0" applyNumberFormat="1" applyFont="1" applyAlignment="1">
      <alignment vertical="center"/>
    </xf>
    <xf numFmtId="0" fontId="24" fillId="0" borderId="0" xfId="0" applyFont="1" applyAlignment="1">
      <alignment vertical="center"/>
    </xf>
    <xf numFmtId="0" fontId="19" fillId="0" borderId="0" xfId="0" applyFont="1" applyAlignment="1">
      <alignment horizontal="left" indent="1"/>
    </xf>
    <xf numFmtId="166" fontId="19" fillId="0" borderId="6" xfId="0" applyNumberFormat="1" applyFont="1" applyBorder="1" applyAlignment="1">
      <alignment horizontal="right"/>
    </xf>
    <xf numFmtId="167" fontId="19" fillId="0" borderId="4" xfId="0" applyNumberFormat="1" applyFont="1" applyBorder="1" applyAlignment="1">
      <alignment horizontal="right"/>
    </xf>
    <xf numFmtId="167" fontId="19" fillId="0" borderId="5" xfId="0" applyNumberFormat="1" applyFont="1" applyBorder="1" applyAlignment="1">
      <alignment horizontal="right"/>
    </xf>
    <xf numFmtId="167" fontId="19" fillId="0" borderId="10" xfId="0" applyNumberFormat="1" applyFont="1" applyBorder="1" applyAlignment="1">
      <alignment horizontal="right"/>
    </xf>
    <xf numFmtId="168" fontId="19" fillId="0" borderId="10" xfId="0" applyNumberFormat="1" applyFont="1" applyBorder="1" applyAlignment="1">
      <alignment horizontal="right"/>
    </xf>
    <xf numFmtId="0" fontId="25" fillId="0" borderId="0" xfId="0" applyFont="1" applyAlignment="1">
      <alignment horizontal="left" wrapText="1"/>
    </xf>
    <xf numFmtId="0" fontId="19" fillId="0" borderId="0" xfId="0" applyFont="1" applyAlignment="1">
      <alignment horizontal="right"/>
    </xf>
    <xf numFmtId="3" fontId="19" fillId="0" borderId="0" xfId="0" applyNumberFormat="1" applyFont="1" applyAlignment="1">
      <alignment wrapText="1"/>
    </xf>
    <xf numFmtId="1" fontId="19" fillId="0" borderId="13" xfId="0" applyNumberFormat="1" applyFont="1" applyBorder="1" applyAlignment="1">
      <alignment vertical="center" wrapText="1"/>
    </xf>
    <xf numFmtId="1" fontId="19" fillId="0" borderId="14" xfId="0" applyNumberFormat="1" applyFont="1" applyBorder="1" applyAlignment="1">
      <alignment vertical="center" wrapText="1"/>
    </xf>
    <xf numFmtId="0" fontId="19" fillId="0" borderId="17" xfId="0" applyFont="1" applyBorder="1" applyAlignment="1">
      <alignment horizontal="left" vertical="center"/>
    </xf>
    <xf numFmtId="175" fontId="19" fillId="0" borderId="12" xfId="0" applyNumberFormat="1" applyFont="1" applyBorder="1" applyAlignment="1">
      <alignment horizontal="right"/>
    </xf>
    <xf numFmtId="0" fontId="19" fillId="0" borderId="11" xfId="0" applyFont="1" applyBorder="1" applyAlignment="1">
      <alignment vertical="center" wrapText="1"/>
    </xf>
    <xf numFmtId="49" fontId="19" fillId="0" borderId="17" xfId="0" applyNumberFormat="1" applyFont="1" applyBorder="1" applyAlignment="1">
      <alignment vertical="center" wrapText="1"/>
    </xf>
    <xf numFmtId="0" fontId="19" fillId="0" borderId="11" xfId="0" applyFont="1" applyBorder="1" applyAlignment="1">
      <alignment vertical="center"/>
    </xf>
    <xf numFmtId="0" fontId="19" fillId="0" borderId="17"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49" fontId="24" fillId="0" borderId="4" xfId="0" applyNumberFormat="1" applyFont="1" applyBorder="1" applyAlignment="1">
      <alignment horizontal="left" vertical="center"/>
    </xf>
    <xf numFmtId="0" fontId="19" fillId="0" borderId="5" xfId="0" applyFont="1" applyBorder="1" applyAlignment="1">
      <alignment horizontal="left" vertical="center"/>
    </xf>
    <xf numFmtId="0" fontId="19" fillId="0" borderId="5" xfId="0" quotePrefix="1" applyFont="1" applyBorder="1" applyAlignment="1">
      <alignment horizontal="left" vertical="center"/>
    </xf>
    <xf numFmtId="166" fontId="19" fillId="0" borderId="6" xfId="0" applyNumberFormat="1" applyFont="1" applyBorder="1" applyAlignment="1">
      <alignment horizontal="right" vertical="center"/>
    </xf>
    <xf numFmtId="167" fontId="19" fillId="0" borderId="4" xfId="0" applyNumberFormat="1" applyFont="1" applyBorder="1" applyAlignment="1">
      <alignment vertical="center"/>
    </xf>
    <xf numFmtId="167" fontId="19" fillId="0" borderId="5" xfId="0" applyNumberFormat="1" applyFont="1" applyBorder="1" applyAlignment="1">
      <alignment vertical="center"/>
    </xf>
    <xf numFmtId="167" fontId="19" fillId="0" borderId="10" xfId="0" applyNumberFormat="1" applyFont="1" applyBorder="1" applyAlignment="1">
      <alignment horizontal="right" vertical="center"/>
    </xf>
    <xf numFmtId="167" fontId="19" fillId="0" borderId="4" xfId="0" applyNumberFormat="1" applyFont="1" applyBorder="1" applyAlignment="1">
      <alignment horizontal="right" vertical="center"/>
    </xf>
    <xf numFmtId="168" fontId="19" fillId="0" borderId="10" xfId="0" applyNumberFormat="1" applyFont="1" applyBorder="1" applyAlignment="1">
      <alignment horizontal="right" vertical="center"/>
    </xf>
    <xf numFmtId="0" fontId="24" fillId="4" borderId="11" xfId="0" applyFont="1" applyFill="1" applyBorder="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24" fillId="4" borderId="17" xfId="0" applyFont="1" applyFill="1" applyBorder="1" applyAlignment="1">
      <alignment vertical="center"/>
    </xf>
    <xf numFmtId="49" fontId="19" fillId="0" borderId="11" xfId="0" applyNumberFormat="1" applyFont="1" applyBorder="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166" fontId="19" fillId="0" borderId="12" xfId="0" applyNumberFormat="1" applyFont="1" applyBorder="1" applyAlignment="1">
      <alignment horizontal="right" vertical="center"/>
    </xf>
    <xf numFmtId="167" fontId="19" fillId="0" borderId="11" xfId="0" applyNumberFormat="1" applyFont="1" applyBorder="1" applyAlignment="1">
      <alignment horizontal="right" vertical="center"/>
    </xf>
    <xf numFmtId="167" fontId="19" fillId="0" borderId="0" xfId="0" applyNumberFormat="1" applyFont="1" applyAlignment="1">
      <alignment horizontal="right" vertical="center"/>
    </xf>
    <xf numFmtId="167" fontId="19" fillId="0" borderId="17" xfId="0" applyNumberFormat="1" applyFont="1" applyBorder="1" applyAlignment="1">
      <alignment horizontal="right" vertical="center"/>
    </xf>
    <xf numFmtId="168" fontId="19" fillId="0" borderId="17" xfId="0" applyNumberFormat="1" applyFont="1" applyBorder="1" applyAlignment="1">
      <alignment horizontal="right" vertical="center"/>
    </xf>
    <xf numFmtId="0" fontId="24" fillId="4" borderId="4" xfId="0" applyFont="1" applyFill="1" applyBorder="1" applyAlignment="1">
      <alignment horizontal="left" vertical="center"/>
    </xf>
    <xf numFmtId="0" fontId="24" fillId="4" borderId="5" xfId="0" applyFont="1" applyFill="1" applyBorder="1" applyAlignment="1">
      <alignment horizontal="left" vertical="center"/>
    </xf>
    <xf numFmtId="0" fontId="24" fillId="4" borderId="5" xfId="0" applyFont="1" applyFill="1" applyBorder="1" applyAlignment="1">
      <alignment vertical="center"/>
    </xf>
    <xf numFmtId="0" fontId="24" fillId="4" borderId="0" xfId="0" applyFont="1" applyFill="1" applyAlignment="1">
      <alignment horizontal="right" vertical="center"/>
    </xf>
    <xf numFmtId="165" fontId="19" fillId="5" borderId="0" xfId="0" applyNumberFormat="1" applyFont="1" applyFill="1" applyAlignment="1">
      <alignment horizontal="left" vertical="center"/>
    </xf>
    <xf numFmtId="0" fontId="19" fillId="5" borderId="0" xfId="0" applyFont="1" applyFill="1" applyAlignment="1">
      <alignment horizontal="left" vertical="center"/>
    </xf>
    <xf numFmtId="49" fontId="19" fillId="0" borderId="13" xfId="0" applyNumberFormat="1" applyFont="1" applyBorder="1" applyAlignment="1">
      <alignment horizontal="left" vertical="center"/>
    </xf>
    <xf numFmtId="0" fontId="19" fillId="0" borderId="3" xfId="0" applyFont="1" applyBorder="1" applyAlignment="1">
      <alignment horizontal="left" vertical="center"/>
    </xf>
    <xf numFmtId="165" fontId="19" fillId="0" borderId="3" xfId="0" applyNumberFormat="1" applyFont="1" applyBorder="1" applyAlignment="1">
      <alignment horizontal="left" vertical="center"/>
    </xf>
    <xf numFmtId="166" fontId="19" fillId="0" borderId="15" xfId="0" applyNumberFormat="1" applyFont="1" applyBorder="1" applyAlignment="1">
      <alignment horizontal="right" vertical="center"/>
    </xf>
    <xf numFmtId="167" fontId="19" fillId="0" borderId="13" xfId="0" applyNumberFormat="1" applyFont="1" applyBorder="1" applyAlignment="1">
      <alignment horizontal="right" vertical="center"/>
    </xf>
    <xf numFmtId="167" fontId="19" fillId="0" borderId="3" xfId="0" applyNumberFormat="1" applyFont="1" applyBorder="1" applyAlignment="1">
      <alignment horizontal="right" vertical="center"/>
    </xf>
    <xf numFmtId="167" fontId="19" fillId="0" borderId="14" xfId="0" applyNumberFormat="1" applyFont="1" applyBorder="1" applyAlignment="1">
      <alignment horizontal="right" vertical="center"/>
    </xf>
    <xf numFmtId="0" fontId="26" fillId="5" borderId="0" xfId="0" applyFont="1" applyFill="1" applyAlignment="1">
      <alignment horizontal="left"/>
    </xf>
    <xf numFmtId="0" fontId="25" fillId="5" borderId="0" xfId="0" applyFont="1" applyFill="1" applyAlignment="1">
      <alignment horizontal="left"/>
    </xf>
    <xf numFmtId="3" fontId="19" fillId="0" borderId="11" xfId="0" applyNumberFormat="1" applyFont="1" applyBorder="1"/>
    <xf numFmtId="3" fontId="19" fillId="0" borderId="17" xfId="0" applyNumberFormat="1" applyFont="1" applyBorder="1"/>
    <xf numFmtId="171" fontId="19" fillId="0" borderId="11" xfId="0" applyNumberFormat="1" applyFont="1" applyBorder="1"/>
    <xf numFmtId="172" fontId="19" fillId="0" borderId="17" xfId="0" applyNumberFormat="1" applyFont="1" applyBorder="1"/>
    <xf numFmtId="167" fontId="19" fillId="0" borderId="18" xfId="0" applyNumberFormat="1" applyFont="1" applyBorder="1" applyAlignment="1">
      <alignment horizontal="right"/>
    </xf>
    <xf numFmtId="168" fontId="19" fillId="0" borderId="19" xfId="0" applyNumberFormat="1" applyFont="1" applyBorder="1" applyAlignment="1">
      <alignment horizontal="right"/>
    </xf>
    <xf numFmtId="0" fontId="19" fillId="0" borderId="5" xfId="0" applyFont="1" applyBorder="1" applyAlignment="1">
      <alignment horizontal="left" wrapText="1"/>
    </xf>
    <xf numFmtId="169" fontId="25" fillId="0" borderId="0" xfId="0" applyNumberFormat="1" applyFont="1" applyAlignment="1">
      <alignment horizontal="left"/>
    </xf>
    <xf numFmtId="3" fontId="25" fillId="0" borderId="0" xfId="0" applyNumberFormat="1" applyFont="1" applyAlignment="1">
      <alignment horizontal="left"/>
    </xf>
    <xf numFmtId="165" fontId="25" fillId="0" borderId="0" xfId="0" applyNumberFormat="1" applyFont="1" applyAlignment="1">
      <alignment horizontal="right" vertical="top"/>
    </xf>
    <xf numFmtId="49" fontId="25" fillId="0" borderId="0" xfId="0" applyNumberFormat="1" applyFont="1" applyAlignment="1">
      <alignment horizontal="left"/>
    </xf>
    <xf numFmtId="170" fontId="19" fillId="0" borderId="0" xfId="0" applyNumberFormat="1" applyFont="1" applyAlignment="1">
      <alignment horizontal="left"/>
    </xf>
    <xf numFmtId="3" fontId="19" fillId="0" borderId="0" xfId="0" applyNumberFormat="1" applyFont="1" applyAlignment="1">
      <alignment horizontal="left"/>
    </xf>
    <xf numFmtId="165" fontId="19" fillId="0" borderId="0" xfId="0" applyNumberFormat="1" applyFont="1" applyAlignment="1">
      <alignment horizontal="left"/>
    </xf>
    <xf numFmtId="167" fontId="19" fillId="0" borderId="5" xfId="0" applyNumberFormat="1" applyFont="1" applyBorder="1" applyAlignment="1">
      <alignment horizontal="right" vertical="center"/>
    </xf>
    <xf numFmtId="0" fontId="25" fillId="0" borderId="0" xfId="0" applyFont="1" applyAlignment="1">
      <alignment horizontal="left" vertical="center"/>
    </xf>
    <xf numFmtId="165" fontId="25" fillId="0" borderId="0" xfId="0" applyNumberFormat="1" applyFont="1" applyAlignment="1">
      <alignment horizontal="left"/>
    </xf>
    <xf numFmtId="0" fontId="33" fillId="0" borderId="1" xfId="0" applyFont="1" applyBorder="1" applyAlignment="1">
      <alignment horizontal="left" vertical="center"/>
    </xf>
    <xf numFmtId="0" fontId="33" fillId="0" borderId="1" xfId="0" applyFont="1" applyBorder="1" applyAlignment="1">
      <alignment horizontal="centerContinuous" vertical="center" shrinkToFit="1"/>
    </xf>
    <xf numFmtId="0" fontId="34" fillId="0" borderId="1" xfId="0" applyFont="1" applyBorder="1" applyAlignment="1">
      <alignment horizontal="centerContinuous" vertical="center" shrinkToFit="1"/>
    </xf>
    <xf numFmtId="0" fontId="33" fillId="0" borderId="1" xfId="0" applyFont="1" applyBorder="1" applyAlignment="1">
      <alignment vertical="center"/>
    </xf>
    <xf numFmtId="3" fontId="19" fillId="5" borderId="6" xfId="0" applyNumberFormat="1" applyFont="1" applyFill="1" applyBorder="1" applyAlignment="1">
      <alignment horizontal="center" vertical="center"/>
    </xf>
    <xf numFmtId="165" fontId="19" fillId="5" borderId="6" xfId="0" applyNumberFormat="1" applyFont="1" applyFill="1" applyBorder="1" applyAlignment="1">
      <alignment horizontal="center" vertical="center"/>
    </xf>
    <xf numFmtId="3" fontId="23" fillId="5" borderId="20" xfId="0" applyNumberFormat="1" applyFont="1" applyFill="1" applyBorder="1" applyAlignment="1">
      <alignment horizontal="center" vertical="center"/>
    </xf>
    <xf numFmtId="3" fontId="23" fillId="5" borderId="21" xfId="0" applyNumberFormat="1" applyFont="1" applyFill="1" applyBorder="1" applyAlignment="1">
      <alignment horizontal="center" vertical="center"/>
    </xf>
    <xf numFmtId="3" fontId="23" fillId="0" borderId="23" xfId="0" applyNumberFormat="1" applyFont="1" applyBorder="1" applyAlignment="1">
      <alignment horizontal="center" vertical="center"/>
    </xf>
    <xf numFmtId="3" fontId="23" fillId="0" borderId="25" xfId="0" applyNumberFormat="1" applyFont="1" applyBorder="1" applyAlignment="1">
      <alignment horizontal="center" vertical="center"/>
    </xf>
    <xf numFmtId="0" fontId="24" fillId="0" borderId="26" xfId="0" applyFont="1" applyBorder="1" applyAlignment="1">
      <alignment horizontal="left"/>
    </xf>
    <xf numFmtId="0" fontId="24" fillId="0" borderId="0" xfId="0" applyFont="1" applyAlignment="1">
      <alignment horizontal="left"/>
    </xf>
    <xf numFmtId="1" fontId="19" fillId="0" borderId="0" xfId="0" applyNumberFormat="1" applyFont="1" applyAlignment="1">
      <alignment horizontal="center" vertical="center"/>
    </xf>
    <xf numFmtId="1" fontId="19" fillId="0" borderId="17" xfId="0" applyNumberFormat="1" applyFont="1" applyBorder="1" applyAlignment="1">
      <alignment horizontal="center" vertical="center"/>
    </xf>
    <xf numFmtId="176" fontId="19" fillId="0" borderId="27" xfId="0" applyNumberFormat="1" applyFont="1" applyBorder="1" applyAlignment="1">
      <alignment horizontal="right"/>
    </xf>
    <xf numFmtId="0" fontId="19" fillId="0" borderId="26" xfId="0" applyFont="1" applyBorder="1" applyAlignment="1">
      <alignment horizontal="left"/>
    </xf>
    <xf numFmtId="0" fontId="19" fillId="0" borderId="28" xfId="0" applyFont="1" applyBorder="1" applyAlignment="1">
      <alignment horizontal="left" vertical="top"/>
    </xf>
    <xf numFmtId="0" fontId="19" fillId="0" borderId="29" xfId="0" applyFont="1" applyBorder="1" applyAlignment="1">
      <alignment vertical="top"/>
    </xf>
    <xf numFmtId="1" fontId="19" fillId="0" borderId="30" xfId="0" applyNumberFormat="1" applyFont="1" applyBorder="1" applyAlignment="1">
      <alignment horizontal="center" vertical="center"/>
    </xf>
    <xf numFmtId="1" fontId="19" fillId="0" borderId="31" xfId="0" applyNumberFormat="1" applyFont="1" applyBorder="1" applyAlignment="1">
      <alignment horizontal="center" vertical="center"/>
    </xf>
    <xf numFmtId="176" fontId="19" fillId="0" borderId="32" xfId="0" applyNumberFormat="1" applyFont="1" applyBorder="1" applyAlignment="1">
      <alignment horizontal="right"/>
    </xf>
    <xf numFmtId="165" fontId="19" fillId="5" borderId="23" xfId="0" applyNumberFormat="1" applyFont="1" applyFill="1" applyBorder="1" applyAlignment="1">
      <alignment horizontal="right"/>
    </xf>
    <xf numFmtId="171" fontId="19" fillId="5" borderId="22" xfId="0" applyNumberFormat="1" applyFont="1" applyFill="1" applyBorder="1" applyAlignment="1">
      <alignment horizontal="right"/>
    </xf>
    <xf numFmtId="176" fontId="19" fillId="5" borderId="24" xfId="0" applyNumberFormat="1" applyFont="1" applyFill="1" applyBorder="1" applyAlignment="1">
      <alignment horizontal="right"/>
    </xf>
    <xf numFmtId="0" fontId="24" fillId="5" borderId="26" xfId="0" applyFont="1" applyFill="1" applyBorder="1" applyAlignment="1">
      <alignment horizontal="left"/>
    </xf>
    <xf numFmtId="0" fontId="24" fillId="5" borderId="0" xfId="0" applyFont="1" applyFill="1" applyAlignment="1">
      <alignment horizontal="left"/>
    </xf>
    <xf numFmtId="1" fontId="19" fillId="5" borderId="0" xfId="0" applyNumberFormat="1" applyFont="1" applyFill="1" applyAlignment="1">
      <alignment horizontal="center" vertical="center"/>
    </xf>
    <xf numFmtId="1" fontId="19" fillId="5" borderId="17" xfId="0" applyNumberFormat="1" applyFont="1" applyFill="1" applyBorder="1" applyAlignment="1">
      <alignment horizontal="center" vertical="center"/>
    </xf>
    <xf numFmtId="167" fontId="19" fillId="5" borderId="26" xfId="0" applyNumberFormat="1" applyFont="1" applyFill="1" applyBorder="1" applyAlignment="1">
      <alignment horizontal="right"/>
    </xf>
    <xf numFmtId="168" fontId="19" fillId="5" borderId="27" xfId="0" applyNumberFormat="1" applyFont="1" applyFill="1" applyBorder="1" applyAlignment="1">
      <alignment horizontal="right"/>
    </xf>
    <xf numFmtId="0" fontId="19" fillId="5" borderId="26" xfId="0" applyFont="1" applyFill="1" applyBorder="1" applyAlignment="1">
      <alignment horizontal="left"/>
    </xf>
    <xf numFmtId="0" fontId="19" fillId="5" borderId="0" xfId="0" applyFont="1" applyFill="1" applyAlignment="1">
      <alignment horizontal="left"/>
    </xf>
    <xf numFmtId="49" fontId="19" fillId="5" borderId="11" xfId="0" applyNumberFormat="1" applyFont="1" applyFill="1" applyBorder="1"/>
    <xf numFmtId="49" fontId="19" fillId="5" borderId="0" xfId="0" applyNumberFormat="1" applyFont="1" applyFill="1"/>
    <xf numFmtId="0" fontId="19" fillId="5" borderId="0" xfId="0" applyFont="1" applyFill="1"/>
    <xf numFmtId="49" fontId="19" fillId="5" borderId="33" xfId="0" applyNumberFormat="1" applyFont="1" applyFill="1" applyBorder="1"/>
    <xf numFmtId="49" fontId="19" fillId="5" borderId="30" xfId="0" applyNumberFormat="1" applyFont="1" applyFill="1" applyBorder="1"/>
    <xf numFmtId="1" fontId="19" fillId="5" borderId="30" xfId="0" applyNumberFormat="1" applyFont="1" applyFill="1" applyBorder="1" applyAlignment="1">
      <alignment horizontal="center" vertical="center"/>
    </xf>
    <xf numFmtId="1" fontId="19" fillId="5" borderId="31" xfId="0" applyNumberFormat="1" applyFont="1" applyFill="1" applyBorder="1" applyAlignment="1">
      <alignment horizontal="center" vertical="center"/>
    </xf>
    <xf numFmtId="168" fontId="19" fillId="5" borderId="32" xfId="0" applyNumberFormat="1" applyFont="1" applyFill="1" applyBorder="1" applyAlignment="1">
      <alignment horizontal="right"/>
    </xf>
    <xf numFmtId="49" fontId="24" fillId="5" borderId="22" xfId="0" applyNumberFormat="1" applyFont="1" applyFill="1" applyBorder="1"/>
    <xf numFmtId="170" fontId="24" fillId="5" borderId="23" xfId="0" applyNumberFormat="1" applyFont="1" applyFill="1" applyBorder="1"/>
    <xf numFmtId="0" fontId="24" fillId="5" borderId="23" xfId="0" applyFont="1" applyFill="1" applyBorder="1"/>
    <xf numFmtId="170" fontId="24" fillId="5" borderId="24" xfId="0" applyNumberFormat="1" applyFont="1" applyFill="1" applyBorder="1"/>
    <xf numFmtId="176" fontId="19" fillId="5" borderId="17" xfId="0" applyNumberFormat="1" applyFont="1" applyFill="1" applyBorder="1" applyAlignment="1">
      <alignment horizontal="right"/>
    </xf>
    <xf numFmtId="0" fontId="19" fillId="5" borderId="26" xfId="0" applyFont="1" applyFill="1" applyBorder="1"/>
    <xf numFmtId="49" fontId="19" fillId="5" borderId="0" xfId="0" applyNumberFormat="1" applyFont="1" applyFill="1" applyAlignment="1">
      <alignment horizontal="left"/>
    </xf>
    <xf numFmtId="170" fontId="19" fillId="5" borderId="17" xfId="0" applyNumberFormat="1" applyFont="1" applyFill="1" applyBorder="1"/>
    <xf numFmtId="170" fontId="19" fillId="5" borderId="0" xfId="0" applyNumberFormat="1" applyFont="1" applyFill="1"/>
    <xf numFmtId="169" fontId="19" fillId="5" borderId="0" xfId="0" applyNumberFormat="1" applyFont="1" applyFill="1"/>
    <xf numFmtId="169" fontId="19" fillId="5" borderId="17" xfId="0" applyNumberFormat="1" applyFont="1" applyFill="1" applyBorder="1"/>
    <xf numFmtId="0" fontId="19" fillId="5" borderId="28" xfId="0" applyFont="1" applyFill="1" applyBorder="1"/>
    <xf numFmtId="170" fontId="19" fillId="5" borderId="30" xfId="0" applyNumberFormat="1" applyFont="1" applyFill="1" applyBorder="1"/>
    <xf numFmtId="49" fontId="19" fillId="5" borderId="30" xfId="0" applyNumberFormat="1" applyFont="1" applyFill="1" applyBorder="1" applyAlignment="1">
      <alignment horizontal="left"/>
    </xf>
    <xf numFmtId="170" fontId="19" fillId="5" borderId="31" xfId="0" applyNumberFormat="1" applyFont="1" applyFill="1" applyBorder="1"/>
    <xf numFmtId="176" fontId="19" fillId="5" borderId="14" xfId="0" applyNumberFormat="1" applyFont="1" applyFill="1" applyBorder="1" applyAlignment="1">
      <alignment horizontal="right"/>
    </xf>
    <xf numFmtId="0" fontId="22" fillId="0" borderId="0" xfId="0" applyFont="1"/>
    <xf numFmtId="0" fontId="0" fillId="0" borderId="0" xfId="0" applyAlignment="1">
      <alignment horizontal="center"/>
    </xf>
    <xf numFmtId="0" fontId="19" fillId="0" borderId="0" xfId="0" applyFont="1" applyAlignment="1">
      <alignment horizontal="left" vertical="center" wrapText="1"/>
    </xf>
    <xf numFmtId="0" fontId="20" fillId="0" borderId="0" xfId="0" applyFont="1" applyAlignment="1">
      <alignment horizontal="centerContinuous" vertical="top"/>
    </xf>
    <xf numFmtId="1" fontId="19" fillId="0" borderId="16"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 fontId="19" fillId="5" borderId="16" xfId="0" applyNumberFormat="1" applyFont="1" applyFill="1" applyBorder="1" applyAlignment="1">
      <alignment horizontal="center" vertical="center" wrapText="1"/>
    </xf>
    <xf numFmtId="0" fontId="19" fillId="5" borderId="16" xfId="0" applyFont="1" applyFill="1" applyBorder="1" applyAlignment="1">
      <alignment horizontal="center" vertical="center"/>
    </xf>
    <xf numFmtId="1" fontId="23" fillId="0" borderId="7" xfId="0" applyNumberFormat="1" applyFont="1" applyBorder="1" applyAlignment="1">
      <alignment horizontal="center" vertical="center"/>
    </xf>
    <xf numFmtId="1" fontId="23" fillId="5" borderId="16" xfId="0" applyNumberFormat="1" applyFont="1" applyFill="1" applyBorder="1" applyAlignment="1">
      <alignment horizontal="center" vertical="center"/>
    </xf>
    <xf numFmtId="177" fontId="19" fillId="0" borderId="12" xfId="0" applyNumberFormat="1" applyFont="1" applyBorder="1" applyAlignment="1">
      <alignment horizontal="left"/>
    </xf>
    <xf numFmtId="167" fontId="19" fillId="5" borderId="11" xfId="0" applyNumberFormat="1" applyFont="1" applyFill="1" applyBorder="1" applyAlignment="1">
      <alignment horizontal="right"/>
    </xf>
    <xf numFmtId="167" fontId="19" fillId="5" borderId="17" xfId="0" applyNumberFormat="1" applyFont="1" applyFill="1" applyBorder="1" applyAlignment="1">
      <alignment horizontal="right"/>
    </xf>
    <xf numFmtId="177" fontId="19" fillId="0" borderId="12" xfId="0" quotePrefix="1" applyNumberFormat="1" applyFont="1" applyBorder="1" applyAlignment="1">
      <alignment horizontal="left"/>
    </xf>
    <xf numFmtId="167" fontId="19" fillId="5" borderId="13" xfId="0" applyNumberFormat="1" applyFont="1" applyFill="1" applyBorder="1" applyAlignment="1">
      <alignment horizontal="right"/>
    </xf>
    <xf numFmtId="167" fontId="19" fillId="5" borderId="14" xfId="0" applyNumberFormat="1" applyFont="1" applyFill="1" applyBorder="1" applyAlignment="1">
      <alignment horizontal="right"/>
    </xf>
    <xf numFmtId="0" fontId="19" fillId="0" borderId="5" xfId="0" applyFont="1" applyBorder="1" applyAlignment="1">
      <alignment horizontal="left"/>
    </xf>
    <xf numFmtId="0" fontId="12" fillId="0" borderId="0" xfId="0" applyFont="1"/>
    <xf numFmtId="0" fontId="0" fillId="0" borderId="1" xfId="0" applyBorder="1" applyAlignment="1">
      <alignment horizontal="right"/>
    </xf>
    <xf numFmtId="0" fontId="0" fillId="0" borderId="0" xfId="0" applyAlignment="1">
      <alignment horizontal="left" vertical="top"/>
    </xf>
    <xf numFmtId="0" fontId="13" fillId="0" borderId="0" xfId="0" applyFont="1" applyAlignment="1">
      <alignment horizontal="left" vertical="top"/>
    </xf>
    <xf numFmtId="0" fontId="0" fillId="0" borderId="0" xfId="0" applyAlignment="1">
      <alignment horizontal="justify" vertical="top"/>
    </xf>
    <xf numFmtId="0" fontId="10" fillId="0" borderId="0" xfId="0" applyFont="1" applyAlignment="1">
      <alignment horizontal="justify" vertical="top" wrapText="1"/>
    </xf>
    <xf numFmtId="0" fontId="0" fillId="0" borderId="0" xfId="0" applyAlignment="1">
      <alignment horizontal="justify"/>
    </xf>
    <xf numFmtId="0" fontId="39" fillId="0" borderId="0" xfId="0" applyFont="1" applyAlignment="1">
      <alignment horizontal="justify" vertical="top" wrapText="1"/>
    </xf>
    <xf numFmtId="0" fontId="3"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40"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0" fontId="10" fillId="5" borderId="0" xfId="3" applyFont="1" applyFill="1"/>
    <xf numFmtId="0" fontId="43" fillId="5" borderId="0" xfId="4" applyFont="1" applyFill="1"/>
    <xf numFmtId="0" fontId="44" fillId="0" borderId="0" xfId="5" applyFont="1" applyAlignment="1">
      <alignment horizontal="right" readingOrder="1"/>
    </xf>
    <xf numFmtId="0" fontId="2"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7" fillId="5" borderId="0" xfId="6" applyFont="1" applyFill="1" applyAlignment="1">
      <alignment horizontal="left" wrapText="1"/>
    </xf>
    <xf numFmtId="0" fontId="3" fillId="0" borderId="0" xfId="7"/>
    <xf numFmtId="0" fontId="3" fillId="0" borderId="0" xfId="7" applyAlignment="1">
      <alignment horizontal="right" vertical="center"/>
    </xf>
    <xf numFmtId="0" fontId="3" fillId="0" borderId="0" xfId="7" applyAlignment="1">
      <alignment horizontal="left" vertical="top"/>
    </xf>
    <xf numFmtId="0" fontId="13" fillId="0" borderId="0" xfId="2" applyFont="1" applyAlignment="1">
      <alignment horizontal="left" vertical="top"/>
    </xf>
    <xf numFmtId="0" fontId="41" fillId="5" borderId="0" xfId="4" applyFont="1" applyFill="1" applyAlignment="1">
      <alignment horizontal="justify" vertical="top" wrapText="1"/>
    </xf>
    <xf numFmtId="0" fontId="4" fillId="5" borderId="0" xfId="6" applyFont="1" applyFill="1" applyAlignment="1">
      <alignment horizontal="left" wrapText="1"/>
    </xf>
    <xf numFmtId="0" fontId="48" fillId="0" borderId="0" xfId="8" applyFont="1" applyAlignment="1">
      <alignment horizontal="left" vertical="top"/>
    </xf>
    <xf numFmtId="0" fontId="9" fillId="0" borderId="0" xfId="8" applyFont="1" applyAlignment="1">
      <alignment horizontal="left" vertical="top"/>
    </xf>
    <xf numFmtId="0" fontId="4" fillId="0" borderId="0" xfId="9" applyFont="1" applyAlignment="1">
      <alignment horizontal="left" vertical="top" wrapText="1"/>
    </xf>
    <xf numFmtId="0" fontId="13" fillId="0" borderId="0" xfId="7" applyFont="1" applyAlignment="1">
      <alignment horizontal="left" vertical="top"/>
    </xf>
    <xf numFmtId="0" fontId="10"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7" fillId="0" borderId="0" xfId="10" applyFont="1" applyAlignment="1" applyProtection="1">
      <alignment horizontal="left" vertical="top" wrapText="1"/>
    </xf>
    <xf numFmtId="0" fontId="12" fillId="0" borderId="0" xfId="7" applyFont="1" applyAlignment="1">
      <alignment horizontal="justify" vertical="top" wrapText="1"/>
    </xf>
    <xf numFmtId="0" fontId="3" fillId="0" borderId="0" xfId="7" applyAlignment="1">
      <alignment horizontal="justify" vertical="top"/>
    </xf>
    <xf numFmtId="0" fontId="47"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10" fillId="0" borderId="0" xfId="7" applyFont="1" applyAlignment="1">
      <alignment horizontal="left" vertical="top" wrapText="1"/>
    </xf>
    <xf numFmtId="0" fontId="4" fillId="0" borderId="0" xfId="9" applyFont="1" applyAlignment="1">
      <alignment vertical="top" wrapText="1"/>
    </xf>
    <xf numFmtId="0" fontId="1" fillId="0" borderId="1" xfId="5" applyBorder="1" applyAlignment="1">
      <alignment horizontal="right"/>
    </xf>
    <xf numFmtId="0" fontId="1" fillId="0" borderId="1" xfId="5" applyBorder="1" applyAlignment="1">
      <alignment horizontal="right" vertical="center"/>
    </xf>
    <xf numFmtId="0" fontId="1" fillId="0" borderId="0" xfId="5"/>
    <xf numFmtId="0" fontId="9" fillId="0" borderId="0" xfId="5" applyFont="1" applyAlignment="1">
      <alignment horizontal="right" vertical="center"/>
    </xf>
    <xf numFmtId="0" fontId="1" fillId="0" borderId="0" xfId="5" applyAlignment="1">
      <alignment horizontal="left" vertical="top"/>
    </xf>
    <xf numFmtId="0" fontId="13"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48" fillId="0" borderId="0" xfId="5" applyFont="1" applyAlignment="1">
      <alignment horizontal="left" vertical="top"/>
    </xf>
    <xf numFmtId="0" fontId="9" fillId="0" borderId="0" xfId="5" applyFont="1" applyAlignment="1">
      <alignment horizontal="left" vertical="top"/>
    </xf>
    <xf numFmtId="0" fontId="50" fillId="0" borderId="0" xfId="5" applyFont="1"/>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64" fontId="0" fillId="0" borderId="0" xfId="0" applyNumberFormat="1"/>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10"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9" fillId="5" borderId="0" xfId="11" applyFont="1" applyFill="1" applyAlignment="1">
      <alignment horizontal="right"/>
    </xf>
    <xf numFmtId="0" fontId="3" fillId="0" borderId="0" xfId="11" applyAlignment="1">
      <alignment horizontal="left" vertical="top" wrapText="1"/>
    </xf>
    <xf numFmtId="0" fontId="11" fillId="0" borderId="0" xfId="11" applyFont="1"/>
    <xf numFmtId="0" fontId="17" fillId="0" borderId="0" xfId="11" applyFont="1"/>
    <xf numFmtId="0" fontId="34" fillId="0" borderId="0" xfId="11" applyFont="1" applyAlignment="1">
      <alignment horizontal="left"/>
    </xf>
    <xf numFmtId="0" fontId="34" fillId="0" borderId="0" xfId="5" applyFont="1"/>
    <xf numFmtId="0" fontId="52" fillId="5" borderId="0" xfId="12" applyFont="1" applyFill="1" applyAlignment="1" applyProtection="1">
      <alignment vertical="top" wrapText="1"/>
    </xf>
    <xf numFmtId="0" fontId="33" fillId="0" borderId="0" xfId="5" applyFont="1" applyAlignment="1">
      <alignment horizontal="center"/>
    </xf>
    <xf numFmtId="0" fontId="33" fillId="0" borderId="0" xfId="11" applyFont="1" applyAlignment="1">
      <alignment horizontal="left"/>
    </xf>
    <xf numFmtId="0" fontId="53" fillId="0" borderId="0" xfId="5" applyFont="1" applyAlignment="1">
      <alignment horizontal="left" indent="10"/>
    </xf>
    <xf numFmtId="0" fontId="3" fillId="0" borderId="0" xfId="11"/>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12" fillId="0" borderId="0" xfId="11" applyFont="1" applyAlignment="1">
      <alignment horizontal="left" vertical="top" wrapText="1"/>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Fill="1" applyAlignment="1" applyProtection="1">
      <alignment wrapText="1"/>
    </xf>
    <xf numFmtId="0" fontId="1" fillId="0" borderId="0" xfId="5" applyAlignment="1">
      <alignment wrapText="1"/>
    </xf>
    <xf numFmtId="0" fontId="3" fillId="0" borderId="0" xfId="11" applyAlignment="1">
      <alignment wrapText="1"/>
    </xf>
    <xf numFmtId="0" fontId="10" fillId="0" borderId="0" xfId="11" applyFont="1" applyAlignment="1">
      <alignment horizontal="left"/>
    </xf>
    <xf numFmtId="0" fontId="8" fillId="0" borderId="0" xfId="12" applyFill="1" applyBorder="1" applyAlignment="1" applyProtection="1">
      <alignment horizontal="left" wrapText="1" indent="2"/>
    </xf>
    <xf numFmtId="0" fontId="3" fillId="0" borderId="0" xfId="5" applyFont="1" applyAlignment="1">
      <alignment horizontal="left"/>
    </xf>
    <xf numFmtId="0" fontId="8" fillId="0" borderId="0" xfId="12" applyFill="1" applyAlignment="1" applyProtection="1">
      <alignment horizontal="left"/>
    </xf>
    <xf numFmtId="167" fontId="19" fillId="0" borderId="27" xfId="0" applyNumberFormat="1" applyFont="1" applyBorder="1" applyAlignment="1">
      <alignment horizontal="right"/>
    </xf>
    <xf numFmtId="167" fontId="19" fillId="0" borderId="26" xfId="0" applyNumberFormat="1" applyFont="1" applyBorder="1" applyAlignment="1">
      <alignment horizontal="right"/>
    </xf>
    <xf numFmtId="167" fontId="19" fillId="0" borderId="30" xfId="0" applyNumberFormat="1" applyFont="1" applyBorder="1" applyAlignment="1">
      <alignment horizontal="right"/>
    </xf>
    <xf numFmtId="167" fontId="19" fillId="0" borderId="32" xfId="0" applyNumberFormat="1" applyFont="1" applyBorder="1" applyAlignment="1">
      <alignment horizontal="right"/>
    </xf>
    <xf numFmtId="167" fontId="19" fillId="0" borderId="28" xfId="0" applyNumberFormat="1" applyFont="1" applyBorder="1" applyAlignment="1">
      <alignment horizontal="right"/>
    </xf>
    <xf numFmtId="168" fontId="19" fillId="5" borderId="0" xfId="0" applyNumberFormat="1" applyFont="1" applyFill="1" applyAlignment="1">
      <alignment horizontal="right"/>
    </xf>
    <xf numFmtId="168" fontId="19" fillId="5" borderId="26" xfId="0" applyNumberFormat="1" applyFont="1" applyFill="1" applyBorder="1" applyAlignment="1">
      <alignment horizontal="right"/>
    </xf>
    <xf numFmtId="168" fontId="19" fillId="0" borderId="30" xfId="0" applyNumberFormat="1" applyFont="1" applyBorder="1" applyAlignment="1">
      <alignment horizontal="right"/>
    </xf>
    <xf numFmtId="168" fontId="19" fillId="0" borderId="32" xfId="0" applyNumberFormat="1" applyFont="1" applyBorder="1" applyAlignment="1">
      <alignment horizontal="right"/>
    </xf>
    <xf numFmtId="168" fontId="19" fillId="5" borderId="28"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7" xfId="0" applyNumberFormat="1" applyFont="1" applyFill="1" applyBorder="1" applyAlignment="1">
      <alignment horizontal="right"/>
    </xf>
    <xf numFmtId="167" fontId="19" fillId="5" borderId="3" xfId="0" applyNumberFormat="1" applyFont="1" applyFill="1" applyBorder="1" applyAlignment="1">
      <alignment horizontal="right"/>
    </xf>
    <xf numFmtId="167" fontId="19" fillId="5" borderId="34" xfId="0" applyNumberFormat="1" applyFont="1" applyFill="1" applyBorder="1" applyAlignment="1">
      <alignment horizontal="right"/>
    </xf>
    <xf numFmtId="168" fontId="19" fillId="0" borderId="14" xfId="0" applyNumberFormat="1" applyFont="1" applyBorder="1" applyAlignment="1">
      <alignment horizontal="right" vertical="center"/>
    </xf>
    <xf numFmtId="179" fontId="19" fillId="0" borderId="11" xfId="0" applyNumberFormat="1" applyFont="1" applyBorder="1" applyAlignment="1">
      <alignment horizontal="right" vertical="center"/>
    </xf>
    <xf numFmtId="179" fontId="19" fillId="0" borderId="13" xfId="0" applyNumberFormat="1" applyFont="1" applyBorder="1" applyAlignment="1">
      <alignment horizontal="right" vertical="center"/>
    </xf>
    <xf numFmtId="179" fontId="19" fillId="0" borderId="0" xfId="0" applyNumberFormat="1" applyFont="1" applyAlignment="1">
      <alignment horizontal="right" vertical="center"/>
    </xf>
    <xf numFmtId="179" fontId="19" fillId="0" borderId="3" xfId="0" applyNumberFormat="1" applyFont="1" applyBorder="1" applyAlignment="1">
      <alignment horizontal="right" vertical="center"/>
    </xf>
    <xf numFmtId="179" fontId="19" fillId="0" borderId="17" xfId="0" applyNumberFormat="1" applyFont="1" applyBorder="1" applyAlignment="1">
      <alignment horizontal="right" vertical="center"/>
    </xf>
    <xf numFmtId="179" fontId="19" fillId="0" borderId="14" xfId="0" applyNumberFormat="1" applyFont="1" applyBorder="1" applyAlignment="1">
      <alignment horizontal="right" vertical="center"/>
    </xf>
    <xf numFmtId="0" fontId="3" fillId="0" borderId="0" xfId="0" applyFont="1" applyAlignment="1">
      <alignment horizontal="left" wrapText="1"/>
    </xf>
    <xf numFmtId="0" fontId="3" fillId="0" borderId="0" xfId="0" applyFont="1" applyAlignment="1">
      <alignment horizontal="left" vertical="center" wrapText="1"/>
    </xf>
    <xf numFmtId="164" fontId="19" fillId="0" borderId="6"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vertical="center" wrapText="1"/>
    </xf>
    <xf numFmtId="0" fontId="25"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21" fillId="0" borderId="3" xfId="0" applyFont="1" applyBorder="1" applyAlignment="1">
      <alignment horizontal="left" wrapText="1"/>
    </xf>
    <xf numFmtId="0" fontId="21" fillId="0" borderId="3" xfId="0" applyFont="1" applyBorder="1" applyAlignment="1">
      <alignment horizontal="left"/>
    </xf>
    <xf numFmtId="1" fontId="19" fillId="0" borderId="4" xfId="0" applyNumberFormat="1" applyFont="1" applyBorder="1" applyAlignment="1">
      <alignment horizontal="center" vertical="center"/>
    </xf>
    <xf numFmtId="1" fontId="19" fillId="0" borderId="5" xfId="0" applyNumberFormat="1" applyFont="1" applyBorder="1" applyAlignment="1">
      <alignment horizontal="center" vertical="center"/>
    </xf>
    <xf numFmtId="1" fontId="19" fillId="0" borderId="11" xfId="0" applyNumberFormat="1" applyFont="1" applyBorder="1" applyAlignment="1">
      <alignment horizontal="center" vertical="center"/>
    </xf>
    <xf numFmtId="1" fontId="19" fillId="0" borderId="0" xfId="0" applyNumberFormat="1" applyFont="1" applyAlignment="1">
      <alignment horizontal="center" vertical="center"/>
    </xf>
    <xf numFmtId="1" fontId="19" fillId="0" borderId="13" xfId="0" applyNumberFormat="1" applyFont="1" applyBorder="1" applyAlignment="1">
      <alignment horizontal="center" vertical="center"/>
    </xf>
    <xf numFmtId="1" fontId="19" fillId="0" borderId="3" xfId="0" applyNumberFormat="1" applyFont="1" applyBorder="1" applyAlignment="1">
      <alignment horizontal="center" vertical="center"/>
    </xf>
    <xf numFmtId="1" fontId="19" fillId="0" borderId="6" xfId="0" applyNumberFormat="1" applyFont="1" applyBorder="1" applyAlignment="1">
      <alignment horizontal="center" vertical="center" wrapText="1"/>
    </xf>
    <xf numFmtId="1" fontId="19" fillId="0" borderId="12"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 fontId="19" fillId="0" borderId="4"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67" fontId="19" fillId="0" borderId="0" xfId="0" applyNumberFormat="1" applyFont="1" applyAlignment="1">
      <alignment horizontal="left" vertical="center" wrapText="1"/>
    </xf>
    <xf numFmtId="170" fontId="19" fillId="0" borderId="0" xfId="0" applyNumberFormat="1" applyFont="1" applyAlignment="1">
      <alignment horizontal="left" vertical="center" wrapText="1"/>
    </xf>
    <xf numFmtId="0" fontId="25" fillId="0" borderId="0" xfId="0" applyFont="1" applyAlignment="1">
      <alignment horizontal="left" vertical="top" wrapText="1"/>
    </xf>
    <xf numFmtId="173" fontId="19" fillId="0" borderId="11" xfId="0" applyNumberFormat="1" applyFont="1" applyBorder="1" applyAlignment="1">
      <alignment horizontal="left" vertical="center"/>
    </xf>
    <xf numFmtId="173" fontId="19" fillId="0" borderId="0" xfId="0" applyNumberFormat="1" applyFont="1" applyAlignment="1">
      <alignment horizontal="left" vertical="center"/>
    </xf>
    <xf numFmtId="173" fontId="19" fillId="0" borderId="17" xfId="0" applyNumberFormat="1" applyFont="1" applyBorder="1" applyAlignment="1">
      <alignment horizontal="left" vertical="center"/>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0" fontId="19" fillId="0" borderId="0" xfId="0" applyFont="1" applyAlignment="1">
      <alignment horizontal="left" wrapText="1"/>
    </xf>
    <xf numFmtId="0" fontId="19" fillId="0" borderId="0" xfId="0" applyFont="1" applyAlignment="1">
      <alignment horizontal="center"/>
    </xf>
    <xf numFmtId="0" fontId="19" fillId="0" borderId="3" xfId="0" applyFont="1" applyBorder="1" applyAlignment="1">
      <alignment horizontal="center" vertical="top"/>
    </xf>
    <xf numFmtId="0" fontId="24" fillId="0" borderId="11" xfId="0" applyFont="1" applyBorder="1" applyAlignment="1">
      <alignment horizontal="left" wrapText="1"/>
    </xf>
    <xf numFmtId="0" fontId="24" fillId="0" borderId="0" xfId="0" applyFont="1" applyAlignment="1">
      <alignment horizontal="left" wrapText="1"/>
    </xf>
    <xf numFmtId="0" fontId="24" fillId="0" borderId="17" xfId="0" applyFont="1" applyBorder="1" applyAlignment="1">
      <alignment horizontal="left" wrapText="1"/>
    </xf>
    <xf numFmtId="0" fontId="19" fillId="0" borderId="17"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10" xfId="0" applyFont="1" applyBorder="1" applyAlignment="1">
      <alignment horizontal="left" wrapText="1"/>
    </xf>
    <xf numFmtId="49" fontId="19" fillId="0" borderId="0" xfId="0" applyNumberFormat="1" applyFont="1"/>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1" fontId="19" fillId="0" borderId="11"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0" fontId="25" fillId="5" borderId="0" xfId="0" applyFont="1" applyFill="1" applyAlignment="1">
      <alignment horizontal="left" wrapText="1"/>
    </xf>
    <xf numFmtId="0" fontId="32" fillId="0" borderId="0" xfId="0" applyFont="1" applyAlignment="1">
      <alignment horizontal="left" wrapText="1"/>
    </xf>
    <xf numFmtId="0" fontId="24" fillId="0" borderId="22" xfId="0" applyFont="1" applyBorder="1" applyAlignment="1">
      <alignment horizontal="left" wrapText="1"/>
    </xf>
    <xf numFmtId="0" fontId="24" fillId="0" borderId="23" xfId="0" applyFont="1" applyBorder="1" applyAlignment="1">
      <alignment horizontal="left" wrapText="1"/>
    </xf>
    <xf numFmtId="0" fontId="24" fillId="0" borderId="24" xfId="0" applyFont="1" applyBorder="1" applyAlignment="1">
      <alignment horizontal="left" wrapText="1"/>
    </xf>
    <xf numFmtId="0" fontId="24" fillId="5" borderId="22" xfId="0" applyFont="1" applyFill="1" applyBorder="1" applyAlignment="1">
      <alignment horizontal="left" wrapText="1"/>
    </xf>
    <xf numFmtId="0" fontId="24" fillId="5" borderId="23" xfId="0" applyFont="1" applyFill="1" applyBorder="1" applyAlignment="1">
      <alignment horizontal="left" wrapText="1"/>
    </xf>
    <xf numFmtId="0" fontId="24" fillId="5" borderId="24" xfId="0" applyFont="1" applyFill="1" applyBorder="1" applyAlignment="1">
      <alignment horizontal="left" wrapText="1"/>
    </xf>
    <xf numFmtId="0" fontId="26" fillId="0" borderId="0" xfId="0" applyFont="1" applyAlignment="1">
      <alignment horizontal="left" wrapText="1"/>
    </xf>
    <xf numFmtId="0" fontId="26" fillId="0" borderId="0" xfId="0" applyFont="1" applyAlignment="1">
      <alignment horizontal="left"/>
    </xf>
    <xf numFmtId="0" fontId="35" fillId="0" borderId="0" xfId="0" applyFont="1" applyAlignment="1">
      <alignment horizontal="left"/>
    </xf>
    <xf numFmtId="0" fontId="36" fillId="0" borderId="0" xfId="0" applyFont="1" applyAlignment="1">
      <alignment horizontal="left"/>
    </xf>
    <xf numFmtId="0" fontId="19" fillId="5" borderId="0" xfId="0" applyFont="1" applyFill="1" applyAlignment="1">
      <alignment horizontal="left"/>
    </xf>
    <xf numFmtId="1" fontId="19" fillId="5" borderId="16" xfId="0" applyNumberFormat="1" applyFont="1" applyFill="1" applyBorder="1" applyAlignment="1">
      <alignment horizontal="center" vertical="center"/>
    </xf>
    <xf numFmtId="1" fontId="19" fillId="5" borderId="6" xfId="0" applyNumberFormat="1" applyFont="1" applyFill="1" applyBorder="1" applyAlignment="1">
      <alignment horizontal="center" vertical="center"/>
    </xf>
    <xf numFmtId="1" fontId="19" fillId="5" borderId="4" xfId="0" applyNumberFormat="1" applyFont="1" applyFill="1" applyBorder="1" applyAlignment="1">
      <alignment horizontal="center" vertical="center"/>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10" xfId="0"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49" fontId="19" fillId="5" borderId="7" xfId="0" applyNumberFormat="1" applyFont="1" applyFill="1" applyBorder="1" applyAlignment="1">
      <alignment horizontal="center" vertical="center" wrapText="1"/>
    </xf>
    <xf numFmtId="49" fontId="19" fillId="5" borderId="9" xfId="0" applyNumberFormat="1" applyFont="1" applyFill="1" applyBorder="1" applyAlignment="1">
      <alignment horizontal="center" vertical="center" wrapText="1"/>
    </xf>
    <xf numFmtId="0" fontId="26" fillId="5" borderId="0" xfId="0" applyFont="1" applyFill="1" applyAlignment="1">
      <alignment horizontal="left" wrapText="1"/>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1" fontId="19" fillId="5" borderId="4" xfId="0" applyNumberFormat="1" applyFont="1" applyFill="1" applyBorder="1" applyAlignment="1">
      <alignment horizontal="center" vertical="center" wrapText="1"/>
    </xf>
    <xf numFmtId="1" fontId="19" fillId="5" borderId="10" xfId="0" applyNumberFormat="1" applyFont="1" applyFill="1" applyBorder="1" applyAlignment="1">
      <alignment horizontal="center" vertical="center" wrapText="1"/>
    </xf>
    <xf numFmtId="1" fontId="19" fillId="5" borderId="13" xfId="0" applyNumberFormat="1" applyFont="1" applyFill="1" applyBorder="1" applyAlignment="1">
      <alignment horizontal="center" vertical="center" wrapText="1"/>
    </xf>
    <xf numFmtId="1" fontId="19" fillId="5" borderId="14"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38"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19" fillId="5" borderId="0" xfId="0" applyFont="1" applyFill="1" applyAlignment="1">
      <alignment horizontal="left" wrapText="1"/>
    </xf>
    <xf numFmtId="0" fontId="37" fillId="0" borderId="3" xfId="0" applyFont="1" applyBorder="1" applyAlignment="1">
      <alignment horizontal="left" wrapText="1"/>
    </xf>
    <xf numFmtId="1" fontId="19" fillId="0" borderId="1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9" fillId="5" borderId="7" xfId="0" applyFont="1" applyFill="1" applyBorder="1" applyAlignment="1">
      <alignment horizontal="center" wrapText="1"/>
    </xf>
    <xf numFmtId="0" fontId="10" fillId="5" borderId="9" xfId="0" applyFont="1" applyFill="1" applyBorder="1" applyAlignment="1">
      <alignment horizontal="center"/>
    </xf>
    <xf numFmtId="178" fontId="41" fillId="5" borderId="1" xfId="2" applyNumberFormat="1" applyFont="1" applyFill="1" applyBorder="1" applyAlignment="1">
      <alignment horizontal="right" vertical="center"/>
    </xf>
    <xf numFmtId="0" fontId="3" fillId="0" borderId="1" xfId="7" applyBorder="1" applyAlignment="1">
      <alignment horizontal="right" vertical="center"/>
    </xf>
    <xf numFmtId="0" fontId="0" fillId="0" borderId="0" xfId="0" applyAlignment="1">
      <alignment horizontal="center"/>
    </xf>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1" fontId="0" fillId="0" borderId="0" xfId="0" applyNumberFormat="1" applyAlignment="1">
      <alignment horizontal="left" vertical="top"/>
    </xf>
    <xf numFmtId="0" fontId="3" fillId="0" borderId="0" xfId="11" applyAlignment="1">
      <alignment horizontal="left" wrapText="1"/>
    </xf>
    <xf numFmtId="0" fontId="8" fillId="0" borderId="0" xfId="12" applyFill="1" applyAlignment="1" applyProtection="1">
      <alignment horizontal="left"/>
    </xf>
    <xf numFmtId="0" fontId="8" fillId="0" borderId="0" xfId="12" applyFill="1" applyAlignment="1" applyProtection="1">
      <alignment horizontal="left" wrapText="1" indent="2"/>
    </xf>
    <xf numFmtId="0" fontId="8" fillId="0" borderId="0" xfId="12" applyFill="1" applyAlignment="1" applyProtection="1"/>
    <xf numFmtId="0" fontId="8" fillId="0" borderId="0" xfId="12" applyAlignment="1" applyProtection="1"/>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8" fillId="0" borderId="0" xfId="12" applyFill="1" applyBorder="1" applyAlignment="1" applyProtection="1">
      <alignment horizontal="left" vertical="top" wrapText="1" indent="2"/>
    </xf>
    <xf numFmtId="0" fontId="8" fillId="0" borderId="0" xfId="12" applyFill="1" applyAlignment="1" applyProtection="1">
      <alignment horizontal="left" vertical="top" wrapText="1" indent="2"/>
    </xf>
    <xf numFmtId="0" fontId="8" fillId="0" borderId="0" xfId="12" applyFill="1" applyAlignment="1" applyProtection="1">
      <alignment horizontal="left" indent="2"/>
    </xf>
    <xf numFmtId="0" fontId="8" fillId="0" borderId="0" xfId="12" applyAlignment="1" applyProtection="1">
      <alignment horizontal="left" wrapText="1" indent="2"/>
    </xf>
    <xf numFmtId="0" fontId="10" fillId="5" borderId="35" xfId="11" applyFont="1" applyFill="1" applyBorder="1"/>
    <xf numFmtId="0" fontId="3" fillId="5" borderId="0" xfId="11" applyFill="1" applyAlignment="1">
      <alignment horizontal="left" wrapText="1"/>
    </xf>
    <xf numFmtId="0" fontId="12" fillId="5" borderId="0" xfId="11" applyFont="1" applyFill="1" applyAlignment="1">
      <alignment horizontal="left" wrapText="1"/>
    </xf>
    <xf numFmtId="0" fontId="8" fillId="0" borderId="0" xfId="12" applyAlignment="1" applyProtection="1">
      <alignment horizontal="left" vertical="top" wrapText="1"/>
    </xf>
    <xf numFmtId="0" fontId="8" fillId="5" borderId="0" xfId="12" applyFill="1" applyBorder="1" applyAlignment="1" applyProtection="1">
      <alignment horizontal="left" vertical="top" wrapText="1" indent="2"/>
    </xf>
  </cellXfs>
  <cellStyles count="13">
    <cellStyle name="Hyperlink 3 3" xfId="9" xr:uid="{4045AFD8-91DC-49F2-874B-B2A02EB1A524}"/>
    <cellStyle name="Link" xfId="1" builtinId="8"/>
    <cellStyle name="Link 2" xfId="6" xr:uid="{752F4BAC-C7F4-4FF9-A80B-443624F68A17}"/>
    <cellStyle name="Link 2 2" xfId="12" xr:uid="{CBE87BF8-2D1D-4163-93EE-76AC61CFBE24}"/>
    <cellStyle name="Link 3" xfId="10" xr:uid="{E6A99814-CFC2-4C2B-9780-10EC239047E4}"/>
    <cellStyle name="Standard" xfId="0" builtinId="0"/>
    <cellStyle name="Standard 2" xfId="7" xr:uid="{9A482561-E7AA-4293-A2CE-4970E6A6C2EC}"/>
    <cellStyle name="Standard 2 2" xfId="11" xr:uid="{F545F204-E7A2-466B-B0DB-8D1E2C5769D3}"/>
    <cellStyle name="Standard 2 4" xfId="5" xr:uid="{EDCB0E16-8C89-470F-BD71-DAB83340DD8F}"/>
    <cellStyle name="Standard 24" xfId="8" xr:uid="{9B9EB6A7-BFA8-48CA-852E-130E06F51AAA}"/>
    <cellStyle name="Standard 3 4" xfId="2" xr:uid="{E1C472B0-C645-4691-A00D-D3E869C0009E}"/>
    <cellStyle name="Standard 8" xfId="4" xr:uid="{83B2F9BB-A559-4061-8F65-853AE04DF95D}"/>
    <cellStyle name="Standard_Vorlage Publikation" xfId="3" xr:uid="{DBF3F24E-9920-4FA7-A00B-8AA2BC3A5D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{771CCCAC-6EF7-4707-A011-0C7EB1262983}</c15:txfldGUID>
                      <c15:f>Daten_Diagramme!$D$6</c15:f>
                      <c15:dlblFieldTableCache>
                        <c:ptCount val="1"/>
                        <c:pt idx="0">
                          <c:v>0,7</c:v>
                        </c:pt>
                      </c15:dlblFieldTableCache>
                    </c15:dlblFTEntry>
                  </c15:dlblFieldTable>
                  <c15:showDataLabelsRange val="0"/>
                </c:ext>
                <c:ext xmlns:c16="http://schemas.microsoft.com/office/drawing/2014/chart" uri="{C3380CC4-5D6E-409C-BE32-E72D297353CC}">
                  <c16:uniqueId val="{00000000-19F5-4D6C-BEAA-B6C82F68FD24}"/>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{41224960-2A72-46E8-B65E-8C403FB50CE5}</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19F5-4D6C-BEAA-B6C82F68FD24}"/>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{26C2C5E6-3E29-4A63-9B4F-EF6FF5D02AC1}</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19F5-4D6C-BEAA-B6C82F68FD24}"/>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{B20E8B3B-C022-4B30-9F09-F7B688A7469F}</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19F5-4D6C-BEAA-B6C82F68FD2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0.67220245156188219</c:v>
                </c:pt>
                <c:pt idx="1">
                  <c:v>-0.14277803297437663</c:v>
                </c:pt>
                <c:pt idx="2">
                  <c:v>2.0004637946786547E-2</c:v>
                </c:pt>
                <c:pt idx="3">
                  <c:v>-9.3722224403616675E-2</c:v>
                </c:pt>
              </c:numCache>
            </c:numRef>
          </c:val>
          <c:extLst>
            <c:ext xmlns:c16="http://schemas.microsoft.com/office/drawing/2014/chart" uri="{C3380CC4-5D6E-409C-BE32-E72D297353CC}">
              <c16:uniqueId val="{00000004-19F5-4D6C-BEAA-B6C82F68FD24}"/>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{4C9E19A9-43D6-4B08-A00A-81852CB9EFDD}</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19F5-4D6C-BEAA-B6C82F68FD24}"/>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{C3349BC8-3F87-4458-8783-A9716082CA76}</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19F5-4D6C-BEAA-B6C82F68FD24}"/>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{DC5ED627-D2A8-4412-B85B-CF27319CB66C}</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19F5-4D6C-BEAA-B6C82F68FD24}"/>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{28B4A200-5F04-488C-AD2C-892BBAC47C82}</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19F5-4D6C-BEAA-B6C82F68FD24}"/>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19F5-4D6C-BEAA-B6C82F68FD24}"/>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19F5-4D6C-BEAA-B6C82F68FD24}"/>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{8D0D9FA1-7226-4FDA-B7E6-8CD4C922DE60}</c15:txfldGUID>
                      <c15:f>Daten_Diagramme!$E$6</c15:f>
                      <c15:dlblFieldTableCache>
                        <c:ptCount val="1"/>
                        <c:pt idx="0">
                          <c:v>1,7</c:v>
                        </c:pt>
                      </c15:dlblFieldTableCache>
                    </c15:dlblFTEntry>
                  </c15:dlblFieldTable>
                  <c15:showDataLabelsRange val="0"/>
                </c:ext>
                <c:ext xmlns:c16="http://schemas.microsoft.com/office/drawing/2014/chart" uri="{C3380CC4-5D6E-409C-BE32-E72D297353CC}">
                  <c16:uniqueId val="{00000000-ED50-4186-B224-1CAC0556D82B}"/>
                </c:ext>
              </c:extLst>
            </c:dLbl>
            <c:dLbl>
              <c:idx val="1"/>
              <c:tx>
                <c:strRef>
                  <c:f>Daten_Diagramme!$E$7</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{8B793BEF-E6A8-47EC-A6B9-DC0AAEE0FD32}</c15:txfldGUID>
                      <c15:f>Daten_Diagramme!$E$7</c15:f>
                      <c15:dlblFieldTableCache>
                        <c:ptCount val="1"/>
                        <c:pt idx="0">
                          <c:v>-0,4</c:v>
                        </c:pt>
                      </c15:dlblFieldTableCache>
                    </c15:dlblFTEntry>
                  </c15:dlblFieldTable>
                  <c15:showDataLabelsRange val="0"/>
                </c:ext>
                <c:ext xmlns:c16="http://schemas.microsoft.com/office/drawing/2014/chart" uri="{C3380CC4-5D6E-409C-BE32-E72D297353CC}">
                  <c16:uniqueId val="{00000001-ED50-4186-B224-1CAC0556D82B}"/>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{528FB27D-FF46-47BD-9037-0F53F6D9A747}</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ED50-4186-B224-1CAC0556D82B}"/>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{34C49A91-3087-4C91-8F4A-A493E0F718DB}</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ED50-4186-B224-1CAC0556D82B}"/>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1.6876887546633506</c:v>
                </c:pt>
                <c:pt idx="1">
                  <c:v>-0.35813599833999515</c:v>
                </c:pt>
                <c:pt idx="2">
                  <c:v>-0.60483996951772001</c:v>
                </c:pt>
                <c:pt idx="3">
                  <c:v>-0.45400908070601026</c:v>
                </c:pt>
              </c:numCache>
            </c:numRef>
          </c:val>
          <c:extLst>
            <c:ext xmlns:c16="http://schemas.microsoft.com/office/drawing/2014/chart" uri="{C3380CC4-5D6E-409C-BE32-E72D297353CC}">
              <c16:uniqueId val="{00000004-ED50-4186-B224-1CAC0556D82B}"/>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{6EDF6681-4EFE-48D7-B278-C89F5311D24C}</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ED50-4186-B224-1CAC0556D82B}"/>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{0B233A18-940C-4AD8-9A58-EAB0DD907515}</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ED50-4186-B224-1CAC0556D82B}"/>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{A0A62BA3-F114-4E8B-9EFA-5A127676E3D1}</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ED50-4186-B224-1CAC0556D82B}"/>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{5C391D5C-CCB9-4608-A960-73647B50B5E9}</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ED50-4186-B224-1CAC0556D82B}"/>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ED50-4186-B224-1CAC0556D82B}"/>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ED50-4186-B224-1CAC0556D82B}"/>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{73EC5354-ECB3-4E70-92A5-9C78F8109D62}</c15:txfldGUID>
                      <c15:f>Daten_Diagramme!$D$14</c15:f>
                      <c15:dlblFieldTableCache>
                        <c:ptCount val="1"/>
                        <c:pt idx="0">
                          <c:v>0,7</c:v>
                        </c:pt>
                      </c15:dlblFieldTableCache>
                    </c15:dlblFTEntry>
                  </c15:dlblFieldTable>
                  <c15:showDataLabelsRange val="0"/>
                </c:ext>
                <c:ext xmlns:c16="http://schemas.microsoft.com/office/drawing/2014/chart" uri="{C3380CC4-5D6E-409C-BE32-E72D297353CC}">
                  <c16:uniqueId val="{00000000-B833-4246-90C0-FF39CB08E478}"/>
                </c:ext>
              </c:extLst>
            </c:dLbl>
            <c:dLbl>
              <c:idx val="1"/>
              <c:tx>
                <c:strRef>
                  <c:f>Daten_Diagramme!$D$15</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{C05B1BE1-7F59-4C35-8BC2-9BBAEA0020DA}</c15:txfldGUID>
                      <c15:f>Daten_Diagramme!$D$15</c15:f>
                      <c15:dlblFieldTableCache>
                        <c:ptCount val="1"/>
                        <c:pt idx="0">
                          <c:v>2,1</c:v>
                        </c:pt>
                      </c15:dlblFieldTableCache>
                    </c15:dlblFTEntry>
                  </c15:dlblFieldTable>
                  <c15:showDataLabelsRange val="0"/>
                </c:ext>
                <c:ext xmlns:c16="http://schemas.microsoft.com/office/drawing/2014/chart" uri="{C3380CC4-5D6E-409C-BE32-E72D297353CC}">
                  <c16:uniqueId val="{00000001-B833-4246-90C0-FF39CB08E478}"/>
                </c:ext>
              </c:extLst>
            </c:dLbl>
            <c:dLbl>
              <c:idx val="2"/>
              <c:tx>
                <c:strRef>
                  <c:f>Daten_Diagramme!$D$16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{F574A167-92E1-46A3-8401-9D01F29C2804}</c15:txfldGUID>
                      <c15:f>Daten_Diagramme!$D$16</c15:f>
                      <c15:dlblFieldTableCache>
                        <c:ptCount val="1"/>
                        <c:pt idx="0">
                          <c:v>*</c:v>
                        </c:pt>
                      </c15:dlblFieldTableCache>
                    </c15:dlblFTEntry>
                  </c15:dlblFieldTable>
                  <c15:showDataLabelsRange val="0"/>
                </c:ext>
                <c:ext xmlns:c16="http://schemas.microsoft.com/office/drawing/2014/chart" uri="{C3380CC4-5D6E-409C-BE32-E72D297353CC}">
                  <c16:uniqueId val="{00000002-B833-4246-90C0-FF39CB08E478}"/>
                </c:ext>
              </c:extLst>
            </c:dLbl>
            <c:dLbl>
              <c:idx val="3"/>
              <c:tx>
                <c:strRef>
                  <c:f>Daten_Diagramme!$D$17</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{6A7356F7-645C-4600-B320-9D4F28AB1186}</c15:txfldGUID>
                      <c15:f>Daten_Diagramme!$D$17</c15:f>
                      <c15:dlblFieldTableCache>
                        <c:ptCount val="1"/>
                        <c:pt idx="0">
                          <c:v>-2,1</c:v>
                        </c:pt>
                      </c15:dlblFieldTableCache>
                    </c15:dlblFTEntry>
                  </c15:dlblFieldTable>
                  <c15:showDataLabelsRange val="0"/>
                </c:ext>
                <c:ext xmlns:c16="http://schemas.microsoft.com/office/drawing/2014/chart" uri="{C3380CC4-5D6E-409C-BE32-E72D297353CC}">
                  <c16:uniqueId val="{00000003-B833-4246-90C0-FF39CB08E478}"/>
                </c:ext>
              </c:extLst>
            </c:dLbl>
            <c:dLbl>
              <c:idx val="4"/>
              <c:tx>
                <c:strRef>
                  <c:f>Daten_Diagramme!$D$18</c:f>
                  <c:strCache>
                    <c:ptCount val="1"/>
                    <c:pt idx="0">
                      <c:v>5,6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{E482FD57-A6D0-4924-80B7-156B50109D02}</c15:txfldGUID>
                      <c15:f>Daten_Diagramme!$D$18</c15:f>
                      <c15:dlblFieldTableCache>
                        <c:ptCount val="1"/>
                        <c:pt idx="0">
                          <c:v>5,6</c:v>
                        </c:pt>
                      </c15:dlblFieldTableCache>
                    </c15:dlblFTEntry>
                  </c15:dlblFieldTable>
                  <c15:showDataLabelsRange val="0"/>
                </c:ext>
                <c:ext xmlns:c16="http://schemas.microsoft.com/office/drawing/2014/chart" uri="{C3380CC4-5D6E-409C-BE32-E72D297353CC}">
                  <c16:uniqueId val="{00000004-B833-4246-90C0-FF39CB08E478}"/>
                </c:ext>
              </c:extLst>
            </c:dLbl>
            <c:dLbl>
              <c:idx val="5"/>
              <c:tx>
                <c:strRef>
                  <c:f>Daten_Diagramme!$D$19</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{371BFC2A-306C-451F-861A-8E3831D3BF28}</c15:txfldGUID>
                      <c15:f>Daten_Diagramme!$D$19</c15:f>
                      <c15:dlblFieldTableCache>
                        <c:ptCount val="1"/>
                        <c:pt idx="0">
                          <c:v>-1,9</c:v>
                        </c:pt>
                      </c15:dlblFieldTableCache>
                    </c15:dlblFTEntry>
                  </c15:dlblFieldTable>
                  <c15:showDataLabelsRange val="0"/>
                </c:ext>
                <c:ext xmlns:c16="http://schemas.microsoft.com/office/drawing/2014/chart" uri="{C3380CC4-5D6E-409C-BE32-E72D297353CC}">
                  <c16:uniqueId val="{00000005-B833-4246-90C0-FF39CB08E478}"/>
                </c:ext>
              </c:extLst>
            </c:dLbl>
            <c:dLbl>
              <c:idx val="6"/>
              <c:tx>
                <c:strRef>
                  <c:f>Daten_Diagramme!$D$20</c:f>
                  <c:strCache>
                    <c:ptCount val="1"/>
                    <c:pt idx="0">
                      <c:v>-6,5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{E1E07885-97BD-4293-B5E0-1C30B66B7699}</c15:txfldGUID>
                      <c15:f>Daten_Diagramme!$D$20</c15:f>
                      <c15:dlblFieldTableCache>
                        <c:ptCount val="1"/>
                        <c:pt idx="0">
                          <c:v>-6,5</c:v>
                        </c:pt>
                      </c15:dlblFieldTableCache>
                    </c15:dlblFTEntry>
                  </c15:dlblFieldTable>
                  <c15:showDataLabelsRange val="0"/>
                </c:ext>
                <c:ext xmlns:c16="http://schemas.microsoft.com/office/drawing/2014/chart" uri="{C3380CC4-5D6E-409C-BE32-E72D297353CC}">
                  <c16:uniqueId val="{00000006-B833-4246-90C0-FF39CB08E478}"/>
                </c:ext>
              </c:extLst>
            </c:dLbl>
            <c:dLbl>
              <c:idx val="7"/>
              <c:tx>
                <c:strRef>
                  <c:f>Daten_Diagramme!$D$21</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{6C7DE82E-6BA2-4D93-BDF0-404E4DD9C044}</c15:txfldGUID>
                      <c15:f>Daten_Diagramme!$D$21</c15:f>
                      <c15:dlblFieldTableCache>
                        <c:ptCount val="1"/>
                        <c:pt idx="0">
                          <c:v>*</c:v>
                        </c:pt>
                      </c15:dlblFieldTableCache>
                    </c15:dlblFTEntry>
                  </c15:dlblFieldTable>
                  <c15:showDataLabelsRange val="0"/>
                </c:ext>
                <c:ext xmlns:c16="http://schemas.microsoft.com/office/drawing/2014/chart" uri="{C3380CC4-5D6E-409C-BE32-E72D297353CC}">
                  <c16:uniqueId val="{00000007-B833-4246-90C0-FF39CB08E478}"/>
                </c:ext>
              </c:extLst>
            </c:dLbl>
            <c:dLbl>
              <c:idx val="8"/>
              <c:tx>
                <c:strRef>
                  <c:f>Daten_Diagramme!$D$22</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{F32797CF-7253-4FC1-A8CC-0B46E6EEAEDD}</c15:txfldGUID>
                      <c15:f>Daten_Diagramme!$D$22</c15:f>
                      <c15:dlblFieldTableCache>
                        <c:ptCount val="1"/>
                        <c:pt idx="0">
                          <c:v>1,6</c:v>
                        </c:pt>
                      </c15:dlblFieldTableCache>
                    </c15:dlblFTEntry>
                  </c15:dlblFieldTable>
                  <c15:showDataLabelsRange val="0"/>
                </c:ext>
                <c:ext xmlns:c16="http://schemas.microsoft.com/office/drawing/2014/chart" uri="{C3380CC4-5D6E-409C-BE32-E72D297353CC}">
                  <c16:uniqueId val="{00000008-B833-4246-90C0-FF39CB08E478}"/>
                </c:ext>
              </c:extLst>
            </c:dLbl>
            <c:dLbl>
              <c:idx val="9"/>
              <c:tx>
                <c:strRef>
                  <c:f>Daten_Diagramme!$D$23</c:f>
                  <c:strCache>
                    <c:ptCount val="1"/>
                    <c:pt idx="0">
                      <c:v>7,9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{08ABFC9A-E3B8-43D6-8F6A-878E6AB872CF}</c15:txfldGUID>
                      <c15:f>Daten_Diagramme!$D$23</c15:f>
                      <c15:dlblFieldTableCache>
                        <c:ptCount val="1"/>
                        <c:pt idx="0">
                          <c:v>7,9</c:v>
                        </c:pt>
                      </c15:dlblFieldTableCache>
                    </c15:dlblFTEntry>
                  </c15:dlblFieldTable>
                  <c15:showDataLabelsRange val="0"/>
                </c:ext>
                <c:ext xmlns:c16="http://schemas.microsoft.com/office/drawing/2014/chart" uri="{C3380CC4-5D6E-409C-BE32-E72D297353CC}">
                  <c16:uniqueId val="{00000009-B833-4246-90C0-FF39CB08E478}"/>
                </c:ext>
              </c:extLst>
            </c:dLbl>
            <c:dLbl>
              <c:idx val="10"/>
              <c:tx>
                <c:strRef>
                  <c:f>Daten_Diagramme!$D$24</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{ED35B0A5-F400-4E19-91F3-70EB990843E8}</c15:txfldGUID>
                      <c15:f>Daten_Diagramme!$D$24</c15:f>
                      <c15:dlblFieldTableCache>
                        <c:ptCount val="1"/>
                        <c:pt idx="0">
                          <c:v>1,8</c:v>
                        </c:pt>
                      </c15:dlblFieldTableCache>
                    </c15:dlblFTEntry>
                  </c15:dlblFieldTable>
                  <c15:showDataLabelsRange val="0"/>
                </c:ext>
                <c:ext xmlns:c16="http://schemas.microsoft.com/office/drawing/2014/chart" uri="{C3380CC4-5D6E-409C-BE32-E72D297353CC}">
                  <c16:uniqueId val="{0000000A-B833-4246-90C0-FF39CB08E478}"/>
                </c:ext>
              </c:extLst>
            </c:dLbl>
            <c:dLbl>
              <c:idx val="11"/>
              <c:tx>
                <c:strRef>
                  <c:f>Daten_Diagramme!$D$25</c:f>
                  <c:strCache>
                    <c:ptCount val="1"/>
                    <c:pt idx="0">
                      <c:v>-6,4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{70CFB86C-DA8D-4B32-8620-1699230A51E6}</c15:txfldGUID>
                      <c15:f>Daten_Diagramme!$D$25</c15:f>
                      <c15:dlblFieldTableCache>
                        <c:ptCount val="1"/>
                        <c:pt idx="0">
                          <c:v>-6,4</c:v>
                        </c:pt>
                      </c15:dlblFieldTableCache>
                    </c15:dlblFTEntry>
                  </c15:dlblFieldTable>
                  <c15:showDataLabelsRange val="0"/>
                </c:ext>
                <c:ext xmlns:c16="http://schemas.microsoft.com/office/drawing/2014/chart" uri="{C3380CC4-5D6E-409C-BE32-E72D297353CC}">
                  <c16:uniqueId val="{0000000B-B833-4246-90C0-FF39CB08E478}"/>
                </c:ext>
              </c:extLst>
            </c:dLbl>
            <c:dLbl>
              <c:idx val="12"/>
              <c:tx>
                <c:strRef>
                  <c:f>Daten_Diagramme!$D$26</c:f>
                  <c:strCache>
                    <c:ptCount val="1"/>
                    <c:pt idx="0">
                      <c:v>14,3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{4A8E86BF-A954-428F-B91D-77F608636699}</c15:txfldGUID>
                      <c15:f>Daten_Diagramme!$D$26</c15:f>
                      <c15:dlblFieldTableCache>
                        <c:ptCount val="1"/>
                        <c:pt idx="0">
                          <c:v>14,3</c:v>
                        </c:pt>
                      </c15:dlblFieldTableCache>
                    </c15:dlblFTEntry>
                  </c15:dlblFieldTable>
                  <c15:showDataLabelsRange val="0"/>
                </c:ext>
                <c:ext xmlns:c16="http://schemas.microsoft.com/office/drawing/2014/chart" uri="{C3380CC4-5D6E-409C-BE32-E72D297353CC}">
                  <c16:uniqueId val="{0000000C-B833-4246-90C0-FF39CB08E478}"/>
                </c:ext>
              </c:extLst>
            </c:dLbl>
            <c:dLbl>
              <c:idx val="13"/>
              <c:tx>
                <c:strRef>
                  <c:f>Daten_Diagramme!$D$27</c:f>
                  <c:strCache>
                    <c:ptCount val="1"/>
                    <c:pt idx="0">
                      <c:v>3,0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{78012E16-9E72-41FE-8610-1AAA9DAB654A}</c15:txfldGUID>
                      <c15:f>Daten_Diagramme!$D$27</c15:f>
                      <c15:dlblFieldTableCache>
                        <c:ptCount val="1"/>
                        <c:pt idx="0">
                          <c:v>3,0</c:v>
                        </c:pt>
                      </c15:dlblFieldTableCache>
                    </c15:dlblFTEntry>
                  </c15:dlblFieldTable>
                  <c15:showDataLabelsRange val="0"/>
                </c:ext>
                <c:ext xmlns:c16="http://schemas.microsoft.com/office/drawing/2014/chart" uri="{C3380CC4-5D6E-409C-BE32-E72D297353CC}">
                  <c16:uniqueId val="{0000000D-B833-4246-90C0-FF39CB08E478}"/>
                </c:ext>
              </c:extLst>
            </c:dLbl>
            <c:dLbl>
              <c:idx val="14"/>
              <c:tx>
                <c:strRef>
                  <c:f>Daten_Diagramme!$D$28</c:f>
                  <c:strCache>
                    <c:ptCount val="1"/>
                    <c:pt idx="0">
                      <c:v>-8,5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{4D18D089-362C-4AE6-B391-BD8419C6AC2A}</c15:txfldGUID>
                      <c15:f>Daten_Diagramme!$D$28</c15:f>
                      <c15:dlblFieldTableCache>
                        <c:ptCount val="1"/>
                        <c:pt idx="0">
                          <c:v>-8,5</c:v>
                        </c:pt>
                      </c15:dlblFieldTableCache>
                    </c15:dlblFTEntry>
                  </c15:dlblFieldTable>
                  <c15:showDataLabelsRange val="0"/>
                </c:ext>
                <c:ext xmlns:c16="http://schemas.microsoft.com/office/drawing/2014/chart" uri="{C3380CC4-5D6E-409C-BE32-E72D297353CC}">
                  <c16:uniqueId val="{0000000E-B833-4246-90C0-FF39CB08E478}"/>
                </c:ext>
              </c:extLst>
            </c:dLbl>
            <c:dLbl>
              <c:idx val="15"/>
              <c:tx>
                <c:strRef>
                  <c:f>Daten_Diagramme!$D$29</c:f>
                  <c:strCache>
                    <c:ptCount val="1"/>
                    <c:pt idx="0">
                      <c:v>13,7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{4B9D5905-E92C-4127-9437-52ED4E2440C3}</c15:txfldGUID>
                      <c15:f>Daten_Diagramme!$D$29</c15:f>
                      <c15:dlblFieldTableCache>
                        <c:ptCount val="1"/>
                        <c:pt idx="0">
                          <c:v>13,7</c:v>
                        </c:pt>
                      </c15:dlblFieldTableCache>
                    </c15:dlblFTEntry>
                  </c15:dlblFieldTable>
                  <c15:showDataLabelsRange val="0"/>
                </c:ext>
                <c:ext xmlns:c16="http://schemas.microsoft.com/office/drawing/2014/chart" uri="{C3380CC4-5D6E-409C-BE32-E72D297353CC}">
                  <c16:uniqueId val="{0000000F-B833-4246-90C0-FF39CB08E478}"/>
                </c:ext>
              </c:extLst>
            </c:dLbl>
            <c:dLbl>
              <c:idx val="16"/>
              <c:tx>
                <c:strRef>
                  <c:f>Daten_Diagramme!$D$30</c:f>
                  <c:strCache>
                    <c:ptCount val="1"/>
                    <c:pt idx="0">
                      <c:v>-19,5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{81DDB328-23F1-45EC-BC75-3278110A1334}</c15:txfldGUID>
                      <c15:f>Daten_Diagramme!$D$30</c15:f>
                      <c15:dlblFieldTableCache>
                        <c:ptCount val="1"/>
                        <c:pt idx="0">
                          <c:v>-19,5</c:v>
                        </c:pt>
                      </c15:dlblFieldTableCache>
                    </c15:dlblFTEntry>
                  </c15:dlblFieldTable>
                  <c15:showDataLabelsRange val="0"/>
                </c:ext>
                <c:ext xmlns:c16="http://schemas.microsoft.com/office/drawing/2014/chart" uri="{C3380CC4-5D6E-409C-BE32-E72D297353CC}">
                  <c16:uniqueId val="{00000010-B833-4246-90C0-FF39CB08E478}"/>
                </c:ext>
              </c:extLst>
            </c:dLbl>
            <c:dLbl>
              <c:idx val="17"/>
              <c:tx>
                <c:strRef>
                  <c:f>Daten_Diagramme!$D$31</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{A25B55A7-06B8-4EC0-B935-1FBD2523DCEE}</c15:txfldGUID>
                      <c15:f>Daten_Diagramme!$D$31</c15:f>
                      <c15:dlblFieldTableCache>
                        <c:ptCount val="1"/>
                        <c:pt idx="0">
                          <c:v>2,1</c:v>
                        </c:pt>
                      </c15:dlblFieldTableCache>
                    </c15:dlblFTEntry>
                  </c15:dlblFieldTable>
                  <c15:showDataLabelsRange val="0"/>
                </c:ext>
                <c:ext xmlns:c16="http://schemas.microsoft.com/office/drawing/2014/chart" uri="{C3380CC4-5D6E-409C-BE32-E72D297353CC}">
                  <c16:uniqueId val="{00000011-B833-4246-90C0-FF39CB08E478}"/>
                </c:ext>
              </c:extLst>
            </c:dLbl>
            <c:dLbl>
              <c:idx val="18"/>
              <c:tx>
                <c:strRef>
                  <c:f>Daten_Diagramme!$D$32</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{CD446AD5-B654-4FD5-8614-E3B4296694B8}</c15:txfldGUID>
                      <c15:f>Daten_Diagramme!$D$32</c15:f>
                      <c15:dlblFieldTableCache>
                        <c:ptCount val="1"/>
                        <c:pt idx="0">
                          <c:v>-1,9</c:v>
                        </c:pt>
                      </c15:dlblFieldTableCache>
                    </c15:dlblFTEntry>
                  </c15:dlblFieldTable>
                  <c15:showDataLabelsRange val="0"/>
                </c:ext>
                <c:ext xmlns:c16="http://schemas.microsoft.com/office/drawing/2014/chart" uri="{C3380CC4-5D6E-409C-BE32-E72D297353CC}">
                  <c16:uniqueId val="{00000012-B833-4246-90C0-FF39CB08E478}"/>
                </c:ext>
              </c:extLst>
            </c:dLbl>
            <c:dLbl>
              <c:idx val="19"/>
              <c:tx>
                <c:strRef>
                  <c:f>Daten_Diagramme!$D$33</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{1796A110-8AD5-447E-A228-EF1FD3025BC8}</c15:txfldGUID>
                      <c15:f>Daten_Diagramme!$D$33</c15:f>
                      <c15:dlblFieldTableCache>
                        <c:ptCount val="1"/>
                        <c:pt idx="0">
                          <c:v>1,6</c:v>
                        </c:pt>
                      </c15:dlblFieldTableCache>
                    </c15:dlblFTEntry>
                  </c15:dlblFieldTable>
                  <c15:showDataLabelsRange val="0"/>
                </c:ext>
                <c:ext xmlns:c16="http://schemas.microsoft.com/office/drawing/2014/chart" uri="{C3380CC4-5D6E-409C-BE32-E72D297353CC}">
                  <c16:uniqueId val="{00000013-B833-4246-90C0-FF39CB08E478}"/>
                </c:ext>
              </c:extLst>
            </c:dLbl>
            <c:dLbl>
              <c:idx val="20"/>
              <c:tx>
                <c:strRef>
                  <c:f>Daten_Diagramme!$D$34</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{78049BC7-3694-4CEE-8A6A-B2C27AFF78D8}</c15:txfldGUID>
                      <c15:f>Daten_Diagramme!$D$34</c15:f>
                      <c15:dlblFieldTableCache>
                        <c:ptCount val="1"/>
                        <c:pt idx="0">
                          <c:v>1,9</c:v>
                        </c:pt>
                      </c15:dlblFieldTableCache>
                    </c15:dlblFTEntry>
                  </c15:dlblFieldTable>
                  <c15:showDataLabelsRange val="0"/>
                </c:ext>
                <c:ext xmlns:c16="http://schemas.microsoft.com/office/drawing/2014/chart" uri="{C3380CC4-5D6E-409C-BE32-E72D297353CC}">
                  <c16:uniqueId val="{00000014-B833-4246-90C0-FF39CB08E478}"/>
                </c:ext>
              </c:extLst>
            </c:dLbl>
            <c:dLbl>
              <c:idx val="21"/>
              <c:tx>
                <c:strRef>
                  <c:f>Daten_Diagramme!$D$35</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{50B37077-7D26-4A5B-AD0C-61E4D62A91F8}</c15:txfldGUID>
                      <c15:f>Daten_Diagramme!$D$35</c15:f>
                      <c15:dlblFieldTableCache>
                        <c:ptCount val="1"/>
                        <c:pt idx="0">
                          <c:v>0,8</c:v>
                        </c:pt>
                      </c15:dlblFieldTableCache>
                    </c15:dlblFTEntry>
                  </c15:dlblFieldTable>
                  <c15:showDataLabelsRange val="0"/>
                </c:ext>
                <c:ext xmlns:c16="http://schemas.microsoft.com/office/drawing/2014/chart" uri="{C3380CC4-5D6E-409C-BE32-E72D297353CC}">
                  <c16:uniqueId val="{00000015-B833-4246-90C0-FF39CB08E478}"/>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{7B87AB35-2924-4BB2-A149-1BCD37F9E90C}</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B833-4246-90C0-FF39CB08E478}"/>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{8F9C3A7C-B083-45C6-983B-3DC9C062AAF1}</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B833-4246-90C0-FF39CB08E478}"/>
                </c:ext>
              </c:extLst>
            </c:dLbl>
            <c:dLbl>
              <c:idx val="24"/>
              <c:layout>
                <c:manualLayout>
                  <c:x val="4.7769028871392123E-3"/>
                  <c:y val="-4.6876052205785108E-5"/>
                </c:manualLayout>
              </c:layout>
              <c:tx>
                <c:strRef>
                  <c:f>Daten_Diagramme!$D$38</c:f>
                  <c:strCache>
                    <c:ptCount val="1"/>
                    <c:pt idx="0">
                      <c:v>2,1</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{7C424DC4-D175-4BBF-8167-10C61AE56849}</c15:txfldGUID>
                      <c15:f>Daten_Diagramme!$D$38</c15:f>
                      <c15:dlblFieldTableCache>
                        <c:ptCount val="1"/>
                        <c:pt idx="0">
                          <c:v>2,1</c:v>
                        </c:pt>
                      </c15:dlblFieldTableCache>
                    </c15:dlblFTEntry>
                  </c15:dlblFieldTable>
                  <c15:showDataLabelsRange val="0"/>
                </c:ext>
                <c:ext xmlns:c16="http://schemas.microsoft.com/office/drawing/2014/chart" uri="{C3380CC4-5D6E-409C-BE32-E72D297353CC}">
                  <c16:uniqueId val="{00000018-B833-4246-90C0-FF39CB08E478}"/>
                </c:ext>
              </c:extLst>
            </c:dLbl>
            <c:dLbl>
              <c:idx val="25"/>
              <c:tx>
                <c:strRef>
                  <c:f>Daten_Diagramme!$D$39</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{999FE3E6-44E7-4F80-9789-CD1C8985C532}</c15:txfldGUID>
                      <c15:f>Daten_Diagramme!$D$39</c15:f>
                      <c15:dlblFieldTableCache>
                        <c:ptCount val="1"/>
                        <c:pt idx="0">
                          <c:v>-1,9</c:v>
                        </c:pt>
                      </c15:dlblFieldTableCache>
                    </c15:dlblFTEntry>
                  </c15:dlblFieldTable>
                  <c15:showDataLabelsRange val="0"/>
                </c:ext>
                <c:ext xmlns:c16="http://schemas.microsoft.com/office/drawing/2014/chart" uri="{C3380CC4-5D6E-409C-BE32-E72D297353CC}">
                  <c16:uniqueId val="{00000019-B833-4246-90C0-FF39CB08E478}"/>
                </c:ext>
              </c:extLst>
            </c:dLbl>
            <c:dLbl>
              <c:idx val="26"/>
              <c:tx>
                <c:strRef>
                  <c:f>Daten_Diagramme!$D$40</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{3FC565CA-15BF-4093-AA07-A6B5FED5C842}</c15:txfldGUID>
                      <c15:f>Daten_Diagramme!$D$40</c15:f>
                      <c15:dlblFieldTableCache>
                        <c:ptCount val="1"/>
                        <c:pt idx="0">
                          <c:v>1,4</c:v>
                        </c:pt>
                      </c15:dlblFieldTableCache>
                    </c15:dlblFTEntry>
                  </c15:dlblFieldTable>
                  <c15:showDataLabelsRange val="0"/>
                </c:ext>
                <c:ext xmlns:c16="http://schemas.microsoft.com/office/drawing/2014/chart" uri="{C3380CC4-5D6E-409C-BE32-E72D297353CC}">
                  <c16:uniqueId val="{0000001A-B833-4246-90C0-FF39CB08E478}"/>
                </c:ext>
              </c:extLst>
            </c:dLbl>
            <c:dLbl>
              <c:idx val="27"/>
              <c:tx>
                <c:strRef>
                  <c:f>Daten_Diagramme!$D$42</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{E4BDA531-35FF-4A83-B42E-B2B48D6C36AE}</c15:txfldGUID>
                      <c15:f>Daten_Diagramme!$D$42</c15:f>
                      <c15:dlblFieldTableCache>
                        <c:ptCount val="1"/>
                        <c:pt idx="0">
                          <c:v>#BEZUG!</c:v>
                        </c:pt>
                      </c15:dlblFieldTableCache>
                    </c15:dlblFTEntry>
                  </c15:dlblFieldTable>
                  <c15:showDataLabelsRange val="0"/>
                </c:ext>
                <c:ext xmlns:c16="http://schemas.microsoft.com/office/drawing/2014/chart" uri="{C3380CC4-5D6E-409C-BE32-E72D297353CC}">
                  <c16:uniqueId val="{0000001B-B833-4246-90C0-FF39CB08E478}"/>
                </c:ext>
              </c:extLst>
            </c:dLbl>
            <c:dLbl>
              <c:idx val="28"/>
              <c:tx>
                <c:strRef>
                  <c:f>Daten_Diagramme!$D$43</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{34234226-B94D-46E8-84A2-D1854DEA0C6E}</c15:txfldGUID>
                      <c15:f>Daten_Diagramme!$D$43</c15:f>
                      <c15:dlblFieldTableCache>
                        <c:ptCount val="1"/>
                        <c:pt idx="0">
                          <c:v>#BEZUG!</c:v>
                        </c:pt>
                      </c15:dlblFieldTableCache>
                    </c15:dlblFTEntry>
                  </c15:dlblFieldTable>
                  <c15:showDataLabelsRange val="0"/>
                </c:ext>
                <c:ext xmlns:c16="http://schemas.microsoft.com/office/drawing/2014/chart" uri="{C3380CC4-5D6E-409C-BE32-E72D297353CC}">
                  <c16:uniqueId val="{0000001C-B833-4246-90C0-FF39CB08E478}"/>
                </c:ext>
              </c:extLst>
            </c:dLbl>
            <c:dLbl>
              <c:idx val="29"/>
              <c:tx>
                <c:strRef>
                  <c:f>Daten_Diagramme!$D$44</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{62F3AC41-E616-4E0D-BB5F-2D1BC872755D}</c15:txfldGUID>
                      <c15:f>Daten_Diagramme!$D$44</c15:f>
                      <c15:dlblFieldTableCache>
                        <c:ptCount val="1"/>
                        <c:pt idx="0">
                          <c:v>#BEZUG!</c:v>
                        </c:pt>
                      </c15:dlblFieldTableCache>
                    </c15:dlblFTEntry>
                  </c15:dlblFieldTable>
                  <c15:showDataLabelsRange val="0"/>
                </c:ext>
                <c:ext xmlns:c16="http://schemas.microsoft.com/office/drawing/2014/chart" uri="{C3380CC4-5D6E-409C-BE32-E72D297353CC}">
                  <c16:uniqueId val="{0000001D-B833-4246-90C0-FF39CB08E478}"/>
                </c:ext>
              </c:extLst>
            </c:dLbl>
            <c:dLbl>
              <c:idx val="30"/>
              <c:tx>
                <c:strRef>
                  <c:f>Daten_Diagramme!$D$45</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{BB49A0C4-C4F3-445C-B2F4-AE27F50F95FC}</c15:txfldGUID>
                      <c15:f>Daten_Diagramme!$D$45</c15:f>
                      <c15:dlblFieldTableCache>
                        <c:ptCount val="1"/>
                        <c:pt idx="0">
                          <c:v>#BEZUG!</c:v>
                        </c:pt>
                      </c15:dlblFieldTableCache>
                    </c15:dlblFTEntry>
                  </c15:dlblFieldTable>
                  <c15:showDataLabelsRange val="0"/>
                </c:ext>
                <c:ext xmlns:c16="http://schemas.microsoft.com/office/drawing/2014/chart" uri="{C3380CC4-5D6E-409C-BE32-E72D297353CC}">
                  <c16:uniqueId val="{0000001E-B833-4246-90C0-FF39CB08E478}"/>
                </c:ext>
              </c:extLst>
            </c:dLbl>
            <c:dLbl>
              <c:idx val="31"/>
              <c:tx>
                <c:strRef>
                  <c:f>Daten_Diagramme!$D$46</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{CCD1B015-61DE-4911-9B56-9487C3C6D129}</c15:txfldGUID>
                      <c15:f>Daten_Diagramme!$D$46</c15:f>
                      <c15:dlblFieldTableCache>
                        <c:ptCount val="1"/>
                        <c:pt idx="0">
                          <c:v>1,4</c:v>
                        </c:pt>
                      </c15:dlblFieldTableCache>
                    </c15:dlblFTEntry>
                  </c15:dlblFieldTable>
                  <c15:showDataLabelsRange val="0"/>
                </c:ext>
                <c:ext xmlns:c16="http://schemas.microsoft.com/office/drawing/2014/chart" uri="{C3380CC4-5D6E-409C-BE32-E72D297353CC}">
                  <c16:uniqueId val="{0000001F-B833-4246-90C0-FF39CB08E478}"/>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0.67220245156188219</c:v>
                </c:pt>
                <c:pt idx="1">
                  <c:v>2.0689655172413794</c:v>
                </c:pt>
                <c:pt idx="2">
                  <c:v>0</c:v>
                </c:pt>
                <c:pt idx="3">
                  <c:v>-2.0954223081882657</c:v>
                </c:pt>
                <c:pt idx="4">
                  <c:v>5.5753262158956112</c:v>
                </c:pt>
                <c:pt idx="5">
                  <c:v>-1.884760366182014</c:v>
                </c:pt>
                <c:pt idx="6">
                  <c:v>-6.4966605950212504</c:v>
                </c:pt>
                <c:pt idx="7">
                  <c:v>0</c:v>
                </c:pt>
                <c:pt idx="8">
                  <c:v>1.600609756097561</c:v>
                </c:pt>
                <c:pt idx="9">
                  <c:v>7.8651685393258424</c:v>
                </c:pt>
                <c:pt idx="10">
                  <c:v>1.7857142857142858</c:v>
                </c:pt>
                <c:pt idx="11">
                  <c:v>-6.435643564356436</c:v>
                </c:pt>
                <c:pt idx="12">
                  <c:v>14.285714285714286</c:v>
                </c:pt>
                <c:pt idx="13">
                  <c:v>2.9918404351767904</c:v>
                </c:pt>
                <c:pt idx="14">
                  <c:v>-8.525896414342629</c:v>
                </c:pt>
                <c:pt idx="15">
                  <c:v>13.701923076923077</c:v>
                </c:pt>
                <c:pt idx="16">
                  <c:v>-19.547079856972587</c:v>
                </c:pt>
                <c:pt idx="17">
                  <c:v>2.1000777806585429</c:v>
                </c:pt>
                <c:pt idx="18">
                  <c:v>-1.8503620273531778</c:v>
                </c:pt>
                <c:pt idx="19">
                  <c:v>1.6323417238749047</c:v>
                </c:pt>
                <c:pt idx="20">
                  <c:v>1.9492025989367985</c:v>
                </c:pt>
                <c:pt idx="21">
                  <c:v>0.81855388813096863</c:v>
                </c:pt>
                <c:pt idx="22">
                  <c:v>0</c:v>
                </c:pt>
                <c:pt idx="24">
                  <c:v>2.0689655172413794</c:v>
                </c:pt>
                <c:pt idx="25">
                  <c:v>-1.8815635939323221</c:v>
                </c:pt>
                <c:pt idx="26">
                  <c:v>1.41345783184135</c:v>
                </c:pt>
              </c:numCache>
            </c:numRef>
          </c:val>
          <c:extLst>
            <c:ext xmlns:c16="http://schemas.microsoft.com/office/drawing/2014/chart" uri="{C3380CC4-5D6E-409C-BE32-E72D297353CC}">
              <c16:uniqueId val="{00000020-B833-4246-90C0-FF39CB08E478}"/>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{31E90BCD-46A7-40E6-B705-B0A9151D8578}</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B833-4246-90C0-FF39CB08E478}"/>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{35AF9175-B263-4A1F-8719-83EE3132E59F}</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B833-4246-90C0-FF39CB08E478}"/>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{D71F0290-343C-4021-9C69-D5FAF98F943A}</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B833-4246-90C0-FF39CB08E478}"/>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{580946E7-B1FA-4149-AFCC-D7612E316F40}</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B833-4246-90C0-FF39CB08E478}"/>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{8AC93A15-F6C1-4F78-B2F6-7B24F74FEFD2}</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B833-4246-90C0-FF39CB08E478}"/>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{B64B7D4D-11D8-4AB3-B79F-8F5D3EC15720}</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B833-4246-90C0-FF39CB08E478}"/>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{F3AEB364-F161-4E35-8D11-C3BD7F040143}</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B833-4246-90C0-FF39CB08E478}"/>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{D60737CC-CED6-4AE6-BEC6-812D4707B2FC}</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B833-4246-90C0-FF39CB08E478}"/>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{B4E2DAD7-7A71-40C1-BB1A-D659289F0135}</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B833-4246-90C0-FF39CB08E478}"/>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{C9C7E19B-A23B-4FBC-AFF3-B1CCA37BA982}</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B833-4246-90C0-FF39CB08E478}"/>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{840E1AD1-8D3D-49C5-8E7D-D00758DA176A}</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B833-4246-90C0-FF39CB08E478}"/>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{B3B610FA-0614-4961-9C35-037EC46BD0B5}</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B833-4246-90C0-FF39CB08E478}"/>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{30B90A0C-FFFC-4916-B995-F7780CDBD86D}</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B833-4246-90C0-FF39CB08E478}"/>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{89F0DA45-84C5-442B-82F7-BE8165405A01}</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B833-4246-90C0-FF39CB08E478}"/>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{D6E3CA59-8D0F-4338-B5AE-1BD6EDD42332}</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B833-4246-90C0-FF39CB08E478}"/>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{F24EBEF7-2852-41F6-9C67-771DF74757A6}</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B833-4246-90C0-FF39CB08E478}"/>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{E8854E48-972E-4668-AAF4-CA6C3ADCB898}</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B833-4246-90C0-FF39CB08E478}"/>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{00CAE371-EDB2-42AC-A98E-968FF6DCBC2D}</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B833-4246-90C0-FF39CB08E478}"/>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{BC75AFE4-A8BC-4F43-B6E6-257B8DDBF7C2}</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B833-4246-90C0-FF39CB08E478}"/>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{3D6E6F1E-82CE-45BF-AED3-C32BB029A774}</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B833-4246-90C0-FF39CB08E478}"/>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{029E0532-7238-4BDC-8B4F-06303DB58FAB}</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B833-4246-90C0-FF39CB08E478}"/>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{FA857CE1-4A03-4A83-B226-1027BA1764AF}</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B833-4246-90C0-FF39CB08E478}"/>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{0FE1EC5C-987D-4D00-A6BB-F9668E61D415}</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B833-4246-90C0-FF39CB08E478}"/>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{5D45D6BC-1014-42F2-997A-D1970E81D1D6}</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B833-4246-90C0-FF39CB08E478}"/>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{FC741065-B205-4148-AB94-269B881DBFED}</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B833-4246-90C0-FF39CB08E478}"/>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{2BF6779C-359F-4E84-B115-73FDFF85179E}</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B833-4246-90C0-FF39CB08E478}"/>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{C6904008-1295-4203-8659-00BA9F8EC391}</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B833-4246-90C0-FF39CB08E478}"/>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{74250EC6-3D24-437D-B7E4-36639157D0B9}</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B833-4246-90C0-FF39CB08E478}"/>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{11279E96-F87F-4532-8391-259C4214B1A1}</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B833-4246-90C0-FF39CB08E478}"/>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{4F12DC27-31D3-4BEC-8DD7-EF089EA1B316}</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B833-4246-90C0-FF39CB08E478}"/>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{0AB2AABD-BB03-42C4-8A8D-8482D31171DD}</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B833-4246-90C0-FF39CB08E478}"/>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{8A11D66D-144B-4599-BABC-A37109DE404E}</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B833-4246-90C0-FF39CB08E478}"/>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-0.75</c:v>
                </c:pt>
                <c:pt idx="3">
                  <c:v>0</c:v>
                </c:pt>
                <c:pt idx="4">
                  <c:v>0</c:v>
                </c:pt>
                <c:pt idx="5">
                  <c:v>0</c:v>
                </c:pt>
                <c:pt idx="6">
                  <c:v>0</c:v>
                </c:pt>
                <c:pt idx="7">
                  <c:v>-0.75</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B833-4246-90C0-FF39CB08E478}"/>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45</c:v>
                </c:pt>
                <c:pt idx="3">
                  <c:v>#N/A</c:v>
                </c:pt>
                <c:pt idx="4">
                  <c:v>#N/A</c:v>
                </c:pt>
                <c:pt idx="5">
                  <c:v>#N/A</c:v>
                </c:pt>
                <c:pt idx="6">
                  <c:v>#N/A</c:v>
                </c:pt>
                <c:pt idx="7">
                  <c:v>45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25</c:v>
                </c:pt>
                <c:pt idx="3">
                  <c:v>#N/A</c:v>
                </c:pt>
                <c:pt idx="4">
                  <c:v>#N/A</c:v>
                </c:pt>
                <c:pt idx="5">
                  <c:v>#N/A</c:v>
                </c:pt>
                <c:pt idx="6">
                  <c:v>#N/A</c:v>
                </c:pt>
                <c:pt idx="7">
                  <c:v>77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B833-4246-90C0-FF39CB08E478}"/>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{0388265E-0D1B-44C7-AED9-DB53B2288929}</c15:txfldGUID>
                      <c15:f>Daten_Diagramme!$E$14</c15:f>
                      <c15:dlblFieldTableCache>
                        <c:ptCount val="1"/>
                        <c:pt idx="0">
                          <c:v>1,7</c:v>
                        </c:pt>
                      </c15:dlblFieldTableCache>
                    </c15:dlblFTEntry>
                  </c15:dlblFieldTable>
                  <c15:showDataLabelsRange val="0"/>
                </c:ext>
                <c:ext xmlns:c16="http://schemas.microsoft.com/office/drawing/2014/chart" uri="{C3380CC4-5D6E-409C-BE32-E72D297353CC}">
                  <c16:uniqueId val="{00000000-4908-4DD6-968D-18E6AAC58D1D}"/>
                </c:ext>
              </c:extLst>
            </c:dLbl>
            <c:dLbl>
              <c:idx val="1"/>
              <c:tx>
                <c:strRef>
                  <c:f>Daten_Diagramme!$E$15</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{E486660A-098D-44C3-A58D-FE772CBFACA7}</c15:txfldGUID>
                      <c15:f>Daten_Diagramme!$E$15</c15:f>
                      <c15:dlblFieldTableCache>
                        <c:ptCount val="1"/>
                        <c:pt idx="0">
                          <c:v>-5,3</c:v>
                        </c:pt>
                      </c15:dlblFieldTableCache>
                    </c15:dlblFTEntry>
                  </c15:dlblFieldTable>
                  <c15:showDataLabelsRange val="0"/>
                </c:ext>
                <c:ext xmlns:c16="http://schemas.microsoft.com/office/drawing/2014/chart" uri="{C3380CC4-5D6E-409C-BE32-E72D297353CC}">
                  <c16:uniqueId val="{00000001-4908-4DD6-968D-18E6AAC58D1D}"/>
                </c:ext>
              </c:extLst>
            </c:dLbl>
            <c:dLbl>
              <c:idx val="2"/>
              <c:tx>
                <c:strRef>
                  <c:f>Daten_Diagramme!$E$16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{3D463E66-1718-44B7-A581-FCAF12822EDD}</c15:txfldGUID>
                      <c15:f>Daten_Diagramme!$E$16</c15:f>
                      <c15:dlblFieldTableCache>
                        <c:ptCount val="1"/>
                        <c:pt idx="0">
                          <c:v>*</c:v>
                        </c:pt>
                      </c15:dlblFieldTableCache>
                    </c15:dlblFTEntry>
                  </c15:dlblFieldTable>
                  <c15:showDataLabelsRange val="0"/>
                </c:ext>
                <c:ext xmlns:c16="http://schemas.microsoft.com/office/drawing/2014/chart" uri="{C3380CC4-5D6E-409C-BE32-E72D297353CC}">
                  <c16:uniqueId val="{00000002-4908-4DD6-968D-18E6AAC58D1D}"/>
                </c:ext>
              </c:extLst>
            </c:dLbl>
            <c:dLbl>
              <c:idx val="3"/>
              <c:tx>
                <c:strRef>
                  <c:f>Daten_Diagramme!$E$17</c:f>
                  <c:strCache>
                    <c:ptCount val="1"/>
                    <c:pt idx="0">
                      <c:v>7,5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{51989BB1-AB86-4E3B-B1E4-D41F92604E8D}</c15:txfldGUID>
                      <c15:f>Daten_Diagramme!$E$17</c15:f>
                      <c15:dlblFieldTableCache>
                        <c:ptCount val="1"/>
                        <c:pt idx="0">
                          <c:v>7,5</c:v>
                        </c:pt>
                      </c15:dlblFieldTableCache>
                    </c15:dlblFTEntry>
                  </c15:dlblFieldTable>
                  <c15:showDataLabelsRange val="0"/>
                </c:ext>
                <c:ext xmlns:c16="http://schemas.microsoft.com/office/drawing/2014/chart" uri="{C3380CC4-5D6E-409C-BE32-E72D297353CC}">
                  <c16:uniqueId val="{00000003-4908-4DD6-968D-18E6AAC58D1D}"/>
                </c:ext>
              </c:extLst>
            </c:dLbl>
            <c:dLbl>
              <c:idx val="4"/>
              <c:tx>
                <c:strRef>
                  <c:f>Daten_Diagramme!$E$18</c:f>
                  <c:strCache>
                    <c:ptCount val="1"/>
                    <c:pt idx="0">
                      <c:v>19,6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{ED4D1957-2986-46BC-899A-3E35A288B74C}</c15:txfldGUID>
                      <c15:f>Daten_Diagramme!$E$18</c15:f>
                      <c15:dlblFieldTableCache>
                        <c:ptCount val="1"/>
                        <c:pt idx="0">
                          <c:v>19,6</c:v>
                        </c:pt>
                      </c15:dlblFieldTableCache>
                    </c15:dlblFTEntry>
                  </c15:dlblFieldTable>
                  <c15:showDataLabelsRange val="0"/>
                </c:ext>
                <c:ext xmlns:c16="http://schemas.microsoft.com/office/drawing/2014/chart" uri="{C3380CC4-5D6E-409C-BE32-E72D297353CC}">
                  <c16:uniqueId val="{00000004-4908-4DD6-968D-18E6AAC58D1D}"/>
                </c:ext>
              </c:extLst>
            </c:dLbl>
            <c:dLbl>
              <c:idx val="5"/>
              <c:tx>
                <c:strRef>
                  <c:f>Daten_Diagramme!$E$19</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{19486A86-913E-4E20-9C51-37077F9879F4}</c15:txfldGUID>
                      <c15:f>Daten_Diagramme!$E$19</c15:f>
                      <c15:dlblFieldTableCache>
                        <c:ptCount val="1"/>
                        <c:pt idx="0">
                          <c:v>0,0</c:v>
                        </c:pt>
                      </c15:dlblFieldTableCache>
                    </c15:dlblFTEntry>
                  </c15:dlblFieldTable>
                  <c15:showDataLabelsRange val="0"/>
                </c:ext>
                <c:ext xmlns:c16="http://schemas.microsoft.com/office/drawing/2014/chart" uri="{C3380CC4-5D6E-409C-BE32-E72D297353CC}">
                  <c16:uniqueId val="{00000005-4908-4DD6-968D-18E6AAC58D1D}"/>
                </c:ext>
              </c:extLst>
            </c:dLbl>
            <c:dLbl>
              <c:idx val="6"/>
              <c:tx>
                <c:strRef>
                  <c:f>Daten_Diagramme!$E$20</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{DDBA6B60-71D1-486A-948F-539D0CAFEDDD}</c15:txfldGUID>
                      <c15:f>Daten_Diagramme!$E$20</c15:f>
                      <c15:dlblFieldTableCache>
                        <c:ptCount val="1"/>
                        <c:pt idx="0">
                          <c:v>5,3</c:v>
                        </c:pt>
                      </c15:dlblFieldTableCache>
                    </c15:dlblFTEntry>
                  </c15:dlblFieldTable>
                  <c15:showDataLabelsRange val="0"/>
                </c:ext>
                <c:ext xmlns:c16="http://schemas.microsoft.com/office/drawing/2014/chart" uri="{C3380CC4-5D6E-409C-BE32-E72D297353CC}">
                  <c16:uniqueId val="{00000006-4908-4DD6-968D-18E6AAC58D1D}"/>
                </c:ext>
              </c:extLst>
            </c:dLbl>
            <c:dLbl>
              <c:idx val="7"/>
              <c:tx>
                <c:strRef>
                  <c:f>Daten_Diagramme!$E$21</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{96CA37AA-AFD7-44FD-88F5-A13D095CCD3C}</c15:txfldGUID>
                      <c15:f>Daten_Diagramme!$E$21</c15:f>
                      <c15:dlblFieldTableCache>
                        <c:ptCount val="1"/>
                        <c:pt idx="0">
                          <c:v>*</c:v>
                        </c:pt>
                      </c15:dlblFieldTableCache>
                    </c15:dlblFTEntry>
                  </c15:dlblFieldTable>
                  <c15:showDataLabelsRange val="0"/>
                </c:ext>
                <c:ext xmlns:c16="http://schemas.microsoft.com/office/drawing/2014/chart" uri="{C3380CC4-5D6E-409C-BE32-E72D297353CC}">
                  <c16:uniqueId val="{00000007-4908-4DD6-968D-18E6AAC58D1D}"/>
                </c:ext>
              </c:extLst>
            </c:dLbl>
            <c:dLbl>
              <c:idx val="8"/>
              <c:tx>
                <c:strRef>
                  <c:f>Daten_Diagramme!$E$22</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{78F28F19-1991-4A1A-B541-9E1562FCCD34}</c15:txfldGUID>
                      <c15:f>Daten_Diagramme!$E$22</c15:f>
                      <c15:dlblFieldTableCache>
                        <c:ptCount val="1"/>
                        <c:pt idx="0">
                          <c:v>0,6</c:v>
                        </c:pt>
                      </c15:dlblFieldTableCache>
                    </c15:dlblFTEntry>
                  </c15:dlblFieldTable>
                  <c15:showDataLabelsRange val="0"/>
                </c:ext>
                <c:ext xmlns:c16="http://schemas.microsoft.com/office/drawing/2014/chart" uri="{C3380CC4-5D6E-409C-BE32-E72D297353CC}">
                  <c16:uniqueId val="{00000008-4908-4DD6-968D-18E6AAC58D1D}"/>
                </c:ext>
              </c:extLst>
            </c:dLbl>
            <c:dLbl>
              <c:idx val="9"/>
              <c:tx>
                <c:strRef>
                  <c:f>Daten_Diagramme!$E$23</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{5313828F-11E9-43BC-8632-E3BBA7607D95}</c15:txfldGUID>
                      <c15:f>Daten_Diagramme!$E$23</c15:f>
                      <c15:dlblFieldTableCache>
                        <c:ptCount val="1"/>
                        <c:pt idx="0">
                          <c:v>1,3</c:v>
                        </c:pt>
                      </c15:dlblFieldTableCache>
                    </c15:dlblFTEntry>
                  </c15:dlblFieldTable>
                  <c15:showDataLabelsRange val="0"/>
                </c:ext>
                <c:ext xmlns:c16="http://schemas.microsoft.com/office/drawing/2014/chart" uri="{C3380CC4-5D6E-409C-BE32-E72D297353CC}">
                  <c16:uniqueId val="{00000009-4908-4DD6-968D-18E6AAC58D1D}"/>
                </c:ext>
              </c:extLst>
            </c:dLbl>
            <c:dLbl>
              <c:idx val="10"/>
              <c:tx>
                <c:strRef>
                  <c:f>Daten_Diagramme!$E$24</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{E97F3717-4788-40D4-9788-D76794580D1C}</c15:txfldGUID>
                      <c15:f>Daten_Diagramme!$E$24</c15:f>
                      <c15:dlblFieldTableCache>
                        <c:ptCount val="1"/>
                        <c:pt idx="0">
                          <c:v>-2,7</c:v>
                        </c:pt>
                      </c15:dlblFieldTableCache>
                    </c15:dlblFTEntry>
                  </c15:dlblFieldTable>
                  <c15:showDataLabelsRange val="0"/>
                </c:ext>
                <c:ext xmlns:c16="http://schemas.microsoft.com/office/drawing/2014/chart" uri="{C3380CC4-5D6E-409C-BE32-E72D297353CC}">
                  <c16:uniqueId val="{0000000A-4908-4DD6-968D-18E6AAC58D1D}"/>
                </c:ext>
              </c:extLst>
            </c:dLbl>
            <c:dLbl>
              <c:idx val="11"/>
              <c:tx>
                <c:strRef>
                  <c:f>Daten_Diagramme!$E$25</c:f>
                  <c:strCache>
                    <c:ptCount val="1"/>
                    <c:pt idx="0">
                      <c:v>-19,1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{BE0E4C2C-4953-41D2-8B4B-A00D3305222F}</c15:txfldGUID>
                      <c15:f>Daten_Diagramme!$E$25</c15:f>
                      <c15:dlblFieldTableCache>
                        <c:ptCount val="1"/>
                        <c:pt idx="0">
                          <c:v>-19,1</c:v>
                        </c:pt>
                      </c15:dlblFieldTableCache>
                    </c15:dlblFTEntry>
                  </c15:dlblFieldTable>
                  <c15:showDataLabelsRange val="0"/>
                </c:ext>
                <c:ext xmlns:c16="http://schemas.microsoft.com/office/drawing/2014/chart" uri="{C3380CC4-5D6E-409C-BE32-E72D297353CC}">
                  <c16:uniqueId val="{0000000B-4908-4DD6-968D-18E6AAC58D1D}"/>
                </c:ext>
              </c:extLst>
            </c:dLbl>
            <c:dLbl>
              <c:idx val="12"/>
              <c:tx>
                <c:strRef>
                  <c:f>Daten_Diagramme!$E$26</c:f>
                  <c:strCache>
                    <c:ptCount val="1"/>
                    <c:pt idx="0">
                      <c:v>-18,9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{530FAE9A-9543-4575-AC93-1BA9F90FA043}</c15:txfldGUID>
                      <c15:f>Daten_Diagramme!$E$26</c15:f>
                      <c15:dlblFieldTableCache>
                        <c:ptCount val="1"/>
                        <c:pt idx="0">
                          <c:v>-18,9</c:v>
                        </c:pt>
                      </c15:dlblFieldTableCache>
                    </c15:dlblFTEntry>
                  </c15:dlblFieldTable>
                  <c15:showDataLabelsRange val="0"/>
                </c:ext>
                <c:ext xmlns:c16="http://schemas.microsoft.com/office/drawing/2014/chart" uri="{C3380CC4-5D6E-409C-BE32-E72D297353CC}">
                  <c16:uniqueId val="{0000000C-4908-4DD6-968D-18E6AAC58D1D}"/>
                </c:ext>
              </c:extLst>
            </c:dLbl>
            <c:dLbl>
              <c:idx val="13"/>
              <c:tx>
                <c:strRef>
                  <c:f>Daten_Diagramme!$E$27</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{3CEA11B2-302E-419B-A5B1-BA5E6B00EB12}</c15:txfldGUID>
                      <c15:f>Daten_Diagramme!$E$27</c15:f>
                      <c15:dlblFieldTableCache>
                        <c:ptCount val="1"/>
                        <c:pt idx="0">
                          <c:v>-1,3</c:v>
                        </c:pt>
                      </c15:dlblFieldTableCache>
                    </c15:dlblFTEntry>
                  </c15:dlblFieldTable>
                  <c15:showDataLabelsRange val="0"/>
                </c:ext>
                <c:ext xmlns:c16="http://schemas.microsoft.com/office/drawing/2014/chart" uri="{C3380CC4-5D6E-409C-BE32-E72D297353CC}">
                  <c16:uniqueId val="{0000000D-4908-4DD6-968D-18E6AAC58D1D}"/>
                </c:ext>
              </c:extLst>
            </c:dLbl>
            <c:dLbl>
              <c:idx val="14"/>
              <c:tx>
                <c:strRef>
                  <c:f>Daten_Diagramme!$E$28</c:f>
                  <c:strCache>
                    <c:ptCount val="1"/>
                    <c:pt idx="0">
                      <c:v>13,3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{E8EDDF4F-2919-4FDD-BA81-B7230C479720}</c15:txfldGUID>
                      <c15:f>Daten_Diagramme!$E$28</c15:f>
                      <c15:dlblFieldTableCache>
                        <c:ptCount val="1"/>
                        <c:pt idx="0">
                          <c:v>13,3</c:v>
                        </c:pt>
                      </c15:dlblFieldTableCache>
                    </c15:dlblFTEntry>
                  </c15:dlblFieldTable>
                  <c15:showDataLabelsRange val="0"/>
                </c:ext>
                <c:ext xmlns:c16="http://schemas.microsoft.com/office/drawing/2014/chart" uri="{C3380CC4-5D6E-409C-BE32-E72D297353CC}">
                  <c16:uniqueId val="{0000000E-4908-4DD6-968D-18E6AAC58D1D}"/>
                </c:ext>
              </c:extLst>
            </c:dLbl>
            <c:dLbl>
              <c:idx val="15"/>
              <c:tx>
                <c:strRef>
                  <c:f>Daten_Diagramme!$E$29</c:f>
                  <c:strCache>
                    <c:ptCount val="1"/>
                    <c:pt idx="0">
                      <c:v>12,8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{28C1BD0D-FDB1-4984-A1F5-9E8B128A1E51}</c15:txfldGUID>
                      <c15:f>Daten_Diagramme!$E$29</c15:f>
                      <c15:dlblFieldTableCache>
                        <c:ptCount val="1"/>
                        <c:pt idx="0">
                          <c:v>12,8</c:v>
                        </c:pt>
                      </c15:dlblFieldTableCache>
                    </c15:dlblFTEntry>
                  </c15:dlblFieldTable>
                  <c15:showDataLabelsRange val="0"/>
                </c:ext>
                <c:ext xmlns:c16="http://schemas.microsoft.com/office/drawing/2014/chart" uri="{C3380CC4-5D6E-409C-BE32-E72D297353CC}">
                  <c16:uniqueId val="{0000000F-4908-4DD6-968D-18E6AAC58D1D}"/>
                </c:ext>
              </c:extLst>
            </c:dLbl>
            <c:dLbl>
              <c:idx val="16"/>
              <c:tx>
                <c:strRef>
                  <c:f>Daten_Diagramme!$E$30</c:f>
                  <c:strCache>
                    <c:ptCount val="1"/>
                    <c:pt idx="0">
                      <c:v>17,2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{817E7370-B2B8-4865-AF58-6F1E20311F2E}</c15:txfldGUID>
                      <c15:f>Daten_Diagramme!$E$30</c15:f>
                      <c15:dlblFieldTableCache>
                        <c:ptCount val="1"/>
                        <c:pt idx="0">
                          <c:v>17,2</c:v>
                        </c:pt>
                      </c15:dlblFieldTableCache>
                    </c15:dlblFTEntry>
                  </c15:dlblFieldTable>
                  <c15:showDataLabelsRange val="0"/>
                </c:ext>
                <c:ext xmlns:c16="http://schemas.microsoft.com/office/drawing/2014/chart" uri="{C3380CC4-5D6E-409C-BE32-E72D297353CC}">
                  <c16:uniqueId val="{00000010-4908-4DD6-968D-18E6AAC58D1D}"/>
                </c:ext>
              </c:extLst>
            </c:dLbl>
            <c:dLbl>
              <c:idx val="17"/>
              <c:tx>
                <c:strRef>
                  <c:f>Daten_Diagramme!$E$31</c:f>
                  <c:strCache>
                    <c:ptCount val="1"/>
                    <c:pt idx="0">
                      <c:v>18,4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{EC4B22B8-5000-4CFE-8CD6-3119F8214C06}</c15:txfldGUID>
                      <c15:f>Daten_Diagramme!$E$31</c15:f>
                      <c15:dlblFieldTableCache>
                        <c:ptCount val="1"/>
                        <c:pt idx="0">
                          <c:v>18,4</c:v>
                        </c:pt>
                      </c15:dlblFieldTableCache>
                    </c15:dlblFTEntry>
                  </c15:dlblFieldTable>
                  <c15:showDataLabelsRange val="0"/>
                </c:ext>
                <c:ext xmlns:c16="http://schemas.microsoft.com/office/drawing/2014/chart" uri="{C3380CC4-5D6E-409C-BE32-E72D297353CC}">
                  <c16:uniqueId val="{00000011-4908-4DD6-968D-18E6AAC58D1D}"/>
                </c:ext>
              </c:extLst>
            </c:dLbl>
            <c:dLbl>
              <c:idx val="18"/>
              <c:tx>
                <c:strRef>
                  <c:f>Daten_Diagramme!$E$32</c:f>
                  <c:strCache>
                    <c:ptCount val="1"/>
                    <c:pt idx="0">
                      <c:v>13,0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{B06542AC-4C76-4C50-B498-3B51F7A506A0}</c15:txfldGUID>
                      <c15:f>Daten_Diagramme!$E$32</c15:f>
                      <c15:dlblFieldTableCache>
                        <c:ptCount val="1"/>
                        <c:pt idx="0">
                          <c:v>13,0</c:v>
                        </c:pt>
                      </c15:dlblFieldTableCache>
                    </c15:dlblFTEntry>
                  </c15:dlblFieldTable>
                  <c15:showDataLabelsRange val="0"/>
                </c:ext>
                <c:ext xmlns:c16="http://schemas.microsoft.com/office/drawing/2014/chart" uri="{C3380CC4-5D6E-409C-BE32-E72D297353CC}">
                  <c16:uniqueId val="{00000012-4908-4DD6-968D-18E6AAC58D1D}"/>
                </c:ext>
              </c:extLst>
            </c:dLbl>
            <c:dLbl>
              <c:idx val="19"/>
              <c:tx>
                <c:strRef>
                  <c:f>Daten_Diagramme!$E$33</c:f>
                  <c:strCache>
                    <c:ptCount val="1"/>
                    <c:pt idx="0">
                      <c:v>-10,3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{64B72867-9D84-41B0-86ED-0C2E3B9EF9F0}</c15:txfldGUID>
                      <c15:f>Daten_Diagramme!$E$33</c15:f>
                      <c15:dlblFieldTableCache>
                        <c:ptCount val="1"/>
                        <c:pt idx="0">
                          <c:v>-10,3</c:v>
                        </c:pt>
                      </c15:dlblFieldTableCache>
                    </c15:dlblFTEntry>
                  </c15:dlblFieldTable>
                  <c15:showDataLabelsRange val="0"/>
                </c:ext>
                <c:ext xmlns:c16="http://schemas.microsoft.com/office/drawing/2014/chart" uri="{C3380CC4-5D6E-409C-BE32-E72D297353CC}">
                  <c16:uniqueId val="{00000013-4908-4DD6-968D-18E6AAC58D1D}"/>
                </c:ext>
              </c:extLst>
            </c:dLbl>
            <c:dLbl>
              <c:idx val="20"/>
              <c:tx>
                <c:strRef>
                  <c:f>Daten_Diagramme!$E$34</c:f>
                  <c:strCache>
                    <c:ptCount val="1"/>
                    <c:pt idx="0">
                      <c:v>13,5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{6743823D-D255-4786-844F-2B292E392A2F}</c15:txfldGUID>
                      <c15:f>Daten_Diagramme!$E$34</c15:f>
                      <c15:dlblFieldTableCache>
                        <c:ptCount val="1"/>
                        <c:pt idx="0">
                          <c:v>13,5</c:v>
                        </c:pt>
                      </c15:dlblFieldTableCache>
                    </c15:dlblFTEntry>
                  </c15:dlblFieldTable>
                  <c15:showDataLabelsRange val="0"/>
                </c:ext>
                <c:ext xmlns:c16="http://schemas.microsoft.com/office/drawing/2014/chart" uri="{C3380CC4-5D6E-409C-BE32-E72D297353CC}">
                  <c16:uniqueId val="{00000014-4908-4DD6-968D-18E6AAC58D1D}"/>
                </c:ext>
              </c:extLst>
            </c:dLbl>
            <c:dLbl>
              <c:idx val="21"/>
              <c:tx>
                <c:strRef>
                  <c:f>Daten_Diagramme!$E$35</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{2DBEC0AE-6BDE-4804-9F25-59A9807B057F}</c15:txfldGUID>
                      <c15:f>Daten_Diagramme!$E$35</c15:f>
                      <c15:dlblFieldTableCache>
                        <c:ptCount val="1"/>
                        <c:pt idx="0">
                          <c:v>-1,7</c:v>
                        </c:pt>
                      </c15:dlblFieldTableCache>
                    </c15:dlblFTEntry>
                  </c15:dlblFieldTable>
                  <c15:showDataLabelsRange val="0"/>
                </c:ext>
                <c:ext xmlns:c16="http://schemas.microsoft.com/office/drawing/2014/chart" uri="{C3380CC4-5D6E-409C-BE32-E72D297353CC}">
                  <c16:uniqueId val="{00000015-4908-4DD6-968D-18E6AAC58D1D}"/>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{D082EFBD-BEF6-4002-A9F8-B77787758A56}</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4908-4DD6-968D-18E6AAC58D1D}"/>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{AB1224C9-FEF0-4A30-9B96-A44E871184E9}</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4908-4DD6-968D-18E6AAC58D1D}"/>
                </c:ext>
              </c:extLst>
            </c:dLbl>
            <c:dLbl>
              <c:idx val="24"/>
              <c:tx>
                <c:strRef>
                  <c:f>Daten_Diagramme!$E$38</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{C12C8F14-0EA0-4939-AAE3-1C41018E2E3B}</c15:txfldGUID>
                      <c15:f>Daten_Diagramme!$E$38</c15:f>
                      <c15:dlblFieldTableCache>
                        <c:ptCount val="1"/>
                        <c:pt idx="0">
                          <c:v>-5,3</c:v>
                        </c:pt>
                      </c15:dlblFieldTableCache>
                    </c15:dlblFTEntry>
                  </c15:dlblFieldTable>
                  <c15:showDataLabelsRange val="0"/>
                </c:ext>
                <c:ext xmlns:c16="http://schemas.microsoft.com/office/drawing/2014/chart" uri="{C3380CC4-5D6E-409C-BE32-E72D297353CC}">
                  <c16:uniqueId val="{00000018-4908-4DD6-968D-18E6AAC58D1D}"/>
                </c:ext>
              </c:extLst>
            </c:dLbl>
            <c:dLbl>
              <c:idx val="25"/>
              <c:tx>
                <c:strRef>
                  <c:f>Daten_Diagramme!$E$39</c:f>
                  <c:strCache>
                    <c:ptCount val="1"/>
                    <c:pt idx="0">
                      <c:v>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{C056FAB0-B7A7-4506-9743-41753A1A7A80}</c15:txfldGUID>
                      <c15:f>Daten_Diagramme!$E$39</c15:f>
                      <c15:dlblFieldTableCache>
                        <c:ptCount val="1"/>
                        <c:pt idx="0">
                          <c:v>6,4</c:v>
                        </c:pt>
                      </c15:dlblFieldTableCache>
                    </c15:dlblFTEntry>
                  </c15:dlblFieldTable>
                  <c15:showDataLabelsRange val="0"/>
                </c:ext>
                <c:ext xmlns:c16="http://schemas.microsoft.com/office/drawing/2014/chart" uri="{C3380CC4-5D6E-409C-BE32-E72D297353CC}">
                  <c16:uniqueId val="{00000019-4908-4DD6-968D-18E6AAC58D1D}"/>
                </c:ext>
              </c:extLst>
            </c:dLbl>
            <c:dLbl>
              <c:idx val="26"/>
              <c:tx>
                <c:strRef>
                  <c:f>Daten_Diagramme!$E$40</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{88F28D14-2809-4674-85F0-91475BA69AE3}</c15:txfldGUID>
                      <c15:f>Daten_Diagramme!$E$40</c15:f>
                      <c15:dlblFieldTableCache>
                        <c:ptCount val="1"/>
                        <c:pt idx="0">
                          <c:v>1,6</c:v>
                        </c:pt>
                      </c15:dlblFieldTableCache>
                    </c15:dlblFTEntry>
                  </c15:dlblFieldTable>
                  <c15:showDataLabelsRange val="0"/>
                </c:ext>
                <c:ext xmlns:c16="http://schemas.microsoft.com/office/drawing/2014/chart" uri="{C3380CC4-5D6E-409C-BE32-E72D297353CC}">
                  <c16:uniqueId val="{0000001A-4908-4DD6-968D-18E6AAC58D1D}"/>
                </c:ext>
              </c:extLst>
            </c:dLbl>
            <c:dLbl>
              <c:idx val="27"/>
              <c:tx>
                <c:strRef>
                  <c:f>Daten_Diagramme!$E$42</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{190155AB-9F35-48BF-9327-F94CAF620363}</c15:txfldGUID>
                      <c15:f>Daten_Diagramme!$E$42</c15:f>
                      <c15:dlblFieldTableCache>
                        <c:ptCount val="1"/>
                        <c:pt idx="0">
                          <c:v>#BEZUG!</c:v>
                        </c:pt>
                      </c15:dlblFieldTableCache>
                    </c15:dlblFTEntry>
                  </c15:dlblFieldTable>
                  <c15:showDataLabelsRange val="0"/>
                </c:ext>
                <c:ext xmlns:c16="http://schemas.microsoft.com/office/drawing/2014/chart" uri="{C3380CC4-5D6E-409C-BE32-E72D297353CC}">
                  <c16:uniqueId val="{0000001B-4908-4DD6-968D-18E6AAC58D1D}"/>
                </c:ext>
              </c:extLst>
            </c:dLbl>
            <c:dLbl>
              <c:idx val="28"/>
              <c:tx>
                <c:strRef>
                  <c:f>Daten_Diagramme!$E$43</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{84E81A20-4236-445C-B0C0-B2A4C9AB8EE9}</c15:txfldGUID>
                      <c15:f>Daten_Diagramme!$E$43</c15:f>
                      <c15:dlblFieldTableCache>
                        <c:ptCount val="1"/>
                        <c:pt idx="0">
                          <c:v>#BEZUG!</c:v>
                        </c:pt>
                      </c15:dlblFieldTableCache>
                    </c15:dlblFTEntry>
                  </c15:dlblFieldTable>
                  <c15:showDataLabelsRange val="0"/>
                </c:ext>
                <c:ext xmlns:c16="http://schemas.microsoft.com/office/drawing/2014/chart" uri="{C3380CC4-5D6E-409C-BE32-E72D297353CC}">
                  <c16:uniqueId val="{0000001C-4908-4DD6-968D-18E6AAC58D1D}"/>
                </c:ext>
              </c:extLst>
            </c:dLbl>
            <c:dLbl>
              <c:idx val="29"/>
              <c:tx>
                <c:strRef>
                  <c:f>Daten_Diagramme!$E$44</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{5F871F5F-5A9E-4F87-88A8-BC3E396706D0}</c15:txfldGUID>
                      <c15:f>Daten_Diagramme!$E$44</c15:f>
                      <c15:dlblFieldTableCache>
                        <c:ptCount val="1"/>
                        <c:pt idx="0">
                          <c:v>#BEZUG!</c:v>
                        </c:pt>
                      </c15:dlblFieldTableCache>
                    </c15:dlblFTEntry>
                  </c15:dlblFieldTable>
                  <c15:showDataLabelsRange val="0"/>
                </c:ext>
                <c:ext xmlns:c16="http://schemas.microsoft.com/office/drawing/2014/chart" uri="{C3380CC4-5D6E-409C-BE32-E72D297353CC}">
                  <c16:uniqueId val="{0000001D-4908-4DD6-968D-18E6AAC58D1D}"/>
                </c:ext>
              </c:extLst>
            </c:dLbl>
            <c:dLbl>
              <c:idx val="30"/>
              <c:tx>
                <c:strRef>
                  <c:f>Daten_Diagramme!$E$45</c:f>
                  <c:strCache>
                    <c:ptCount val="1"/>
                    <c:pt idx="0">
                      <c:v>#BEZUG!</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{1034CCC4-0EA9-4269-975C-BD26E4C26D1E}</c15:txfldGUID>
                      <c15:f>Daten_Diagramme!$E$45</c15:f>
                      <c15:dlblFieldTableCache>
                        <c:ptCount val="1"/>
                        <c:pt idx="0">
                          <c:v>#BEZUG!</c:v>
                        </c:pt>
                      </c15:dlblFieldTableCache>
                    </c15:dlblFTEntry>
                  </c15:dlblFieldTable>
                  <c15:showDataLabelsRange val="0"/>
                </c:ext>
                <c:ext xmlns:c16="http://schemas.microsoft.com/office/drawing/2014/chart" uri="{C3380CC4-5D6E-409C-BE32-E72D297353CC}">
                  <c16:uniqueId val="{0000001E-4908-4DD6-968D-18E6AAC58D1D}"/>
                </c:ext>
              </c:extLst>
            </c:dLbl>
            <c:dLbl>
              <c:idx val="31"/>
              <c:tx>
                <c:strRef>
                  <c:f>Daten_Diagramme!$E$46</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{A825FBDC-AF08-4BF7-8B56-3DE5D4B1484F}</c15:txfldGUID>
                      <c15:f>Daten_Diagramme!$E$46</c15:f>
                      <c15:dlblFieldTableCache>
                        <c:ptCount val="1"/>
                        <c:pt idx="0">
                          <c:v>1,6</c:v>
                        </c:pt>
                      </c15:dlblFieldTableCache>
                    </c15:dlblFTEntry>
                  </c15:dlblFieldTable>
                  <c15:showDataLabelsRange val="0"/>
                </c:ext>
                <c:ext xmlns:c16="http://schemas.microsoft.com/office/drawing/2014/chart" uri="{C3380CC4-5D6E-409C-BE32-E72D297353CC}">
                  <c16:uniqueId val="{0000001F-4908-4DD6-968D-18E6AAC58D1D}"/>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1.6876887546633506</c:v>
                </c:pt>
                <c:pt idx="1">
                  <c:v>-5.2631578947368425</c:v>
                </c:pt>
                <c:pt idx="2">
                  <c:v>0</c:v>
                </c:pt>
                <c:pt idx="3">
                  <c:v>7.4534161490683228</c:v>
                </c:pt>
                <c:pt idx="4">
                  <c:v>19.607843137254903</c:v>
                </c:pt>
                <c:pt idx="5">
                  <c:v>0</c:v>
                </c:pt>
                <c:pt idx="6">
                  <c:v>5.2631578947368425</c:v>
                </c:pt>
                <c:pt idx="7">
                  <c:v>0</c:v>
                </c:pt>
                <c:pt idx="8">
                  <c:v>0.59171597633136097</c:v>
                </c:pt>
                <c:pt idx="9">
                  <c:v>1.2785388127853881</c:v>
                </c:pt>
                <c:pt idx="10">
                  <c:v>-2.6984126984126986</c:v>
                </c:pt>
                <c:pt idx="11">
                  <c:v>-19.148936170212767</c:v>
                </c:pt>
                <c:pt idx="12">
                  <c:v>-18.867924528301888</c:v>
                </c:pt>
                <c:pt idx="13">
                  <c:v>-1.256281407035176</c:v>
                </c:pt>
                <c:pt idx="14">
                  <c:v>13.26923076923077</c:v>
                </c:pt>
                <c:pt idx="15">
                  <c:v>12.770562770562771</c:v>
                </c:pt>
                <c:pt idx="16">
                  <c:v>17.241379310344829</c:v>
                </c:pt>
                <c:pt idx="17">
                  <c:v>18.421052631578949</c:v>
                </c:pt>
                <c:pt idx="18">
                  <c:v>13.025210084033613</c:v>
                </c:pt>
                <c:pt idx="19">
                  <c:v>-10.263157894736842</c:v>
                </c:pt>
                <c:pt idx="20">
                  <c:v>13.513513513513514</c:v>
                </c:pt>
                <c:pt idx="21">
                  <c:v>-1.6605166051660516</c:v>
                </c:pt>
                <c:pt idx="22">
                  <c:v>0</c:v>
                </c:pt>
                <c:pt idx="24">
                  <c:v>-5.2631578947368425</c:v>
                </c:pt>
                <c:pt idx="25">
                  <c:v>6.4056939501779357</c:v>
                </c:pt>
                <c:pt idx="26">
                  <c:v>1.5610127546164096</c:v>
                </c:pt>
              </c:numCache>
            </c:numRef>
          </c:val>
          <c:extLst>
            <c:ext xmlns:c16="http://schemas.microsoft.com/office/drawing/2014/chart" uri="{C3380CC4-5D6E-409C-BE32-E72D297353CC}">
              <c16:uniqueId val="{00000020-4908-4DD6-968D-18E6AAC58D1D}"/>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{D90FCC1D-E42A-4FB9-AE50-5310DAA0470F}</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4908-4DD6-968D-18E6AAC58D1D}"/>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{B1C78ADA-6519-44BF-9832-675EEDE7E1B6}</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4908-4DD6-968D-18E6AAC58D1D}"/>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{A1E066E5-3772-40A4-9820-6C7972868EC3}</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4908-4DD6-968D-18E6AAC58D1D}"/>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{6D95E4CB-77C9-45D4-8382-3EAD6429235E}</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4908-4DD6-968D-18E6AAC58D1D}"/>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{2E7E2170-414D-4A72-B0AA-157FB0AF04DA}</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4908-4DD6-968D-18E6AAC58D1D}"/>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{18BAB4C6-E4EB-4F7A-823D-550FE2C048BC}</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4908-4DD6-968D-18E6AAC58D1D}"/>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{1116736B-05D5-4303-AE57-14A99F503F6E}</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4908-4DD6-968D-18E6AAC58D1D}"/>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{ECD79340-C7DD-4E59-A763-101D6BA45E22}</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4908-4DD6-968D-18E6AAC58D1D}"/>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{80A2D1E6-9DA7-418D-A82D-92AE4CE5F735}</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4908-4DD6-968D-18E6AAC58D1D}"/>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{65C1AE0A-2392-4CB0-B0B5-AE6EB5C18B0E}</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4908-4DD6-968D-18E6AAC58D1D}"/>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{00EFF797-25A5-4F6A-A185-6CCA0D128D15}</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4908-4DD6-968D-18E6AAC58D1D}"/>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{CA2190FC-EB7F-4A24-A142-3E9189927F8F}</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4908-4DD6-968D-18E6AAC58D1D}"/>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{ABC4D697-4E0D-45D4-B6CE-E52CB2CC57AD}</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4908-4DD6-968D-18E6AAC58D1D}"/>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{2B6FCCDD-91F6-4FB9-AA7A-D98D301DA340}</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4908-4DD6-968D-18E6AAC58D1D}"/>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{AF3E619D-DEFF-43AF-9F0D-D379870E213B}</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4908-4DD6-968D-18E6AAC58D1D}"/>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{293A486D-5796-40F2-B0AB-592805451A62}</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4908-4DD6-968D-18E6AAC58D1D}"/>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{18E26C43-4A2A-430A-8881-3EE758214BBD}</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4908-4DD6-968D-18E6AAC58D1D}"/>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{A34136AA-68FD-48E6-AA15-31BEAAEB0EF6}</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4908-4DD6-968D-18E6AAC58D1D}"/>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{ABEE93B1-5393-4D09-B40A-1F5D5B9A61EF}</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4908-4DD6-968D-18E6AAC58D1D}"/>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{333F6DC7-F2B5-4435-B1EA-02B0290CAF83}</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4908-4DD6-968D-18E6AAC58D1D}"/>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{A43841CF-06E7-4EB1-929D-E9843FEEB237}</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4908-4DD6-968D-18E6AAC58D1D}"/>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{B85FF8E7-51FC-45E8-B647-6A902C7D9F44}</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4908-4DD6-968D-18E6AAC58D1D}"/>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{4C41576C-CBFA-47A7-A62C-4F19B5CFB2DE}</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4908-4DD6-968D-18E6AAC58D1D}"/>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{6DE89F1C-8566-4486-92EF-21B9C7B0B163}</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4908-4DD6-968D-18E6AAC58D1D}"/>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{232E979D-D6A8-4417-92F3-337C88AFF826}</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4908-4DD6-968D-18E6AAC58D1D}"/>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{1BFF774B-5EB6-4680-852E-71BE0234AB6A}</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4908-4DD6-968D-18E6AAC58D1D}"/>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{0289961C-D002-476A-85BC-F0220B141B6C}</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4908-4DD6-968D-18E6AAC58D1D}"/>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{EFB68F70-DD33-4EE8-965F-584E3AC121B4}</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4908-4DD6-968D-18E6AAC58D1D}"/>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{1E027801-79AB-41E6-8C96-01D0D43AB63F}</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4908-4DD6-968D-18E6AAC58D1D}"/>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{C4C78205-6358-4292-A117-8D0D0B5E9535}</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4908-4DD6-968D-18E6AAC58D1D}"/>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{F0712416-610E-4680-A53D-7394F08EBDD6}</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4908-4DD6-968D-18E6AAC58D1D}"/>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{FCC0420F-0020-4086-8E04-83572EB1BA8F}</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4908-4DD6-968D-18E6AAC58D1D}"/>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-0.75</c:v>
                </c:pt>
                <c:pt idx="3">
                  <c:v>0</c:v>
                </c:pt>
                <c:pt idx="4">
                  <c:v>0</c:v>
                </c:pt>
                <c:pt idx="5">
                  <c:v>0</c:v>
                </c:pt>
                <c:pt idx="6">
                  <c:v>0</c:v>
                </c:pt>
                <c:pt idx="7">
                  <c:v>-0.75</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4908-4DD6-968D-18E6AAC58D1D}"/>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45</c:v>
                </c:pt>
                <c:pt idx="3">
                  <c:v>#N/A</c:v>
                </c:pt>
                <c:pt idx="4">
                  <c:v>#N/A</c:v>
                </c:pt>
                <c:pt idx="5">
                  <c:v>#N/A</c:v>
                </c:pt>
                <c:pt idx="6">
                  <c:v>#N/A</c:v>
                </c:pt>
                <c:pt idx="7">
                  <c:v>45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25</c:v>
                </c:pt>
                <c:pt idx="3">
                  <c:v>#N/A</c:v>
                </c:pt>
                <c:pt idx="4">
                  <c:v>#N/A</c:v>
                </c:pt>
                <c:pt idx="5">
                  <c:v>#N/A</c:v>
                </c:pt>
                <c:pt idx="6">
                  <c:v>#N/A</c:v>
                </c:pt>
                <c:pt idx="7">
                  <c:v>77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4908-4DD6-968D-18E6AAC58D1D}"/>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0FE-4BD7-B808-2FD21B94E167}"/>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FE-4BD7-B808-2FD21B94E167}"/>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FE-4BD7-B808-2FD21B94E167}"/>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FE-4BD7-B808-2FD21B94E167}"/>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FE-4BD7-B808-2FD21B94E167}"/>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FE-4BD7-B808-2FD21B94E167}"/>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FE-4BD7-B808-2FD21B94E167}"/>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FE-4BD7-B808-2FD21B94E167}"/>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FE-4BD7-B808-2FD21B94E167}"/>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FE-4BD7-B808-2FD21B94E167}"/>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FE-4BD7-B808-2FD21B94E167}"/>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FE-4BD7-B808-2FD21B94E167}"/>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FE-4BD7-B808-2FD21B94E167}"/>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0FE-4BD7-B808-2FD21B94E167}"/>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0FE-4BD7-B808-2FD21B94E167}"/>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0FE-4BD7-B808-2FD21B94E167}"/>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0FE-4BD7-B808-2FD21B94E167}"/>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0FE-4BD7-B808-2FD21B94E167}"/>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0FE-4BD7-B808-2FD21B94E167}"/>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0FE-4BD7-B808-2FD21B94E167}"/>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0FE-4BD7-B808-2FD21B94E167}"/>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0FE-4BD7-B808-2FD21B94E167}"/>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20FE-4BD7-B808-2FD21B94E167}"/>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0FE-4BD7-B808-2FD21B94E167}"/>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0FE-4BD7-B808-2FD21B94E167}"/>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0FE-4BD7-B808-2FD21B94E167}"/>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0FE-4BD7-B808-2FD21B94E167}"/>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0FE-4BD7-B808-2FD21B94E167}"/>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0FE-4BD7-B808-2FD21B94E167}"/>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0FE-4BD7-B808-2FD21B94E167}"/>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0FE-4BD7-B808-2FD21B94E167}"/>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0FE-4BD7-B808-2FD21B94E167}"/>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0FE-4BD7-B808-2FD21B94E167}"/>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0FE-4BD7-B808-2FD21B94E167}"/>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0FE-4BD7-B808-2FD21B94E167}"/>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0FE-4BD7-B808-2FD21B94E167}"/>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0FE-4BD7-B808-2FD21B94E167}"/>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0FE-4BD7-B808-2FD21B94E167}"/>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0FE-4BD7-B808-2FD21B94E167}"/>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20FE-4BD7-B808-2FD21B94E167}"/>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20FE-4BD7-B808-2FD21B94E167}"/>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20FE-4BD7-B808-2FD21B94E167}"/>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20FE-4BD7-B808-2FD21B94E167}"/>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20FE-4BD7-B808-2FD21B94E167}"/>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20FE-4BD7-B808-2FD21B94E167}"/>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20FE-4BD7-B808-2FD21B94E167}"/>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20FE-4BD7-B808-2FD21B94E167}"/>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20FE-4BD7-B808-2FD21B94E167}"/>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20FE-4BD7-B808-2FD21B94E167}"/>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20FE-4BD7-B808-2FD21B94E167}"/>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20FE-4BD7-B808-2FD21B94E167}"/>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20FE-4BD7-B808-2FD21B94E167}"/>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20FE-4BD7-B808-2FD21B94E167}"/>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20FE-4BD7-B808-2FD21B94E167}"/>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20FE-4BD7-B808-2FD21B94E167}"/>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20FE-4BD7-B808-2FD21B94E167}"/>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20FE-4BD7-B808-2FD21B94E167}"/>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20FE-4BD7-B808-2FD21B94E167}"/>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20FE-4BD7-B808-2FD21B94E167}"/>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20FE-4BD7-B808-2FD21B94E167}"/>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20FE-4BD7-B808-2FD21B94E167}"/>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20FE-4BD7-B808-2FD21B94E167}"/>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20FE-4BD7-B808-2FD21B94E167}"/>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20FE-4BD7-B808-2FD21B94E167}"/>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20FE-4BD7-B808-2FD21B94E167}"/>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20FE-4BD7-B808-2FD21B94E167}"/>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20FE-4BD7-B808-2FD21B94E167}"/>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20FE-4BD7-B808-2FD21B94E167}"/>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20FE-4BD7-B808-2FD21B94E167}"/>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127-4A04-8E84-8E2EF6C34C58}"/>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27-4A04-8E84-8E2EF6C34C58}"/>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27-4A04-8E84-8E2EF6C34C58}"/>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27-4A04-8E84-8E2EF6C34C58}"/>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27-4A04-8E84-8E2EF6C34C58}"/>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27-4A04-8E84-8E2EF6C34C58}"/>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27-4A04-8E84-8E2EF6C34C58}"/>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27-4A04-8E84-8E2EF6C34C58}"/>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27-4A04-8E84-8E2EF6C34C58}"/>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27-4A04-8E84-8E2EF6C34C58}"/>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27-4A04-8E84-8E2EF6C34C58}"/>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27-4A04-8E84-8E2EF6C34C58}"/>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127-4A04-8E84-8E2EF6C34C58}"/>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127-4A04-8E84-8E2EF6C34C58}"/>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127-4A04-8E84-8E2EF6C34C58}"/>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127-4A04-8E84-8E2EF6C34C58}"/>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127-4A04-8E84-8E2EF6C34C58}"/>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127-4A04-8E84-8E2EF6C34C58}"/>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127-4A04-8E84-8E2EF6C34C58}"/>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127-4A04-8E84-8E2EF6C34C58}"/>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127-4A04-8E84-8E2EF6C34C58}"/>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127-4A04-8E84-8E2EF6C34C58}"/>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D127-4A04-8E84-8E2EF6C34C58}"/>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127-4A04-8E84-8E2EF6C34C58}"/>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127-4A04-8E84-8E2EF6C34C58}"/>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127-4A04-8E84-8E2EF6C34C58}"/>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127-4A04-8E84-8E2EF6C34C58}"/>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127-4A04-8E84-8E2EF6C34C58}"/>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127-4A04-8E84-8E2EF6C34C58}"/>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127-4A04-8E84-8E2EF6C34C58}"/>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127-4A04-8E84-8E2EF6C34C58}"/>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127-4A04-8E84-8E2EF6C34C58}"/>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127-4A04-8E84-8E2EF6C34C58}"/>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127-4A04-8E84-8E2EF6C34C58}"/>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127-4A04-8E84-8E2EF6C34C58}"/>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127-4A04-8E84-8E2EF6C34C58}"/>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D127-4A04-8E84-8E2EF6C34C58}"/>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D127-4A04-8E84-8E2EF6C34C58}"/>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D127-4A04-8E84-8E2EF6C34C58}"/>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D127-4A04-8E84-8E2EF6C34C58}"/>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D127-4A04-8E84-8E2EF6C34C58}"/>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D127-4A04-8E84-8E2EF6C34C58}"/>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D127-4A04-8E84-8E2EF6C34C58}"/>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D127-4A04-8E84-8E2EF6C34C58}"/>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D127-4A04-8E84-8E2EF6C34C58}"/>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D127-4A04-8E84-8E2EF6C34C58}"/>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D127-4A04-8E84-8E2EF6C34C58}"/>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D127-4A04-8E84-8E2EF6C34C58}"/>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D127-4A04-8E84-8E2EF6C34C58}"/>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D127-4A04-8E84-8E2EF6C34C58}"/>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D127-4A04-8E84-8E2EF6C34C58}"/>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D127-4A04-8E84-8E2EF6C34C58}"/>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D127-4A04-8E84-8E2EF6C34C58}"/>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D127-4A04-8E84-8E2EF6C34C58}"/>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D127-4A04-8E84-8E2EF6C34C58}"/>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D127-4A04-8E84-8E2EF6C34C58}"/>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D127-4A04-8E84-8E2EF6C34C58}"/>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D127-4A04-8E84-8E2EF6C34C58}"/>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D127-4A04-8E84-8E2EF6C34C58}"/>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D127-4A04-8E84-8E2EF6C34C58}"/>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D127-4A04-8E84-8E2EF6C34C58}"/>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D127-4A04-8E84-8E2EF6C34C58}"/>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D127-4A04-8E84-8E2EF6C34C58}"/>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D127-4A04-8E84-8E2EF6C34C58}"/>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D127-4A04-8E84-8E2EF6C34C58}"/>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D127-4A04-8E84-8E2EF6C34C58}"/>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D127-4A04-8E84-8E2EF6C34C58}"/>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D127-4A04-8E84-8E2EF6C34C58}"/>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D127-4A04-8E84-8E2EF6C34C58}"/>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98.9973595946621</c:v>
                </c:pt>
                <c:pt idx="2">
                  <c:v>97.338185970170557</c:v>
                </c:pt>
                <c:pt idx="3">
                  <c:v>98.897452365660456</c:v>
                </c:pt>
                <c:pt idx="4">
                  <c:v>99.140084207521582</c:v>
                </c:pt>
                <c:pt idx="5">
                  <c:v>99.496895739670308</c:v>
                </c:pt>
                <c:pt idx="6">
                  <c:v>99.307785627631489</c:v>
                </c:pt>
                <c:pt idx="7">
                  <c:v>101.08113894241062</c:v>
                </c:pt>
                <c:pt idx="8">
                  <c:v>100.4709912224363</c:v>
                </c:pt>
                <c:pt idx="9">
                  <c:v>99.486191393705852</c:v>
                </c:pt>
                <c:pt idx="10">
                  <c:v>99.179333476057948</c:v>
                </c:pt>
                <c:pt idx="11">
                  <c:v>100.2247912652537</c:v>
                </c:pt>
                <c:pt idx="12">
                  <c:v>98.983087133376145</c:v>
                </c:pt>
                <c:pt idx="13">
                  <c:v>105.00963391136801</c:v>
                </c:pt>
                <c:pt idx="14">
                  <c:v>105.08099621779776</c:v>
                </c:pt>
                <c:pt idx="15">
                  <c:v>107.00777849140084</c:v>
                </c:pt>
                <c:pt idx="16">
                  <c:v>106.98636979947192</c:v>
                </c:pt>
                <c:pt idx="17">
                  <c:v>106.86148576321987</c:v>
                </c:pt>
                <c:pt idx="18">
                  <c:v>106.41903946335545</c:v>
                </c:pt>
                <c:pt idx="19">
                  <c:v>109.1058303004353</c:v>
                </c:pt>
                <c:pt idx="20">
                  <c:v>108.28516377649326</c:v>
                </c:pt>
                <c:pt idx="21">
                  <c:v>107.71069720973381</c:v>
                </c:pt>
                <c:pt idx="22">
                  <c:v>107.75351459359166</c:v>
                </c:pt>
                <c:pt idx="23">
                  <c:v>109.55898094626417</c:v>
                </c:pt>
                <c:pt idx="24">
                  <c:v>109.01305930207666</c:v>
                </c:pt>
              </c:numCache>
            </c:numRef>
          </c:val>
          <c:smooth val="0"/>
          <c:extLst>
            <c:ext xmlns:c16="http://schemas.microsoft.com/office/drawing/2014/chart" uri="{C3380CC4-5D6E-409C-BE32-E72D297353CC}">
              <c16:uniqueId val="{00000000-AA54-4151-B41E-9FBF3BA7CD20}"/>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96.584743057772101</c:v>
                </c:pt>
                <c:pt idx="2">
                  <c:v>92.371528886051706</c:v>
                </c:pt>
                <c:pt idx="3">
                  <c:v>92.371528886051706</c:v>
                </c:pt>
                <c:pt idx="4">
                  <c:v>92.914139802106604</c:v>
                </c:pt>
                <c:pt idx="5">
                  <c:v>89.243536546441121</c:v>
                </c:pt>
                <c:pt idx="6">
                  <c:v>90.711777848707314</c:v>
                </c:pt>
                <c:pt idx="7">
                  <c:v>90.552186402808815</c:v>
                </c:pt>
                <c:pt idx="8">
                  <c:v>90.041493775933617</c:v>
                </c:pt>
                <c:pt idx="9">
                  <c:v>89.786147462496018</c:v>
                </c:pt>
                <c:pt idx="10">
                  <c:v>92.339610596872006</c:v>
                </c:pt>
                <c:pt idx="11">
                  <c:v>92.818384934567504</c:v>
                </c:pt>
                <c:pt idx="12">
                  <c:v>95.339929779763807</c:v>
                </c:pt>
                <c:pt idx="13">
                  <c:v>94.095116501755498</c:v>
                </c:pt>
                <c:pt idx="14">
                  <c:v>96.265560165975103</c:v>
                </c:pt>
                <c:pt idx="15">
                  <c:v>94.414299393552497</c:v>
                </c:pt>
                <c:pt idx="16">
                  <c:v>93.967443345036699</c:v>
                </c:pt>
                <c:pt idx="17">
                  <c:v>92.563038621129905</c:v>
                </c:pt>
                <c:pt idx="18">
                  <c:v>96.233641876795403</c:v>
                </c:pt>
                <c:pt idx="19">
                  <c:v>93.7759336099585</c:v>
                </c:pt>
                <c:pt idx="20">
                  <c:v>93.233322693903602</c:v>
                </c:pt>
                <c:pt idx="21">
                  <c:v>93.201404404723903</c:v>
                </c:pt>
                <c:pt idx="22">
                  <c:v>95.882540695818705</c:v>
                </c:pt>
                <c:pt idx="23">
                  <c:v>93.616342164060001</c:v>
                </c:pt>
                <c:pt idx="24">
                  <c:v>94.414299393552497</c:v>
                </c:pt>
              </c:numCache>
            </c:numRef>
          </c:val>
          <c:smooth val="0"/>
          <c:extLst>
            <c:ext xmlns:c16="http://schemas.microsoft.com/office/drawing/2014/chart" uri="{C3380CC4-5D6E-409C-BE32-E72D297353CC}">
              <c16:uniqueId val="{00000001-AA54-4151-B41E-9FBF3BA7CD20}"/>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98.256992298338062</c:v>
                </c:pt>
                <c:pt idx="2">
                  <c:v>93.392784758816376</c:v>
                </c:pt>
                <c:pt idx="3">
                  <c:v>98.338062423996746</c:v>
                </c:pt>
                <c:pt idx="4">
                  <c:v>97.081475476286997</c:v>
                </c:pt>
                <c:pt idx="5">
                  <c:v>95.095257397648965</c:v>
                </c:pt>
                <c:pt idx="6">
                  <c:v>99.189298743413062</c:v>
                </c:pt>
                <c:pt idx="7">
                  <c:v>102.83745439805432</c:v>
                </c:pt>
                <c:pt idx="8">
                  <c:v>101.94568301580867</c:v>
                </c:pt>
                <c:pt idx="9">
                  <c:v>101.37819213619781</c:v>
                </c:pt>
                <c:pt idx="10">
                  <c:v>106.85042561815972</c:v>
                </c:pt>
                <c:pt idx="11">
                  <c:v>108.55289825699231</c:v>
                </c:pt>
                <c:pt idx="12">
                  <c:v>107.33684637211186</c:v>
                </c:pt>
                <c:pt idx="13">
                  <c:v>106.68828536684232</c:v>
                </c:pt>
                <c:pt idx="14">
                  <c:v>108.59343331982166</c:v>
                </c:pt>
                <c:pt idx="15">
                  <c:v>111.30928252938791</c:v>
                </c:pt>
                <c:pt idx="16">
                  <c:v>112.03891366031617</c:v>
                </c:pt>
                <c:pt idx="17">
                  <c:v>109.60680989055534</c:v>
                </c:pt>
                <c:pt idx="18">
                  <c:v>109.60680989055534</c:v>
                </c:pt>
                <c:pt idx="19">
                  <c:v>109.80948520470206</c:v>
                </c:pt>
                <c:pt idx="20">
                  <c:v>109.76895014187271</c:v>
                </c:pt>
                <c:pt idx="21">
                  <c:v>108.3907580056749</c:v>
                </c:pt>
                <c:pt idx="22">
                  <c:v>108.02594244021077</c:v>
                </c:pt>
                <c:pt idx="23">
                  <c:v>111.51195784353465</c:v>
                </c:pt>
                <c:pt idx="24">
                  <c:v>112.11998378597488</c:v>
                </c:pt>
              </c:numCache>
            </c:numRef>
          </c:val>
          <c:smooth val="0"/>
          <c:extLst>
            <c:ext xmlns:c16="http://schemas.microsoft.com/office/drawing/2014/chart" uri="{C3380CC4-5D6E-409C-BE32-E72D297353CC}">
              <c16:uniqueId val="{00000002-AA54-4151-B41E-9FBF3BA7CD20}"/>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AA54-4151-B41E-9FBF3BA7CD20}"/>
                </c:ext>
              </c:extLst>
            </c:dLbl>
            <c:dLbl>
              <c:idx val="1"/>
              <c:delete val="1"/>
              <c:extLst>
                <c:ext xmlns:c15="http://schemas.microsoft.com/office/drawing/2012/chart" uri="{CE6537A1-D6FC-4f65-9D91-7224C49458BB}"/>
                <c:ext xmlns:c16="http://schemas.microsoft.com/office/drawing/2014/chart" uri="{C3380CC4-5D6E-409C-BE32-E72D297353CC}">
                  <c16:uniqueId val="{00000004-AA54-4151-B41E-9FBF3BA7CD20}"/>
                </c:ext>
              </c:extLst>
            </c:dLbl>
            <c:dLbl>
              <c:idx val="2"/>
              <c:delete val="1"/>
              <c:extLst>
                <c:ext xmlns:c15="http://schemas.microsoft.com/office/drawing/2012/chart" uri="{CE6537A1-D6FC-4f65-9D91-7224C49458BB}"/>
                <c:ext xmlns:c16="http://schemas.microsoft.com/office/drawing/2014/chart" uri="{C3380CC4-5D6E-409C-BE32-E72D297353CC}">
                  <c16:uniqueId val="{00000005-AA54-4151-B41E-9FBF3BA7CD20}"/>
                </c:ext>
              </c:extLst>
            </c:dLbl>
            <c:dLbl>
              <c:idx val="3"/>
              <c:delete val="1"/>
              <c:extLst>
                <c:ext xmlns:c15="http://schemas.microsoft.com/office/drawing/2012/chart" uri="{CE6537A1-D6FC-4f65-9D91-7224C49458BB}"/>
                <c:ext xmlns:c16="http://schemas.microsoft.com/office/drawing/2014/chart" uri="{C3380CC4-5D6E-409C-BE32-E72D297353CC}">
                  <c16:uniqueId val="{00000006-AA54-4151-B41E-9FBF3BA7CD20}"/>
                </c:ext>
              </c:extLst>
            </c:dLbl>
            <c:dLbl>
              <c:idx val="4"/>
              <c:delete val="1"/>
              <c:extLst>
                <c:ext xmlns:c15="http://schemas.microsoft.com/office/drawing/2012/chart" uri="{CE6537A1-D6FC-4f65-9D91-7224C49458BB}"/>
                <c:ext xmlns:c16="http://schemas.microsoft.com/office/drawing/2014/chart" uri="{C3380CC4-5D6E-409C-BE32-E72D297353CC}">
                  <c16:uniqueId val="{00000007-AA54-4151-B41E-9FBF3BA7CD20}"/>
                </c:ext>
              </c:extLst>
            </c:dLbl>
            <c:dLbl>
              <c:idx val="5"/>
              <c:delete val="1"/>
              <c:extLst>
                <c:ext xmlns:c15="http://schemas.microsoft.com/office/drawing/2012/chart" uri="{CE6537A1-D6FC-4f65-9D91-7224C49458BB}"/>
                <c:ext xmlns:c16="http://schemas.microsoft.com/office/drawing/2014/chart" uri="{C3380CC4-5D6E-409C-BE32-E72D297353CC}">
                  <c16:uniqueId val="{00000008-AA54-4151-B41E-9FBF3BA7CD20}"/>
                </c:ext>
              </c:extLst>
            </c:dLbl>
            <c:dLbl>
              <c:idx val="6"/>
              <c:delete val="1"/>
              <c:extLst>
                <c:ext xmlns:c15="http://schemas.microsoft.com/office/drawing/2012/chart" uri="{CE6537A1-D6FC-4f65-9D91-7224C49458BB}"/>
                <c:ext xmlns:c16="http://schemas.microsoft.com/office/drawing/2014/chart" uri="{C3380CC4-5D6E-409C-BE32-E72D297353CC}">
                  <c16:uniqueId val="{00000009-AA54-4151-B41E-9FBF3BA7CD20}"/>
                </c:ext>
              </c:extLst>
            </c:dLbl>
            <c:dLbl>
              <c:idx val="7"/>
              <c:delete val="1"/>
              <c:extLst>
                <c:ext xmlns:c15="http://schemas.microsoft.com/office/drawing/2012/chart" uri="{CE6537A1-D6FC-4f65-9D91-7224C49458BB}"/>
                <c:ext xmlns:c16="http://schemas.microsoft.com/office/drawing/2014/chart" uri="{C3380CC4-5D6E-409C-BE32-E72D297353CC}">
                  <c16:uniqueId val="{0000000A-AA54-4151-B41E-9FBF3BA7CD20}"/>
                </c:ext>
              </c:extLst>
            </c:dLbl>
            <c:dLbl>
              <c:idx val="8"/>
              <c:delete val="1"/>
              <c:extLst>
                <c:ext xmlns:c15="http://schemas.microsoft.com/office/drawing/2012/chart" uri="{CE6537A1-D6FC-4f65-9D91-7224C49458BB}"/>
                <c:ext xmlns:c16="http://schemas.microsoft.com/office/drawing/2014/chart" uri="{C3380CC4-5D6E-409C-BE32-E72D297353CC}">
                  <c16:uniqueId val="{0000000B-AA54-4151-B41E-9FBF3BA7CD20}"/>
                </c:ext>
              </c:extLst>
            </c:dLbl>
            <c:dLbl>
              <c:idx val="9"/>
              <c:delete val="1"/>
              <c:extLst>
                <c:ext xmlns:c15="http://schemas.microsoft.com/office/drawing/2012/chart" uri="{CE6537A1-D6FC-4f65-9D91-7224C49458BB}"/>
                <c:ext xmlns:c16="http://schemas.microsoft.com/office/drawing/2014/chart" uri="{C3380CC4-5D6E-409C-BE32-E72D297353CC}">
                  <c16:uniqueId val="{0000000C-AA54-4151-B41E-9FBF3BA7CD20}"/>
                </c:ext>
              </c:extLst>
            </c:dLbl>
            <c:dLbl>
              <c:idx val="10"/>
              <c:delete val="1"/>
              <c:extLst>
                <c:ext xmlns:c15="http://schemas.microsoft.com/office/drawing/2012/chart" uri="{CE6537A1-D6FC-4f65-9D91-7224C49458BB}"/>
                <c:ext xmlns:c16="http://schemas.microsoft.com/office/drawing/2014/chart" uri="{C3380CC4-5D6E-409C-BE32-E72D297353CC}">
                  <c16:uniqueId val="{0000000D-AA54-4151-B41E-9FBF3BA7CD20}"/>
                </c:ext>
              </c:extLst>
            </c:dLbl>
            <c:dLbl>
              <c:idx val="11"/>
              <c:delete val="1"/>
              <c:extLst>
                <c:ext xmlns:c15="http://schemas.microsoft.com/office/drawing/2012/chart" uri="{CE6537A1-D6FC-4f65-9D91-7224C49458BB}"/>
                <c:ext xmlns:c16="http://schemas.microsoft.com/office/drawing/2014/chart" uri="{C3380CC4-5D6E-409C-BE32-E72D297353CC}">
                  <c16:uniqueId val="{0000000E-AA54-4151-B41E-9FBF3BA7CD20}"/>
                </c:ext>
              </c:extLst>
            </c:dLbl>
            <c:dLbl>
              <c:idx val="12"/>
              <c:delete val="1"/>
              <c:extLst>
                <c:ext xmlns:c15="http://schemas.microsoft.com/office/drawing/2012/chart" uri="{CE6537A1-D6FC-4f65-9D91-7224C49458BB}"/>
                <c:ext xmlns:c16="http://schemas.microsoft.com/office/drawing/2014/chart" uri="{C3380CC4-5D6E-409C-BE32-E72D297353CC}">
                  <c16:uniqueId val="{0000000F-AA54-4151-B41E-9FBF3BA7CD20}"/>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A54-4151-B41E-9FBF3BA7CD20}"/>
                </c:ext>
              </c:extLst>
            </c:dLbl>
            <c:dLbl>
              <c:idx val="14"/>
              <c:delete val="1"/>
              <c:extLst>
                <c:ext xmlns:c15="http://schemas.microsoft.com/office/drawing/2012/chart" uri="{CE6537A1-D6FC-4f65-9D91-7224C49458BB}"/>
                <c:ext xmlns:c16="http://schemas.microsoft.com/office/drawing/2014/chart" uri="{C3380CC4-5D6E-409C-BE32-E72D297353CC}">
                  <c16:uniqueId val="{00000011-AA54-4151-B41E-9FBF3BA7CD20}"/>
                </c:ext>
              </c:extLst>
            </c:dLbl>
            <c:dLbl>
              <c:idx val="15"/>
              <c:delete val="1"/>
              <c:extLst>
                <c:ext xmlns:c15="http://schemas.microsoft.com/office/drawing/2012/chart" uri="{CE6537A1-D6FC-4f65-9D91-7224C49458BB}"/>
                <c:ext xmlns:c16="http://schemas.microsoft.com/office/drawing/2014/chart" uri="{C3380CC4-5D6E-409C-BE32-E72D297353CC}">
                  <c16:uniqueId val="{00000012-AA54-4151-B41E-9FBF3BA7CD20}"/>
                </c:ext>
              </c:extLst>
            </c:dLbl>
            <c:dLbl>
              <c:idx val="16"/>
              <c:delete val="1"/>
              <c:extLst>
                <c:ext xmlns:c15="http://schemas.microsoft.com/office/drawing/2012/chart" uri="{CE6537A1-D6FC-4f65-9D91-7224C49458BB}"/>
                <c:ext xmlns:c16="http://schemas.microsoft.com/office/drawing/2014/chart" uri="{C3380CC4-5D6E-409C-BE32-E72D297353CC}">
                  <c16:uniqueId val="{00000013-AA54-4151-B41E-9FBF3BA7CD20}"/>
                </c:ext>
              </c:extLst>
            </c:dLbl>
            <c:dLbl>
              <c:idx val="17"/>
              <c:delete val="1"/>
              <c:extLst>
                <c:ext xmlns:c15="http://schemas.microsoft.com/office/drawing/2012/chart" uri="{CE6537A1-D6FC-4f65-9D91-7224C49458BB}"/>
                <c:ext xmlns:c16="http://schemas.microsoft.com/office/drawing/2014/chart" uri="{C3380CC4-5D6E-409C-BE32-E72D297353CC}">
                  <c16:uniqueId val="{00000014-AA54-4151-B41E-9FBF3BA7CD20}"/>
                </c:ext>
              </c:extLst>
            </c:dLbl>
            <c:dLbl>
              <c:idx val="18"/>
              <c:delete val="1"/>
              <c:extLst>
                <c:ext xmlns:c15="http://schemas.microsoft.com/office/drawing/2012/chart" uri="{CE6537A1-D6FC-4f65-9D91-7224C49458BB}"/>
                <c:ext xmlns:c16="http://schemas.microsoft.com/office/drawing/2014/chart" uri="{C3380CC4-5D6E-409C-BE32-E72D297353CC}">
                  <c16:uniqueId val="{00000015-AA54-4151-B41E-9FBF3BA7CD20}"/>
                </c:ext>
              </c:extLst>
            </c:dLbl>
            <c:dLbl>
              <c:idx val="19"/>
              <c:delete val="1"/>
              <c:extLst>
                <c:ext xmlns:c15="http://schemas.microsoft.com/office/drawing/2012/chart" uri="{CE6537A1-D6FC-4f65-9D91-7224C49458BB}"/>
                <c:ext xmlns:c16="http://schemas.microsoft.com/office/drawing/2014/chart" uri="{C3380CC4-5D6E-409C-BE32-E72D297353CC}">
                  <c16:uniqueId val="{00000016-AA54-4151-B41E-9FBF3BA7CD20}"/>
                </c:ext>
              </c:extLst>
            </c:dLbl>
            <c:dLbl>
              <c:idx val="20"/>
              <c:delete val="1"/>
              <c:extLst>
                <c:ext xmlns:c15="http://schemas.microsoft.com/office/drawing/2012/chart" uri="{CE6537A1-D6FC-4f65-9D91-7224C49458BB}"/>
                <c:ext xmlns:c16="http://schemas.microsoft.com/office/drawing/2014/chart" uri="{C3380CC4-5D6E-409C-BE32-E72D297353CC}">
                  <c16:uniqueId val="{00000017-AA54-4151-B41E-9FBF3BA7CD20}"/>
                </c:ext>
              </c:extLst>
            </c:dLbl>
            <c:dLbl>
              <c:idx val="21"/>
              <c:delete val="1"/>
              <c:extLst>
                <c:ext xmlns:c15="http://schemas.microsoft.com/office/drawing/2012/chart" uri="{CE6537A1-D6FC-4f65-9D91-7224C49458BB}"/>
                <c:ext xmlns:c16="http://schemas.microsoft.com/office/drawing/2014/chart" uri="{C3380CC4-5D6E-409C-BE32-E72D297353CC}">
                  <c16:uniqueId val="{00000018-AA54-4151-B41E-9FBF3BA7CD20}"/>
                </c:ext>
              </c:extLst>
            </c:dLbl>
            <c:dLbl>
              <c:idx val="22"/>
              <c:delete val="1"/>
              <c:extLst>
                <c:ext xmlns:c15="http://schemas.microsoft.com/office/drawing/2012/chart" uri="{CE6537A1-D6FC-4f65-9D91-7224C49458BB}"/>
                <c:ext xmlns:c16="http://schemas.microsoft.com/office/drawing/2014/chart" uri="{C3380CC4-5D6E-409C-BE32-E72D297353CC}">
                  <c16:uniqueId val="{00000019-AA54-4151-B41E-9FBF3BA7CD20}"/>
                </c:ext>
              </c:extLst>
            </c:dLbl>
            <c:dLbl>
              <c:idx val="23"/>
              <c:delete val="1"/>
              <c:extLst>
                <c:ext xmlns:c15="http://schemas.microsoft.com/office/drawing/2012/chart" uri="{CE6537A1-D6FC-4f65-9D91-7224C49458BB}"/>
                <c:ext xmlns:c16="http://schemas.microsoft.com/office/drawing/2014/chart" uri="{C3380CC4-5D6E-409C-BE32-E72D297353CC}">
                  <c16:uniqueId val="{0000001A-AA54-4151-B41E-9FBF3BA7CD20}"/>
                </c:ext>
              </c:extLst>
            </c:dLbl>
            <c:dLbl>
              <c:idx val="24"/>
              <c:delete val="1"/>
              <c:extLst>
                <c:ext xmlns:c15="http://schemas.microsoft.com/office/drawing/2012/chart" uri="{CE6537A1-D6FC-4f65-9D91-7224C49458BB}"/>
                <c:ext xmlns:c16="http://schemas.microsoft.com/office/drawing/2014/chart" uri="{C3380CC4-5D6E-409C-BE32-E72D297353CC}">
                  <c16:uniqueId val="{0000001B-AA54-4151-B41E-9FBF3BA7CD20}"/>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 20</c:v>
                </c:pt>
                <c:pt idx="7">
                  <c:v>Sep 21</c:v>
                </c:pt>
                <c:pt idx="11">
                  <c:v>Sep 22</c:v>
                </c:pt>
                <c:pt idx="15">
                  <c:v>Sep 23</c:v>
                </c:pt>
                <c:pt idx="19">
                  <c:v>Sep 24</c:v>
                </c:pt>
                <c:pt idx="23">
                  <c:v>Sep 25</c:v>
                </c:pt>
              </c:strCache>
            </c:strRef>
          </c:cat>
          <c:val>
            <c:numRef>
              <c:f>Daten_Diagramme!$B$52:$B$76</c:f>
              <c:numCache>
                <c:formatCode>#,##0</c:formatCode>
                <c:ptCount val="25"/>
                <c:pt idx="0">
                  <c:v>28026</c:v>
                </c:pt>
                <c:pt idx="1">
                  <c:v>27745</c:v>
                </c:pt>
                <c:pt idx="2">
                  <c:v>27280</c:v>
                </c:pt>
                <c:pt idx="3">
                  <c:v>27717</c:v>
                </c:pt>
                <c:pt idx="4">
                  <c:v>27785</c:v>
                </c:pt>
                <c:pt idx="5">
                  <c:v>27885</c:v>
                </c:pt>
                <c:pt idx="6">
                  <c:v>27832</c:v>
                </c:pt>
                <c:pt idx="7">
                  <c:v>28329</c:v>
                </c:pt>
                <c:pt idx="8">
                  <c:v>28158</c:v>
                </c:pt>
                <c:pt idx="9">
                  <c:v>27882</c:v>
                </c:pt>
                <c:pt idx="10">
                  <c:v>27796</c:v>
                </c:pt>
                <c:pt idx="11">
                  <c:v>28089</c:v>
                </c:pt>
                <c:pt idx="12">
                  <c:v>27741</c:v>
                </c:pt>
                <c:pt idx="13">
                  <c:v>29430</c:v>
                </c:pt>
                <c:pt idx="14">
                  <c:v>29450</c:v>
                </c:pt>
                <c:pt idx="15">
                  <c:v>29990</c:v>
                </c:pt>
                <c:pt idx="16">
                  <c:v>29984</c:v>
                </c:pt>
                <c:pt idx="17">
                  <c:v>29949</c:v>
                </c:pt>
                <c:pt idx="18">
                  <c:v>29825</c:v>
                </c:pt>
                <c:pt idx="19">
                  <c:v>30578</c:v>
                </c:pt>
                <c:pt idx="20">
                  <c:v>30348</c:v>
                </c:pt>
                <c:pt idx="21">
                  <c:v>30187</c:v>
                </c:pt>
                <c:pt idx="22">
                  <c:v>30199</c:v>
                </c:pt>
                <c:pt idx="23">
                  <c:v>30705</c:v>
                </c:pt>
                <c:pt idx="24">
                  <c:v>30552</c:v>
                </c:pt>
              </c:numCache>
            </c:numRef>
          </c:val>
          <c:smooth val="0"/>
          <c:extLst>
            <c:ext xmlns:c16="http://schemas.microsoft.com/office/drawing/2014/chart" uri="{C3380CC4-5D6E-409C-BE32-E72D297353CC}">
              <c16:uniqueId val="{0000001C-AA54-4151-B41E-9FBF3BA7CD20}"/>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8</xdr:col>
      <xdr:colOff>561975</xdr:colOff>
      <xdr:row>58</xdr:row>
      <xdr:rowOff>152400</xdr:rowOff>
    </xdr:to>
    <xdr:pic>
      <xdr:nvPicPr>
        <xdr:cNvPr id="2" name="Grafik 18">
          <a:extLst>
            <a:ext uri="{FF2B5EF4-FFF2-40B4-BE49-F238E27FC236}">
              <a16:creationId xmlns:a16="http://schemas.microsoft.com/office/drawing/2014/main" id="{E7B7574A-1CED-4E10-872D-3A93F41584FF}"/>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8</xdr:col>
      <xdr:colOff>555625</xdr:colOff>
      <xdr:row>14</xdr:row>
      <xdr:rowOff>88900</xdr:rowOff>
    </xdr:to>
    <xdr:pic>
      <xdr:nvPicPr>
        <xdr:cNvPr id="3" name="Bild 14">
          <a:extLst>
            <a:ext uri="{FF2B5EF4-FFF2-40B4-BE49-F238E27FC236}">
              <a16:creationId xmlns:a16="http://schemas.microsoft.com/office/drawing/2014/main" id="{EB653B18-29F7-48E3-8822-7E5298F22F56}"/>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3</xdr:col>
      <xdr:colOff>253676</xdr:colOff>
      <xdr:row>58</xdr:row>
      <xdr:rowOff>99604</xdr:rowOff>
    </xdr:to>
    <xdr:pic>
      <xdr:nvPicPr>
        <xdr:cNvPr id="4" name="Bild 2">
          <a:extLst>
            <a:ext uri="{FF2B5EF4-FFF2-40B4-BE49-F238E27FC236}">
              <a16:creationId xmlns:a16="http://schemas.microsoft.com/office/drawing/2014/main" id="{B9644F78-3575-4CFC-BB29-C5A6A47C82DD}"/>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4C657DE7-51B3-4CBD-A38F-A41327AFE15E}"/>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2B37E221-D361-464C-9CB6-1ABC06AFD9F6}"/>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A8A08BAA-B568-4F9C-B892-4433A87AB076}"/>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Ansbach, Stadt (09561)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78145AA4-F4BF-4672-A7F9-0E3A001507CB}"/>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DF0E7088-D9A6-4391-809B-5FF594740C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04DA2E7-1A73-4F3E-AF1D-FF41D4315062}"/>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3889BA65-F275-44AD-9766-DD807D65FE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9EF1E6CF-347F-4463-8CD4-7750777F040E}"/>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33E21BAE-F86E-45B4-8A49-50F92CB858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A38CC245-4560-41FB-8127-27BAD523C204}"/>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A05261AC-8244-4E6F-AA09-4151113F2D9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B3ACCC2E-0C46-4032-919C-3286227780A9}"/>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D18C48AF-4824-4C57-A0D5-8F659077BF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25A82666-EDE3-4B22-A17D-FD44FAF439F0}"/>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2D548B46-44F1-43F3-8E78-B5BF4D3850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1B483169-8127-418F-9887-5CDAA4560714}"/>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EFA7460F-8AD6-4111-BB70-A751408AA2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DDEB220A-E345-4E36-96CC-9371F28DB2F7}"/>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09AE6E36-4148-4C9E-8302-97FAD08E4A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CE0A4535-DA70-477B-80A9-CDBE883CD7E5}"/>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41616059-C12E-427B-86AA-C7E30B0B71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EB6F2639-FCB1-4BEE-925C-3646F0CE1507}"/>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67ECB06A-99A2-443C-866A-0130DBBA88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AA9CEBC8-D934-4C73-BAA9-AD013CD78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A6F90716-1154-461D-820D-B16D652DECCC}"/>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C274111F-1E47-4090-B7C7-76D4B79B8F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71BBB436-E62B-47F8-ADDD-E2CDD7F9639F}"/>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B5A88AF9-6B9F-4BCC-A803-828DB70118E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1276B30F-7371-478A-8980-A2BA655DA09A}"/>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85215451-BEDC-432D-87E4-551B24F01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83A3F07E-1EE3-487E-9186-91CF7A3ACCE9}"/>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2DC0BA9D-6990-4568-AC5E-A0B323570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84FCD474-7DD1-45DF-A0D1-384E1BCAA5D4}"/>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A99C4668-5B9C-4547-B34E-E7FA92A32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9362EC6A-21B4-4582-9C12-D1D8E0CE104F}"/>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345F797B-A0A5-4741-A459-13520BEFE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71B9A8F8-97E6-4171-A45E-3B2C905CCD14}"/>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3957E70C-3F37-422D-8137-0C84EA20D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6A37F778-E8E0-4E8E-B878-E6F68E151D7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6062F54C-4E7C-4B58-A364-2496CCD46DF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EE821BBE-6924-411A-B43E-3659C0A23F50}"/>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AE78C287-20F9-4CB8-9E78-082CBCE34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EA2C2F47-902C-4B5B-891E-FA69EF6777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9FA88956-4551-4DA8-9EDE-E67CB080C0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10C11263-1369-48DC-85D0-5735815004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0631397D-D2D5-4DF4-9413-21EFA3CF9900}"/>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E6B4667C-78E2-49D9-8172-0C4B110FB9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A67BC574-1726-40FE-AA8A-0B848C2C07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16E6E5F3-EF3D-4C69-BC82-D1A1DFABFE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C941CDC7-4CC2-435C-AAB4-DB2EFBAF12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1D1BDA9C-EFE4-42DC-B620-1909869045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6F3D92F6-C3D3-4D91-9B5B-8200A51C4659}"/>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D7B36A0D-1532-45BC-9CEC-90E42336162A}"/>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2E9DA5C8-F456-4268-A10C-20A0B797DA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58B204FE-E7D2-4A1F-90BB-5C779D90BCB1}"/>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3DFCEB4D-D0A9-4319-81FF-D7579E55FB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3E569A8E-DF9B-4065-BF7F-68F2C58A287A}"/>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233D1BEC-2E0C-44BA-BB56-BBE02BC9C3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26F67303-3C4E-4A8C-92EF-1A78FA496526}"/>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C7A24BB5-C9E6-4EE2-9437-2F8F071DD3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A1571525-AFBF-42FC-931E-3296154EC5B9}"/>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o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1EAE5-8C93-4750-B97E-2443C9C7BCA7}">
  <sheetPr codeName="Tabelle32">
    <pageSetUpPr fitToPage="1"/>
  </sheetPr>
  <dimension ref="A1"/>
  <sheetViews>
    <sheetView showGridLines="0" tabSelected="1" zoomScaleNormal="100" zoomScaleSheetLayoutView="100" workbookViewId="0"/>
  </sheetViews>
  <sheetFormatPr baseColWidth="10" defaultColWidth="11.44140625" defaultRowHeight="13.2" x14ac:dyDescent="0.25"/>
  <cols>
    <col min="8" max="8" width="26.88671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921B2-257B-4208-A6C6-7ABD7AFE5DE6}">
  <sheetPr codeName="Tabelle9">
    <pageSetUpPr fitToPage="1"/>
  </sheetPr>
  <dimension ref="A1:P200"/>
  <sheetViews>
    <sheetView showGridLines="0" zoomScaleNormal="100" workbookViewId="0"/>
  </sheetViews>
  <sheetFormatPr baseColWidth="10" defaultColWidth="8.88671875" defaultRowHeight="15.9" customHeight="1" x14ac:dyDescent="0.2"/>
  <cols>
    <col min="1" max="1" width="3.6640625" style="38" customWidth="1"/>
    <col min="2" max="2" width="24" style="38" customWidth="1"/>
    <col min="3" max="3" width="6.6640625" style="62" customWidth="1"/>
    <col min="4" max="9" width="9.6640625" style="91" customWidth="1"/>
    <col min="10" max="10" width="9.6640625" style="92" customWidth="1"/>
    <col min="11" max="11" width="9.6640625" style="38" customWidth="1"/>
    <col min="12" max="16384" width="8.88671875" style="38"/>
  </cols>
  <sheetData>
    <row r="1" spans="1:16" customFormat="1" ht="36.75" customHeight="1" x14ac:dyDescent="0.25">
      <c r="A1" s="31"/>
      <c r="B1" s="32"/>
      <c r="C1" s="32"/>
      <c r="D1" s="32"/>
      <c r="E1" s="32"/>
      <c r="F1" s="32"/>
      <c r="G1" s="32"/>
      <c r="H1" s="32"/>
      <c r="I1" s="32"/>
      <c r="J1" s="33" t="s">
        <v>38</v>
      </c>
    </row>
    <row r="2" spans="1:16" customFormat="1" ht="11.25" customHeight="1" x14ac:dyDescent="0.25">
      <c r="A2" s="34"/>
      <c r="B2" s="35"/>
      <c r="C2" s="35"/>
      <c r="D2" s="35"/>
      <c r="E2" s="35"/>
      <c r="F2" s="35"/>
      <c r="G2" s="35"/>
      <c r="H2" s="35"/>
      <c r="I2" s="35"/>
      <c r="J2" s="35"/>
    </row>
    <row r="3" spans="1:16" s="36" customFormat="1" ht="20.100000000000001" customHeight="1" x14ac:dyDescent="0.25">
      <c r="A3" s="449" t="s">
        <v>323</v>
      </c>
      <c r="B3" s="449"/>
      <c r="C3" s="449"/>
      <c r="D3" s="449"/>
      <c r="E3" s="449"/>
      <c r="F3" s="449"/>
      <c r="G3" s="449"/>
      <c r="H3" s="449"/>
      <c r="I3" s="449"/>
      <c r="J3" s="449"/>
      <c r="K3"/>
      <c r="L3"/>
      <c r="M3"/>
      <c r="N3"/>
      <c r="O3"/>
      <c r="P3"/>
    </row>
    <row r="4" spans="1:16" s="36" customFormat="1" ht="12" customHeight="1" x14ac:dyDescent="0.25">
      <c r="A4" s="451" t="s">
        <v>118</v>
      </c>
      <c r="B4" s="451"/>
      <c r="C4" s="451"/>
      <c r="D4" s="451"/>
      <c r="E4" s="451"/>
      <c r="F4" s="451"/>
      <c r="G4" s="451"/>
      <c r="H4" s="451"/>
      <c r="I4" s="451"/>
      <c r="J4" s="451"/>
      <c r="K4"/>
      <c r="L4"/>
      <c r="M4"/>
      <c r="N4"/>
      <c r="O4"/>
      <c r="P4"/>
    </row>
    <row r="5" spans="1:16" s="36" customFormat="1" ht="12" customHeight="1" x14ac:dyDescent="0.25">
      <c r="A5" s="451" t="s">
        <v>40</v>
      </c>
      <c r="B5" s="451"/>
      <c r="C5" s="451"/>
      <c r="D5" s="451"/>
      <c r="E5" s="166"/>
      <c r="F5" s="166"/>
      <c r="G5" s="166"/>
      <c r="H5" s="166"/>
      <c r="I5" s="166"/>
      <c r="J5" s="166"/>
      <c r="K5"/>
      <c r="L5"/>
      <c r="M5"/>
      <c r="N5"/>
      <c r="O5"/>
      <c r="P5"/>
    </row>
    <row r="6" spans="1:16" s="36" customFormat="1" ht="11.25" customHeight="1" x14ac:dyDescent="0.25">
      <c r="A6" s="146"/>
      <c r="B6" s="147"/>
      <c r="C6" s="147"/>
      <c r="D6" s="147"/>
      <c r="E6" s="147"/>
      <c r="F6" s="147"/>
      <c r="G6" s="147"/>
      <c r="H6" s="147"/>
      <c r="I6" s="147"/>
      <c r="J6" s="147"/>
      <c r="K6"/>
      <c r="L6"/>
      <c r="M6"/>
      <c r="N6"/>
      <c r="O6"/>
      <c r="P6"/>
    </row>
    <row r="7" spans="1:16" customFormat="1" ht="12" customHeight="1" x14ac:dyDescent="0.25">
      <c r="A7" s="454" t="s">
        <v>324</v>
      </c>
      <c r="B7" s="455"/>
      <c r="C7" s="460" t="s">
        <v>172</v>
      </c>
      <c r="D7" s="463" t="s">
        <v>325</v>
      </c>
      <c r="E7" s="464"/>
      <c r="F7" s="464"/>
      <c r="G7" s="464"/>
      <c r="H7" s="465"/>
      <c r="I7" s="466" t="s">
        <v>174</v>
      </c>
      <c r="J7" s="467"/>
    </row>
    <row r="8" spans="1:16" ht="21.75" customHeight="1" x14ac:dyDescent="0.25">
      <c r="A8" s="456"/>
      <c r="B8" s="457"/>
      <c r="C8" s="461"/>
      <c r="D8" s="442" t="s">
        <v>89</v>
      </c>
      <c r="E8" s="442" t="s">
        <v>90</v>
      </c>
      <c r="F8" s="442" t="s">
        <v>91</v>
      </c>
      <c r="G8" s="442" t="s">
        <v>92</v>
      </c>
      <c r="H8" s="442" t="s">
        <v>93</v>
      </c>
      <c r="I8" s="468"/>
      <c r="J8" s="469"/>
      <c r="K8"/>
      <c r="L8"/>
      <c r="M8"/>
      <c r="N8"/>
      <c r="O8"/>
      <c r="P8"/>
    </row>
    <row r="9" spans="1:16" ht="12" customHeight="1" x14ac:dyDescent="0.25">
      <c r="A9" s="456"/>
      <c r="B9" s="457"/>
      <c r="C9" s="461"/>
      <c r="D9" s="443"/>
      <c r="E9" s="443"/>
      <c r="F9" s="443"/>
      <c r="G9" s="443"/>
      <c r="H9" s="443"/>
      <c r="I9" s="39" t="s">
        <v>94</v>
      </c>
      <c r="J9" s="40" t="s">
        <v>95</v>
      </c>
      <c r="K9"/>
      <c r="L9"/>
      <c r="M9"/>
      <c r="N9"/>
      <c r="O9"/>
      <c r="P9"/>
    </row>
    <row r="10" spans="1:16" ht="12" customHeight="1" x14ac:dyDescent="0.25">
      <c r="A10" s="458"/>
      <c r="B10" s="459"/>
      <c r="C10" s="462"/>
      <c r="D10" s="41">
        <v>1</v>
      </c>
      <c r="E10" s="41">
        <v>2</v>
      </c>
      <c r="F10" s="41">
        <v>3</v>
      </c>
      <c r="G10" s="41">
        <v>4</v>
      </c>
      <c r="H10" s="41">
        <v>5</v>
      </c>
      <c r="I10" s="41">
        <v>6</v>
      </c>
      <c r="J10" s="41">
        <v>7</v>
      </c>
      <c r="K10"/>
      <c r="L10"/>
      <c r="M10"/>
      <c r="N10"/>
      <c r="O10"/>
      <c r="P10"/>
    </row>
    <row r="11" spans="1:16" ht="18" customHeight="1" x14ac:dyDescent="0.25">
      <c r="A11" s="43" t="s">
        <v>7</v>
      </c>
      <c r="B11" s="44"/>
      <c r="C11" s="45"/>
      <c r="D11" s="227"/>
      <c r="H11" s="228"/>
      <c r="I11" s="229"/>
      <c r="J11" s="230"/>
      <c r="K11"/>
      <c r="L11"/>
      <c r="M11"/>
      <c r="N11"/>
      <c r="O11"/>
      <c r="P11"/>
    </row>
    <row r="12" spans="1:16" ht="17.100000000000001" customHeight="1" x14ac:dyDescent="0.25">
      <c r="A12" s="51" t="s">
        <v>96</v>
      </c>
      <c r="B12" s="52"/>
      <c r="C12" s="53">
        <v>100</v>
      </c>
      <c r="D12" s="55">
        <v>5724</v>
      </c>
      <c r="E12" s="54">
        <v>5684</v>
      </c>
      <c r="F12" s="54">
        <v>5669</v>
      </c>
      <c r="G12" s="54">
        <v>5594</v>
      </c>
      <c r="H12" s="80">
        <v>5629</v>
      </c>
      <c r="I12" s="55">
        <v>95</v>
      </c>
      <c r="J12" s="56">
        <v>1.6876887546633506</v>
      </c>
      <c r="K12"/>
      <c r="L12"/>
      <c r="M12"/>
      <c r="N12"/>
      <c r="O12"/>
      <c r="P12"/>
    </row>
    <row r="13" spans="1:16" ht="14.4" customHeight="1" x14ac:dyDescent="0.25">
      <c r="A13" s="60" t="s">
        <v>97</v>
      </c>
      <c r="B13" s="59" t="s">
        <v>98</v>
      </c>
      <c r="C13" s="53">
        <v>40.600978336827396</v>
      </c>
      <c r="D13" s="55">
        <v>2324</v>
      </c>
      <c r="E13" s="54">
        <v>2298</v>
      </c>
      <c r="F13" s="54">
        <v>2280</v>
      </c>
      <c r="G13" s="54">
        <v>2242</v>
      </c>
      <c r="H13" s="80">
        <v>2261</v>
      </c>
      <c r="I13" s="55">
        <v>63</v>
      </c>
      <c r="J13" s="56">
        <v>2.7863777089783284</v>
      </c>
      <c r="K13"/>
      <c r="L13"/>
      <c r="M13"/>
      <c r="N13"/>
      <c r="O13"/>
      <c r="P13"/>
    </row>
    <row r="14" spans="1:16" ht="14.4" customHeight="1" x14ac:dyDescent="0.25">
      <c r="A14" s="60"/>
      <c r="B14" s="59" t="s">
        <v>99</v>
      </c>
      <c r="C14" s="53">
        <v>59.399021663172604</v>
      </c>
      <c r="D14" s="55">
        <v>3400</v>
      </c>
      <c r="E14" s="54">
        <v>3386</v>
      </c>
      <c r="F14" s="54">
        <v>3389</v>
      </c>
      <c r="G14" s="54">
        <v>3352</v>
      </c>
      <c r="H14" s="80">
        <v>3368</v>
      </c>
      <c r="I14" s="55">
        <v>32</v>
      </c>
      <c r="J14" s="56">
        <v>0.95011876484560565</v>
      </c>
      <c r="K14"/>
      <c r="L14"/>
      <c r="M14"/>
      <c r="N14"/>
      <c r="O14"/>
      <c r="P14"/>
    </row>
    <row r="15" spans="1:16" ht="14.4" customHeight="1" x14ac:dyDescent="0.25">
      <c r="A15" s="58" t="s">
        <v>97</v>
      </c>
      <c r="B15" s="61" t="s">
        <v>100</v>
      </c>
      <c r="C15" s="53">
        <v>15.391334730957372</v>
      </c>
      <c r="D15" s="55">
        <v>881</v>
      </c>
      <c r="E15" s="54">
        <v>859</v>
      </c>
      <c r="F15" s="54">
        <v>902</v>
      </c>
      <c r="G15" s="54">
        <v>847</v>
      </c>
      <c r="H15" s="80">
        <v>862</v>
      </c>
      <c r="I15" s="55">
        <v>19</v>
      </c>
      <c r="J15" s="56">
        <v>2.2041763341067284</v>
      </c>
      <c r="K15"/>
      <c r="L15"/>
      <c r="M15"/>
      <c r="N15"/>
      <c r="O15"/>
      <c r="P15"/>
    </row>
    <row r="16" spans="1:16" ht="14.4" customHeight="1" x14ac:dyDescent="0.25">
      <c r="A16" s="58"/>
      <c r="B16" s="61" t="s">
        <v>101</v>
      </c>
      <c r="C16" s="53">
        <v>45.492662473794546</v>
      </c>
      <c r="D16" s="55">
        <v>2604</v>
      </c>
      <c r="E16" s="54">
        <v>2542</v>
      </c>
      <c r="F16" s="54">
        <v>2507</v>
      </c>
      <c r="G16" s="54">
        <v>2506</v>
      </c>
      <c r="H16" s="80">
        <v>2522</v>
      </c>
      <c r="I16" s="55">
        <v>82</v>
      </c>
      <c r="J16" s="56">
        <v>3.2513877874702617</v>
      </c>
      <c r="K16"/>
      <c r="L16"/>
      <c r="M16"/>
      <c r="N16"/>
      <c r="O16"/>
      <c r="P16"/>
    </row>
    <row r="17" spans="1:16" ht="14.4" customHeight="1" x14ac:dyDescent="0.25">
      <c r="A17" s="58"/>
      <c r="B17" s="61" t="s">
        <v>102</v>
      </c>
      <c r="C17" s="53">
        <v>18.675751222921033</v>
      </c>
      <c r="D17" s="55">
        <v>1069</v>
      </c>
      <c r="E17" s="54">
        <v>1087</v>
      </c>
      <c r="F17" s="54">
        <v>1079</v>
      </c>
      <c r="G17" s="54">
        <v>1092</v>
      </c>
      <c r="H17" s="80">
        <v>1100</v>
      </c>
      <c r="I17" s="55">
        <v>-31</v>
      </c>
      <c r="J17" s="56">
        <v>-2.8181818181818183</v>
      </c>
      <c r="K17"/>
      <c r="L17"/>
      <c r="M17"/>
      <c r="N17"/>
      <c r="O17"/>
      <c r="P17"/>
    </row>
    <row r="18" spans="1:16" ht="14.4" customHeight="1" x14ac:dyDescent="0.25">
      <c r="A18" s="60"/>
      <c r="B18" s="61" t="s">
        <v>103</v>
      </c>
      <c r="C18" s="53">
        <v>20.440251572327043</v>
      </c>
      <c r="D18" s="55">
        <v>1170</v>
      </c>
      <c r="E18" s="54">
        <v>1196</v>
      </c>
      <c r="F18" s="54">
        <v>1181</v>
      </c>
      <c r="G18" s="54">
        <v>1149</v>
      </c>
      <c r="H18" s="80">
        <v>1145</v>
      </c>
      <c r="I18" s="55">
        <v>25</v>
      </c>
      <c r="J18" s="56">
        <v>2.1834061135371181</v>
      </c>
      <c r="K18"/>
      <c r="L18"/>
      <c r="M18"/>
      <c r="N18"/>
      <c r="O18"/>
      <c r="P18"/>
    </row>
    <row r="19" spans="1:16" ht="14.4" customHeight="1" x14ac:dyDescent="0.25">
      <c r="A19" s="60"/>
      <c r="B19" s="61" t="s">
        <v>104</v>
      </c>
      <c r="C19" s="53">
        <v>2.7952480782669462</v>
      </c>
      <c r="D19" s="55">
        <v>160</v>
      </c>
      <c r="E19" s="54">
        <v>175</v>
      </c>
      <c r="F19" s="54">
        <v>171</v>
      </c>
      <c r="G19" s="54">
        <v>173</v>
      </c>
      <c r="H19" s="80">
        <v>147</v>
      </c>
      <c r="I19" s="55">
        <v>13</v>
      </c>
      <c r="J19" s="56">
        <v>8.8435374149659864</v>
      </c>
      <c r="K19"/>
      <c r="L19"/>
      <c r="M19"/>
      <c r="N19"/>
      <c r="O19"/>
      <c r="P19"/>
    </row>
    <row r="20" spans="1:16" ht="14.4" customHeight="1" x14ac:dyDescent="0.25">
      <c r="A20" s="60" t="s">
        <v>105</v>
      </c>
      <c r="B20" s="59" t="s">
        <v>108</v>
      </c>
      <c r="C20" s="53">
        <v>86.897274633123686</v>
      </c>
      <c r="D20" s="55">
        <v>4974</v>
      </c>
      <c r="E20" s="54">
        <v>4981</v>
      </c>
      <c r="F20" s="54">
        <v>4947</v>
      </c>
      <c r="G20" s="54">
        <v>4901</v>
      </c>
      <c r="H20" s="80">
        <v>4928</v>
      </c>
      <c r="I20" s="55">
        <v>46</v>
      </c>
      <c r="J20" s="56">
        <v>0.93344155844155841</v>
      </c>
      <c r="K20"/>
      <c r="L20"/>
      <c r="M20"/>
      <c r="N20"/>
      <c r="O20"/>
      <c r="P20"/>
    </row>
    <row r="21" spans="1:16" ht="14.4" customHeight="1" x14ac:dyDescent="0.25">
      <c r="A21" s="63"/>
      <c r="B21" s="64" t="s">
        <v>109</v>
      </c>
      <c r="C21" s="65">
        <v>13.10272536687631</v>
      </c>
      <c r="D21" s="83">
        <v>750</v>
      </c>
      <c r="E21" s="84">
        <v>703</v>
      </c>
      <c r="F21" s="84">
        <v>722</v>
      </c>
      <c r="G21" s="84">
        <v>693</v>
      </c>
      <c r="H21" s="85">
        <v>701</v>
      </c>
      <c r="I21" s="83">
        <v>49</v>
      </c>
      <c r="J21" s="86">
        <v>6.9900142653352351</v>
      </c>
      <c r="K21"/>
      <c r="L21"/>
      <c r="M21"/>
      <c r="N21"/>
      <c r="O21"/>
      <c r="P21"/>
    </row>
    <row r="22" spans="1:16" ht="18" customHeight="1" x14ac:dyDescent="0.25">
      <c r="A22" s="66" t="s">
        <v>121</v>
      </c>
      <c r="B22" s="44"/>
      <c r="C22" s="45"/>
      <c r="D22" s="154"/>
      <c r="E22" s="155"/>
      <c r="F22" s="155"/>
      <c r="G22" s="155"/>
      <c r="H22" s="160"/>
      <c r="I22" s="229"/>
      <c r="J22" s="230"/>
      <c r="K22"/>
      <c r="L22"/>
      <c r="M22"/>
      <c r="N22"/>
      <c r="O22"/>
      <c r="P22"/>
    </row>
    <row r="23" spans="1:16" ht="17.100000000000001" customHeight="1" x14ac:dyDescent="0.25">
      <c r="A23" s="51" t="s">
        <v>96</v>
      </c>
      <c r="B23" s="52"/>
      <c r="C23" s="53">
        <v>100</v>
      </c>
      <c r="D23" s="55">
        <v>1387779</v>
      </c>
      <c r="E23" s="54">
        <v>1391701</v>
      </c>
      <c r="F23" s="54">
        <v>1399965</v>
      </c>
      <c r="G23" s="54">
        <v>1377319</v>
      </c>
      <c r="H23" s="80">
        <v>1392767</v>
      </c>
      <c r="I23" s="55">
        <v>-4988</v>
      </c>
      <c r="J23" s="56">
        <v>-0.35813599833999515</v>
      </c>
      <c r="K23"/>
      <c r="L23"/>
      <c r="M23"/>
      <c r="N23"/>
      <c r="O23"/>
      <c r="P23"/>
    </row>
    <row r="24" spans="1:16" ht="14.4" customHeight="1" x14ac:dyDescent="0.25">
      <c r="A24" s="60" t="s">
        <v>97</v>
      </c>
      <c r="B24" s="59" t="s">
        <v>98</v>
      </c>
      <c r="C24" s="53">
        <v>42.743981570552663</v>
      </c>
      <c r="D24" s="55">
        <v>593192</v>
      </c>
      <c r="E24" s="54">
        <v>595182</v>
      </c>
      <c r="F24" s="54">
        <v>595814</v>
      </c>
      <c r="G24" s="54">
        <v>584390</v>
      </c>
      <c r="H24" s="80">
        <v>590521</v>
      </c>
      <c r="I24" s="55">
        <v>2671</v>
      </c>
      <c r="J24" s="56">
        <v>0.45231244951491989</v>
      </c>
      <c r="K24"/>
      <c r="L24"/>
      <c r="M24"/>
      <c r="N24"/>
      <c r="O24"/>
      <c r="P24"/>
    </row>
    <row r="25" spans="1:16" ht="14.4" customHeight="1" x14ac:dyDescent="0.25">
      <c r="A25" s="60"/>
      <c r="B25" s="59" t="s">
        <v>99</v>
      </c>
      <c r="C25" s="53">
        <v>57.256018429447337</v>
      </c>
      <c r="D25" s="55">
        <v>794587</v>
      </c>
      <c r="E25" s="54">
        <v>796519</v>
      </c>
      <c r="F25" s="54">
        <v>804151</v>
      </c>
      <c r="G25" s="54">
        <v>792929</v>
      </c>
      <c r="H25" s="80">
        <v>802246</v>
      </c>
      <c r="I25" s="55">
        <v>-7659</v>
      </c>
      <c r="J25" s="56">
        <v>-0.95469469464478474</v>
      </c>
      <c r="K25"/>
      <c r="L25"/>
      <c r="M25"/>
      <c r="N25"/>
      <c r="O25"/>
      <c r="P25"/>
    </row>
    <row r="26" spans="1:16" ht="14.4" customHeight="1" x14ac:dyDescent="0.25">
      <c r="A26" s="58" t="s">
        <v>97</v>
      </c>
      <c r="B26" s="61" t="s">
        <v>100</v>
      </c>
      <c r="C26" s="53">
        <v>16.597311243360796</v>
      </c>
      <c r="D26" s="55">
        <v>230334</v>
      </c>
      <c r="E26" s="54">
        <v>229538</v>
      </c>
      <c r="F26" s="54">
        <v>236928</v>
      </c>
      <c r="G26" s="54">
        <v>226379</v>
      </c>
      <c r="H26" s="80">
        <v>231434</v>
      </c>
      <c r="I26" s="55">
        <v>-1100</v>
      </c>
      <c r="J26" s="56">
        <v>-0.4752974930217686</v>
      </c>
      <c r="K26"/>
      <c r="L26"/>
      <c r="M26"/>
      <c r="N26"/>
      <c r="O26"/>
      <c r="P26"/>
    </row>
    <row r="27" spans="1:16" ht="14.4" customHeight="1" x14ac:dyDescent="0.25">
      <c r="A27" s="58"/>
      <c r="B27" s="61" t="s">
        <v>101</v>
      </c>
      <c r="C27" s="53">
        <v>49.381926084772864</v>
      </c>
      <c r="D27" s="55">
        <v>685312</v>
      </c>
      <c r="E27" s="54">
        <v>689108</v>
      </c>
      <c r="F27" s="54">
        <v>691565</v>
      </c>
      <c r="G27" s="54">
        <v>684496</v>
      </c>
      <c r="H27" s="80">
        <v>692544</v>
      </c>
      <c r="I27" s="55">
        <v>-7232</v>
      </c>
      <c r="J27" s="56">
        <v>-1.0442657795028185</v>
      </c>
      <c r="K27"/>
      <c r="L27"/>
      <c r="M27"/>
      <c r="N27"/>
      <c r="O27"/>
      <c r="P27"/>
    </row>
    <row r="28" spans="1:16" ht="14.4" customHeight="1" x14ac:dyDescent="0.25">
      <c r="A28" s="58"/>
      <c r="B28" s="61" t="s">
        <v>102</v>
      </c>
      <c r="C28" s="53">
        <v>17.166133800842928</v>
      </c>
      <c r="D28" s="55">
        <v>238228</v>
      </c>
      <c r="E28" s="54">
        <v>240397</v>
      </c>
      <c r="F28" s="54">
        <v>241824</v>
      </c>
      <c r="G28" s="54">
        <v>241305</v>
      </c>
      <c r="H28" s="80">
        <v>243452</v>
      </c>
      <c r="I28" s="55">
        <v>-5224</v>
      </c>
      <c r="J28" s="56">
        <v>-2.1458028687379853</v>
      </c>
      <c r="K28"/>
      <c r="L28"/>
      <c r="M28"/>
      <c r="N28"/>
      <c r="O28"/>
      <c r="P28"/>
    </row>
    <row r="29" spans="1:16" ht="14.4" customHeight="1" x14ac:dyDescent="0.25">
      <c r="A29" s="58"/>
      <c r="B29" s="61" t="s">
        <v>103</v>
      </c>
      <c r="C29" s="53">
        <v>16.854556813440755</v>
      </c>
      <c r="D29" s="55">
        <v>233904</v>
      </c>
      <c r="E29" s="54">
        <v>232656</v>
      </c>
      <c r="F29" s="54">
        <v>229646</v>
      </c>
      <c r="G29" s="54">
        <v>225138</v>
      </c>
      <c r="H29" s="80">
        <v>225336</v>
      </c>
      <c r="I29" s="55">
        <v>8568</v>
      </c>
      <c r="J29" s="56">
        <v>3.8023218660134201</v>
      </c>
      <c r="K29"/>
      <c r="L29"/>
      <c r="M29"/>
      <c r="N29"/>
      <c r="O29"/>
      <c r="P29"/>
    </row>
    <row r="30" spans="1:16" ht="14.4" customHeight="1" x14ac:dyDescent="0.25">
      <c r="A30" s="60"/>
      <c r="B30" s="61" t="s">
        <v>104</v>
      </c>
      <c r="C30" s="53">
        <v>2.4318713570388368</v>
      </c>
      <c r="D30" s="55">
        <v>33749</v>
      </c>
      <c r="E30" s="54">
        <v>34102</v>
      </c>
      <c r="F30" s="54">
        <v>33718</v>
      </c>
      <c r="G30" s="54">
        <v>33497</v>
      </c>
      <c r="H30" s="80">
        <v>28617</v>
      </c>
      <c r="I30" s="55">
        <v>5132</v>
      </c>
      <c r="J30" s="56">
        <v>17.933396233008352</v>
      </c>
      <c r="K30"/>
      <c r="L30"/>
      <c r="M30"/>
      <c r="N30"/>
      <c r="O30"/>
      <c r="P30"/>
    </row>
    <row r="31" spans="1:16" ht="14.4" customHeight="1" x14ac:dyDescent="0.25">
      <c r="A31" s="60" t="s">
        <v>105</v>
      </c>
      <c r="B31" s="59" t="s">
        <v>108</v>
      </c>
      <c r="C31" s="53">
        <v>81.419880254709142</v>
      </c>
      <c r="D31" s="55">
        <v>1129928</v>
      </c>
      <c r="E31" s="54">
        <v>1133041</v>
      </c>
      <c r="F31" s="54">
        <v>1138863</v>
      </c>
      <c r="G31" s="54">
        <v>1121383</v>
      </c>
      <c r="H31" s="80">
        <v>1135500</v>
      </c>
      <c r="I31" s="55">
        <v>-5572</v>
      </c>
      <c r="J31" s="56">
        <v>-0.49070893879348304</v>
      </c>
      <c r="K31"/>
      <c r="L31"/>
      <c r="M31"/>
      <c r="N31"/>
      <c r="O31"/>
      <c r="P31"/>
    </row>
    <row r="32" spans="1:16" ht="14.4" customHeight="1" x14ac:dyDescent="0.25">
      <c r="A32" s="63"/>
      <c r="B32" s="64" t="s">
        <v>109</v>
      </c>
      <c r="C32" s="65">
        <v>18.580119745290858</v>
      </c>
      <c r="D32" s="83">
        <v>257851</v>
      </c>
      <c r="E32" s="84">
        <v>258660</v>
      </c>
      <c r="F32" s="84">
        <v>261102</v>
      </c>
      <c r="G32" s="84">
        <v>255935</v>
      </c>
      <c r="H32" s="85">
        <v>257265</v>
      </c>
      <c r="I32" s="83">
        <v>586</v>
      </c>
      <c r="J32" s="86">
        <v>0.22778069305968554</v>
      </c>
      <c r="K32"/>
      <c r="L32"/>
      <c r="M32"/>
      <c r="N32"/>
      <c r="O32"/>
      <c r="P32"/>
    </row>
    <row r="33" spans="1:16" ht="18" customHeight="1" x14ac:dyDescent="0.25">
      <c r="A33" s="66" t="s">
        <v>122</v>
      </c>
      <c r="B33" s="44"/>
      <c r="C33" s="45"/>
      <c r="D33" s="154"/>
      <c r="E33" s="155"/>
      <c r="F33" s="155"/>
      <c r="G33" s="155"/>
      <c r="H33" s="160"/>
      <c r="I33" s="229"/>
      <c r="J33" s="230"/>
      <c r="K33"/>
      <c r="L33"/>
      <c r="M33"/>
      <c r="N33"/>
      <c r="O33"/>
      <c r="P33"/>
    </row>
    <row r="34" spans="1:16" ht="17.100000000000001" customHeight="1" x14ac:dyDescent="0.25">
      <c r="A34" s="51" t="s">
        <v>96</v>
      </c>
      <c r="B34" s="52"/>
      <c r="C34" s="53">
        <v>100</v>
      </c>
      <c r="D34" s="55">
        <v>6680629</v>
      </c>
      <c r="E34" s="54">
        <v>6714319</v>
      </c>
      <c r="F34" s="54">
        <v>6753469</v>
      </c>
      <c r="G34" s="54">
        <v>6650554</v>
      </c>
      <c r="H34" s="80">
        <v>6721282</v>
      </c>
      <c r="I34" s="55">
        <v>-40653</v>
      </c>
      <c r="J34" s="56">
        <v>-0.60483996951772001</v>
      </c>
      <c r="K34"/>
      <c r="L34"/>
      <c r="M34"/>
      <c r="N34"/>
      <c r="O34"/>
      <c r="P34"/>
    </row>
    <row r="35" spans="1:16" ht="14.4" customHeight="1" x14ac:dyDescent="0.25">
      <c r="A35" s="60" t="s">
        <v>97</v>
      </c>
      <c r="B35" s="59" t="s">
        <v>98</v>
      </c>
      <c r="C35" s="53">
        <v>43.919352504083072</v>
      </c>
      <c r="D35" s="55">
        <v>2934089</v>
      </c>
      <c r="E35" s="54">
        <v>2948759</v>
      </c>
      <c r="F35" s="54">
        <v>2952865</v>
      </c>
      <c r="G35" s="54">
        <v>2902108</v>
      </c>
      <c r="H35" s="80">
        <v>2929309</v>
      </c>
      <c r="I35" s="55">
        <v>4780</v>
      </c>
      <c r="J35" s="56">
        <v>0.16317841511428122</v>
      </c>
      <c r="K35"/>
      <c r="L35"/>
      <c r="M35"/>
      <c r="N35"/>
      <c r="O35"/>
      <c r="P35"/>
    </row>
    <row r="36" spans="1:16" ht="14.4" customHeight="1" x14ac:dyDescent="0.25">
      <c r="A36" s="60"/>
      <c r="B36" s="59" t="s">
        <v>99</v>
      </c>
      <c r="C36" s="53">
        <v>56.080647495916928</v>
      </c>
      <c r="D36" s="55">
        <v>3746540</v>
      </c>
      <c r="E36" s="54">
        <v>3765560</v>
      </c>
      <c r="F36" s="54">
        <v>3800604</v>
      </c>
      <c r="G36" s="54">
        <v>3748446</v>
      </c>
      <c r="H36" s="80">
        <v>3791973</v>
      </c>
      <c r="I36" s="55">
        <v>-45433</v>
      </c>
      <c r="J36" s="56">
        <v>-1.1981361681636447</v>
      </c>
      <c r="K36"/>
      <c r="L36"/>
      <c r="M36"/>
      <c r="N36"/>
      <c r="O36"/>
      <c r="P36"/>
    </row>
    <row r="37" spans="1:16" ht="14.4" customHeight="1" x14ac:dyDescent="0.25">
      <c r="A37" s="58" t="s">
        <v>97</v>
      </c>
      <c r="B37" s="61" t="s">
        <v>100</v>
      </c>
      <c r="C37" s="53">
        <v>18.695754546465611</v>
      </c>
      <c r="D37" s="55">
        <v>1248994</v>
      </c>
      <c r="E37" s="54">
        <v>1256260</v>
      </c>
      <c r="F37" s="54">
        <v>1298533</v>
      </c>
      <c r="G37" s="54">
        <v>1244642</v>
      </c>
      <c r="H37" s="80">
        <v>1267951</v>
      </c>
      <c r="I37" s="55">
        <v>-18957</v>
      </c>
      <c r="J37" s="56">
        <v>-1.4950893212750336</v>
      </c>
      <c r="K37"/>
      <c r="L37"/>
      <c r="M37"/>
      <c r="N37"/>
      <c r="O37"/>
      <c r="P37"/>
    </row>
    <row r="38" spans="1:16" ht="14.4" customHeight="1" x14ac:dyDescent="0.25">
      <c r="A38" s="58"/>
      <c r="B38" s="61" t="s">
        <v>101</v>
      </c>
      <c r="C38" s="53">
        <v>47.386570935161942</v>
      </c>
      <c r="D38" s="55">
        <v>3165721</v>
      </c>
      <c r="E38" s="54">
        <v>3184019</v>
      </c>
      <c r="F38" s="54">
        <v>3185847</v>
      </c>
      <c r="G38" s="54">
        <v>3156453</v>
      </c>
      <c r="H38" s="80">
        <v>3191159</v>
      </c>
      <c r="I38" s="55">
        <v>-25438</v>
      </c>
      <c r="J38" s="56">
        <v>-0.79713984793612602</v>
      </c>
      <c r="K38"/>
      <c r="L38"/>
      <c r="M38"/>
      <c r="N38"/>
      <c r="O38"/>
      <c r="P38"/>
    </row>
    <row r="39" spans="1:16" ht="14.4" customHeight="1" x14ac:dyDescent="0.25">
      <c r="A39" s="58"/>
      <c r="B39" s="61" t="s">
        <v>102</v>
      </c>
      <c r="C39" s="53">
        <v>17.087477840784153</v>
      </c>
      <c r="D39" s="55">
        <v>1141551</v>
      </c>
      <c r="E39" s="54">
        <v>1153011</v>
      </c>
      <c r="F39" s="54">
        <v>1160501</v>
      </c>
      <c r="G39" s="54">
        <v>1159791</v>
      </c>
      <c r="H39" s="80">
        <v>1171526</v>
      </c>
      <c r="I39" s="55">
        <v>-29975</v>
      </c>
      <c r="J39" s="56">
        <v>-2.5586286603967818</v>
      </c>
      <c r="K39"/>
      <c r="L39"/>
      <c r="M39"/>
      <c r="N39"/>
      <c r="O39"/>
      <c r="P39"/>
    </row>
    <row r="40" spans="1:16" ht="14.4" customHeight="1" x14ac:dyDescent="0.25">
      <c r="A40" s="60"/>
      <c r="B40" s="61" t="s">
        <v>103</v>
      </c>
      <c r="C40" s="53">
        <v>16.830121834336257</v>
      </c>
      <c r="D40" s="55">
        <v>1124358</v>
      </c>
      <c r="E40" s="54">
        <v>1121018</v>
      </c>
      <c r="F40" s="54">
        <v>1108571</v>
      </c>
      <c r="G40" s="54">
        <v>1089659</v>
      </c>
      <c r="H40" s="80">
        <v>1090639</v>
      </c>
      <c r="I40" s="55">
        <v>33719</v>
      </c>
      <c r="J40" s="56">
        <v>3.0916737802334229</v>
      </c>
      <c r="K40"/>
      <c r="L40"/>
      <c r="M40"/>
      <c r="N40"/>
      <c r="O40"/>
      <c r="P40"/>
    </row>
    <row r="41" spans="1:16" ht="14.4" customHeight="1" x14ac:dyDescent="0.25">
      <c r="A41" s="60"/>
      <c r="B41" s="61" t="s">
        <v>104</v>
      </c>
      <c r="C41" s="53">
        <v>2.4235292814493965</v>
      </c>
      <c r="D41" s="55">
        <v>161907</v>
      </c>
      <c r="E41" s="54">
        <v>164726</v>
      </c>
      <c r="F41" s="54">
        <v>163879</v>
      </c>
      <c r="G41" s="54">
        <v>163291</v>
      </c>
      <c r="H41" s="80">
        <v>139808</v>
      </c>
      <c r="I41" s="55">
        <v>22099</v>
      </c>
      <c r="J41" s="56">
        <v>15.806677729457542</v>
      </c>
      <c r="K41"/>
      <c r="L41"/>
      <c r="M41"/>
      <c r="N41"/>
      <c r="O41"/>
      <c r="P41"/>
    </row>
    <row r="42" spans="1:16" ht="14.4" customHeight="1" x14ac:dyDescent="0.25">
      <c r="A42" s="60" t="s">
        <v>105</v>
      </c>
      <c r="B42" s="59" t="s">
        <v>108</v>
      </c>
      <c r="C42" s="53">
        <v>82.234008204916037</v>
      </c>
      <c r="D42" s="55">
        <v>5493749</v>
      </c>
      <c r="E42" s="54">
        <v>5525518</v>
      </c>
      <c r="F42" s="54">
        <v>5561724</v>
      </c>
      <c r="G42" s="54">
        <v>5484315</v>
      </c>
      <c r="H42" s="80">
        <v>5553668</v>
      </c>
      <c r="I42" s="55">
        <v>-59919</v>
      </c>
      <c r="J42" s="56">
        <v>-1.078908569975735</v>
      </c>
      <c r="K42"/>
      <c r="L42"/>
      <c r="M42"/>
      <c r="N42"/>
      <c r="O42"/>
      <c r="P42"/>
    </row>
    <row r="43" spans="1:16" ht="14.4" customHeight="1" x14ac:dyDescent="0.25">
      <c r="A43" s="63"/>
      <c r="B43" s="64" t="s">
        <v>109</v>
      </c>
      <c r="C43" s="65">
        <v>17.76596185778315</v>
      </c>
      <c r="D43" s="83">
        <v>1186878</v>
      </c>
      <c r="E43" s="84">
        <v>1188799</v>
      </c>
      <c r="F43" s="84">
        <v>1191742</v>
      </c>
      <c r="G43" s="84">
        <v>1166235</v>
      </c>
      <c r="H43" s="85">
        <v>1167608</v>
      </c>
      <c r="I43" s="83">
        <v>19270</v>
      </c>
      <c r="J43" s="86">
        <v>1.6503826626744593</v>
      </c>
      <c r="K43"/>
      <c r="L43"/>
      <c r="M43"/>
      <c r="N43"/>
      <c r="O43"/>
      <c r="P43"/>
    </row>
    <row r="44" spans="1:16" ht="18" customHeight="1" x14ac:dyDescent="0.25">
      <c r="A44" s="66" t="s">
        <v>123</v>
      </c>
      <c r="B44" s="44"/>
      <c r="C44" s="45"/>
      <c r="D44" s="154"/>
      <c r="E44" s="155"/>
      <c r="F44" s="155"/>
      <c r="G44" s="155"/>
      <c r="H44" s="160"/>
      <c r="I44" s="229"/>
      <c r="J44" s="230"/>
      <c r="K44"/>
      <c r="L44"/>
      <c r="M44"/>
      <c r="N44"/>
      <c r="O44"/>
      <c r="P44"/>
    </row>
    <row r="45" spans="1:16" ht="17.100000000000001" customHeight="1" x14ac:dyDescent="0.25">
      <c r="A45" s="51" t="s">
        <v>96</v>
      </c>
      <c r="B45" s="52"/>
      <c r="C45" s="53">
        <v>100</v>
      </c>
      <c r="D45" s="55">
        <v>7593190</v>
      </c>
      <c r="E45" s="54">
        <v>7631853</v>
      </c>
      <c r="F45" s="54">
        <v>7672578</v>
      </c>
      <c r="G45" s="54">
        <v>7545137</v>
      </c>
      <c r="H45" s="80">
        <v>7627821</v>
      </c>
      <c r="I45" s="55">
        <v>-34631</v>
      </c>
      <c r="J45" s="56">
        <v>-0.45400908070601026</v>
      </c>
      <c r="K45"/>
      <c r="L45"/>
      <c r="M45"/>
      <c r="N45"/>
      <c r="O45"/>
      <c r="P45"/>
    </row>
    <row r="46" spans="1:16" ht="14.4" customHeight="1" x14ac:dyDescent="0.25">
      <c r="A46" s="60" t="s">
        <v>97</v>
      </c>
      <c r="B46" s="59" t="s">
        <v>98</v>
      </c>
      <c r="C46" s="53">
        <v>44.267824195101134</v>
      </c>
      <c r="D46" s="55">
        <v>3361340</v>
      </c>
      <c r="E46" s="54">
        <v>3378408</v>
      </c>
      <c r="F46" s="54">
        <v>3381740</v>
      </c>
      <c r="G46" s="54">
        <v>3319405</v>
      </c>
      <c r="H46" s="80">
        <v>3351195</v>
      </c>
      <c r="I46" s="55">
        <v>10145</v>
      </c>
      <c r="J46" s="56">
        <v>0.30272783290736588</v>
      </c>
      <c r="K46"/>
      <c r="L46"/>
      <c r="M46"/>
      <c r="N46"/>
      <c r="O46"/>
      <c r="P46"/>
    </row>
    <row r="47" spans="1:16" ht="14.4" customHeight="1" x14ac:dyDescent="0.25">
      <c r="A47" s="60"/>
      <c r="B47" s="59" t="s">
        <v>99</v>
      </c>
      <c r="C47" s="53">
        <v>55.732175804898866</v>
      </c>
      <c r="D47" s="55">
        <v>4231850</v>
      </c>
      <c r="E47" s="54">
        <v>4253445</v>
      </c>
      <c r="F47" s="54">
        <v>4290838</v>
      </c>
      <c r="G47" s="54">
        <v>4225732</v>
      </c>
      <c r="H47" s="80">
        <v>4276626</v>
      </c>
      <c r="I47" s="55">
        <v>-44776</v>
      </c>
      <c r="J47" s="56">
        <v>-1.0469935879359102</v>
      </c>
      <c r="K47"/>
      <c r="L47"/>
      <c r="M47"/>
      <c r="N47"/>
      <c r="O47"/>
      <c r="P47"/>
    </row>
    <row r="48" spans="1:16" ht="14.4" customHeight="1" x14ac:dyDescent="0.25">
      <c r="A48" s="58" t="s">
        <v>97</v>
      </c>
      <c r="B48" s="61" t="s">
        <v>100</v>
      </c>
      <c r="C48" s="53">
        <v>18.759994152655207</v>
      </c>
      <c r="D48" s="55">
        <v>1424482</v>
      </c>
      <c r="E48" s="54">
        <v>1433730</v>
      </c>
      <c r="F48" s="54">
        <v>1481602</v>
      </c>
      <c r="G48" s="54">
        <v>1415845</v>
      </c>
      <c r="H48" s="80">
        <v>1443326</v>
      </c>
      <c r="I48" s="55">
        <v>-18844</v>
      </c>
      <c r="J48" s="56">
        <v>-1.3055955480605212</v>
      </c>
      <c r="K48"/>
      <c r="L48"/>
      <c r="M48"/>
      <c r="N48"/>
      <c r="O48"/>
      <c r="P48"/>
    </row>
    <row r="49" spans="1:16" ht="14.4" customHeight="1" x14ac:dyDescent="0.25">
      <c r="A49" s="58"/>
      <c r="B49" s="61" t="s">
        <v>101</v>
      </c>
      <c r="C49" s="53">
        <v>46.858500840885057</v>
      </c>
      <c r="D49" s="55">
        <v>3558055</v>
      </c>
      <c r="E49" s="54">
        <v>3575912</v>
      </c>
      <c r="F49" s="54">
        <v>3575534</v>
      </c>
      <c r="G49" s="54">
        <v>3538800</v>
      </c>
      <c r="H49" s="80">
        <v>3577794</v>
      </c>
      <c r="I49" s="55">
        <v>-19739</v>
      </c>
      <c r="J49" s="56">
        <v>-0.55170867858797912</v>
      </c>
      <c r="K49"/>
      <c r="L49"/>
      <c r="M49"/>
      <c r="N49"/>
      <c r="O49"/>
      <c r="P49"/>
    </row>
    <row r="50" spans="1:16" ht="14.4" customHeight="1" x14ac:dyDescent="0.25">
      <c r="A50" s="58"/>
      <c r="B50" s="61" t="s">
        <v>102</v>
      </c>
      <c r="C50" s="53">
        <v>16.880415214159004</v>
      </c>
      <c r="D50" s="55">
        <v>1281762</v>
      </c>
      <c r="E50" s="54">
        <v>1295752</v>
      </c>
      <c r="F50" s="54">
        <v>1304417</v>
      </c>
      <c r="G50" s="54">
        <v>1303459</v>
      </c>
      <c r="H50" s="80">
        <v>1316651</v>
      </c>
      <c r="I50" s="55">
        <v>-34889</v>
      </c>
      <c r="J50" s="56">
        <v>-2.649828997965292</v>
      </c>
      <c r="K50"/>
      <c r="L50"/>
      <c r="M50"/>
      <c r="N50"/>
      <c r="O50"/>
      <c r="P50"/>
    </row>
    <row r="51" spans="1:16" ht="14.4" customHeight="1" x14ac:dyDescent="0.25">
      <c r="A51" s="60"/>
      <c r="B51" s="61" t="s">
        <v>103</v>
      </c>
      <c r="C51" s="53">
        <v>17.50101077412787</v>
      </c>
      <c r="D51" s="55">
        <v>1328885</v>
      </c>
      <c r="E51" s="54">
        <v>1326445</v>
      </c>
      <c r="F51" s="54">
        <v>1311006</v>
      </c>
      <c r="G51" s="54">
        <v>1287022</v>
      </c>
      <c r="H51" s="80">
        <v>1290041</v>
      </c>
      <c r="I51" s="55">
        <v>38844</v>
      </c>
      <c r="J51" s="56">
        <v>3.0110670901157404</v>
      </c>
      <c r="K51"/>
      <c r="L51"/>
      <c r="M51"/>
      <c r="N51"/>
      <c r="O51"/>
      <c r="P51"/>
    </row>
    <row r="52" spans="1:16" ht="14.4" customHeight="1" x14ac:dyDescent="0.25">
      <c r="A52" s="60"/>
      <c r="B52" s="61" t="s">
        <v>104</v>
      </c>
      <c r="C52" s="53">
        <v>2.5369969670191317</v>
      </c>
      <c r="D52" s="55">
        <v>192639</v>
      </c>
      <c r="E52" s="54">
        <v>196199</v>
      </c>
      <c r="F52" s="54">
        <v>195109</v>
      </c>
      <c r="G52" s="54">
        <v>194181</v>
      </c>
      <c r="H52" s="80">
        <v>166580</v>
      </c>
      <c r="I52" s="55">
        <v>26059</v>
      </c>
      <c r="J52" s="56">
        <v>15.643534638011767</v>
      </c>
      <c r="K52"/>
      <c r="L52"/>
      <c r="M52"/>
      <c r="N52"/>
      <c r="O52"/>
      <c r="P52"/>
    </row>
    <row r="53" spans="1:16" ht="14.4" customHeight="1" x14ac:dyDescent="0.25">
      <c r="A53" s="60" t="s">
        <v>105</v>
      </c>
      <c r="B53" s="59" t="s">
        <v>108</v>
      </c>
      <c r="C53" s="53">
        <v>82.854452476495382</v>
      </c>
      <c r="D53" s="55">
        <v>6291296</v>
      </c>
      <c r="E53" s="54">
        <v>6328409</v>
      </c>
      <c r="F53" s="54">
        <v>6366721</v>
      </c>
      <c r="G53" s="54">
        <v>6269193</v>
      </c>
      <c r="H53" s="80">
        <v>6349915</v>
      </c>
      <c r="I53" s="55">
        <v>-58619</v>
      </c>
      <c r="J53" s="56">
        <v>-0.92314621534303998</v>
      </c>
      <c r="K53"/>
      <c r="L53"/>
      <c r="M53"/>
      <c r="N53"/>
      <c r="O53"/>
      <c r="P53"/>
    </row>
    <row r="54" spans="1:16" ht="14.4" customHeight="1" x14ac:dyDescent="0.25">
      <c r="A54" s="63"/>
      <c r="B54" s="64" t="s">
        <v>109</v>
      </c>
      <c r="C54" s="65">
        <v>17.145521184113658</v>
      </c>
      <c r="D54" s="83">
        <v>1301892</v>
      </c>
      <c r="E54" s="84">
        <v>1303442</v>
      </c>
      <c r="F54" s="84">
        <v>1305854</v>
      </c>
      <c r="G54" s="84">
        <v>1275939</v>
      </c>
      <c r="H54" s="85">
        <v>1277899</v>
      </c>
      <c r="I54" s="83">
        <v>23993</v>
      </c>
      <c r="J54" s="86">
        <v>1.8775349225564775</v>
      </c>
      <c r="K54"/>
      <c r="L54"/>
      <c r="M54"/>
      <c r="N54"/>
      <c r="O54"/>
      <c r="P54"/>
    </row>
    <row r="55" spans="1:16" ht="18" customHeight="1" x14ac:dyDescent="0.25">
      <c r="A55" s="43" t="s">
        <v>177</v>
      </c>
      <c r="B55" s="44"/>
      <c r="C55" s="67"/>
      <c r="D55" s="55"/>
      <c r="E55" s="54"/>
      <c r="F55" s="54"/>
      <c r="G55" s="54"/>
      <c r="H55" s="80"/>
      <c r="I55" s="77"/>
      <c r="J55" s="78"/>
      <c r="K55"/>
      <c r="L55"/>
      <c r="M55"/>
      <c r="N55"/>
      <c r="O55"/>
      <c r="P55"/>
    </row>
    <row r="56" spans="1:16" ht="17.100000000000001" customHeight="1" x14ac:dyDescent="0.25">
      <c r="A56" s="51" t="s">
        <v>96</v>
      </c>
      <c r="B56" s="52"/>
      <c r="C56" s="53">
        <v>100</v>
      </c>
      <c r="D56" s="55">
        <v>4169</v>
      </c>
      <c r="E56" s="54">
        <v>4181</v>
      </c>
      <c r="F56" s="54">
        <v>4183</v>
      </c>
      <c r="G56" s="54">
        <v>4179</v>
      </c>
      <c r="H56" s="80">
        <v>4199</v>
      </c>
      <c r="I56" s="55">
        <v>-30</v>
      </c>
      <c r="J56" s="56">
        <v>-0.7144558228149559</v>
      </c>
      <c r="K56"/>
      <c r="L56"/>
      <c r="M56"/>
      <c r="N56"/>
      <c r="O56"/>
      <c r="P56"/>
    </row>
    <row r="57" spans="1:16" ht="14.4" customHeight="1" x14ac:dyDescent="0.25">
      <c r="A57" s="60" t="s">
        <v>97</v>
      </c>
      <c r="B57" s="59" t="s">
        <v>98</v>
      </c>
      <c r="C57" s="53">
        <v>42.959942432237945</v>
      </c>
      <c r="D57" s="55">
        <v>1791</v>
      </c>
      <c r="E57" s="54">
        <v>1811</v>
      </c>
      <c r="F57" s="54">
        <v>1811</v>
      </c>
      <c r="G57" s="54">
        <v>1791</v>
      </c>
      <c r="H57" s="80">
        <v>1801</v>
      </c>
      <c r="I57" s="55">
        <v>-10</v>
      </c>
      <c r="J57" s="56">
        <v>-0.55524708495280395</v>
      </c>
      <c r="K57"/>
      <c r="L57"/>
      <c r="M57"/>
      <c r="N57"/>
      <c r="O57"/>
      <c r="P57"/>
    </row>
    <row r="58" spans="1:16" ht="14.4" customHeight="1" x14ac:dyDescent="0.25">
      <c r="A58" s="60"/>
      <c r="B58" s="59" t="s">
        <v>99</v>
      </c>
      <c r="C58" s="53">
        <v>57.040057567762055</v>
      </c>
      <c r="D58" s="55">
        <v>2378</v>
      </c>
      <c r="E58" s="54">
        <v>2370</v>
      </c>
      <c r="F58" s="54">
        <v>2372</v>
      </c>
      <c r="G58" s="54">
        <v>2388</v>
      </c>
      <c r="H58" s="80">
        <v>2398</v>
      </c>
      <c r="I58" s="55">
        <v>-20</v>
      </c>
      <c r="J58" s="56">
        <v>-0.8340283569641368</v>
      </c>
      <c r="K58"/>
      <c r="L58"/>
      <c r="M58"/>
      <c r="N58"/>
      <c r="O58"/>
      <c r="P58"/>
    </row>
    <row r="59" spans="1:16" ht="14.4" customHeight="1" x14ac:dyDescent="0.25">
      <c r="A59" s="58" t="s">
        <v>97</v>
      </c>
      <c r="B59" s="61" t="s">
        <v>100</v>
      </c>
      <c r="C59" s="53">
        <v>16.502758455265052</v>
      </c>
      <c r="D59" s="55">
        <v>688</v>
      </c>
      <c r="E59" s="54">
        <v>655</v>
      </c>
      <c r="F59" s="54">
        <v>694</v>
      </c>
      <c r="G59" s="54">
        <v>691</v>
      </c>
      <c r="H59" s="80">
        <v>699</v>
      </c>
      <c r="I59" s="55">
        <v>-11</v>
      </c>
      <c r="J59" s="56">
        <v>-1.5736766809728182</v>
      </c>
      <c r="K59"/>
      <c r="L59"/>
      <c r="M59"/>
      <c r="N59"/>
      <c r="O59"/>
      <c r="P59"/>
    </row>
    <row r="60" spans="1:16" ht="14.4" customHeight="1" x14ac:dyDescent="0.25">
      <c r="A60" s="58"/>
      <c r="B60" s="61" t="s">
        <v>101</v>
      </c>
      <c r="C60" s="53">
        <v>51.187335092348285</v>
      </c>
      <c r="D60" s="55">
        <v>2134</v>
      </c>
      <c r="E60" s="54">
        <v>2132</v>
      </c>
      <c r="F60" s="54">
        <v>2102</v>
      </c>
      <c r="G60" s="54">
        <v>2094</v>
      </c>
      <c r="H60" s="80">
        <v>2119</v>
      </c>
      <c r="I60" s="55">
        <v>15</v>
      </c>
      <c r="J60" s="56">
        <v>0.70788107597923544</v>
      </c>
      <c r="K60"/>
      <c r="L60"/>
      <c r="M60"/>
      <c r="N60"/>
      <c r="O60"/>
      <c r="P60"/>
    </row>
    <row r="61" spans="1:16" ht="14.4" customHeight="1" x14ac:dyDescent="0.25">
      <c r="A61" s="58"/>
      <c r="B61" s="61" t="s">
        <v>102</v>
      </c>
      <c r="C61" s="53">
        <v>15.687215159510673</v>
      </c>
      <c r="D61" s="55">
        <v>654</v>
      </c>
      <c r="E61" s="54">
        <v>674</v>
      </c>
      <c r="F61" s="54">
        <v>673</v>
      </c>
      <c r="G61" s="54">
        <v>686</v>
      </c>
      <c r="H61" s="80">
        <v>686</v>
      </c>
      <c r="I61" s="55">
        <v>-32</v>
      </c>
      <c r="J61" s="56">
        <v>-4.6647230320699711</v>
      </c>
      <c r="K61"/>
      <c r="L61"/>
      <c r="M61"/>
      <c r="N61"/>
      <c r="O61"/>
      <c r="P61"/>
    </row>
    <row r="62" spans="1:16" ht="14.4" customHeight="1" x14ac:dyDescent="0.25">
      <c r="A62" s="60"/>
      <c r="B62" s="61" t="s">
        <v>103</v>
      </c>
      <c r="C62" s="53">
        <v>16.622691292875988</v>
      </c>
      <c r="D62" s="55">
        <v>693</v>
      </c>
      <c r="E62" s="54">
        <v>720</v>
      </c>
      <c r="F62" s="54">
        <v>714</v>
      </c>
      <c r="G62" s="54">
        <v>708</v>
      </c>
      <c r="H62" s="80">
        <v>695</v>
      </c>
      <c r="I62" s="55">
        <v>-2</v>
      </c>
      <c r="J62" s="56">
        <v>-0.28776978417266186</v>
      </c>
      <c r="K62"/>
      <c r="L62"/>
      <c r="M62"/>
      <c r="N62"/>
      <c r="O62"/>
      <c r="P62"/>
    </row>
    <row r="63" spans="1:16" ht="14.4" customHeight="1" x14ac:dyDescent="0.25">
      <c r="A63" s="60"/>
      <c r="B63" s="61" t="s">
        <v>104</v>
      </c>
      <c r="C63" s="53">
        <v>2.3986567522187574</v>
      </c>
      <c r="D63" s="55">
        <v>100</v>
      </c>
      <c r="E63" s="54">
        <v>121</v>
      </c>
      <c r="F63" s="54">
        <v>119</v>
      </c>
      <c r="G63" s="54">
        <v>125</v>
      </c>
      <c r="H63" s="80">
        <v>102</v>
      </c>
      <c r="I63" s="55">
        <v>-2</v>
      </c>
      <c r="J63" s="56">
        <v>-1.9607843137254901</v>
      </c>
      <c r="K63"/>
      <c r="L63"/>
      <c r="M63"/>
      <c r="N63"/>
      <c r="O63"/>
      <c r="P63"/>
    </row>
    <row r="64" spans="1:16" ht="14.4" customHeight="1" x14ac:dyDescent="0.25">
      <c r="A64" s="60" t="s">
        <v>105</v>
      </c>
      <c r="B64" s="59" t="s">
        <v>108</v>
      </c>
      <c r="C64" s="53">
        <v>80.187095226673065</v>
      </c>
      <c r="D64" s="55">
        <v>3343</v>
      </c>
      <c r="E64" s="54">
        <v>3355</v>
      </c>
      <c r="F64" s="54">
        <v>3348</v>
      </c>
      <c r="G64" s="54">
        <v>3364</v>
      </c>
      <c r="H64" s="80">
        <v>3372</v>
      </c>
      <c r="I64" s="55">
        <v>-29</v>
      </c>
      <c r="J64" s="56">
        <v>-0.86002372479240807</v>
      </c>
      <c r="K64"/>
      <c r="L64"/>
      <c r="M64"/>
      <c r="N64"/>
      <c r="O64"/>
      <c r="P64"/>
    </row>
    <row r="65" spans="1:16" ht="14.4" customHeight="1" x14ac:dyDescent="0.25">
      <c r="A65" s="63"/>
      <c r="B65" s="64" t="s">
        <v>109</v>
      </c>
      <c r="C65" s="65">
        <v>19.812904773326938</v>
      </c>
      <c r="D65" s="83">
        <v>826</v>
      </c>
      <c r="E65" s="84">
        <v>826</v>
      </c>
      <c r="F65" s="84">
        <v>835</v>
      </c>
      <c r="G65" s="84">
        <v>815</v>
      </c>
      <c r="H65" s="85">
        <v>827</v>
      </c>
      <c r="I65" s="83">
        <v>-1</v>
      </c>
      <c r="J65" s="86">
        <v>-0.12091898428053205</v>
      </c>
      <c r="K65"/>
      <c r="L65"/>
      <c r="M65"/>
      <c r="N65"/>
      <c r="O65"/>
      <c r="P65"/>
    </row>
    <row r="66" spans="1:16" s="88" customFormat="1" ht="11.25" customHeight="1" x14ac:dyDescent="0.2">
      <c r="J66" s="89" t="s">
        <v>35</v>
      </c>
    </row>
    <row r="67" spans="1:16" s="88" customFormat="1" ht="12.75" customHeight="1" x14ac:dyDescent="0.2">
      <c r="A67" s="88" t="s">
        <v>114</v>
      </c>
      <c r="B67" s="87"/>
      <c r="C67" s="87"/>
      <c r="D67" s="90"/>
      <c r="E67" s="87"/>
      <c r="F67" s="87"/>
      <c r="G67" s="87"/>
      <c r="H67" s="87"/>
      <c r="I67" s="87"/>
      <c r="J67" s="87"/>
    </row>
    <row r="68" spans="1:16" s="61" customFormat="1" ht="21" customHeight="1" x14ac:dyDescent="0.2">
      <c r="A68" s="444" t="s">
        <v>178</v>
      </c>
      <c r="B68" s="445"/>
      <c r="C68" s="445"/>
      <c r="D68" s="445"/>
      <c r="E68" s="445"/>
      <c r="F68" s="445"/>
      <c r="G68" s="445"/>
      <c r="H68" s="445"/>
      <c r="I68" s="445"/>
      <c r="J68" s="445"/>
    </row>
    <row r="69" spans="1:16" s="61" customFormat="1" ht="12.75" customHeight="1" x14ac:dyDescent="0.2">
      <c r="A69" s="444"/>
      <c r="B69" s="445"/>
      <c r="C69" s="445"/>
      <c r="D69" s="445"/>
      <c r="E69" s="445"/>
      <c r="F69" s="445"/>
      <c r="G69" s="445"/>
      <c r="H69" s="445"/>
      <c r="I69" s="445"/>
      <c r="J69" s="445"/>
    </row>
    <row r="70" spans="1:16" s="61" customFormat="1" ht="12.75" customHeight="1" x14ac:dyDescent="0.2"/>
    <row r="71" spans="1:16" ht="12.75" customHeight="1" x14ac:dyDescent="0.2">
      <c r="C71" s="38"/>
      <c r="D71" s="38"/>
      <c r="E71" s="38"/>
      <c r="F71" s="38"/>
      <c r="G71" s="38"/>
      <c r="H71" s="38"/>
      <c r="I71" s="38"/>
      <c r="J71" s="38"/>
    </row>
    <row r="72" spans="1:16" ht="12.75" customHeight="1" x14ac:dyDescent="0.2">
      <c r="C72" s="38"/>
      <c r="D72" s="38"/>
      <c r="E72" s="38"/>
      <c r="F72" s="38"/>
      <c r="G72" s="38"/>
      <c r="H72" s="38"/>
      <c r="I72" s="38"/>
      <c r="J72" s="38"/>
    </row>
    <row r="73" spans="1:16" ht="15.9" customHeight="1" x14ac:dyDescent="0.2">
      <c r="C73" s="38"/>
      <c r="D73" s="38"/>
      <c r="E73" s="38"/>
      <c r="F73" s="38"/>
      <c r="G73" s="38"/>
      <c r="H73" s="38"/>
      <c r="I73" s="38"/>
      <c r="J73" s="38"/>
    </row>
    <row r="74" spans="1:16" ht="15.9" customHeight="1" x14ac:dyDescent="0.2">
      <c r="C74" s="38"/>
      <c r="D74" s="38"/>
      <c r="E74" s="38"/>
      <c r="F74" s="38"/>
      <c r="G74" s="38"/>
      <c r="H74" s="38"/>
      <c r="I74" s="38"/>
      <c r="J74" s="38"/>
    </row>
    <row r="75" spans="1:16" ht="15.9" customHeight="1" x14ac:dyDescent="0.2">
      <c r="C75" s="38"/>
      <c r="D75" s="38"/>
      <c r="E75" s="38"/>
      <c r="F75" s="38"/>
      <c r="G75" s="38"/>
      <c r="H75" s="38"/>
      <c r="I75" s="38"/>
      <c r="J75" s="38"/>
    </row>
    <row r="76" spans="1:16" ht="15.9" customHeight="1" x14ac:dyDescent="0.2">
      <c r="C76" s="38"/>
      <c r="D76" s="38"/>
      <c r="E76" s="38"/>
      <c r="F76" s="38"/>
      <c r="G76" s="38"/>
      <c r="H76" s="38"/>
      <c r="I76" s="38"/>
      <c r="J76" s="38"/>
    </row>
    <row r="77" spans="1:16" ht="15.9" customHeight="1" x14ac:dyDescent="0.2">
      <c r="C77" s="38"/>
      <c r="D77" s="38"/>
      <c r="E77" s="38"/>
      <c r="F77" s="38"/>
      <c r="G77" s="38"/>
      <c r="H77" s="38"/>
      <c r="I77" s="38"/>
      <c r="J77" s="38"/>
    </row>
    <row r="78" spans="1:16" ht="15.9" customHeight="1" x14ac:dyDescent="0.2">
      <c r="C78" s="38"/>
      <c r="D78" s="38"/>
      <c r="E78" s="38"/>
      <c r="F78" s="38"/>
      <c r="G78" s="38"/>
      <c r="H78" s="38"/>
      <c r="I78" s="38"/>
      <c r="J78" s="38"/>
    </row>
    <row r="79" spans="1:16" ht="15.9" customHeight="1" x14ac:dyDescent="0.2">
      <c r="C79" s="38"/>
      <c r="D79" s="38"/>
      <c r="E79" s="38"/>
      <c r="F79" s="38"/>
      <c r="G79" s="38"/>
      <c r="H79" s="38"/>
      <c r="I79" s="38"/>
      <c r="J79" s="38"/>
    </row>
    <row r="80" spans="1:16" ht="15.9" customHeight="1" x14ac:dyDescent="0.2">
      <c r="C80" s="38"/>
      <c r="D80" s="38"/>
      <c r="E80" s="38"/>
      <c r="F80" s="38"/>
      <c r="G80" s="38"/>
      <c r="H80" s="38"/>
      <c r="I80" s="38"/>
      <c r="J80" s="38"/>
    </row>
    <row r="81" s="38" customFormat="1" ht="15.9" customHeight="1" x14ac:dyDescent="0.2"/>
    <row r="82" s="38" customFormat="1" ht="15.9" customHeight="1" x14ac:dyDescent="0.2"/>
    <row r="83" s="38" customFormat="1" ht="15.9" customHeight="1" x14ac:dyDescent="0.2"/>
    <row r="84" s="38" customFormat="1" ht="15.9" customHeight="1" x14ac:dyDescent="0.2"/>
    <row r="85" s="38" customFormat="1" ht="15.9" customHeight="1" x14ac:dyDescent="0.2"/>
    <row r="86" s="38" customFormat="1" ht="15.9" customHeight="1" x14ac:dyDescent="0.2"/>
    <row r="87" s="38" customFormat="1" ht="15.9" customHeight="1" x14ac:dyDescent="0.2"/>
    <row r="88" s="38" customFormat="1" ht="15.9" customHeight="1" x14ac:dyDescent="0.2"/>
    <row r="89" s="38" customFormat="1" ht="15.9" customHeight="1" x14ac:dyDescent="0.2"/>
    <row r="90" s="38" customFormat="1" ht="15.9" customHeight="1" x14ac:dyDescent="0.2"/>
    <row r="91" s="38" customFormat="1" ht="15.9" customHeight="1" x14ac:dyDescent="0.2"/>
    <row r="92" s="38" customFormat="1" ht="15.9" customHeight="1" x14ac:dyDescent="0.2"/>
    <row r="93" s="38" customFormat="1" ht="15.9" customHeight="1" x14ac:dyDescent="0.2"/>
    <row r="94" s="38" customFormat="1" ht="15.9" customHeight="1" x14ac:dyDescent="0.2"/>
    <row r="95" s="38" customFormat="1" ht="15.9" customHeight="1" x14ac:dyDescent="0.2"/>
    <row r="96" s="38" customFormat="1" ht="15.9" customHeight="1" x14ac:dyDescent="0.2"/>
    <row r="97" s="38" customFormat="1" ht="15.9" customHeight="1" x14ac:dyDescent="0.2"/>
    <row r="98" s="38" customFormat="1" ht="15.9" customHeight="1" x14ac:dyDescent="0.2"/>
    <row r="99" s="38" customFormat="1" ht="15.9" customHeight="1" x14ac:dyDescent="0.2"/>
    <row r="100" s="38" customFormat="1" ht="15.9" customHeight="1" x14ac:dyDescent="0.2"/>
    <row r="101" s="38" customFormat="1" ht="15.9" customHeight="1" x14ac:dyDescent="0.2"/>
    <row r="102" s="38" customFormat="1" ht="15.9" customHeight="1" x14ac:dyDescent="0.2"/>
    <row r="103" s="38" customFormat="1" ht="15.9" customHeight="1" x14ac:dyDescent="0.2"/>
    <row r="104" s="38" customFormat="1" ht="15.9" customHeight="1" x14ac:dyDescent="0.2"/>
    <row r="105" s="38" customFormat="1" ht="15.9" customHeight="1" x14ac:dyDescent="0.2"/>
    <row r="106" s="38" customFormat="1" ht="15.9" customHeight="1" x14ac:dyDescent="0.2"/>
    <row r="107" s="38" customFormat="1" ht="15.9" customHeight="1" x14ac:dyDescent="0.2"/>
    <row r="108" s="38" customFormat="1" ht="15.9" customHeight="1" x14ac:dyDescent="0.2"/>
    <row r="109" s="38" customFormat="1" ht="15.9" customHeight="1" x14ac:dyDescent="0.2"/>
    <row r="110" s="38" customFormat="1" ht="15.9" customHeight="1" x14ac:dyDescent="0.2"/>
    <row r="111" s="38" customFormat="1" ht="15.9" customHeight="1" x14ac:dyDescent="0.2"/>
    <row r="112" s="38" customFormat="1" ht="15.9" customHeight="1" x14ac:dyDescent="0.2"/>
    <row r="113" s="38" customFormat="1" ht="15.9" customHeight="1" x14ac:dyDescent="0.2"/>
    <row r="114" s="38" customFormat="1" ht="15.9" customHeight="1" x14ac:dyDescent="0.2"/>
    <row r="115" s="38" customFormat="1" ht="15.9" customHeight="1" x14ac:dyDescent="0.2"/>
    <row r="116" s="38" customFormat="1" ht="15.9" customHeight="1" x14ac:dyDescent="0.2"/>
    <row r="117" s="38" customFormat="1" ht="15.9" customHeight="1" x14ac:dyDescent="0.2"/>
    <row r="118" s="38" customFormat="1" ht="15.9" customHeight="1" x14ac:dyDescent="0.2"/>
    <row r="119" s="38" customFormat="1" ht="15.9" customHeight="1" x14ac:dyDescent="0.2"/>
    <row r="120" s="38" customFormat="1" ht="15.9" customHeight="1" x14ac:dyDescent="0.2"/>
    <row r="121" s="38" customFormat="1" ht="15.9" customHeight="1" x14ac:dyDescent="0.2"/>
    <row r="122" s="38" customFormat="1" ht="15.9" customHeight="1" x14ac:dyDescent="0.2"/>
    <row r="123" s="38" customFormat="1" ht="15.9" customHeight="1" x14ac:dyDescent="0.2"/>
    <row r="124" s="38" customFormat="1" ht="15.9" customHeight="1" x14ac:dyDescent="0.2"/>
    <row r="125" s="38" customFormat="1" ht="15.9" customHeight="1" x14ac:dyDescent="0.2"/>
    <row r="126" s="38" customFormat="1" ht="15.9" customHeight="1" x14ac:dyDescent="0.2"/>
    <row r="127" s="38" customFormat="1" ht="15.9" customHeight="1" x14ac:dyDescent="0.2"/>
    <row r="128" s="38" customFormat="1" ht="15.9" customHeight="1" x14ac:dyDescent="0.2"/>
    <row r="129" s="38" customFormat="1" ht="15.9" customHeight="1" x14ac:dyDescent="0.2"/>
    <row r="130" s="38" customFormat="1" ht="15.9" customHeight="1" x14ac:dyDescent="0.2"/>
    <row r="131" s="38" customFormat="1" ht="15.9" customHeight="1" x14ac:dyDescent="0.2"/>
    <row r="132" s="38" customFormat="1" ht="15.9" customHeight="1" x14ac:dyDescent="0.2"/>
    <row r="133" s="38" customFormat="1" ht="15.9" customHeight="1" x14ac:dyDescent="0.2"/>
    <row r="134" s="38" customFormat="1" ht="15.9" customHeight="1" x14ac:dyDescent="0.2"/>
    <row r="135" s="38" customFormat="1" ht="15.9" customHeight="1" x14ac:dyDescent="0.2"/>
    <row r="136" s="38" customFormat="1" ht="15.9" customHeight="1" x14ac:dyDescent="0.2"/>
    <row r="137" s="38" customFormat="1" ht="15.9" customHeight="1" x14ac:dyDescent="0.2"/>
    <row r="138" s="38" customFormat="1" ht="15.9" customHeight="1" x14ac:dyDescent="0.2"/>
    <row r="139" s="38" customFormat="1" ht="15.9" customHeight="1" x14ac:dyDescent="0.2"/>
    <row r="140" s="38" customFormat="1" ht="15.9" customHeight="1" x14ac:dyDescent="0.2"/>
    <row r="141" s="38" customFormat="1" ht="15.9" customHeight="1" x14ac:dyDescent="0.2"/>
    <row r="142" s="38" customFormat="1" ht="15.9" customHeight="1" x14ac:dyDescent="0.2"/>
    <row r="143" s="38" customFormat="1" ht="15.9" customHeight="1" x14ac:dyDescent="0.2"/>
    <row r="144" s="38" customFormat="1" ht="15.9" customHeight="1" x14ac:dyDescent="0.2"/>
    <row r="145" s="38" customFormat="1" ht="15.9" customHeight="1" x14ac:dyDescent="0.2"/>
    <row r="146" s="38" customFormat="1" ht="15.9" customHeight="1" x14ac:dyDescent="0.2"/>
    <row r="147" s="38" customFormat="1" ht="15.9" customHeight="1" x14ac:dyDescent="0.2"/>
    <row r="148" s="38" customFormat="1" ht="15.9" customHeight="1" x14ac:dyDescent="0.2"/>
    <row r="149" s="38" customFormat="1" ht="15.9" customHeight="1" x14ac:dyDescent="0.2"/>
    <row r="150" s="38" customFormat="1" ht="15.9" customHeight="1" x14ac:dyDescent="0.2"/>
    <row r="151" s="38" customFormat="1" ht="15.9" customHeight="1" x14ac:dyDescent="0.2"/>
    <row r="152" s="38" customFormat="1" ht="15.9" customHeight="1" x14ac:dyDescent="0.2"/>
    <row r="153" s="38" customFormat="1" ht="15.9" customHeight="1" x14ac:dyDescent="0.2"/>
    <row r="154" s="38" customFormat="1" ht="15.9" customHeight="1" x14ac:dyDescent="0.2"/>
    <row r="155" s="38" customFormat="1" ht="15.9" customHeight="1" x14ac:dyDescent="0.2"/>
    <row r="156" s="38" customFormat="1" ht="15.9" customHeight="1" x14ac:dyDescent="0.2"/>
    <row r="157" s="38" customFormat="1" ht="15.9" customHeight="1" x14ac:dyDescent="0.2"/>
    <row r="158" s="38" customFormat="1" ht="15.9" customHeight="1" x14ac:dyDescent="0.2"/>
    <row r="159" s="38" customFormat="1" ht="15.9" customHeight="1" x14ac:dyDescent="0.2"/>
    <row r="160" s="38" customFormat="1" ht="15.9" customHeight="1" x14ac:dyDescent="0.2"/>
    <row r="161" s="38" customFormat="1" ht="15.9" customHeight="1" x14ac:dyDescent="0.2"/>
    <row r="162" s="38" customFormat="1" ht="15.9" customHeight="1" x14ac:dyDescent="0.2"/>
    <row r="163" s="38" customFormat="1" ht="15.9" customHeight="1" x14ac:dyDescent="0.2"/>
    <row r="164" s="38" customFormat="1" ht="15.9" customHeight="1" x14ac:dyDescent="0.2"/>
    <row r="165" s="38" customFormat="1" ht="15.9" customHeight="1" x14ac:dyDescent="0.2"/>
    <row r="166" s="38" customFormat="1" ht="15.9" customHeight="1" x14ac:dyDescent="0.2"/>
    <row r="167" s="38" customFormat="1" ht="15.9" customHeight="1" x14ac:dyDescent="0.2"/>
    <row r="168" s="38" customFormat="1" ht="15.9" customHeight="1" x14ac:dyDescent="0.2"/>
    <row r="169" s="38" customFormat="1" ht="15.9" customHeight="1" x14ac:dyDescent="0.2"/>
    <row r="170" s="38" customFormat="1" ht="15.9" customHeight="1" x14ac:dyDescent="0.2"/>
    <row r="171" s="38" customFormat="1" ht="15.9" customHeight="1" x14ac:dyDescent="0.2"/>
    <row r="172" s="38" customFormat="1" ht="15.9" customHeight="1" x14ac:dyDescent="0.2"/>
    <row r="173" s="38" customFormat="1" ht="15.9" customHeight="1" x14ac:dyDescent="0.2"/>
    <row r="174" s="38" customFormat="1" ht="15.9" customHeight="1" x14ac:dyDescent="0.2"/>
    <row r="175" s="38" customFormat="1" ht="15.9" customHeight="1" x14ac:dyDescent="0.2"/>
    <row r="176" s="38" customFormat="1" ht="15.9" customHeight="1" x14ac:dyDescent="0.2"/>
    <row r="177" s="38" customFormat="1" ht="15.9" customHeight="1" x14ac:dyDescent="0.2"/>
    <row r="178" s="38" customFormat="1" ht="15.9" customHeight="1" x14ac:dyDescent="0.2"/>
    <row r="179" s="38" customFormat="1" ht="15.9" customHeight="1" x14ac:dyDescent="0.2"/>
    <row r="180" s="38" customFormat="1" ht="15.9" customHeight="1" x14ac:dyDescent="0.2"/>
    <row r="181" s="38" customFormat="1" ht="15.9" customHeight="1" x14ac:dyDescent="0.2"/>
    <row r="182" s="38" customFormat="1" ht="15.9" customHeight="1" x14ac:dyDescent="0.2"/>
    <row r="183" s="38" customFormat="1" ht="15.9" customHeight="1" x14ac:dyDescent="0.2"/>
    <row r="184" s="38" customFormat="1" ht="15.9" customHeight="1" x14ac:dyDescent="0.2"/>
    <row r="185" s="38" customFormat="1" ht="15.9" customHeight="1" x14ac:dyDescent="0.2"/>
    <row r="186" s="38" customFormat="1" ht="15.9" customHeight="1" x14ac:dyDescent="0.2"/>
    <row r="187" s="38" customFormat="1" ht="15.9" customHeight="1" x14ac:dyDescent="0.2"/>
    <row r="188" s="38" customFormat="1" ht="15.9" customHeight="1" x14ac:dyDescent="0.2"/>
    <row r="189" s="38" customFormat="1" ht="15.9" customHeight="1" x14ac:dyDescent="0.2"/>
    <row r="190" s="38" customFormat="1" ht="15.9" customHeight="1" x14ac:dyDescent="0.2"/>
    <row r="191" s="38" customFormat="1" ht="15.9" customHeight="1" x14ac:dyDescent="0.2"/>
    <row r="192" s="38" customFormat="1" ht="15.9" customHeight="1" x14ac:dyDescent="0.2"/>
    <row r="193" s="38" customFormat="1" ht="15.9" customHeight="1" x14ac:dyDescent="0.2"/>
    <row r="194" s="38" customFormat="1" ht="15.9" customHeight="1" x14ac:dyDescent="0.2"/>
    <row r="195" s="38" customFormat="1" ht="15.9" customHeight="1" x14ac:dyDescent="0.2"/>
    <row r="196" s="38" customFormat="1" ht="15.9" customHeight="1" x14ac:dyDescent="0.2"/>
    <row r="197" s="38" customFormat="1" ht="15.9" customHeight="1" x14ac:dyDescent="0.2"/>
    <row r="198" s="38" customFormat="1" ht="15.9" customHeight="1" x14ac:dyDescent="0.2"/>
    <row r="199" s="38" customFormat="1" ht="15.9" customHeight="1" x14ac:dyDescent="0.2"/>
    <row r="200" s="38" customFormat="1" ht="15.9"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C3381-1CCE-4762-A2DE-9E923A26B14F}">
  <sheetPr codeName="Tabelle14">
    <pageSetUpPr fitToPage="1"/>
  </sheetPr>
  <dimension ref="A1:Q194"/>
  <sheetViews>
    <sheetView showGridLines="0" zoomScaleNormal="100" workbookViewId="0"/>
  </sheetViews>
  <sheetFormatPr baseColWidth="10" defaultColWidth="8.88671875" defaultRowHeight="15.9" customHeight="1" x14ac:dyDescent="0.2"/>
  <cols>
    <col min="1" max="3" width="3.6640625" style="38" customWidth="1"/>
    <col min="4" max="4" width="25.88671875" style="38" customWidth="1"/>
    <col min="5" max="5" width="6.6640625" style="62" customWidth="1"/>
    <col min="6" max="11" width="9.6640625" style="91" customWidth="1"/>
    <col min="12" max="12" width="9.6640625" style="92" customWidth="1"/>
    <col min="13" max="13" width="9.6640625" style="38" customWidth="1"/>
    <col min="14" max="16384" width="8.88671875" style="38"/>
  </cols>
  <sheetData>
    <row r="1" spans="1:17" customFormat="1" ht="36.75" customHeight="1" x14ac:dyDescent="0.25">
      <c r="A1" s="31"/>
      <c r="B1" s="31"/>
      <c r="C1" s="31"/>
      <c r="D1" s="32"/>
      <c r="E1" s="162"/>
      <c r="F1" s="32"/>
      <c r="G1" s="32"/>
      <c r="H1" s="32"/>
      <c r="I1" s="32"/>
      <c r="J1" s="32"/>
      <c r="K1" s="32"/>
      <c r="L1" s="33" t="s">
        <v>38</v>
      </c>
    </row>
    <row r="2" spans="1:17" customFormat="1" ht="11.25" customHeight="1" x14ac:dyDescent="0.25">
      <c r="A2" s="34"/>
      <c r="B2" s="34"/>
      <c r="C2" s="34"/>
      <c r="D2" s="35"/>
      <c r="E2" s="164"/>
      <c r="F2" s="35"/>
      <c r="G2" s="35"/>
      <c r="H2" s="35"/>
      <c r="I2" s="35"/>
      <c r="J2" s="35"/>
      <c r="K2" s="35"/>
      <c r="L2" s="35"/>
    </row>
    <row r="3" spans="1:17" s="36" customFormat="1" ht="20.100000000000001" customHeight="1" x14ac:dyDescent="0.25">
      <c r="A3" s="449" t="s">
        <v>326</v>
      </c>
      <c r="B3" s="449"/>
      <c r="C3" s="449"/>
      <c r="D3" s="449"/>
      <c r="E3" s="449"/>
      <c r="F3" s="449"/>
      <c r="G3" s="449"/>
      <c r="H3" s="449"/>
      <c r="I3" s="449"/>
      <c r="J3" s="449"/>
      <c r="K3" s="449"/>
      <c r="L3" s="449"/>
    </row>
    <row r="4" spans="1:17" s="36" customFormat="1" ht="12" customHeight="1" x14ac:dyDescent="0.25">
      <c r="A4" s="450" t="s">
        <v>84</v>
      </c>
      <c r="B4" s="450"/>
      <c r="C4" s="450"/>
      <c r="D4" s="450"/>
      <c r="E4" s="450"/>
      <c r="F4" s="450"/>
      <c r="G4" s="450"/>
      <c r="H4" s="450"/>
      <c r="I4" s="450"/>
      <c r="J4" s="450"/>
      <c r="K4" s="450"/>
      <c r="L4" s="450"/>
    </row>
    <row r="5" spans="1:17" s="36" customFormat="1" ht="12" customHeight="1" x14ac:dyDescent="0.25">
      <c r="A5" s="451" t="s">
        <v>40</v>
      </c>
      <c r="B5" s="451"/>
      <c r="C5" s="451"/>
      <c r="D5" s="451"/>
      <c r="E5" s="451"/>
      <c r="F5" s="451"/>
      <c r="G5" s="166"/>
      <c r="H5" s="166"/>
      <c r="I5" s="166"/>
      <c r="J5" s="166"/>
      <c r="K5" s="166"/>
      <c r="L5" s="166"/>
    </row>
    <row r="6" spans="1:17" s="36" customFormat="1" ht="11.25" customHeight="1" x14ac:dyDescent="0.25">
      <c r="A6" s="146"/>
      <c r="B6" s="146"/>
      <c r="C6" s="146"/>
      <c r="D6" s="146"/>
      <c r="E6" s="146"/>
      <c r="F6" s="146"/>
      <c r="G6" s="146"/>
      <c r="H6" s="146"/>
      <c r="I6" s="146"/>
      <c r="J6" s="146"/>
      <c r="K6" s="146"/>
      <c r="L6" s="146"/>
    </row>
    <row r="7" spans="1:17" customFormat="1" ht="12" customHeight="1" x14ac:dyDescent="0.25">
      <c r="A7" s="454" t="s">
        <v>85</v>
      </c>
      <c r="B7" s="455"/>
      <c r="C7" s="455"/>
      <c r="D7" s="455"/>
      <c r="E7" s="460" t="s">
        <v>86</v>
      </c>
      <c r="F7" s="463" t="s">
        <v>325</v>
      </c>
      <c r="G7" s="464"/>
      <c r="H7" s="464"/>
      <c r="I7" s="464"/>
      <c r="J7" s="465"/>
      <c r="K7" s="466" t="s">
        <v>174</v>
      </c>
      <c r="L7" s="467"/>
      <c r="M7" s="38"/>
      <c r="N7" s="38"/>
      <c r="O7" s="38"/>
      <c r="P7" s="38"/>
      <c r="Q7" s="38"/>
    </row>
    <row r="8" spans="1:17" ht="21.75" customHeight="1" x14ac:dyDescent="0.2">
      <c r="A8" s="456"/>
      <c r="B8" s="457"/>
      <c r="C8" s="457"/>
      <c r="D8" s="457"/>
      <c r="E8" s="461"/>
      <c r="F8" s="442" t="s">
        <v>89</v>
      </c>
      <c r="G8" s="442" t="s">
        <v>90</v>
      </c>
      <c r="H8" s="442" t="s">
        <v>91</v>
      </c>
      <c r="I8" s="442" t="s">
        <v>92</v>
      </c>
      <c r="J8" s="442" t="s">
        <v>93</v>
      </c>
      <c r="K8" s="468"/>
      <c r="L8" s="469"/>
    </row>
    <row r="9" spans="1:17" ht="12" customHeight="1" x14ac:dyDescent="0.2">
      <c r="A9" s="456"/>
      <c r="B9" s="457"/>
      <c r="C9" s="457"/>
      <c r="D9" s="457"/>
      <c r="E9" s="461"/>
      <c r="F9" s="443"/>
      <c r="G9" s="443"/>
      <c r="H9" s="443"/>
      <c r="I9" s="443"/>
      <c r="J9" s="443"/>
      <c r="K9" s="39" t="s">
        <v>94</v>
      </c>
      <c r="L9" s="40" t="s">
        <v>95</v>
      </c>
    </row>
    <row r="10" spans="1:17" ht="12" customHeight="1" x14ac:dyDescent="0.2">
      <c r="A10" s="458"/>
      <c r="B10" s="459"/>
      <c r="C10" s="459"/>
      <c r="D10" s="459"/>
      <c r="E10" s="462"/>
      <c r="F10" s="41">
        <v>1</v>
      </c>
      <c r="G10" s="41">
        <v>2</v>
      </c>
      <c r="H10" s="41">
        <v>3</v>
      </c>
      <c r="I10" s="41">
        <v>4</v>
      </c>
      <c r="J10" s="41">
        <v>5</v>
      </c>
      <c r="K10" s="41">
        <v>6</v>
      </c>
      <c r="L10" s="41">
        <v>7</v>
      </c>
      <c r="M10" s="42"/>
    </row>
    <row r="11" spans="1:17" ht="18" customHeight="1" x14ac:dyDescent="0.2">
      <c r="A11" s="169" t="s">
        <v>96</v>
      </c>
      <c r="B11" s="170"/>
      <c r="C11" s="170"/>
      <c r="D11" s="171"/>
      <c r="E11" s="53">
        <v>100</v>
      </c>
      <c r="F11" s="55">
        <v>5724</v>
      </c>
      <c r="G11" s="54">
        <v>5684</v>
      </c>
      <c r="H11" s="54">
        <v>5669</v>
      </c>
      <c r="I11" s="54">
        <v>5594</v>
      </c>
      <c r="J11" s="80">
        <v>5629</v>
      </c>
      <c r="K11" s="54">
        <v>95</v>
      </c>
      <c r="L11" s="56">
        <v>1.6876887546633506</v>
      </c>
    </row>
    <row r="12" spans="1:17" ht="24" customHeight="1" x14ac:dyDescent="0.2">
      <c r="A12" s="481" t="s">
        <v>180</v>
      </c>
      <c r="B12" s="482"/>
      <c r="C12" s="482"/>
      <c r="D12" s="483"/>
      <c r="E12" s="53">
        <v>40.600978336827396</v>
      </c>
      <c r="F12" s="55">
        <v>2324</v>
      </c>
      <c r="G12" s="54">
        <v>2298</v>
      </c>
      <c r="H12" s="54">
        <v>2280</v>
      </c>
      <c r="I12" s="54">
        <v>2242</v>
      </c>
      <c r="J12" s="80">
        <v>2261</v>
      </c>
      <c r="K12" s="54">
        <v>63</v>
      </c>
      <c r="L12" s="56">
        <v>2.7863777089783284</v>
      </c>
    </row>
    <row r="13" spans="1:17" ht="15" customHeight="1" x14ac:dyDescent="0.2">
      <c r="A13" s="60"/>
      <c r="B13" s="488" t="s">
        <v>99</v>
      </c>
      <c r="C13" s="488"/>
      <c r="E13" s="53">
        <v>59.399021663172604</v>
      </c>
      <c r="F13" s="55">
        <v>3400</v>
      </c>
      <c r="G13" s="54">
        <v>3386</v>
      </c>
      <c r="H13" s="54">
        <v>3389</v>
      </c>
      <c r="I13" s="54">
        <v>3352</v>
      </c>
      <c r="J13" s="80">
        <v>3368</v>
      </c>
      <c r="K13" s="54">
        <v>32</v>
      </c>
      <c r="L13" s="56">
        <v>0.95011876484560565</v>
      </c>
    </row>
    <row r="14" spans="1:17" ht="22.5" customHeight="1" x14ac:dyDescent="0.2">
      <c r="A14" s="481" t="s">
        <v>181</v>
      </c>
      <c r="B14" s="482"/>
      <c r="C14" s="482"/>
      <c r="D14" s="483"/>
      <c r="E14" s="53">
        <v>15.391334730957372</v>
      </c>
      <c r="F14" s="55">
        <v>881</v>
      </c>
      <c r="G14" s="54">
        <v>859</v>
      </c>
      <c r="H14" s="54">
        <v>902</v>
      </c>
      <c r="I14" s="54">
        <v>847</v>
      </c>
      <c r="J14" s="80">
        <v>862</v>
      </c>
      <c r="K14" s="54">
        <v>19</v>
      </c>
      <c r="L14" s="56">
        <v>2.2041763341067284</v>
      </c>
    </row>
    <row r="15" spans="1:17" ht="15" customHeight="1" x14ac:dyDescent="0.2">
      <c r="A15" s="60"/>
      <c r="B15" s="59"/>
      <c r="C15" s="38" t="s">
        <v>98</v>
      </c>
      <c r="E15" s="53">
        <v>42.451759364358686</v>
      </c>
      <c r="F15" s="55">
        <v>374</v>
      </c>
      <c r="G15" s="54">
        <v>376</v>
      </c>
      <c r="H15" s="54">
        <v>396</v>
      </c>
      <c r="I15" s="54">
        <v>383</v>
      </c>
      <c r="J15" s="80">
        <v>382</v>
      </c>
      <c r="K15" s="54">
        <v>-8</v>
      </c>
      <c r="L15" s="56">
        <v>-2.0942408376963351</v>
      </c>
    </row>
    <row r="16" spans="1:17" ht="15" customHeight="1" x14ac:dyDescent="0.2">
      <c r="A16" s="60"/>
      <c r="B16" s="59"/>
      <c r="C16" s="38" t="s">
        <v>99</v>
      </c>
      <c r="E16" s="53">
        <v>57.548240635641314</v>
      </c>
      <c r="F16" s="55">
        <v>507</v>
      </c>
      <c r="G16" s="54">
        <v>483</v>
      </c>
      <c r="H16" s="54">
        <v>506</v>
      </c>
      <c r="I16" s="54">
        <v>464</v>
      </c>
      <c r="J16" s="80">
        <v>480</v>
      </c>
      <c r="K16" s="54">
        <v>27</v>
      </c>
      <c r="L16" s="56">
        <v>5.625</v>
      </c>
    </row>
    <row r="17" spans="1:12" ht="15" customHeight="1" x14ac:dyDescent="0.2">
      <c r="A17" s="60"/>
      <c r="B17" s="61" t="s">
        <v>101</v>
      </c>
      <c r="E17" s="53">
        <v>45.492662473794546</v>
      </c>
      <c r="F17" s="55">
        <v>2604</v>
      </c>
      <c r="G17" s="54">
        <v>2542</v>
      </c>
      <c r="H17" s="54">
        <v>2507</v>
      </c>
      <c r="I17" s="54">
        <v>2506</v>
      </c>
      <c r="J17" s="80">
        <v>2522</v>
      </c>
      <c r="K17" s="54">
        <v>82</v>
      </c>
      <c r="L17" s="56">
        <v>3.2513877874702617</v>
      </c>
    </row>
    <row r="18" spans="1:12" ht="15" customHeight="1" x14ac:dyDescent="0.2">
      <c r="A18" s="60"/>
      <c r="B18" s="59"/>
      <c r="C18" s="38" t="s">
        <v>98</v>
      </c>
      <c r="E18" s="53">
        <v>39.86175115207373</v>
      </c>
      <c r="F18" s="55">
        <v>1038</v>
      </c>
      <c r="G18" s="54">
        <v>991</v>
      </c>
      <c r="H18" s="54">
        <v>963</v>
      </c>
      <c r="I18" s="54">
        <v>951</v>
      </c>
      <c r="J18" s="80">
        <v>959</v>
      </c>
      <c r="K18" s="54">
        <v>79</v>
      </c>
      <c r="L18" s="56">
        <v>8.2377476538060481</v>
      </c>
    </row>
    <row r="19" spans="1:12" ht="15" customHeight="1" x14ac:dyDescent="0.2">
      <c r="A19" s="60"/>
      <c r="B19" s="59"/>
      <c r="C19" s="38" t="s">
        <v>99</v>
      </c>
      <c r="E19" s="53">
        <v>60.13824884792627</v>
      </c>
      <c r="F19" s="55">
        <v>1566</v>
      </c>
      <c r="G19" s="54">
        <v>1551</v>
      </c>
      <c r="H19" s="54">
        <v>1544</v>
      </c>
      <c r="I19" s="54">
        <v>1555</v>
      </c>
      <c r="J19" s="80">
        <v>1563</v>
      </c>
      <c r="K19" s="54">
        <v>3</v>
      </c>
      <c r="L19" s="56">
        <v>0.19193857965451055</v>
      </c>
    </row>
    <row r="20" spans="1:12" ht="15" customHeight="1" x14ac:dyDescent="0.2">
      <c r="A20" s="60"/>
      <c r="B20" s="61" t="s">
        <v>102</v>
      </c>
      <c r="E20" s="53">
        <v>18.675751222921033</v>
      </c>
      <c r="F20" s="55">
        <v>1069</v>
      </c>
      <c r="G20" s="54">
        <v>1087</v>
      </c>
      <c r="H20" s="54">
        <v>1079</v>
      </c>
      <c r="I20" s="54">
        <v>1092</v>
      </c>
      <c r="J20" s="80">
        <v>1100</v>
      </c>
      <c r="K20" s="54">
        <v>-31</v>
      </c>
      <c r="L20" s="56">
        <v>-2.8181818181818183</v>
      </c>
    </row>
    <row r="21" spans="1:12" ht="15" customHeight="1" x14ac:dyDescent="0.2">
      <c r="A21" s="60"/>
      <c r="B21" s="59"/>
      <c r="C21" s="38" t="s">
        <v>98</v>
      </c>
      <c r="E21" s="53">
        <v>35.173058933582787</v>
      </c>
      <c r="F21" s="55">
        <v>376</v>
      </c>
      <c r="G21" s="54">
        <v>381</v>
      </c>
      <c r="H21" s="54">
        <v>372</v>
      </c>
      <c r="I21" s="54">
        <v>377</v>
      </c>
      <c r="J21" s="80">
        <v>384</v>
      </c>
      <c r="K21" s="54">
        <v>-8</v>
      </c>
      <c r="L21" s="56">
        <v>-2.0833333333333335</v>
      </c>
    </row>
    <row r="22" spans="1:12" ht="15" customHeight="1" x14ac:dyDescent="0.2">
      <c r="A22" s="60"/>
      <c r="B22" s="59"/>
      <c r="C22" s="38" t="s">
        <v>99</v>
      </c>
      <c r="E22" s="53">
        <v>64.826941066417206</v>
      </c>
      <c r="F22" s="55">
        <v>693</v>
      </c>
      <c r="G22" s="54">
        <v>706</v>
      </c>
      <c r="H22" s="54">
        <v>707</v>
      </c>
      <c r="I22" s="54">
        <v>715</v>
      </c>
      <c r="J22" s="80">
        <v>716</v>
      </c>
      <c r="K22" s="54">
        <v>-23</v>
      </c>
      <c r="L22" s="56">
        <v>-3.2122905027932962</v>
      </c>
    </row>
    <row r="23" spans="1:12" ht="15" customHeight="1" x14ac:dyDescent="0.2">
      <c r="A23" s="60"/>
      <c r="B23" s="61" t="s">
        <v>103</v>
      </c>
      <c r="E23" s="53">
        <v>20.440251572327043</v>
      </c>
      <c r="F23" s="55">
        <v>1170</v>
      </c>
      <c r="G23" s="54">
        <v>1196</v>
      </c>
      <c r="H23" s="54">
        <v>1181</v>
      </c>
      <c r="I23" s="54">
        <v>1149</v>
      </c>
      <c r="J23" s="80">
        <v>1145</v>
      </c>
      <c r="K23" s="54">
        <v>25</v>
      </c>
      <c r="L23" s="56">
        <v>2.1834061135371181</v>
      </c>
    </row>
    <row r="24" spans="1:12" ht="15" customHeight="1" x14ac:dyDescent="0.2">
      <c r="A24" s="60"/>
      <c r="B24" s="59"/>
      <c r="C24" s="38" t="s">
        <v>98</v>
      </c>
      <c r="E24" s="53">
        <v>45.811965811965813</v>
      </c>
      <c r="F24" s="55">
        <v>536</v>
      </c>
      <c r="G24" s="54">
        <v>550</v>
      </c>
      <c r="H24" s="54">
        <v>549</v>
      </c>
      <c r="I24" s="54">
        <v>531</v>
      </c>
      <c r="J24" s="80">
        <v>536</v>
      </c>
      <c r="K24" s="54">
        <v>0</v>
      </c>
      <c r="L24" s="56">
        <v>0</v>
      </c>
    </row>
    <row r="25" spans="1:12" ht="15" customHeight="1" x14ac:dyDescent="0.2">
      <c r="A25" s="60"/>
      <c r="B25" s="59"/>
      <c r="C25" s="38" t="s">
        <v>99</v>
      </c>
      <c r="E25" s="53">
        <v>54.188034188034187</v>
      </c>
      <c r="F25" s="55">
        <v>634</v>
      </c>
      <c r="G25" s="54">
        <v>646</v>
      </c>
      <c r="H25" s="54">
        <v>632</v>
      </c>
      <c r="I25" s="54">
        <v>618</v>
      </c>
      <c r="J25" s="80">
        <v>609</v>
      </c>
      <c r="K25" s="54">
        <v>25</v>
      </c>
      <c r="L25" s="56">
        <v>4.1050903119868636</v>
      </c>
    </row>
    <row r="26" spans="1:12" ht="15" customHeight="1" x14ac:dyDescent="0.2">
      <c r="A26" s="60"/>
      <c r="C26" s="61" t="s">
        <v>182</v>
      </c>
      <c r="D26" s="38" t="s">
        <v>183</v>
      </c>
      <c r="E26" s="53">
        <v>2.7952480782669462</v>
      </c>
      <c r="F26" s="55">
        <v>160</v>
      </c>
      <c r="G26" s="54">
        <v>175</v>
      </c>
      <c r="H26" s="54">
        <v>171</v>
      </c>
      <c r="I26" s="54">
        <v>173</v>
      </c>
      <c r="J26" s="80">
        <v>147</v>
      </c>
      <c r="K26" s="54">
        <v>13</v>
      </c>
      <c r="L26" s="56">
        <v>8.8435374149659864</v>
      </c>
    </row>
    <row r="27" spans="1:12" ht="15" customHeight="1" x14ac:dyDescent="0.2">
      <c r="A27" s="60"/>
      <c r="B27" s="59"/>
      <c r="D27" s="172" t="s">
        <v>98</v>
      </c>
      <c r="E27" s="53">
        <v>38.75</v>
      </c>
      <c r="F27" s="55">
        <v>62</v>
      </c>
      <c r="G27" s="54">
        <v>74</v>
      </c>
      <c r="H27" s="54">
        <v>72</v>
      </c>
      <c r="I27" s="54">
        <v>74</v>
      </c>
      <c r="J27" s="80">
        <v>59</v>
      </c>
      <c r="K27" s="54">
        <v>3</v>
      </c>
      <c r="L27" s="56">
        <v>5.0847457627118642</v>
      </c>
    </row>
    <row r="28" spans="1:12" ht="15" customHeight="1" x14ac:dyDescent="0.2">
      <c r="A28" s="60"/>
      <c r="B28" s="59"/>
      <c r="D28" s="172" t="s">
        <v>99</v>
      </c>
      <c r="E28" s="53">
        <v>61.25</v>
      </c>
      <c r="F28" s="55">
        <v>98</v>
      </c>
      <c r="G28" s="54">
        <v>101</v>
      </c>
      <c r="H28" s="54">
        <v>99</v>
      </c>
      <c r="I28" s="54">
        <v>99</v>
      </c>
      <c r="J28" s="80">
        <v>88</v>
      </c>
      <c r="K28" s="54">
        <v>10</v>
      </c>
      <c r="L28" s="56">
        <v>11.363636363636363</v>
      </c>
    </row>
    <row r="29" spans="1:12" ht="24" customHeight="1" x14ac:dyDescent="0.2">
      <c r="A29" s="481" t="s">
        <v>184</v>
      </c>
      <c r="B29" s="482"/>
      <c r="C29" s="482"/>
      <c r="D29" s="483"/>
      <c r="E29" s="53">
        <v>86.897274633123686</v>
      </c>
      <c r="F29" s="55">
        <v>4974</v>
      </c>
      <c r="G29" s="54">
        <v>4981</v>
      </c>
      <c r="H29" s="54">
        <v>4947</v>
      </c>
      <c r="I29" s="54">
        <v>4901</v>
      </c>
      <c r="J29" s="80">
        <v>4928</v>
      </c>
      <c r="K29" s="54">
        <v>46</v>
      </c>
      <c r="L29" s="56">
        <v>0.93344155844155841</v>
      </c>
    </row>
    <row r="30" spans="1:12" ht="15" customHeight="1" x14ac:dyDescent="0.2">
      <c r="A30" s="60"/>
      <c r="B30" s="59"/>
      <c r="C30" s="38" t="s">
        <v>98</v>
      </c>
      <c r="E30" s="53">
        <v>40.309609971853639</v>
      </c>
      <c r="F30" s="55">
        <v>2005</v>
      </c>
      <c r="G30" s="54">
        <v>1997</v>
      </c>
      <c r="H30" s="54">
        <v>1980</v>
      </c>
      <c r="I30" s="54">
        <v>1962</v>
      </c>
      <c r="J30" s="80">
        <v>1984</v>
      </c>
      <c r="K30" s="54">
        <v>21</v>
      </c>
      <c r="L30" s="56">
        <v>1.0584677419354838</v>
      </c>
    </row>
    <row r="31" spans="1:12" ht="15" customHeight="1" x14ac:dyDescent="0.2">
      <c r="A31" s="60"/>
      <c r="B31" s="59"/>
      <c r="C31" s="38" t="s">
        <v>99</v>
      </c>
      <c r="E31" s="53">
        <v>59.690390028146361</v>
      </c>
      <c r="F31" s="55">
        <v>2969</v>
      </c>
      <c r="G31" s="54">
        <v>2984</v>
      </c>
      <c r="H31" s="54">
        <v>2967</v>
      </c>
      <c r="I31" s="54">
        <v>2939</v>
      </c>
      <c r="J31" s="80">
        <v>2944</v>
      </c>
      <c r="K31" s="54">
        <v>25</v>
      </c>
      <c r="L31" s="56">
        <v>0.84918478260869568</v>
      </c>
    </row>
    <row r="32" spans="1:12" ht="15" customHeight="1" x14ac:dyDescent="0.2">
      <c r="A32" s="60"/>
      <c r="B32" s="59" t="s">
        <v>109</v>
      </c>
      <c r="E32" s="53">
        <v>13.10272536687631</v>
      </c>
      <c r="F32" s="54">
        <v>750</v>
      </c>
      <c r="G32" s="54">
        <v>703</v>
      </c>
      <c r="H32" s="54">
        <v>722</v>
      </c>
      <c r="I32" s="54">
        <v>693</v>
      </c>
      <c r="J32" s="80">
        <v>701</v>
      </c>
      <c r="K32" s="54">
        <v>49</v>
      </c>
      <c r="L32" s="56">
        <v>6.9900142653352351</v>
      </c>
    </row>
    <row r="33" spans="1:12" ht="15" customHeight="1" x14ac:dyDescent="0.2">
      <c r="A33" s="60"/>
      <c r="B33" s="59"/>
      <c r="C33" s="38" t="s">
        <v>98</v>
      </c>
      <c r="E33" s="53">
        <v>42.533333333333331</v>
      </c>
      <c r="F33" s="54">
        <v>319</v>
      </c>
      <c r="G33" s="54">
        <v>301</v>
      </c>
      <c r="H33" s="54">
        <v>300</v>
      </c>
      <c r="I33" s="54">
        <v>280</v>
      </c>
      <c r="J33" s="80">
        <v>277</v>
      </c>
      <c r="K33" s="54">
        <v>42</v>
      </c>
      <c r="L33" s="56">
        <v>15.16245487364621</v>
      </c>
    </row>
    <row r="34" spans="1:12" ht="15" customHeight="1" x14ac:dyDescent="0.2">
      <c r="A34" s="60"/>
      <c r="B34" s="59"/>
      <c r="C34" s="38" t="s">
        <v>99</v>
      </c>
      <c r="E34" s="53">
        <v>57.466666666666669</v>
      </c>
      <c r="F34" s="54">
        <v>431</v>
      </c>
      <c r="G34" s="54">
        <v>402</v>
      </c>
      <c r="H34" s="54">
        <v>422</v>
      </c>
      <c r="I34" s="54">
        <v>413</v>
      </c>
      <c r="J34" s="80">
        <v>424</v>
      </c>
      <c r="K34" s="54">
        <v>7</v>
      </c>
      <c r="L34" s="56">
        <v>1.6509433962264151</v>
      </c>
    </row>
    <row r="35" spans="1:12" ht="24" customHeight="1" x14ac:dyDescent="0.2">
      <c r="A35" s="481" t="s">
        <v>187</v>
      </c>
      <c r="B35" s="482"/>
      <c r="C35" s="482"/>
      <c r="D35" s="483"/>
      <c r="E35" s="53">
        <v>19.479385045422781</v>
      </c>
      <c r="F35" s="54">
        <v>1115</v>
      </c>
      <c r="G35" s="54">
        <v>1077</v>
      </c>
      <c r="H35" s="54">
        <v>1094</v>
      </c>
      <c r="I35" s="54">
        <v>1043</v>
      </c>
      <c r="J35" s="54">
        <v>1073</v>
      </c>
      <c r="K35" s="231">
        <v>42</v>
      </c>
      <c r="L35" s="232">
        <v>3.9142590866728799</v>
      </c>
    </row>
    <row r="36" spans="1:12" ht="15" customHeight="1" x14ac:dyDescent="0.2">
      <c r="A36" s="60"/>
      <c r="B36" s="59"/>
      <c r="C36" s="38" t="s">
        <v>98</v>
      </c>
      <c r="E36" s="53">
        <v>37.578475336322867</v>
      </c>
      <c r="F36" s="54">
        <v>419</v>
      </c>
      <c r="G36" s="54">
        <v>412</v>
      </c>
      <c r="H36" s="54">
        <v>417</v>
      </c>
      <c r="I36" s="54">
        <v>398</v>
      </c>
      <c r="J36" s="54">
        <v>406</v>
      </c>
      <c r="K36" s="231">
        <v>13</v>
      </c>
      <c r="L36" s="56">
        <v>3.2019704433497536</v>
      </c>
    </row>
    <row r="37" spans="1:12" ht="15" customHeight="1" x14ac:dyDescent="0.2">
      <c r="A37" s="60"/>
      <c r="B37" s="59"/>
      <c r="C37" s="38" t="s">
        <v>99</v>
      </c>
      <c r="E37" s="53">
        <v>62.421524663677133</v>
      </c>
      <c r="F37" s="54">
        <v>696</v>
      </c>
      <c r="G37" s="54">
        <v>665</v>
      </c>
      <c r="H37" s="54">
        <v>677</v>
      </c>
      <c r="I37" s="54">
        <v>645</v>
      </c>
      <c r="J37" s="80">
        <v>667</v>
      </c>
      <c r="K37" s="54">
        <v>29</v>
      </c>
      <c r="L37" s="56">
        <v>4.3478260869565215</v>
      </c>
    </row>
    <row r="38" spans="1:12" ht="15" customHeight="1" x14ac:dyDescent="0.2">
      <c r="A38" s="60"/>
      <c r="B38" s="59" t="s">
        <v>327</v>
      </c>
      <c r="E38" s="53">
        <v>59.993011879804335</v>
      </c>
      <c r="F38" s="54">
        <v>3434</v>
      </c>
      <c r="G38" s="54">
        <v>3449</v>
      </c>
      <c r="H38" s="54">
        <v>3438</v>
      </c>
      <c r="I38" s="54">
        <v>3428</v>
      </c>
      <c r="J38" s="80">
        <v>3414</v>
      </c>
      <c r="K38" s="54">
        <v>20</v>
      </c>
      <c r="L38" s="56">
        <v>0.58582308142940831</v>
      </c>
    </row>
    <row r="39" spans="1:12" ht="15" customHeight="1" x14ac:dyDescent="0.2">
      <c r="A39" s="60"/>
      <c r="B39" s="59"/>
      <c r="C39" s="38" t="s">
        <v>98</v>
      </c>
      <c r="E39" s="53">
        <v>41.729761211415259</v>
      </c>
      <c r="F39" s="55">
        <v>1433</v>
      </c>
      <c r="G39" s="54">
        <v>1422</v>
      </c>
      <c r="H39" s="54">
        <v>1404</v>
      </c>
      <c r="I39" s="54">
        <v>1381</v>
      </c>
      <c r="J39" s="80">
        <v>1386</v>
      </c>
      <c r="K39" s="54">
        <v>47</v>
      </c>
      <c r="L39" s="56">
        <v>3.3910533910533909</v>
      </c>
    </row>
    <row r="40" spans="1:12" ht="15" customHeight="1" x14ac:dyDescent="0.2">
      <c r="A40" s="60"/>
      <c r="B40" s="59"/>
      <c r="C40" s="38" t="s">
        <v>99</v>
      </c>
      <c r="E40" s="53">
        <v>58.270238788584741</v>
      </c>
      <c r="F40" s="55">
        <v>2001</v>
      </c>
      <c r="G40" s="54">
        <v>2027</v>
      </c>
      <c r="H40" s="54">
        <v>2034</v>
      </c>
      <c r="I40" s="54">
        <v>2047</v>
      </c>
      <c r="J40" s="80">
        <v>2028</v>
      </c>
      <c r="K40" s="54">
        <v>-27</v>
      </c>
      <c r="L40" s="56">
        <v>-1.331360946745562</v>
      </c>
    </row>
    <row r="41" spans="1:12" ht="15" customHeight="1" x14ac:dyDescent="0.2">
      <c r="A41" s="60"/>
      <c r="B41" s="38" t="s">
        <v>549</v>
      </c>
      <c r="E41" s="53">
        <v>10.010482180293501</v>
      </c>
      <c r="F41" s="55">
        <v>573</v>
      </c>
      <c r="G41" s="54">
        <v>561</v>
      </c>
      <c r="H41" s="54">
        <v>560</v>
      </c>
      <c r="I41" s="54">
        <v>533</v>
      </c>
      <c r="J41" s="80">
        <v>542</v>
      </c>
      <c r="K41" s="54">
        <v>31</v>
      </c>
      <c r="L41" s="56">
        <v>5.719557195571956</v>
      </c>
    </row>
    <row r="42" spans="1:12" ht="15" customHeight="1" x14ac:dyDescent="0.2">
      <c r="A42" s="60"/>
      <c r="B42" s="59"/>
      <c r="C42" s="38" t="s">
        <v>98</v>
      </c>
      <c r="E42" s="53">
        <v>41.186736474694591</v>
      </c>
      <c r="F42" s="55">
        <v>236</v>
      </c>
      <c r="G42" s="54">
        <v>232</v>
      </c>
      <c r="H42" s="54">
        <v>223</v>
      </c>
      <c r="I42" s="54">
        <v>216</v>
      </c>
      <c r="J42" s="80">
        <v>213</v>
      </c>
      <c r="K42" s="54">
        <v>23</v>
      </c>
      <c r="L42" s="56">
        <v>10.7981220657277</v>
      </c>
    </row>
    <row r="43" spans="1:12" ht="15" customHeight="1" x14ac:dyDescent="0.2">
      <c r="A43" s="60"/>
      <c r="B43" s="59"/>
      <c r="C43" s="38" t="s">
        <v>99</v>
      </c>
      <c r="E43" s="53">
        <v>58.813263525305409</v>
      </c>
      <c r="F43" s="55">
        <v>337</v>
      </c>
      <c r="G43" s="54">
        <v>329</v>
      </c>
      <c r="H43" s="54">
        <v>337</v>
      </c>
      <c r="I43" s="54">
        <v>317</v>
      </c>
      <c r="J43" s="80">
        <v>329</v>
      </c>
      <c r="K43" s="54">
        <v>8</v>
      </c>
      <c r="L43" s="56">
        <v>2.43161094224924</v>
      </c>
    </row>
    <row r="44" spans="1:12" ht="15" customHeight="1" x14ac:dyDescent="0.2">
      <c r="A44" s="60"/>
      <c r="B44" s="59" t="s">
        <v>200</v>
      </c>
      <c r="E44" s="53">
        <v>10.517120894479385</v>
      </c>
      <c r="F44" s="55">
        <v>602</v>
      </c>
      <c r="G44" s="54">
        <v>597</v>
      </c>
      <c r="H44" s="54">
        <v>577</v>
      </c>
      <c r="I44" s="54">
        <v>590</v>
      </c>
      <c r="J44" s="80">
        <v>600</v>
      </c>
      <c r="K44" s="54">
        <v>2</v>
      </c>
      <c r="L44" s="56">
        <v>0.33333333333333331</v>
      </c>
    </row>
    <row r="45" spans="1:12" ht="15" customHeight="1" x14ac:dyDescent="0.2">
      <c r="A45" s="60"/>
      <c r="B45" s="59"/>
      <c r="C45" s="38" t="s">
        <v>98</v>
      </c>
      <c r="E45" s="53">
        <v>39.202657807308967</v>
      </c>
      <c r="F45" s="55">
        <v>236</v>
      </c>
      <c r="G45" s="54">
        <v>232</v>
      </c>
      <c r="H45" s="54">
        <v>236</v>
      </c>
      <c r="I45" s="54">
        <v>247</v>
      </c>
      <c r="J45" s="80">
        <v>256</v>
      </c>
      <c r="K45" s="54">
        <v>-20</v>
      </c>
      <c r="L45" s="56">
        <v>-7.8125</v>
      </c>
    </row>
    <row r="46" spans="1:12" ht="15" customHeight="1" x14ac:dyDescent="0.2">
      <c r="A46" s="63"/>
      <c r="B46" s="64"/>
      <c r="C46" s="100" t="s">
        <v>99</v>
      </c>
      <c r="D46" s="100"/>
      <c r="E46" s="65">
        <v>60.797342192691033</v>
      </c>
      <c r="F46" s="83">
        <v>366</v>
      </c>
      <c r="G46" s="84">
        <v>365</v>
      </c>
      <c r="H46" s="84">
        <v>341</v>
      </c>
      <c r="I46" s="84">
        <v>343</v>
      </c>
      <c r="J46" s="85">
        <v>344</v>
      </c>
      <c r="K46" s="84">
        <v>22</v>
      </c>
      <c r="L46" s="86">
        <v>6.3953488372093021</v>
      </c>
    </row>
    <row r="47" spans="1:12" s="88" customFormat="1" ht="11.25" customHeight="1" x14ac:dyDescent="0.2">
      <c r="L47" s="89" t="s">
        <v>35</v>
      </c>
    </row>
    <row r="48" spans="1:12" s="88" customFormat="1" ht="12.75" customHeight="1" x14ac:dyDescent="0.2">
      <c r="A48" s="88" t="s">
        <v>201</v>
      </c>
      <c r="B48" s="61"/>
      <c r="C48" s="61"/>
      <c r="D48" s="61"/>
      <c r="E48" s="61"/>
      <c r="F48" s="61"/>
      <c r="G48" s="61"/>
      <c r="H48" s="61"/>
      <c r="I48" s="61"/>
      <c r="J48" s="61"/>
      <c r="K48" s="61"/>
      <c r="L48" s="61"/>
    </row>
    <row r="49" spans="1:12" s="61" customFormat="1" ht="12.75" customHeight="1" x14ac:dyDescent="0.2">
      <c r="A49" s="88" t="s">
        <v>328</v>
      </c>
    </row>
    <row r="50" spans="1:12" s="61" customFormat="1" ht="12.75" customHeight="1" x14ac:dyDescent="0.2">
      <c r="A50" s="88" t="s">
        <v>329</v>
      </c>
    </row>
    <row r="51" spans="1:12" s="61" customFormat="1" ht="21" customHeight="1" x14ac:dyDescent="0.2">
      <c r="A51" s="444" t="s">
        <v>115</v>
      </c>
      <c r="B51" s="444"/>
      <c r="C51" s="444"/>
      <c r="D51" s="444"/>
      <c r="E51" s="444"/>
      <c r="F51" s="444"/>
      <c r="G51" s="444"/>
      <c r="H51" s="444"/>
      <c r="I51" s="444"/>
      <c r="J51" s="444"/>
      <c r="K51" s="444"/>
      <c r="L51" s="444"/>
    </row>
    <row r="52" spans="1:12" s="61" customFormat="1" ht="12.75" customHeight="1" x14ac:dyDescent="0.2">
      <c r="A52" s="444" t="s">
        <v>205</v>
      </c>
      <c r="B52" s="444"/>
      <c r="C52" s="444"/>
      <c r="D52" s="444"/>
      <c r="E52" s="444"/>
      <c r="F52" s="444"/>
      <c r="G52" s="444"/>
      <c r="H52" s="444"/>
      <c r="I52" s="444"/>
      <c r="J52" s="444"/>
      <c r="K52" s="444"/>
      <c r="L52" s="444"/>
    </row>
    <row r="53" spans="1:12" s="61" customFormat="1" ht="12.75" customHeight="1" x14ac:dyDescent="0.2">
      <c r="A53" s="494"/>
      <c r="B53" s="494"/>
      <c r="C53" s="494"/>
      <c r="D53" s="494"/>
      <c r="E53" s="494"/>
      <c r="F53" s="494"/>
      <c r="G53" s="494"/>
      <c r="H53" s="494"/>
      <c r="I53" s="494"/>
      <c r="J53" s="494"/>
      <c r="K53" s="494"/>
      <c r="L53" s="494"/>
    </row>
    <row r="54" spans="1:12" s="61" customFormat="1" ht="12.75" customHeight="1" x14ac:dyDescent="0.2">
      <c r="A54" s="444"/>
      <c r="B54" s="444"/>
      <c r="C54" s="444"/>
      <c r="D54" s="444"/>
      <c r="E54" s="444"/>
      <c r="F54" s="444"/>
      <c r="G54" s="444"/>
      <c r="H54" s="444"/>
      <c r="I54" s="444"/>
      <c r="J54" s="444"/>
      <c r="K54" s="444"/>
      <c r="L54" s="444"/>
    </row>
    <row r="55" spans="1:12" ht="12.75" customHeight="1" x14ac:dyDescent="0.2">
      <c r="E55" s="38"/>
      <c r="F55" s="38"/>
      <c r="G55" s="38"/>
      <c r="H55" s="38"/>
      <c r="I55" s="38"/>
      <c r="J55" s="38"/>
      <c r="K55" s="38"/>
      <c r="L55" s="38"/>
    </row>
    <row r="56" spans="1:12" ht="15.9" customHeight="1" x14ac:dyDescent="0.2">
      <c r="E56" s="38"/>
      <c r="F56" s="38"/>
      <c r="G56" s="38"/>
      <c r="H56" s="38"/>
      <c r="I56" s="38"/>
      <c r="J56" s="38"/>
      <c r="K56" s="38"/>
      <c r="L56" s="38"/>
    </row>
    <row r="57" spans="1:12" ht="15.9" customHeight="1" x14ac:dyDescent="0.2">
      <c r="E57" s="38"/>
      <c r="F57" s="38"/>
      <c r="G57" s="38"/>
      <c r="H57" s="38"/>
      <c r="I57" s="38"/>
      <c r="J57" s="38"/>
      <c r="K57" s="38"/>
      <c r="L57" s="38"/>
    </row>
    <row r="58" spans="1:12" ht="15.9" customHeight="1" x14ac:dyDescent="0.2">
      <c r="E58" s="38"/>
      <c r="F58" s="38"/>
      <c r="G58" s="38"/>
      <c r="H58" s="38"/>
      <c r="I58" s="38"/>
      <c r="J58" s="38"/>
      <c r="K58" s="38"/>
      <c r="L58" s="38"/>
    </row>
    <row r="59" spans="1:12" ht="15.9" customHeight="1" x14ac:dyDescent="0.2">
      <c r="E59" s="38"/>
      <c r="F59" s="38"/>
      <c r="G59" s="38"/>
      <c r="H59" s="38"/>
      <c r="I59" s="38"/>
      <c r="J59" s="38"/>
      <c r="K59" s="38"/>
      <c r="L59" s="38"/>
    </row>
    <row r="60" spans="1:12" ht="15.9" customHeight="1" x14ac:dyDescent="0.2">
      <c r="E60" s="38"/>
      <c r="F60" s="38"/>
      <c r="G60" s="38"/>
      <c r="H60" s="38"/>
      <c r="I60" s="38"/>
      <c r="J60" s="38"/>
      <c r="K60" s="38"/>
      <c r="L60" s="38"/>
    </row>
    <row r="61" spans="1:12" ht="15.9" customHeight="1" x14ac:dyDescent="0.2">
      <c r="E61" s="38"/>
      <c r="F61" s="38"/>
      <c r="G61" s="38"/>
      <c r="H61" s="38"/>
      <c r="I61" s="38"/>
      <c r="J61" s="38"/>
      <c r="K61" s="38"/>
      <c r="L61" s="38"/>
    </row>
    <row r="62" spans="1:12" ht="15.9" customHeight="1" x14ac:dyDescent="0.2">
      <c r="E62" s="38"/>
      <c r="F62" s="38"/>
      <c r="G62" s="38"/>
      <c r="H62" s="38"/>
      <c r="I62" s="38"/>
      <c r="J62" s="38"/>
      <c r="K62" s="38"/>
      <c r="L62" s="38"/>
    </row>
    <row r="63" spans="1:12" ht="15.9" customHeight="1" x14ac:dyDescent="0.2">
      <c r="E63" s="38"/>
      <c r="F63" s="38"/>
      <c r="G63" s="38"/>
      <c r="H63" s="38"/>
      <c r="I63" s="38"/>
      <c r="J63" s="38"/>
      <c r="K63" s="38"/>
      <c r="L63" s="38"/>
    </row>
    <row r="64" spans="1:12" ht="15.9" customHeight="1" x14ac:dyDescent="0.2">
      <c r="E64" s="38"/>
      <c r="F64" s="38"/>
      <c r="G64" s="38"/>
      <c r="H64" s="38"/>
      <c r="I64" s="38"/>
      <c r="J64" s="38"/>
      <c r="K64" s="38"/>
      <c r="L64" s="38"/>
    </row>
    <row r="65" s="38" customFormat="1" ht="15.9" customHeight="1" x14ac:dyDescent="0.2"/>
    <row r="66" s="38" customFormat="1" ht="15.9" customHeight="1" x14ac:dyDescent="0.2"/>
    <row r="67" s="38" customFormat="1" ht="15.9" customHeight="1" x14ac:dyDescent="0.2"/>
    <row r="68" s="38" customFormat="1" ht="15.9" customHeight="1" x14ac:dyDescent="0.2"/>
    <row r="69" s="38" customFormat="1" ht="15.9" customHeight="1" x14ac:dyDescent="0.2"/>
    <row r="70" s="38" customFormat="1" ht="15.9" customHeight="1" x14ac:dyDescent="0.2"/>
    <row r="71" s="38" customFormat="1" ht="15.9" customHeight="1" x14ac:dyDescent="0.2"/>
    <row r="72" s="38" customFormat="1" ht="15.9" customHeight="1" x14ac:dyDescent="0.2"/>
    <row r="73" s="38" customFormat="1" ht="15.9" customHeight="1" x14ac:dyDescent="0.2"/>
    <row r="74" s="38" customFormat="1" ht="15.9" customHeight="1" x14ac:dyDescent="0.2"/>
    <row r="75" s="38" customFormat="1" ht="15.9" customHeight="1" x14ac:dyDescent="0.2"/>
    <row r="76" s="38" customFormat="1" ht="15.9" customHeight="1" x14ac:dyDescent="0.2"/>
    <row r="77" s="38" customFormat="1" ht="15.9" customHeight="1" x14ac:dyDescent="0.2"/>
    <row r="78" s="38" customFormat="1" ht="15.9" customHeight="1" x14ac:dyDescent="0.2"/>
    <row r="79" s="38" customFormat="1" ht="15.9" customHeight="1" x14ac:dyDescent="0.2"/>
    <row r="80" s="38" customFormat="1" ht="15.9" customHeight="1" x14ac:dyDescent="0.2"/>
    <row r="81" s="38" customFormat="1" ht="15.9" customHeight="1" x14ac:dyDescent="0.2"/>
    <row r="82" s="38" customFormat="1" ht="15.9" customHeight="1" x14ac:dyDescent="0.2"/>
    <row r="83" s="38" customFormat="1" ht="15.9" customHeight="1" x14ac:dyDescent="0.2"/>
    <row r="84" s="38" customFormat="1" ht="15.9" customHeight="1" x14ac:dyDescent="0.2"/>
    <row r="85" s="38" customFormat="1" ht="15.9" customHeight="1" x14ac:dyDescent="0.2"/>
    <row r="86" s="38" customFormat="1" ht="15.9" customHeight="1" x14ac:dyDescent="0.2"/>
    <row r="87" s="38" customFormat="1" ht="15.9" customHeight="1" x14ac:dyDescent="0.2"/>
    <row r="88" s="38" customFormat="1" ht="15.9" customHeight="1" x14ac:dyDescent="0.2"/>
    <row r="89" s="38" customFormat="1" ht="15.9" customHeight="1" x14ac:dyDescent="0.2"/>
    <row r="90" s="38" customFormat="1" ht="15.9" customHeight="1" x14ac:dyDescent="0.2"/>
    <row r="91" s="38" customFormat="1" ht="15.9" customHeight="1" x14ac:dyDescent="0.2"/>
    <row r="92" s="38" customFormat="1" ht="15.9" customHeight="1" x14ac:dyDescent="0.2"/>
    <row r="93" s="38" customFormat="1" ht="15.9" customHeight="1" x14ac:dyDescent="0.2"/>
    <row r="94" s="38" customFormat="1" ht="15.9" customHeight="1" x14ac:dyDescent="0.2"/>
    <row r="95" s="38" customFormat="1" ht="15.9" customHeight="1" x14ac:dyDescent="0.2"/>
    <row r="96" s="38" customFormat="1" ht="15.9" customHeight="1" x14ac:dyDescent="0.2"/>
    <row r="97" s="38" customFormat="1" ht="15.9" customHeight="1" x14ac:dyDescent="0.2"/>
    <row r="98" s="38" customFormat="1" ht="15.9" customHeight="1" x14ac:dyDescent="0.2"/>
    <row r="99" s="38" customFormat="1" ht="15.9" customHeight="1" x14ac:dyDescent="0.2"/>
    <row r="100" s="38" customFormat="1" ht="15.9" customHeight="1" x14ac:dyDescent="0.2"/>
    <row r="101" s="38" customFormat="1" ht="15.9" customHeight="1" x14ac:dyDescent="0.2"/>
    <row r="102" s="38" customFormat="1" ht="15.9" customHeight="1" x14ac:dyDescent="0.2"/>
    <row r="103" s="38" customFormat="1" ht="15.9" customHeight="1" x14ac:dyDescent="0.2"/>
    <row r="104" s="38" customFormat="1" ht="15.9" customHeight="1" x14ac:dyDescent="0.2"/>
    <row r="105" s="38" customFormat="1" ht="15.9" customHeight="1" x14ac:dyDescent="0.2"/>
    <row r="106" s="38" customFormat="1" ht="15.9" customHeight="1" x14ac:dyDescent="0.2"/>
    <row r="107" s="38" customFormat="1" ht="15.9" customHeight="1" x14ac:dyDescent="0.2"/>
    <row r="108" s="38" customFormat="1" ht="15.9" customHeight="1" x14ac:dyDescent="0.2"/>
    <row r="109" s="38" customFormat="1" ht="15.9" customHeight="1" x14ac:dyDescent="0.2"/>
    <row r="110" s="38" customFormat="1" ht="15.9" customHeight="1" x14ac:dyDescent="0.2"/>
    <row r="111" s="38" customFormat="1" ht="15.9" customHeight="1" x14ac:dyDescent="0.2"/>
    <row r="112" s="38" customFormat="1" ht="15.9" customHeight="1" x14ac:dyDescent="0.2"/>
    <row r="113" s="38" customFormat="1" ht="15.9" customHeight="1" x14ac:dyDescent="0.2"/>
    <row r="114" s="38" customFormat="1" ht="15.9" customHeight="1" x14ac:dyDescent="0.2"/>
    <row r="115" s="38" customFormat="1" ht="15.9" customHeight="1" x14ac:dyDescent="0.2"/>
    <row r="116" s="38" customFormat="1" ht="15.9" customHeight="1" x14ac:dyDescent="0.2"/>
    <row r="117" s="38" customFormat="1" ht="15.9" customHeight="1" x14ac:dyDescent="0.2"/>
    <row r="118" s="38" customFormat="1" ht="15.9" customHeight="1" x14ac:dyDescent="0.2"/>
    <row r="119" s="38" customFormat="1" ht="15.9" customHeight="1" x14ac:dyDescent="0.2"/>
    <row r="120" s="38" customFormat="1" ht="15.9" customHeight="1" x14ac:dyDescent="0.2"/>
    <row r="121" s="38" customFormat="1" ht="15.9" customHeight="1" x14ac:dyDescent="0.2"/>
    <row r="122" s="38" customFormat="1" ht="15.9" customHeight="1" x14ac:dyDescent="0.2"/>
    <row r="123" s="38" customFormat="1" ht="15.9" customHeight="1" x14ac:dyDescent="0.2"/>
    <row r="124" s="38" customFormat="1" ht="15.9" customHeight="1" x14ac:dyDescent="0.2"/>
    <row r="125" s="38" customFormat="1" ht="15.9" customHeight="1" x14ac:dyDescent="0.2"/>
    <row r="126" s="38" customFormat="1" ht="15.9" customHeight="1" x14ac:dyDescent="0.2"/>
    <row r="127" s="38" customFormat="1" ht="15.9" customHeight="1" x14ac:dyDescent="0.2"/>
    <row r="128" s="38" customFormat="1" ht="15.9" customHeight="1" x14ac:dyDescent="0.2"/>
    <row r="129" s="38" customFormat="1" ht="15.9" customHeight="1" x14ac:dyDescent="0.2"/>
    <row r="130" s="38" customFormat="1" ht="15.9" customHeight="1" x14ac:dyDescent="0.2"/>
    <row r="131" s="38" customFormat="1" ht="15.9" customHeight="1" x14ac:dyDescent="0.2"/>
    <row r="132" s="38" customFormat="1" ht="15.9" customHeight="1" x14ac:dyDescent="0.2"/>
    <row r="133" s="38" customFormat="1" ht="15.9" customHeight="1" x14ac:dyDescent="0.2"/>
    <row r="134" s="38" customFormat="1" ht="15.9" customHeight="1" x14ac:dyDescent="0.2"/>
    <row r="135" s="38" customFormat="1" ht="15.9" customHeight="1" x14ac:dyDescent="0.2"/>
    <row r="136" s="38" customFormat="1" ht="15.9" customHeight="1" x14ac:dyDescent="0.2"/>
    <row r="137" s="38" customFormat="1" ht="15.9" customHeight="1" x14ac:dyDescent="0.2"/>
    <row r="138" s="38" customFormat="1" ht="15.9" customHeight="1" x14ac:dyDescent="0.2"/>
    <row r="139" s="38" customFormat="1" ht="15.9" customHeight="1" x14ac:dyDescent="0.2"/>
    <row r="140" s="38" customFormat="1" ht="15.9" customHeight="1" x14ac:dyDescent="0.2"/>
    <row r="141" s="38" customFormat="1" ht="15.9" customHeight="1" x14ac:dyDescent="0.2"/>
    <row r="142" s="38" customFormat="1" ht="15.9" customHeight="1" x14ac:dyDescent="0.2"/>
    <row r="143" s="38" customFormat="1" ht="15.9" customHeight="1" x14ac:dyDescent="0.2"/>
    <row r="144" s="38" customFormat="1" ht="15.9" customHeight="1" x14ac:dyDescent="0.2"/>
    <row r="145" s="38" customFormat="1" ht="15.9" customHeight="1" x14ac:dyDescent="0.2"/>
    <row r="146" s="38" customFormat="1" ht="15.9" customHeight="1" x14ac:dyDescent="0.2"/>
    <row r="147" s="38" customFormat="1" ht="15.9" customHeight="1" x14ac:dyDescent="0.2"/>
    <row r="148" s="38" customFormat="1" ht="15.9" customHeight="1" x14ac:dyDescent="0.2"/>
    <row r="149" s="38" customFormat="1" ht="15.9" customHeight="1" x14ac:dyDescent="0.2"/>
    <row r="150" s="38" customFormat="1" ht="15.9" customHeight="1" x14ac:dyDescent="0.2"/>
    <row r="151" s="38" customFormat="1" ht="15.9" customHeight="1" x14ac:dyDescent="0.2"/>
    <row r="152" s="38" customFormat="1" ht="15.9" customHeight="1" x14ac:dyDescent="0.2"/>
    <row r="153" s="38" customFormat="1" ht="15.9" customHeight="1" x14ac:dyDescent="0.2"/>
    <row r="154" s="38" customFormat="1" ht="15.9" customHeight="1" x14ac:dyDescent="0.2"/>
    <row r="155" s="38" customFormat="1" ht="15.9" customHeight="1" x14ac:dyDescent="0.2"/>
    <row r="156" s="38" customFormat="1" ht="15.9" customHeight="1" x14ac:dyDescent="0.2"/>
    <row r="157" s="38" customFormat="1" ht="15.9" customHeight="1" x14ac:dyDescent="0.2"/>
    <row r="158" s="38" customFormat="1" ht="15.9" customHeight="1" x14ac:dyDescent="0.2"/>
    <row r="159" s="38" customFormat="1" ht="15.9" customHeight="1" x14ac:dyDescent="0.2"/>
    <row r="160" s="38" customFormat="1" ht="15.9" customHeight="1" x14ac:dyDescent="0.2"/>
    <row r="161" s="38" customFormat="1" ht="15.9" customHeight="1" x14ac:dyDescent="0.2"/>
    <row r="162" s="38" customFormat="1" ht="15.9" customHeight="1" x14ac:dyDescent="0.2"/>
    <row r="163" s="38" customFormat="1" ht="15.9" customHeight="1" x14ac:dyDescent="0.2"/>
    <row r="164" s="38" customFormat="1" ht="15.9" customHeight="1" x14ac:dyDescent="0.2"/>
    <row r="165" s="38" customFormat="1" ht="15.9" customHeight="1" x14ac:dyDescent="0.2"/>
    <row r="166" s="38" customFormat="1" ht="15.9" customHeight="1" x14ac:dyDescent="0.2"/>
    <row r="167" s="38" customFormat="1" ht="15.9" customHeight="1" x14ac:dyDescent="0.2"/>
    <row r="168" s="38" customFormat="1" ht="15.9" customHeight="1" x14ac:dyDescent="0.2"/>
    <row r="169" s="38" customFormat="1" ht="15.9" customHeight="1" x14ac:dyDescent="0.2"/>
    <row r="170" s="38" customFormat="1" ht="15.9" customHeight="1" x14ac:dyDescent="0.2"/>
    <row r="171" s="38" customFormat="1" ht="15.9" customHeight="1" x14ac:dyDescent="0.2"/>
    <row r="172" s="38" customFormat="1" ht="15.9" customHeight="1" x14ac:dyDescent="0.2"/>
    <row r="173" s="38" customFormat="1" ht="15.9" customHeight="1" x14ac:dyDescent="0.2"/>
    <row r="174" s="38" customFormat="1" ht="15.9" customHeight="1" x14ac:dyDescent="0.2"/>
    <row r="175" s="38" customFormat="1" ht="15.9" customHeight="1" x14ac:dyDescent="0.2"/>
    <row r="176" s="38" customFormat="1" ht="15.9" customHeight="1" x14ac:dyDescent="0.2"/>
    <row r="177" s="38" customFormat="1" ht="15.9" customHeight="1" x14ac:dyDescent="0.2"/>
    <row r="178" s="38" customFormat="1" ht="15.9" customHeight="1" x14ac:dyDescent="0.2"/>
    <row r="179" s="38" customFormat="1" ht="15.9" customHeight="1" x14ac:dyDescent="0.2"/>
    <row r="180" s="38" customFormat="1" ht="15.9" customHeight="1" x14ac:dyDescent="0.2"/>
    <row r="181" s="38" customFormat="1" ht="15.9" customHeight="1" x14ac:dyDescent="0.2"/>
    <row r="182" s="38" customFormat="1" ht="15.9" customHeight="1" x14ac:dyDescent="0.2"/>
    <row r="183" s="38" customFormat="1" ht="15.9" customHeight="1" x14ac:dyDescent="0.2"/>
    <row r="184" s="38" customFormat="1" ht="15.9" customHeight="1" x14ac:dyDescent="0.2"/>
    <row r="185" s="38" customFormat="1" ht="15.9" customHeight="1" x14ac:dyDescent="0.2"/>
    <row r="186" s="38" customFormat="1" ht="15.9" customHeight="1" x14ac:dyDescent="0.2"/>
    <row r="187" s="38" customFormat="1" ht="15.9" customHeight="1" x14ac:dyDescent="0.2"/>
    <row r="188" s="38" customFormat="1" ht="15.9" customHeight="1" x14ac:dyDescent="0.2"/>
    <row r="189" s="38" customFormat="1" ht="15.9" customHeight="1" x14ac:dyDescent="0.2"/>
    <row r="190" s="38" customFormat="1" ht="15.9" customHeight="1" x14ac:dyDescent="0.2"/>
    <row r="191" s="38" customFormat="1" ht="15.9" customHeight="1" x14ac:dyDescent="0.2"/>
    <row r="192" s="38" customFormat="1" ht="15.9" customHeight="1" x14ac:dyDescent="0.2"/>
    <row r="193" s="38" customFormat="1" ht="15.9" customHeight="1" x14ac:dyDescent="0.2"/>
    <row r="194" s="38" customFormat="1" ht="15.9" customHeight="1" x14ac:dyDescent="0.2"/>
  </sheetData>
  <mergeCells count="21">
    <mergeCell ref="A29:D29"/>
    <mergeCell ref="A3:L3"/>
    <mergeCell ref="A4:L4"/>
    <mergeCell ref="A5:F5"/>
    <mergeCell ref="A7:D10"/>
    <mergeCell ref="E7:E10"/>
    <mergeCell ref="F7:J7"/>
    <mergeCell ref="K7:L8"/>
    <mergeCell ref="F8:F9"/>
    <mergeCell ref="G8:G9"/>
    <mergeCell ref="H8:H9"/>
    <mergeCell ref="I8:I9"/>
    <mergeCell ref="J8:J9"/>
    <mergeCell ref="A12:D12"/>
    <mergeCell ref="B13:C13"/>
    <mergeCell ref="A14:D14"/>
    <mergeCell ref="A35:D35"/>
    <mergeCell ref="A51:L51"/>
    <mergeCell ref="A52:L52"/>
    <mergeCell ref="A53:L53"/>
    <mergeCell ref="A54:L54"/>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C0E43-CDE0-4B08-8B48-169472BC7857}">
  <sheetPr codeName="Tabelle15">
    <pageSetUpPr fitToPage="1"/>
  </sheetPr>
  <dimension ref="A1:O43"/>
  <sheetViews>
    <sheetView showGridLines="0" zoomScaleNormal="100" workbookViewId="0">
      <selection activeCell="A2" sqref="A2"/>
    </sheetView>
  </sheetViews>
  <sheetFormatPr baseColWidth="10" defaultColWidth="8.88671875" defaultRowHeight="15.9" customHeight="1" x14ac:dyDescent="0.2"/>
  <cols>
    <col min="1" max="1" width="9.6640625" style="38" customWidth="1"/>
    <col min="2" max="2" width="48.6640625" style="38" customWidth="1"/>
    <col min="3" max="3" width="6.6640625" style="62" customWidth="1"/>
    <col min="4" max="9" width="9.6640625" style="91" customWidth="1"/>
    <col min="10" max="10" width="9.6640625" style="92" customWidth="1"/>
    <col min="11" max="11" width="9.6640625" style="38" customWidth="1"/>
    <col min="12" max="16384" width="8.88671875" style="38"/>
  </cols>
  <sheetData>
    <row r="1" spans="1:15" customFormat="1" ht="36.75" customHeight="1" x14ac:dyDescent="0.25">
      <c r="A1" s="31"/>
      <c r="B1" s="32"/>
      <c r="C1" s="162"/>
      <c r="D1" s="32"/>
      <c r="E1" s="32"/>
      <c r="F1" s="32"/>
      <c r="G1" s="32"/>
      <c r="H1" s="32"/>
      <c r="I1" s="32"/>
      <c r="J1" s="33" t="s">
        <v>38</v>
      </c>
    </row>
    <row r="2" spans="1:15" customFormat="1" ht="11.25" customHeight="1" x14ac:dyDescent="0.25">
      <c r="A2" s="34"/>
      <c r="B2" s="35"/>
      <c r="C2" s="164"/>
      <c r="D2" s="35"/>
      <c r="E2" s="35"/>
      <c r="F2" s="35"/>
      <c r="G2" s="35"/>
      <c r="H2" s="35"/>
      <c r="I2" s="35"/>
      <c r="J2" s="35"/>
    </row>
    <row r="3" spans="1:15" s="36" customFormat="1" ht="20.100000000000001" customHeight="1" x14ac:dyDescent="0.25">
      <c r="A3" s="449" t="s">
        <v>330</v>
      </c>
      <c r="B3" s="449"/>
      <c r="C3" s="449"/>
      <c r="D3" s="449"/>
      <c r="E3" s="449"/>
      <c r="F3" s="449"/>
      <c r="G3" s="449"/>
      <c r="H3" s="449"/>
      <c r="I3" s="449"/>
      <c r="J3" s="449"/>
    </row>
    <row r="4" spans="1:15" s="36" customFormat="1" ht="12" customHeight="1" x14ac:dyDescent="0.25">
      <c r="A4" s="450" t="s">
        <v>84</v>
      </c>
      <c r="B4" s="450"/>
      <c r="C4" s="450"/>
      <c r="D4" s="450"/>
      <c r="E4" s="450"/>
      <c r="F4" s="450"/>
      <c r="G4" s="450"/>
      <c r="H4" s="450"/>
      <c r="I4" s="450"/>
      <c r="J4" s="450"/>
    </row>
    <row r="5" spans="1:15" s="36" customFormat="1" ht="12" customHeight="1" x14ac:dyDescent="0.25">
      <c r="A5" s="451" t="s">
        <v>40</v>
      </c>
      <c r="B5" s="451"/>
      <c r="C5" s="451"/>
      <c r="D5" s="451"/>
      <c r="E5" s="166"/>
      <c r="F5" s="166"/>
      <c r="G5" s="166"/>
      <c r="H5" s="166"/>
      <c r="I5" s="166"/>
      <c r="J5" s="166"/>
    </row>
    <row r="6" spans="1:15" s="36" customFormat="1" ht="11.25" customHeight="1" x14ac:dyDescent="0.25">
      <c r="A6" s="146"/>
      <c r="B6" s="147"/>
      <c r="C6" s="147"/>
      <c r="D6" s="147"/>
      <c r="E6" s="147"/>
      <c r="F6" s="147"/>
      <c r="G6" s="147"/>
      <c r="H6" s="147"/>
      <c r="I6" s="147"/>
      <c r="J6" s="147"/>
    </row>
    <row r="7" spans="1:15" customFormat="1" ht="12" customHeight="1" x14ac:dyDescent="0.25">
      <c r="A7" s="466" t="s">
        <v>207</v>
      </c>
      <c r="B7" s="467"/>
      <c r="C7" s="460" t="s">
        <v>86</v>
      </c>
      <c r="D7" s="463" t="s">
        <v>325</v>
      </c>
      <c r="E7" s="464"/>
      <c r="F7" s="464"/>
      <c r="G7" s="464"/>
      <c r="H7" s="465"/>
      <c r="I7" s="466" t="s">
        <v>174</v>
      </c>
      <c r="J7" s="467"/>
      <c r="K7" s="38"/>
      <c r="L7" s="38"/>
      <c r="M7" s="38"/>
      <c r="N7" s="38"/>
      <c r="O7" s="38"/>
    </row>
    <row r="8" spans="1:15" ht="21.75" customHeight="1" x14ac:dyDescent="0.2">
      <c r="A8" s="491"/>
      <c r="B8" s="492"/>
      <c r="C8" s="461"/>
      <c r="D8" s="442" t="s">
        <v>89</v>
      </c>
      <c r="E8" s="442" t="s">
        <v>90</v>
      </c>
      <c r="F8" s="442" t="s">
        <v>91</v>
      </c>
      <c r="G8" s="442" t="s">
        <v>92</v>
      </c>
      <c r="H8" s="442" t="s">
        <v>93</v>
      </c>
      <c r="I8" s="468"/>
      <c r="J8" s="469"/>
    </row>
    <row r="9" spans="1:15" ht="12" customHeight="1" x14ac:dyDescent="0.2">
      <c r="A9" s="491"/>
      <c r="B9" s="492"/>
      <c r="C9" s="461"/>
      <c r="D9" s="443"/>
      <c r="E9" s="443"/>
      <c r="F9" s="443"/>
      <c r="G9" s="443"/>
      <c r="H9" s="443"/>
      <c r="I9" s="39" t="s">
        <v>94</v>
      </c>
      <c r="J9" s="40" t="s">
        <v>95</v>
      </c>
    </row>
    <row r="10" spans="1:15" ht="12" customHeight="1" x14ac:dyDescent="0.2">
      <c r="A10" s="181"/>
      <c r="B10" s="182"/>
      <c r="C10" s="462"/>
      <c r="D10" s="41">
        <v>1</v>
      </c>
      <c r="E10" s="41">
        <v>2</v>
      </c>
      <c r="F10" s="41">
        <v>3</v>
      </c>
      <c r="G10" s="41">
        <v>4</v>
      </c>
      <c r="H10" s="41">
        <v>5</v>
      </c>
      <c r="I10" s="41">
        <v>6</v>
      </c>
      <c r="J10" s="41">
        <v>7</v>
      </c>
      <c r="K10" s="42"/>
    </row>
    <row r="11" spans="1:15" s="120" customFormat="1" ht="24.9" customHeight="1" x14ac:dyDescent="0.2">
      <c r="A11" s="489" t="s">
        <v>96</v>
      </c>
      <c r="B11" s="490"/>
      <c r="C11" s="53">
        <v>100</v>
      </c>
      <c r="D11" s="55">
        <v>5724</v>
      </c>
      <c r="E11" s="54">
        <v>5684</v>
      </c>
      <c r="F11" s="54">
        <v>5669</v>
      </c>
      <c r="G11" s="54">
        <v>5594</v>
      </c>
      <c r="H11" s="80">
        <v>5629</v>
      </c>
      <c r="I11" s="55">
        <v>95</v>
      </c>
      <c r="J11" s="56">
        <v>1.6876887546633506</v>
      </c>
    </row>
    <row r="12" spans="1:15" ht="24.9" customHeight="1" x14ac:dyDescent="0.2">
      <c r="A12" s="121" t="s">
        <v>124</v>
      </c>
      <c r="B12" s="122" t="s">
        <v>125</v>
      </c>
      <c r="C12" s="53">
        <v>1.5723270440251573</v>
      </c>
      <c r="D12" s="55">
        <v>90</v>
      </c>
      <c r="E12" s="54">
        <v>91</v>
      </c>
      <c r="F12" s="54">
        <v>90</v>
      </c>
      <c r="G12" s="54">
        <v>93</v>
      </c>
      <c r="H12" s="80">
        <v>95</v>
      </c>
      <c r="I12" s="55">
        <v>-5</v>
      </c>
      <c r="J12" s="56">
        <v>-5.2631578947368425</v>
      </c>
    </row>
    <row r="13" spans="1:15" ht="24.9" customHeight="1" x14ac:dyDescent="0.2">
      <c r="A13" s="121" t="s">
        <v>126</v>
      </c>
      <c r="B13" s="127" t="s">
        <v>208</v>
      </c>
      <c r="C13" s="53" t="s">
        <v>546</v>
      </c>
      <c r="D13" s="55" t="s">
        <v>546</v>
      </c>
      <c r="E13" s="54" t="s">
        <v>546</v>
      </c>
      <c r="F13" s="54" t="s">
        <v>546</v>
      </c>
      <c r="G13" s="54" t="s">
        <v>546</v>
      </c>
      <c r="H13" s="80" t="s">
        <v>546</v>
      </c>
      <c r="I13" s="55" t="s">
        <v>546</v>
      </c>
      <c r="J13" s="56" t="s">
        <v>546</v>
      </c>
    </row>
    <row r="14" spans="1:15" s="141" customFormat="1" ht="24.9" customHeight="1" x14ac:dyDescent="0.2">
      <c r="A14" s="121" t="s">
        <v>209</v>
      </c>
      <c r="B14" s="127" t="s">
        <v>129</v>
      </c>
      <c r="C14" s="53">
        <v>3.0223619846261354</v>
      </c>
      <c r="D14" s="55">
        <v>173</v>
      </c>
      <c r="E14" s="54">
        <v>165</v>
      </c>
      <c r="F14" s="54">
        <v>176</v>
      </c>
      <c r="G14" s="54">
        <v>154</v>
      </c>
      <c r="H14" s="80">
        <v>161</v>
      </c>
      <c r="I14" s="55">
        <v>12</v>
      </c>
      <c r="J14" s="56">
        <v>7.4534161490683228</v>
      </c>
      <c r="K14" s="38"/>
      <c r="L14" s="38"/>
      <c r="M14" s="38"/>
      <c r="N14" s="38"/>
      <c r="O14" s="38"/>
    </row>
    <row r="15" spans="1:15" ht="24.9" customHeight="1" x14ac:dyDescent="0.2">
      <c r="A15" s="121" t="s">
        <v>210</v>
      </c>
      <c r="B15" s="127" t="s">
        <v>211</v>
      </c>
      <c r="C15" s="53">
        <v>1.0656883298392732</v>
      </c>
      <c r="D15" s="55">
        <v>61</v>
      </c>
      <c r="E15" s="54">
        <v>47</v>
      </c>
      <c r="F15" s="54">
        <v>50</v>
      </c>
      <c r="G15" s="54">
        <v>47</v>
      </c>
      <c r="H15" s="80">
        <v>51</v>
      </c>
      <c r="I15" s="55">
        <v>10</v>
      </c>
      <c r="J15" s="56">
        <v>19.607843137254903</v>
      </c>
    </row>
    <row r="16" spans="1:15" s="141" customFormat="1" ht="24.9" customHeight="1" x14ac:dyDescent="0.2">
      <c r="A16" s="121" t="s">
        <v>212</v>
      </c>
      <c r="B16" s="127" t="s">
        <v>133</v>
      </c>
      <c r="C16" s="53">
        <v>1.2578616352201257</v>
      </c>
      <c r="D16" s="55">
        <v>72</v>
      </c>
      <c r="E16" s="54">
        <v>76</v>
      </c>
      <c r="F16" s="54">
        <v>86</v>
      </c>
      <c r="G16" s="54">
        <v>71</v>
      </c>
      <c r="H16" s="80">
        <v>72</v>
      </c>
      <c r="I16" s="55">
        <v>0</v>
      </c>
      <c r="J16" s="56">
        <v>0</v>
      </c>
      <c r="K16" s="38"/>
      <c r="L16" s="38"/>
      <c r="M16" s="38"/>
      <c r="N16" s="38"/>
      <c r="O16" s="38"/>
    </row>
    <row r="17" spans="1:15" ht="24.9" customHeight="1" x14ac:dyDescent="0.2">
      <c r="A17" s="121" t="s">
        <v>134</v>
      </c>
      <c r="B17" s="127" t="s">
        <v>214</v>
      </c>
      <c r="C17" s="53">
        <v>0.69881201956673655</v>
      </c>
      <c r="D17" s="55">
        <v>40</v>
      </c>
      <c r="E17" s="54">
        <v>42</v>
      </c>
      <c r="F17" s="54">
        <v>40</v>
      </c>
      <c r="G17" s="54">
        <v>36</v>
      </c>
      <c r="H17" s="80">
        <v>38</v>
      </c>
      <c r="I17" s="55">
        <v>2</v>
      </c>
      <c r="J17" s="56">
        <v>5.2631578947368425</v>
      </c>
    </row>
    <row r="18" spans="1:15" s="141" customFormat="1" ht="24.9" customHeight="1" x14ac:dyDescent="0.2">
      <c r="A18" s="129" t="s">
        <v>136</v>
      </c>
      <c r="B18" s="130" t="s">
        <v>137</v>
      </c>
      <c r="C18" s="53" t="s">
        <v>546</v>
      </c>
      <c r="D18" s="55" t="s">
        <v>546</v>
      </c>
      <c r="E18" s="54" t="s">
        <v>546</v>
      </c>
      <c r="F18" s="54" t="s">
        <v>546</v>
      </c>
      <c r="G18" s="54" t="s">
        <v>546</v>
      </c>
      <c r="H18" s="80" t="s">
        <v>546</v>
      </c>
      <c r="I18" s="55" t="s">
        <v>546</v>
      </c>
      <c r="J18" s="56" t="s">
        <v>546</v>
      </c>
      <c r="K18" s="38"/>
      <c r="L18" s="38"/>
      <c r="M18" s="38"/>
      <c r="N18" s="38"/>
      <c r="O18" s="38"/>
    </row>
    <row r="19" spans="1:15" ht="24.9" customHeight="1" x14ac:dyDescent="0.2">
      <c r="A19" s="121" t="s">
        <v>138</v>
      </c>
      <c r="B19" s="127" t="s">
        <v>139</v>
      </c>
      <c r="C19" s="53">
        <v>17.819706498951781</v>
      </c>
      <c r="D19" s="55">
        <v>1020</v>
      </c>
      <c r="E19" s="54">
        <v>1002</v>
      </c>
      <c r="F19" s="54">
        <v>959</v>
      </c>
      <c r="G19" s="54">
        <v>967</v>
      </c>
      <c r="H19" s="80">
        <v>1014</v>
      </c>
      <c r="I19" s="55">
        <v>6</v>
      </c>
      <c r="J19" s="56">
        <v>0.59171597633136097</v>
      </c>
    </row>
    <row r="20" spans="1:15" s="141" customFormat="1" ht="24.9" customHeight="1" x14ac:dyDescent="0.2">
      <c r="A20" s="121" t="s">
        <v>140</v>
      </c>
      <c r="B20" s="127" t="s">
        <v>141</v>
      </c>
      <c r="C20" s="53">
        <v>19.374563242487771</v>
      </c>
      <c r="D20" s="55">
        <v>1109</v>
      </c>
      <c r="E20" s="54">
        <v>1126</v>
      </c>
      <c r="F20" s="54">
        <v>1119</v>
      </c>
      <c r="G20" s="54">
        <v>1105</v>
      </c>
      <c r="H20" s="80">
        <v>1095</v>
      </c>
      <c r="I20" s="55">
        <v>14</v>
      </c>
      <c r="J20" s="56">
        <v>1.2785388127853881</v>
      </c>
      <c r="K20" s="38"/>
      <c r="L20" s="38"/>
      <c r="M20" s="38"/>
      <c r="N20" s="38"/>
      <c r="O20" s="38"/>
    </row>
    <row r="21" spans="1:15" ht="24.9" customHeight="1" x14ac:dyDescent="0.2">
      <c r="A21" s="129" t="s">
        <v>142</v>
      </c>
      <c r="B21" s="130" t="s">
        <v>143</v>
      </c>
      <c r="C21" s="53">
        <v>10.709294199860238</v>
      </c>
      <c r="D21" s="55">
        <v>613</v>
      </c>
      <c r="E21" s="54">
        <v>634</v>
      </c>
      <c r="F21" s="54">
        <v>657</v>
      </c>
      <c r="G21" s="54">
        <v>629</v>
      </c>
      <c r="H21" s="80">
        <v>630</v>
      </c>
      <c r="I21" s="55">
        <v>-17</v>
      </c>
      <c r="J21" s="56">
        <v>-2.6984126984126986</v>
      </c>
    </row>
    <row r="22" spans="1:15" ht="24.9" customHeight="1" x14ac:dyDescent="0.2">
      <c r="A22" s="129" t="s">
        <v>144</v>
      </c>
      <c r="B22" s="127" t="s">
        <v>145</v>
      </c>
      <c r="C22" s="53">
        <v>0.66387141858839971</v>
      </c>
      <c r="D22" s="55">
        <v>38</v>
      </c>
      <c r="E22" s="54">
        <v>31</v>
      </c>
      <c r="F22" s="54">
        <v>40</v>
      </c>
      <c r="G22" s="54">
        <v>48</v>
      </c>
      <c r="H22" s="80">
        <v>47</v>
      </c>
      <c r="I22" s="55">
        <v>-9</v>
      </c>
      <c r="J22" s="56">
        <v>-19.148936170212767</v>
      </c>
    </row>
    <row r="23" spans="1:15" ht="24.9" customHeight="1" x14ac:dyDescent="0.2">
      <c r="A23" s="121" t="s">
        <v>146</v>
      </c>
      <c r="B23" s="127" t="s">
        <v>147</v>
      </c>
      <c r="C23" s="53">
        <v>0.75122292103424182</v>
      </c>
      <c r="D23" s="55">
        <v>43</v>
      </c>
      <c r="E23" s="54">
        <v>44</v>
      </c>
      <c r="F23" s="54">
        <v>40</v>
      </c>
      <c r="G23" s="54">
        <v>47</v>
      </c>
      <c r="H23" s="80">
        <v>53</v>
      </c>
      <c r="I23" s="55">
        <v>-10</v>
      </c>
      <c r="J23" s="56">
        <v>-18.867924528301888</v>
      </c>
    </row>
    <row r="24" spans="1:15" ht="24.9" customHeight="1" x14ac:dyDescent="0.2">
      <c r="A24" s="121" t="s">
        <v>148</v>
      </c>
      <c r="B24" s="127" t="s">
        <v>215</v>
      </c>
      <c r="C24" s="53">
        <v>6.8658280922431869</v>
      </c>
      <c r="D24" s="55">
        <v>393</v>
      </c>
      <c r="E24" s="54">
        <v>405</v>
      </c>
      <c r="F24" s="54">
        <v>425</v>
      </c>
      <c r="G24" s="54">
        <v>411</v>
      </c>
      <c r="H24" s="80">
        <v>398</v>
      </c>
      <c r="I24" s="55">
        <v>-5</v>
      </c>
      <c r="J24" s="56">
        <v>-1.256281407035176</v>
      </c>
    </row>
    <row r="25" spans="1:15" ht="24.9" customHeight="1" x14ac:dyDescent="0.2">
      <c r="A25" s="121" t="s">
        <v>150</v>
      </c>
      <c r="B25" s="132" t="s">
        <v>151</v>
      </c>
      <c r="C25" s="53">
        <v>10.290006988120195</v>
      </c>
      <c r="D25" s="55">
        <v>589</v>
      </c>
      <c r="E25" s="54">
        <v>551</v>
      </c>
      <c r="F25" s="54">
        <v>538</v>
      </c>
      <c r="G25" s="54">
        <v>526</v>
      </c>
      <c r="H25" s="80">
        <v>520</v>
      </c>
      <c r="I25" s="55">
        <v>69</v>
      </c>
      <c r="J25" s="56">
        <v>13.26923076923077</v>
      </c>
    </row>
    <row r="26" spans="1:15" ht="24.9" customHeight="1" x14ac:dyDescent="0.2">
      <c r="A26" s="121" t="s">
        <v>217</v>
      </c>
      <c r="B26" s="132" t="s">
        <v>153</v>
      </c>
      <c r="C26" s="53">
        <v>9.1020265548567441</v>
      </c>
      <c r="D26" s="55">
        <v>521</v>
      </c>
      <c r="E26" s="54">
        <v>488</v>
      </c>
      <c r="F26" s="54">
        <v>480</v>
      </c>
      <c r="G26" s="54">
        <v>467</v>
      </c>
      <c r="H26" s="80">
        <v>462</v>
      </c>
      <c r="I26" s="55">
        <v>59</v>
      </c>
      <c r="J26" s="56">
        <v>12.770562770562771</v>
      </c>
    </row>
    <row r="27" spans="1:15" ht="24.9" customHeight="1" x14ac:dyDescent="0.2">
      <c r="A27" s="129">
        <v>782.78300000000002</v>
      </c>
      <c r="B27" s="131" t="s">
        <v>154</v>
      </c>
      <c r="C27" s="53">
        <v>1.187980433263452</v>
      </c>
      <c r="D27" s="55">
        <v>68</v>
      </c>
      <c r="E27" s="54">
        <v>63</v>
      </c>
      <c r="F27" s="54">
        <v>58</v>
      </c>
      <c r="G27" s="54">
        <v>59</v>
      </c>
      <c r="H27" s="80">
        <v>58</v>
      </c>
      <c r="I27" s="55">
        <v>10</v>
      </c>
      <c r="J27" s="56">
        <v>17.241379310344829</v>
      </c>
    </row>
    <row r="28" spans="1:15" ht="24.9" customHeight="1" x14ac:dyDescent="0.2">
      <c r="A28" s="121" t="s">
        <v>155</v>
      </c>
      <c r="B28" s="127" t="s">
        <v>156</v>
      </c>
      <c r="C28" s="53">
        <v>2.358490566037736</v>
      </c>
      <c r="D28" s="55">
        <v>135</v>
      </c>
      <c r="E28" s="54">
        <v>126</v>
      </c>
      <c r="F28" s="54">
        <v>126</v>
      </c>
      <c r="G28" s="54">
        <v>119</v>
      </c>
      <c r="H28" s="80">
        <v>114</v>
      </c>
      <c r="I28" s="55">
        <v>21</v>
      </c>
      <c r="J28" s="56">
        <v>18.421052631578949</v>
      </c>
    </row>
    <row r="29" spans="1:15" ht="24.9" customHeight="1" x14ac:dyDescent="0.2">
      <c r="A29" s="121" t="s">
        <v>157</v>
      </c>
      <c r="B29" s="127" t="s">
        <v>158</v>
      </c>
      <c r="C29" s="53">
        <v>4.699510831586303</v>
      </c>
      <c r="D29" s="55">
        <v>269</v>
      </c>
      <c r="E29" s="54">
        <v>258</v>
      </c>
      <c r="F29" s="54">
        <v>260</v>
      </c>
      <c r="G29" s="54">
        <v>236</v>
      </c>
      <c r="H29" s="80">
        <v>238</v>
      </c>
      <c r="I29" s="55">
        <v>31</v>
      </c>
      <c r="J29" s="56">
        <v>13.025210084033613</v>
      </c>
    </row>
    <row r="30" spans="1:15" ht="24.9" customHeight="1" x14ac:dyDescent="0.2">
      <c r="A30" s="121">
        <v>86</v>
      </c>
      <c r="B30" s="127" t="s">
        <v>159</v>
      </c>
      <c r="C30" s="53">
        <v>5.9573724668064294</v>
      </c>
      <c r="D30" s="55">
        <v>341</v>
      </c>
      <c r="E30" s="54">
        <v>353</v>
      </c>
      <c r="F30" s="54">
        <v>362</v>
      </c>
      <c r="G30" s="54">
        <v>375</v>
      </c>
      <c r="H30" s="80">
        <v>380</v>
      </c>
      <c r="I30" s="55">
        <v>-39</v>
      </c>
      <c r="J30" s="56">
        <v>-10.263157894736842</v>
      </c>
    </row>
    <row r="31" spans="1:15" ht="24.9" customHeight="1" x14ac:dyDescent="0.2">
      <c r="A31" s="121">
        <v>87.88</v>
      </c>
      <c r="B31" s="132" t="s">
        <v>160</v>
      </c>
      <c r="C31" s="53">
        <v>4.4025157232704402</v>
      </c>
      <c r="D31" s="55">
        <v>252</v>
      </c>
      <c r="E31" s="54">
        <v>240</v>
      </c>
      <c r="F31" s="54">
        <v>228</v>
      </c>
      <c r="G31" s="54">
        <v>230</v>
      </c>
      <c r="H31" s="80">
        <v>222</v>
      </c>
      <c r="I31" s="55">
        <v>30</v>
      </c>
      <c r="J31" s="56">
        <v>13.513513513513514</v>
      </c>
    </row>
    <row r="32" spans="1:15" ht="24.9" customHeight="1" x14ac:dyDescent="0.2">
      <c r="A32" s="121" t="s">
        <v>161</v>
      </c>
      <c r="B32" s="127" t="s">
        <v>162</v>
      </c>
      <c r="C32" s="53">
        <v>9.3116701607267647</v>
      </c>
      <c r="D32" s="55">
        <v>533</v>
      </c>
      <c r="E32" s="54">
        <v>531</v>
      </c>
      <c r="F32" s="54">
        <v>528</v>
      </c>
      <c r="G32" s="54">
        <v>534</v>
      </c>
      <c r="H32" s="80">
        <v>542</v>
      </c>
      <c r="I32" s="55">
        <v>-9</v>
      </c>
      <c r="J32" s="56">
        <v>-1.6605166051660516</v>
      </c>
    </row>
    <row r="33" spans="1:10" ht="24.9" customHeight="1" x14ac:dyDescent="0.2">
      <c r="A33" s="121"/>
      <c r="B33" s="132" t="s">
        <v>163</v>
      </c>
      <c r="C33" s="53">
        <v>0</v>
      </c>
      <c r="D33" s="55">
        <v>0</v>
      </c>
      <c r="E33" s="54">
        <v>0</v>
      </c>
      <c r="F33" s="54">
        <v>0</v>
      </c>
      <c r="G33" s="54">
        <v>0</v>
      </c>
      <c r="H33" s="80">
        <v>0</v>
      </c>
      <c r="I33" s="55">
        <v>0</v>
      </c>
      <c r="J33" s="56">
        <v>0</v>
      </c>
    </row>
    <row r="34" spans="1:10" ht="24.9" customHeight="1" x14ac:dyDescent="0.2">
      <c r="A34" s="133" t="s">
        <v>164</v>
      </c>
      <c r="B34" s="134"/>
      <c r="C34" s="184"/>
      <c r="D34" s="55"/>
      <c r="E34" s="54"/>
      <c r="F34" s="54"/>
      <c r="G34" s="54"/>
      <c r="H34" s="80"/>
      <c r="I34" s="77"/>
      <c r="J34" s="78"/>
    </row>
    <row r="35" spans="1:10" ht="24.9" customHeight="1" x14ac:dyDescent="0.2">
      <c r="A35" s="185" t="s">
        <v>124</v>
      </c>
      <c r="B35" s="186" t="s">
        <v>125</v>
      </c>
      <c r="C35" s="53">
        <v>1.5723270440251573</v>
      </c>
      <c r="D35" s="55">
        <v>90</v>
      </c>
      <c r="E35" s="54">
        <v>91</v>
      </c>
      <c r="F35" s="54">
        <v>90</v>
      </c>
      <c r="G35" s="54">
        <v>93</v>
      </c>
      <c r="H35" s="80">
        <v>95</v>
      </c>
      <c r="I35" s="55">
        <v>-5</v>
      </c>
      <c r="J35" s="56">
        <v>-5.2631578947368425</v>
      </c>
    </row>
    <row r="36" spans="1:10" ht="24.9" customHeight="1" x14ac:dyDescent="0.2">
      <c r="A36" s="187" t="s">
        <v>165</v>
      </c>
      <c r="B36" s="188" t="s">
        <v>166</v>
      </c>
      <c r="C36" s="53">
        <v>5.2236198462613554</v>
      </c>
      <c r="D36" s="55">
        <v>299</v>
      </c>
      <c r="E36" s="54">
        <v>292</v>
      </c>
      <c r="F36" s="54">
        <v>297</v>
      </c>
      <c r="G36" s="54">
        <v>274</v>
      </c>
      <c r="H36" s="80">
        <v>281</v>
      </c>
      <c r="I36" s="55">
        <v>18</v>
      </c>
      <c r="J36" s="56">
        <v>6.4056939501779357</v>
      </c>
    </row>
    <row r="37" spans="1:10" ht="24.9" customHeight="1" x14ac:dyDescent="0.2">
      <c r="A37" s="189" t="s">
        <v>167</v>
      </c>
      <c r="B37" s="190" t="s">
        <v>168</v>
      </c>
      <c r="C37" s="65">
        <v>93.204053109713485</v>
      </c>
      <c r="D37" s="83">
        <v>5335</v>
      </c>
      <c r="E37" s="84">
        <v>5301</v>
      </c>
      <c r="F37" s="84">
        <v>5282</v>
      </c>
      <c r="G37" s="84">
        <v>5227</v>
      </c>
      <c r="H37" s="85">
        <v>5253</v>
      </c>
      <c r="I37" s="83">
        <v>82</v>
      </c>
      <c r="J37" s="86">
        <v>1.5610127546164096</v>
      </c>
    </row>
    <row r="38" spans="1:10" s="88" customFormat="1" ht="11.25" customHeight="1" x14ac:dyDescent="0.2">
      <c r="A38" s="233"/>
      <c r="B38" s="234"/>
      <c r="C38" s="234"/>
      <c r="D38" s="235"/>
      <c r="E38" s="235"/>
      <c r="F38" s="235"/>
      <c r="G38" s="235"/>
      <c r="H38" s="235"/>
      <c r="I38" s="235"/>
      <c r="J38" s="236" t="s">
        <v>35</v>
      </c>
    </row>
    <row r="39" spans="1:10" s="88" customFormat="1" ht="12.75" customHeight="1" x14ac:dyDescent="0.2">
      <c r="A39" s="237" t="s">
        <v>114</v>
      </c>
    </row>
    <row r="40" spans="1:10" s="61" customFormat="1" ht="30.6" customHeight="1" x14ac:dyDescent="0.2">
      <c r="A40" s="444" t="s">
        <v>219</v>
      </c>
      <c r="B40" s="444"/>
      <c r="C40" s="444"/>
      <c r="D40" s="444"/>
      <c r="E40" s="444"/>
      <c r="F40" s="444"/>
      <c r="G40" s="444"/>
      <c r="H40" s="444"/>
      <c r="I40" s="444"/>
      <c r="J40" s="444"/>
    </row>
    <row r="41" spans="1:10" s="61" customFormat="1" ht="12.75" customHeight="1" x14ac:dyDescent="0.2">
      <c r="A41" s="444"/>
      <c r="B41" s="444"/>
      <c r="C41" s="444"/>
      <c r="D41" s="444"/>
      <c r="E41" s="444"/>
      <c r="F41" s="444"/>
      <c r="G41" s="444"/>
      <c r="H41" s="444"/>
      <c r="I41" s="444"/>
      <c r="J41" s="444"/>
    </row>
    <row r="42" spans="1:10" s="61" customFormat="1" ht="12.75" customHeight="1" x14ac:dyDescent="0.2">
      <c r="C42" s="238"/>
      <c r="D42" s="239"/>
      <c r="E42" s="239"/>
      <c r="F42" s="239"/>
      <c r="G42" s="239"/>
      <c r="H42" s="239"/>
      <c r="I42" s="239"/>
      <c r="J42" s="240"/>
    </row>
    <row r="43" spans="1:10" ht="12.75" customHeight="1" x14ac:dyDescent="0.2"/>
  </sheetData>
  <mergeCells count="15">
    <mergeCell ref="A3:J3"/>
    <mergeCell ref="A4:J4"/>
    <mergeCell ref="A5:D5"/>
    <mergeCell ref="A7:B9"/>
    <mergeCell ref="C7:C10"/>
    <mergeCell ref="D7:H7"/>
    <mergeCell ref="I7:J8"/>
    <mergeCell ref="D8:D9"/>
    <mergeCell ref="E8:E9"/>
    <mergeCell ref="F8:F9"/>
    <mergeCell ref="G8:G9"/>
    <mergeCell ref="H8:H9"/>
    <mergeCell ref="A11:B11"/>
    <mergeCell ref="A40:J40"/>
    <mergeCell ref="A41:J41"/>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63A35-5307-4FE7-9EE5-F0237D2E64F2}">
  <sheetPr codeName="Tabelle16">
    <pageSetUpPr fitToPage="1"/>
  </sheetPr>
  <dimension ref="A1:O99"/>
  <sheetViews>
    <sheetView showGridLines="0" zoomScaleNormal="100" workbookViewId="0"/>
  </sheetViews>
  <sheetFormatPr baseColWidth="10" defaultColWidth="8.88671875" defaultRowHeight="15.9" customHeight="1" x14ac:dyDescent="0.2"/>
  <cols>
    <col min="1" max="1" width="6.6640625" style="38" customWidth="1"/>
    <col min="2" max="2" width="29.6640625" style="38" customWidth="1"/>
    <col min="3" max="3" width="6.6640625" style="38" customWidth="1"/>
    <col min="4" max="4" width="9.6640625" style="62" customWidth="1"/>
    <col min="5" max="10" width="9.6640625" style="91" customWidth="1"/>
    <col min="11" max="11" width="9.6640625" style="92" customWidth="1"/>
    <col min="12" max="12" width="2.109375" style="38" customWidth="1"/>
    <col min="13" max="16384" width="8.88671875" style="38"/>
  </cols>
  <sheetData>
    <row r="1" spans="1:15" customFormat="1" ht="36.75" customHeight="1" x14ac:dyDescent="0.25">
      <c r="A1" s="31"/>
      <c r="B1" s="32"/>
      <c r="C1" s="32"/>
      <c r="D1" s="32"/>
      <c r="E1" s="32"/>
      <c r="F1" s="32"/>
      <c r="G1" s="32"/>
      <c r="H1" s="32"/>
      <c r="I1" s="32"/>
      <c r="J1" s="32"/>
      <c r="K1" s="33" t="s">
        <v>38</v>
      </c>
    </row>
    <row r="2" spans="1:15" customFormat="1" ht="11.25" customHeight="1" x14ac:dyDescent="0.25">
      <c r="A2" s="34"/>
      <c r="B2" s="35"/>
      <c r="C2" s="35"/>
      <c r="D2" s="35"/>
      <c r="E2" s="35"/>
      <c r="F2" s="35"/>
      <c r="G2" s="35"/>
      <c r="H2" s="35"/>
      <c r="I2" s="35"/>
      <c r="J2" s="35"/>
      <c r="K2" s="35"/>
    </row>
    <row r="3" spans="1:15" s="36" customFormat="1" ht="20.100000000000001" customHeight="1" x14ac:dyDescent="0.25">
      <c r="A3" s="449" t="s">
        <v>331</v>
      </c>
      <c r="B3" s="449"/>
      <c r="C3" s="449"/>
      <c r="D3" s="449"/>
      <c r="E3" s="449"/>
      <c r="F3" s="449"/>
      <c r="G3" s="449"/>
      <c r="H3" s="449"/>
      <c r="I3" s="449"/>
      <c r="J3" s="449"/>
      <c r="K3" s="449"/>
    </row>
    <row r="4" spans="1:15" s="36" customFormat="1" ht="12" customHeight="1" x14ac:dyDescent="0.25">
      <c r="A4" s="450" t="s">
        <v>84</v>
      </c>
      <c r="B4" s="450"/>
      <c r="C4" s="450"/>
      <c r="D4" s="450"/>
      <c r="E4" s="450"/>
      <c r="F4" s="450"/>
      <c r="G4" s="450"/>
      <c r="H4" s="450"/>
      <c r="I4" s="450"/>
      <c r="J4" s="450"/>
      <c r="K4" s="450"/>
    </row>
    <row r="5" spans="1:15" s="36" customFormat="1" ht="12" customHeight="1" x14ac:dyDescent="0.25">
      <c r="A5" s="451" t="s">
        <v>40</v>
      </c>
      <c r="B5" s="451"/>
      <c r="C5" s="451"/>
      <c r="D5" s="451"/>
      <c r="E5" s="451"/>
      <c r="F5" s="166"/>
      <c r="G5" s="166"/>
      <c r="H5" s="166"/>
      <c r="I5" s="166"/>
      <c r="J5" s="166"/>
      <c r="K5" s="166"/>
    </row>
    <row r="6" spans="1:15" s="36" customFormat="1" ht="11.25" customHeight="1" x14ac:dyDescent="0.25">
      <c r="A6" s="146"/>
      <c r="B6" s="147"/>
      <c r="C6" s="147"/>
      <c r="D6" s="147"/>
      <c r="E6" s="147"/>
      <c r="F6" s="147"/>
      <c r="G6" s="147"/>
      <c r="H6" s="147"/>
      <c r="I6" s="147"/>
      <c r="J6" s="147"/>
    </row>
    <row r="7" spans="1:15" customFormat="1" ht="12" customHeight="1" x14ac:dyDescent="0.25">
      <c r="A7" s="466" t="s">
        <v>332</v>
      </c>
      <c r="B7" s="455"/>
      <c r="C7" s="455"/>
      <c r="D7" s="460" t="s">
        <v>86</v>
      </c>
      <c r="E7" s="463" t="s">
        <v>325</v>
      </c>
      <c r="F7" s="464"/>
      <c r="G7" s="464"/>
      <c r="H7" s="464"/>
      <c r="I7" s="465"/>
      <c r="J7" s="466" t="s">
        <v>174</v>
      </c>
      <c r="K7" s="467"/>
      <c r="L7" s="38"/>
      <c r="M7" s="38"/>
      <c r="N7" s="38"/>
      <c r="O7" s="38"/>
    </row>
    <row r="8" spans="1:15" ht="21.75" customHeight="1" x14ac:dyDescent="0.2">
      <c r="A8" s="456"/>
      <c r="B8" s="457"/>
      <c r="C8" s="457"/>
      <c r="D8" s="461"/>
      <c r="E8" s="442" t="s">
        <v>89</v>
      </c>
      <c r="F8" s="442" t="s">
        <v>90</v>
      </c>
      <c r="G8" s="442" t="s">
        <v>91</v>
      </c>
      <c r="H8" s="442" t="s">
        <v>92</v>
      </c>
      <c r="I8" s="442" t="s">
        <v>93</v>
      </c>
      <c r="J8" s="468"/>
      <c r="K8" s="469"/>
    </row>
    <row r="9" spans="1:15" ht="12" customHeight="1" x14ac:dyDescent="0.2">
      <c r="A9" s="456"/>
      <c r="B9" s="457"/>
      <c r="C9" s="457"/>
      <c r="D9" s="461"/>
      <c r="E9" s="443"/>
      <c r="F9" s="443"/>
      <c r="G9" s="443"/>
      <c r="H9" s="443"/>
      <c r="I9" s="443"/>
      <c r="J9" s="39" t="s">
        <v>94</v>
      </c>
      <c r="K9" s="40" t="s">
        <v>95</v>
      </c>
    </row>
    <row r="10" spans="1:15" ht="12" customHeight="1" x14ac:dyDescent="0.2">
      <c r="A10" s="458"/>
      <c r="B10" s="459"/>
      <c r="C10" s="459"/>
      <c r="D10" s="462"/>
      <c r="E10" s="41">
        <v>1</v>
      </c>
      <c r="F10" s="41">
        <v>2</v>
      </c>
      <c r="G10" s="41">
        <v>3</v>
      </c>
      <c r="H10" s="41">
        <v>4</v>
      </c>
      <c r="I10" s="41">
        <v>5</v>
      </c>
      <c r="J10" s="41">
        <v>6</v>
      </c>
      <c r="K10" s="41">
        <v>7</v>
      </c>
    </row>
    <row r="11" spans="1:15" s="120" customFormat="1" ht="18" customHeight="1" x14ac:dyDescent="0.25">
      <c r="A11" s="191" t="s">
        <v>96</v>
      </c>
      <c r="B11" s="192"/>
      <c r="C11" s="193"/>
      <c r="D11" s="194">
        <v>100</v>
      </c>
      <c r="E11" s="198">
        <v>5724</v>
      </c>
      <c r="F11" s="241">
        <v>5684</v>
      </c>
      <c r="G11" s="241">
        <v>5669</v>
      </c>
      <c r="H11" s="241">
        <v>5594</v>
      </c>
      <c r="I11" s="197">
        <v>5629</v>
      </c>
      <c r="J11" s="198">
        <v>95</v>
      </c>
      <c r="K11" s="199">
        <v>1.6876887546633506</v>
      </c>
    </row>
    <row r="12" spans="1:15" s="120" customFormat="1" ht="18" customHeight="1" x14ac:dyDescent="0.25">
      <c r="A12" s="200" t="s">
        <v>222</v>
      </c>
      <c r="B12" s="201"/>
      <c r="C12" s="201"/>
      <c r="D12" s="202"/>
      <c r="E12" s="215"/>
      <c r="F12" s="215"/>
      <c r="G12" s="215"/>
      <c r="H12" s="215"/>
      <c r="I12" s="215"/>
      <c r="J12" s="202"/>
      <c r="K12" s="203"/>
    </row>
    <row r="13" spans="1:15" s="120" customFormat="1" ht="15.9" customHeight="1" x14ac:dyDescent="0.25">
      <c r="A13" s="204" t="s">
        <v>223</v>
      </c>
      <c r="B13" s="205"/>
      <c r="C13" s="206"/>
      <c r="D13" s="207">
        <v>54.210342417889585</v>
      </c>
      <c r="E13" s="208">
        <v>3103</v>
      </c>
      <c r="F13" s="209">
        <v>3090</v>
      </c>
      <c r="G13" s="209">
        <v>3041</v>
      </c>
      <c r="H13" s="209">
        <v>3029</v>
      </c>
      <c r="I13" s="210">
        <v>3055</v>
      </c>
      <c r="J13" s="208">
        <v>48</v>
      </c>
      <c r="K13" s="211">
        <v>1.5711947626841243</v>
      </c>
    </row>
    <row r="14" spans="1:15" s="120" customFormat="1" ht="15.9" customHeight="1" x14ac:dyDescent="0.25">
      <c r="A14" s="204" t="s">
        <v>224</v>
      </c>
      <c r="B14" s="205"/>
      <c r="C14" s="206"/>
      <c r="D14" s="207">
        <v>33.979734451432563</v>
      </c>
      <c r="E14" s="208">
        <v>1945</v>
      </c>
      <c r="F14" s="209">
        <v>1926</v>
      </c>
      <c r="G14" s="209">
        <v>1949</v>
      </c>
      <c r="H14" s="209">
        <v>1903</v>
      </c>
      <c r="I14" s="210">
        <v>1918</v>
      </c>
      <c r="J14" s="208">
        <v>27</v>
      </c>
      <c r="K14" s="211">
        <v>1.4077163712200209</v>
      </c>
    </row>
    <row r="15" spans="1:15" s="120" customFormat="1" ht="15.9" customHeight="1" x14ac:dyDescent="0.25">
      <c r="A15" s="204" t="s">
        <v>225</v>
      </c>
      <c r="B15" s="205"/>
      <c r="C15" s="206"/>
      <c r="D15" s="207">
        <v>5.1537386443046822</v>
      </c>
      <c r="E15" s="208">
        <v>295</v>
      </c>
      <c r="F15" s="209">
        <v>286</v>
      </c>
      <c r="G15" s="209">
        <v>284</v>
      </c>
      <c r="H15" s="209">
        <v>280</v>
      </c>
      <c r="I15" s="210">
        <v>273</v>
      </c>
      <c r="J15" s="208">
        <v>22</v>
      </c>
      <c r="K15" s="211">
        <v>8.0586080586080584</v>
      </c>
    </row>
    <row r="16" spans="1:15" s="120" customFormat="1" ht="15.9" customHeight="1" x14ac:dyDescent="0.25">
      <c r="A16" s="204" t="s">
        <v>226</v>
      </c>
      <c r="B16" s="205"/>
      <c r="C16" s="206"/>
      <c r="D16" s="207">
        <v>3.8784067085953877</v>
      </c>
      <c r="E16" s="208">
        <v>222</v>
      </c>
      <c r="F16" s="209">
        <v>227</v>
      </c>
      <c r="G16" s="209">
        <v>235</v>
      </c>
      <c r="H16" s="209">
        <v>216</v>
      </c>
      <c r="I16" s="210">
        <v>225</v>
      </c>
      <c r="J16" s="208">
        <v>-3</v>
      </c>
      <c r="K16" s="211">
        <v>-1.3333333333333333</v>
      </c>
    </row>
    <row r="17" spans="1:11" s="120" customFormat="1" ht="18" customHeight="1" x14ac:dyDescent="0.25">
      <c r="A17" s="212" t="s">
        <v>227</v>
      </c>
      <c r="B17" s="213"/>
      <c r="C17" s="213"/>
      <c r="D17" s="213"/>
      <c r="E17" s="214"/>
      <c r="F17" s="214"/>
      <c r="G17" s="214"/>
      <c r="H17" s="214"/>
      <c r="I17" s="214"/>
      <c r="J17" s="214"/>
      <c r="K17" s="214"/>
    </row>
    <row r="18" spans="1:11" s="120" customFormat="1" ht="14.1" customHeight="1" x14ac:dyDescent="0.25">
      <c r="A18" s="204" t="s">
        <v>228</v>
      </c>
      <c r="B18" s="205"/>
      <c r="C18" s="206"/>
      <c r="D18" s="207">
        <v>1.3102725366876311</v>
      </c>
      <c r="E18" s="436">
        <v>75</v>
      </c>
      <c r="F18" s="436">
        <v>79</v>
      </c>
      <c r="G18" s="436">
        <v>66</v>
      </c>
      <c r="H18" s="436">
        <v>55</v>
      </c>
      <c r="I18" s="436">
        <v>62</v>
      </c>
      <c r="J18" s="208">
        <v>13</v>
      </c>
      <c r="K18" s="211">
        <v>20.967741935483872</v>
      </c>
    </row>
    <row r="19" spans="1:11" s="120" customFormat="1" ht="14.1" customHeight="1" x14ac:dyDescent="0.25">
      <c r="A19" s="204" t="s">
        <v>229</v>
      </c>
      <c r="B19" s="205"/>
      <c r="C19" s="206"/>
      <c r="D19" s="207">
        <v>3.6163522012578615</v>
      </c>
      <c r="E19" s="209">
        <v>207</v>
      </c>
      <c r="F19" s="209">
        <v>198</v>
      </c>
      <c r="G19" s="209">
        <v>204</v>
      </c>
      <c r="H19" s="209">
        <v>193</v>
      </c>
      <c r="I19" s="209">
        <v>205</v>
      </c>
      <c r="J19" s="208">
        <v>2</v>
      </c>
      <c r="K19" s="211">
        <v>0.97560975609756095</v>
      </c>
    </row>
    <row r="20" spans="1:11" s="120" customFormat="1" ht="14.1" customHeight="1" x14ac:dyDescent="0.25">
      <c r="A20" s="204" t="s">
        <v>230</v>
      </c>
      <c r="B20" s="205"/>
      <c r="C20" s="206"/>
      <c r="D20" s="207">
        <v>0.26205450733752622</v>
      </c>
      <c r="E20" s="436">
        <v>15</v>
      </c>
      <c r="F20" s="436">
        <v>15</v>
      </c>
      <c r="G20" s="436">
        <v>17</v>
      </c>
      <c r="H20" s="436">
        <v>16</v>
      </c>
      <c r="I20" s="436">
        <v>17</v>
      </c>
      <c r="J20" s="208">
        <v>-2</v>
      </c>
      <c r="K20" s="211">
        <v>-11.764705882352942</v>
      </c>
    </row>
    <row r="21" spans="1:11" s="120" customFormat="1" ht="14.1" customHeight="1" x14ac:dyDescent="0.25">
      <c r="A21" s="204" t="s">
        <v>231</v>
      </c>
      <c r="B21" s="205"/>
      <c r="C21" s="206"/>
      <c r="D21" s="207">
        <v>7.4947589098532497</v>
      </c>
      <c r="E21" s="209">
        <v>429</v>
      </c>
      <c r="F21" s="209">
        <v>448</v>
      </c>
      <c r="G21" s="209">
        <v>457</v>
      </c>
      <c r="H21" s="209">
        <v>438</v>
      </c>
      <c r="I21" s="209">
        <v>421</v>
      </c>
      <c r="J21" s="208">
        <v>8</v>
      </c>
      <c r="K21" s="211">
        <v>1.9002375296912113</v>
      </c>
    </row>
    <row r="22" spans="1:11" s="120" customFormat="1" ht="14.1" customHeight="1" x14ac:dyDescent="0.25">
      <c r="A22" s="204" t="s">
        <v>232</v>
      </c>
      <c r="B22" s="205"/>
      <c r="C22" s="206"/>
      <c r="D22" s="207">
        <v>1.5548567435359888</v>
      </c>
      <c r="E22" s="436">
        <v>89</v>
      </c>
      <c r="F22" s="436">
        <v>87</v>
      </c>
      <c r="G22" s="436">
        <v>85</v>
      </c>
      <c r="H22" s="436">
        <v>85</v>
      </c>
      <c r="I22" s="436">
        <v>72</v>
      </c>
      <c r="J22" s="208">
        <v>17</v>
      </c>
      <c r="K22" s="211">
        <v>23.611111111111111</v>
      </c>
    </row>
    <row r="23" spans="1:11" s="120" customFormat="1" ht="18" customHeight="1" x14ac:dyDescent="0.25">
      <c r="A23" s="200" t="s">
        <v>233</v>
      </c>
      <c r="B23" s="201"/>
      <c r="C23" s="201"/>
      <c r="D23" s="202"/>
      <c r="E23" s="215"/>
      <c r="F23" s="215"/>
      <c r="G23" s="215"/>
      <c r="H23" s="215"/>
      <c r="I23" s="215"/>
      <c r="J23" s="202"/>
      <c r="K23" s="203"/>
    </row>
    <row r="24" spans="1:11" s="120" customFormat="1" ht="13.5" customHeight="1" x14ac:dyDescent="0.25">
      <c r="A24" s="204">
        <v>11</v>
      </c>
      <c r="B24" s="205" t="s">
        <v>234</v>
      </c>
      <c r="C24" s="206"/>
      <c r="D24" s="207">
        <v>1.1355695317959469</v>
      </c>
      <c r="E24" s="434">
        <v>65</v>
      </c>
      <c r="F24" s="436">
        <v>71</v>
      </c>
      <c r="G24" s="436">
        <v>65</v>
      </c>
      <c r="H24" s="436">
        <v>76</v>
      </c>
      <c r="I24" s="438">
        <v>84</v>
      </c>
      <c r="J24" s="208">
        <v>-19</v>
      </c>
      <c r="K24" s="211">
        <v>-22.61904761904762</v>
      </c>
    </row>
    <row r="25" spans="1:11" s="120" customFormat="1" ht="13.5" customHeight="1" x14ac:dyDescent="0.25">
      <c r="A25" s="204" t="s">
        <v>235</v>
      </c>
      <c r="B25" s="205" t="s">
        <v>236</v>
      </c>
      <c r="C25" s="206"/>
      <c r="D25" s="207">
        <v>0.71628232005590498</v>
      </c>
      <c r="E25" s="434">
        <v>41</v>
      </c>
      <c r="F25" s="436">
        <v>46</v>
      </c>
      <c r="G25" s="436">
        <v>43</v>
      </c>
      <c r="H25" s="436">
        <v>51</v>
      </c>
      <c r="I25" s="438">
        <v>61</v>
      </c>
      <c r="J25" s="208">
        <v>-20</v>
      </c>
      <c r="K25" s="211">
        <v>-32.786885245901637</v>
      </c>
    </row>
    <row r="26" spans="1:11" s="120" customFormat="1" ht="13.5" customHeight="1" x14ac:dyDescent="0.25">
      <c r="A26" s="204">
        <v>12</v>
      </c>
      <c r="B26" s="205" t="s">
        <v>237</v>
      </c>
      <c r="C26" s="206"/>
      <c r="D26" s="207">
        <v>0.83857442348008382</v>
      </c>
      <c r="E26" s="434">
        <v>48</v>
      </c>
      <c r="F26" s="436">
        <v>37</v>
      </c>
      <c r="G26" s="436">
        <v>41</v>
      </c>
      <c r="H26" s="436">
        <v>41</v>
      </c>
      <c r="I26" s="438">
        <v>45</v>
      </c>
      <c r="J26" s="208">
        <v>3</v>
      </c>
      <c r="K26" s="211">
        <v>6.666666666666667</v>
      </c>
    </row>
    <row r="27" spans="1:11" s="120" customFormat="1" ht="13.5" customHeight="1" x14ac:dyDescent="0.25">
      <c r="A27" s="204">
        <v>21</v>
      </c>
      <c r="B27" s="205" t="s">
        <v>238</v>
      </c>
      <c r="C27" s="206"/>
      <c r="D27" s="207">
        <v>6.9881201956673661E-2</v>
      </c>
      <c r="E27" s="434">
        <v>4</v>
      </c>
      <c r="F27" s="436">
        <v>4</v>
      </c>
      <c r="G27" s="436">
        <v>3</v>
      </c>
      <c r="H27" s="209" t="s">
        <v>546</v>
      </c>
      <c r="I27" s="438">
        <v>3</v>
      </c>
      <c r="J27" s="208">
        <v>1</v>
      </c>
      <c r="K27" s="211">
        <v>33.333333333333336</v>
      </c>
    </row>
    <row r="28" spans="1:11" s="120" customFormat="1" ht="13.5" customHeight="1" x14ac:dyDescent="0.25">
      <c r="A28" s="204">
        <v>22</v>
      </c>
      <c r="B28" s="205" t="s">
        <v>239</v>
      </c>
      <c r="C28" s="206"/>
      <c r="D28" s="207">
        <v>0.38434661076170512</v>
      </c>
      <c r="E28" s="434">
        <v>22</v>
      </c>
      <c r="F28" s="436">
        <v>21</v>
      </c>
      <c r="G28" s="436">
        <v>24</v>
      </c>
      <c r="H28" s="436">
        <v>22</v>
      </c>
      <c r="I28" s="438">
        <v>23</v>
      </c>
      <c r="J28" s="208">
        <v>-1</v>
      </c>
      <c r="K28" s="211">
        <v>-4.3478260869565215</v>
      </c>
    </row>
    <row r="29" spans="1:11" s="120" customFormat="1" ht="13.5" customHeight="1" x14ac:dyDescent="0.25">
      <c r="A29" s="204">
        <v>23</v>
      </c>
      <c r="B29" s="205" t="s">
        <v>240</v>
      </c>
      <c r="C29" s="206"/>
      <c r="D29" s="207">
        <v>0.22711390635918938</v>
      </c>
      <c r="E29" s="434">
        <v>13</v>
      </c>
      <c r="F29" s="436">
        <v>14</v>
      </c>
      <c r="G29" s="436">
        <v>13</v>
      </c>
      <c r="H29" s="436">
        <v>14</v>
      </c>
      <c r="I29" s="438">
        <v>14</v>
      </c>
      <c r="J29" s="208">
        <v>-1</v>
      </c>
      <c r="K29" s="211">
        <v>-7.1428571428571432</v>
      </c>
    </row>
    <row r="30" spans="1:11" s="120" customFormat="1" ht="13.5" customHeight="1" x14ac:dyDescent="0.25">
      <c r="A30" s="204">
        <v>24</v>
      </c>
      <c r="B30" s="205" t="s">
        <v>241</v>
      </c>
      <c r="C30" s="206"/>
      <c r="D30" s="207">
        <v>0.29699510831586301</v>
      </c>
      <c r="E30" s="434">
        <v>17</v>
      </c>
      <c r="F30" s="436">
        <v>18</v>
      </c>
      <c r="G30" s="436">
        <v>24</v>
      </c>
      <c r="H30" s="436">
        <v>16</v>
      </c>
      <c r="I30" s="438">
        <v>16</v>
      </c>
      <c r="J30" s="208">
        <v>1</v>
      </c>
      <c r="K30" s="211">
        <v>6.25</v>
      </c>
    </row>
    <row r="31" spans="1:11" s="120" customFormat="1" ht="13.5" customHeight="1" x14ac:dyDescent="0.25">
      <c r="A31" s="204">
        <v>25</v>
      </c>
      <c r="B31" s="205" t="s">
        <v>242</v>
      </c>
      <c r="C31" s="206"/>
      <c r="D31" s="207">
        <v>1.43256464011181</v>
      </c>
      <c r="E31" s="434">
        <v>82</v>
      </c>
      <c r="F31" s="436">
        <v>91</v>
      </c>
      <c r="G31" s="436">
        <v>94</v>
      </c>
      <c r="H31" s="436">
        <v>89</v>
      </c>
      <c r="I31" s="438">
        <v>82</v>
      </c>
      <c r="J31" s="208">
        <v>0</v>
      </c>
      <c r="K31" s="211">
        <v>0</v>
      </c>
    </row>
    <row r="32" spans="1:11" s="120" customFormat="1" ht="13.5" customHeight="1" x14ac:dyDescent="0.25">
      <c r="A32" s="204">
        <v>26</v>
      </c>
      <c r="B32" s="205" t="s">
        <v>243</v>
      </c>
      <c r="C32" s="206"/>
      <c r="D32" s="207">
        <v>0.52410901467505244</v>
      </c>
      <c r="E32" s="434">
        <v>30</v>
      </c>
      <c r="F32" s="436">
        <v>28</v>
      </c>
      <c r="G32" s="436">
        <v>30</v>
      </c>
      <c r="H32" s="436">
        <v>29</v>
      </c>
      <c r="I32" s="438">
        <v>29</v>
      </c>
      <c r="J32" s="208">
        <v>1</v>
      </c>
      <c r="K32" s="211">
        <v>3.4482758620689653</v>
      </c>
    </row>
    <row r="33" spans="1:11" s="120" customFormat="1" ht="13.5" customHeight="1" x14ac:dyDescent="0.25">
      <c r="A33" s="204">
        <v>27</v>
      </c>
      <c r="B33" s="205" t="s">
        <v>244</v>
      </c>
      <c r="C33" s="206"/>
      <c r="D33" s="207">
        <v>0.22711390635918938</v>
      </c>
      <c r="E33" s="434">
        <v>13</v>
      </c>
      <c r="F33" s="436">
        <v>13</v>
      </c>
      <c r="G33" s="436">
        <v>15</v>
      </c>
      <c r="H33" s="436">
        <v>13</v>
      </c>
      <c r="I33" s="438">
        <v>10</v>
      </c>
      <c r="J33" s="208">
        <v>3</v>
      </c>
      <c r="K33" s="211">
        <v>30</v>
      </c>
    </row>
    <row r="34" spans="1:11" s="120" customFormat="1" ht="13.5" customHeight="1" x14ac:dyDescent="0.25">
      <c r="A34" s="204">
        <v>28</v>
      </c>
      <c r="B34" s="205" t="s">
        <v>245</v>
      </c>
      <c r="C34" s="206"/>
      <c r="D34" s="207">
        <v>0.13976240391334732</v>
      </c>
      <c r="E34" s="434">
        <v>8</v>
      </c>
      <c r="F34" s="436">
        <v>8</v>
      </c>
      <c r="G34" s="436">
        <v>8</v>
      </c>
      <c r="H34" s="436">
        <v>8</v>
      </c>
      <c r="I34" s="438">
        <v>8</v>
      </c>
      <c r="J34" s="208">
        <v>0</v>
      </c>
      <c r="K34" s="211">
        <v>0</v>
      </c>
    </row>
    <row r="35" spans="1:11" s="120" customFormat="1" ht="13.5" customHeight="1" x14ac:dyDescent="0.25">
      <c r="A35" s="204">
        <v>29</v>
      </c>
      <c r="B35" s="205" t="s">
        <v>246</v>
      </c>
      <c r="C35" s="206"/>
      <c r="D35" s="207">
        <v>1.9741439552760307</v>
      </c>
      <c r="E35" s="208">
        <v>113</v>
      </c>
      <c r="F35" s="209">
        <v>103</v>
      </c>
      <c r="G35" s="209">
        <v>120</v>
      </c>
      <c r="H35" s="209">
        <v>123</v>
      </c>
      <c r="I35" s="210">
        <v>123</v>
      </c>
      <c r="J35" s="208">
        <v>-10</v>
      </c>
      <c r="K35" s="211">
        <v>-8.1300813008130088</v>
      </c>
    </row>
    <row r="36" spans="1:11" s="120" customFormat="1" ht="13.5" customHeight="1" x14ac:dyDescent="0.25">
      <c r="A36" s="204" t="s">
        <v>247</v>
      </c>
      <c r="B36" s="205" t="s">
        <v>248</v>
      </c>
      <c r="C36" s="206"/>
      <c r="D36" s="207" t="s">
        <v>546</v>
      </c>
      <c r="E36" s="208" t="s">
        <v>546</v>
      </c>
      <c r="F36" s="209" t="s">
        <v>546</v>
      </c>
      <c r="G36" s="209" t="s">
        <v>546</v>
      </c>
      <c r="H36" s="436">
        <v>7</v>
      </c>
      <c r="I36" s="438">
        <v>8</v>
      </c>
      <c r="J36" s="208" t="s">
        <v>546</v>
      </c>
      <c r="K36" s="211" t="s">
        <v>546</v>
      </c>
    </row>
    <row r="37" spans="1:11" s="120" customFormat="1" ht="13.5" customHeight="1" x14ac:dyDescent="0.25">
      <c r="A37" s="204" t="s">
        <v>249</v>
      </c>
      <c r="B37" s="205" t="s">
        <v>250</v>
      </c>
      <c r="C37" s="206"/>
      <c r="D37" s="207">
        <v>1.7994409503843467</v>
      </c>
      <c r="E37" s="208">
        <v>103</v>
      </c>
      <c r="F37" s="436">
        <v>97</v>
      </c>
      <c r="G37" s="209">
        <v>113</v>
      </c>
      <c r="H37" s="209">
        <v>116</v>
      </c>
      <c r="I37" s="210">
        <v>115</v>
      </c>
      <c r="J37" s="208">
        <v>-12</v>
      </c>
      <c r="K37" s="211">
        <v>-10.434782608695652</v>
      </c>
    </row>
    <row r="38" spans="1:11" s="120" customFormat="1" ht="13.5" customHeight="1" x14ac:dyDescent="0.25">
      <c r="A38" s="204">
        <v>31</v>
      </c>
      <c r="B38" s="205" t="s">
        <v>251</v>
      </c>
      <c r="C38" s="206"/>
      <c r="D38" s="207">
        <v>8.7351502445842069E-2</v>
      </c>
      <c r="E38" s="434">
        <v>5</v>
      </c>
      <c r="F38" s="436">
        <v>5</v>
      </c>
      <c r="G38" s="436">
        <v>5</v>
      </c>
      <c r="H38" s="209" t="s">
        <v>546</v>
      </c>
      <c r="I38" s="438">
        <v>6</v>
      </c>
      <c r="J38" s="208">
        <v>-1</v>
      </c>
      <c r="K38" s="211">
        <v>-16.666666666666668</v>
      </c>
    </row>
    <row r="39" spans="1:11" s="120" customFormat="1" ht="13.5" customHeight="1" x14ac:dyDescent="0.25">
      <c r="A39" s="204">
        <v>32</v>
      </c>
      <c r="B39" s="205" t="s">
        <v>252</v>
      </c>
      <c r="C39" s="206"/>
      <c r="D39" s="207">
        <v>0.43675751222921033</v>
      </c>
      <c r="E39" s="434">
        <v>25</v>
      </c>
      <c r="F39" s="436">
        <v>25</v>
      </c>
      <c r="G39" s="436">
        <v>17</v>
      </c>
      <c r="H39" s="436">
        <v>14</v>
      </c>
      <c r="I39" s="438">
        <v>12</v>
      </c>
      <c r="J39" s="208">
        <v>13</v>
      </c>
      <c r="K39" s="211">
        <v>108.33333333333333</v>
      </c>
    </row>
    <row r="40" spans="1:11" s="120" customFormat="1" ht="13.5" customHeight="1" x14ac:dyDescent="0.25">
      <c r="A40" s="204">
        <v>33</v>
      </c>
      <c r="B40" s="205" t="s">
        <v>253</v>
      </c>
      <c r="C40" s="206"/>
      <c r="D40" s="207">
        <v>0.52410901467505244</v>
      </c>
      <c r="E40" s="434">
        <v>30</v>
      </c>
      <c r="F40" s="436">
        <v>36</v>
      </c>
      <c r="G40" s="436">
        <v>32</v>
      </c>
      <c r="H40" s="436">
        <v>24</v>
      </c>
      <c r="I40" s="438">
        <v>28</v>
      </c>
      <c r="J40" s="208">
        <v>2</v>
      </c>
      <c r="K40" s="211">
        <v>7.1428571428571432</v>
      </c>
    </row>
    <row r="41" spans="1:11" s="120" customFormat="1" ht="13.5" customHeight="1" x14ac:dyDescent="0.25">
      <c r="A41" s="204">
        <v>34</v>
      </c>
      <c r="B41" s="205" t="s">
        <v>254</v>
      </c>
      <c r="C41" s="206"/>
      <c r="D41" s="207">
        <v>3.8434661076170511</v>
      </c>
      <c r="E41" s="208">
        <v>220</v>
      </c>
      <c r="F41" s="209">
        <v>223</v>
      </c>
      <c r="G41" s="209">
        <v>221</v>
      </c>
      <c r="H41" s="209">
        <v>217</v>
      </c>
      <c r="I41" s="210">
        <v>211</v>
      </c>
      <c r="J41" s="208">
        <v>9</v>
      </c>
      <c r="K41" s="211">
        <v>4.2654028436018958</v>
      </c>
    </row>
    <row r="42" spans="1:11" s="120" customFormat="1" ht="13.5" customHeight="1" x14ac:dyDescent="0.25">
      <c r="A42" s="204">
        <v>41</v>
      </c>
      <c r="B42" s="205" t="s">
        <v>255</v>
      </c>
      <c r="C42" s="206"/>
      <c r="D42" s="207">
        <v>0.85604472396925224</v>
      </c>
      <c r="E42" s="434">
        <v>49</v>
      </c>
      <c r="F42" s="436">
        <v>50</v>
      </c>
      <c r="G42" s="436">
        <v>53</v>
      </c>
      <c r="H42" s="436">
        <v>53</v>
      </c>
      <c r="I42" s="438">
        <v>55</v>
      </c>
      <c r="J42" s="208">
        <v>-6</v>
      </c>
      <c r="K42" s="211">
        <v>-10.909090909090908</v>
      </c>
    </row>
    <row r="43" spans="1:11" s="120" customFormat="1" ht="13.5" customHeight="1" x14ac:dyDescent="0.25">
      <c r="A43" s="204">
        <v>42</v>
      </c>
      <c r="B43" s="205" t="s">
        <v>256</v>
      </c>
      <c r="C43" s="206"/>
      <c r="D43" s="207">
        <v>0.26205450733752622</v>
      </c>
      <c r="E43" s="434">
        <v>15</v>
      </c>
      <c r="F43" s="436">
        <v>24</v>
      </c>
      <c r="G43" s="436">
        <v>21</v>
      </c>
      <c r="H43" s="436">
        <v>13</v>
      </c>
      <c r="I43" s="438">
        <v>13</v>
      </c>
      <c r="J43" s="208">
        <v>2</v>
      </c>
      <c r="K43" s="211">
        <v>15.384615384615385</v>
      </c>
    </row>
    <row r="44" spans="1:11" s="120" customFormat="1" ht="13.5" customHeight="1" x14ac:dyDescent="0.25">
      <c r="A44" s="204">
        <v>43</v>
      </c>
      <c r="B44" s="205" t="s">
        <v>257</v>
      </c>
      <c r="C44" s="206"/>
      <c r="D44" s="207">
        <v>0.2445842068483578</v>
      </c>
      <c r="E44" s="434">
        <v>14</v>
      </c>
      <c r="F44" s="436">
        <v>15</v>
      </c>
      <c r="G44" s="436">
        <v>19</v>
      </c>
      <c r="H44" s="436">
        <v>19</v>
      </c>
      <c r="I44" s="438">
        <v>14</v>
      </c>
      <c r="J44" s="208">
        <v>0</v>
      </c>
      <c r="K44" s="211">
        <v>0</v>
      </c>
    </row>
    <row r="45" spans="1:11" s="120" customFormat="1" ht="13.5" customHeight="1" x14ac:dyDescent="0.25">
      <c r="A45" s="204">
        <v>51</v>
      </c>
      <c r="B45" s="205" t="s">
        <v>258</v>
      </c>
      <c r="C45" s="206"/>
      <c r="D45" s="207">
        <v>18.885394828791057</v>
      </c>
      <c r="E45" s="208">
        <v>1081</v>
      </c>
      <c r="F45" s="209">
        <v>1099</v>
      </c>
      <c r="G45" s="209">
        <v>1096</v>
      </c>
      <c r="H45" s="209">
        <v>1099</v>
      </c>
      <c r="I45" s="210">
        <v>1119</v>
      </c>
      <c r="J45" s="208">
        <v>-38</v>
      </c>
      <c r="K45" s="211">
        <v>-3.3958891867739052</v>
      </c>
    </row>
    <row r="46" spans="1:11" s="120" customFormat="1" ht="13.5" customHeight="1" x14ac:dyDescent="0.25">
      <c r="A46" s="204" t="s">
        <v>259</v>
      </c>
      <c r="B46" s="205" t="s">
        <v>260</v>
      </c>
      <c r="C46" s="206"/>
      <c r="D46" s="207">
        <v>18.798043326345212</v>
      </c>
      <c r="E46" s="208">
        <v>1076</v>
      </c>
      <c r="F46" s="209">
        <v>1093</v>
      </c>
      <c r="G46" s="209">
        <v>1089</v>
      </c>
      <c r="H46" s="209">
        <v>1093</v>
      </c>
      <c r="I46" s="210">
        <v>1113</v>
      </c>
      <c r="J46" s="208">
        <v>-37</v>
      </c>
      <c r="K46" s="211">
        <v>-3.3243486073674755</v>
      </c>
    </row>
    <row r="47" spans="1:11" s="120" customFormat="1" ht="13.5" customHeight="1" x14ac:dyDescent="0.25">
      <c r="A47" s="204"/>
      <c r="B47" s="205" t="s">
        <v>261</v>
      </c>
      <c r="C47" s="206"/>
      <c r="D47" s="207">
        <v>2.0789657582110412</v>
      </c>
      <c r="E47" s="208">
        <v>119</v>
      </c>
      <c r="F47" s="209">
        <v>110</v>
      </c>
      <c r="G47" s="209">
        <v>111</v>
      </c>
      <c r="H47" s="209">
        <v>118</v>
      </c>
      <c r="I47" s="210">
        <v>147</v>
      </c>
      <c r="J47" s="208">
        <v>-28</v>
      </c>
      <c r="K47" s="211">
        <v>-19.047619047619047</v>
      </c>
    </row>
    <row r="48" spans="1:11" s="120" customFormat="1" ht="13.5" customHeight="1" x14ac:dyDescent="0.25">
      <c r="A48" s="204">
        <v>52</v>
      </c>
      <c r="B48" s="205" t="s">
        <v>262</v>
      </c>
      <c r="C48" s="206"/>
      <c r="D48" s="207">
        <v>4.8218029350104823</v>
      </c>
      <c r="E48" s="208">
        <v>276</v>
      </c>
      <c r="F48" s="209">
        <v>262</v>
      </c>
      <c r="G48" s="209">
        <v>258</v>
      </c>
      <c r="H48" s="209">
        <v>258</v>
      </c>
      <c r="I48" s="210">
        <v>260</v>
      </c>
      <c r="J48" s="208">
        <v>16</v>
      </c>
      <c r="K48" s="211">
        <v>6.1538461538461542</v>
      </c>
    </row>
    <row r="49" spans="1:11" s="120" customFormat="1" ht="13.5" customHeight="1" x14ac:dyDescent="0.25">
      <c r="A49" s="204" t="s">
        <v>263</v>
      </c>
      <c r="B49" s="205" t="s">
        <v>264</v>
      </c>
      <c r="C49" s="206"/>
      <c r="D49" s="207">
        <v>4.7519217330538082</v>
      </c>
      <c r="E49" s="208">
        <v>272</v>
      </c>
      <c r="F49" s="209">
        <v>259</v>
      </c>
      <c r="G49" s="209">
        <v>254</v>
      </c>
      <c r="H49" s="209">
        <v>254</v>
      </c>
      <c r="I49" s="210">
        <v>254</v>
      </c>
      <c r="J49" s="208">
        <v>18</v>
      </c>
      <c r="K49" s="211">
        <v>7.0866141732283463</v>
      </c>
    </row>
    <row r="50" spans="1:11" s="120" customFormat="1" ht="13.5" customHeight="1" x14ac:dyDescent="0.25">
      <c r="A50" s="204">
        <v>53</v>
      </c>
      <c r="B50" s="205" t="s">
        <v>265</v>
      </c>
      <c r="C50" s="206"/>
      <c r="D50" s="207">
        <v>0.8211041229909154</v>
      </c>
      <c r="E50" s="434">
        <v>47</v>
      </c>
      <c r="F50" s="436">
        <v>49</v>
      </c>
      <c r="G50" s="436">
        <v>47</v>
      </c>
      <c r="H50" s="436">
        <v>37</v>
      </c>
      <c r="I50" s="438">
        <v>39</v>
      </c>
      <c r="J50" s="208">
        <v>8</v>
      </c>
      <c r="K50" s="211">
        <v>20.512820512820515</v>
      </c>
    </row>
    <row r="51" spans="1:11" s="120" customFormat="1" ht="13.5" customHeight="1" x14ac:dyDescent="0.25">
      <c r="A51" s="204" t="s">
        <v>266</v>
      </c>
      <c r="B51" s="205" t="s">
        <v>267</v>
      </c>
      <c r="C51" s="206"/>
      <c r="D51" s="207">
        <v>0.80363382250174697</v>
      </c>
      <c r="E51" s="434">
        <v>46</v>
      </c>
      <c r="F51" s="436">
        <v>48</v>
      </c>
      <c r="G51" s="436">
        <v>45</v>
      </c>
      <c r="H51" s="436">
        <v>36</v>
      </c>
      <c r="I51" s="438">
        <v>38</v>
      </c>
      <c r="J51" s="208">
        <v>8</v>
      </c>
      <c r="K51" s="211">
        <v>21.05263157894737</v>
      </c>
    </row>
    <row r="52" spans="1:11" s="120" customFormat="1" ht="13.5" customHeight="1" x14ac:dyDescent="0.25">
      <c r="A52" s="204">
        <v>54</v>
      </c>
      <c r="B52" s="205" t="s">
        <v>268</v>
      </c>
      <c r="C52" s="206"/>
      <c r="D52" s="207">
        <v>14.447938504542279</v>
      </c>
      <c r="E52" s="208">
        <v>827</v>
      </c>
      <c r="F52" s="209">
        <v>812</v>
      </c>
      <c r="G52" s="209">
        <v>781</v>
      </c>
      <c r="H52" s="209">
        <v>778</v>
      </c>
      <c r="I52" s="210">
        <v>771</v>
      </c>
      <c r="J52" s="208">
        <v>56</v>
      </c>
      <c r="K52" s="211">
        <v>7.2632944228274967</v>
      </c>
    </row>
    <row r="53" spans="1:11" s="120" customFormat="1" ht="13.5" customHeight="1" x14ac:dyDescent="0.25">
      <c r="A53" s="204">
        <v>61</v>
      </c>
      <c r="B53" s="205" t="s">
        <v>269</v>
      </c>
      <c r="C53" s="206"/>
      <c r="D53" s="207">
        <v>0.7337526205450734</v>
      </c>
      <c r="E53" s="434">
        <v>42</v>
      </c>
      <c r="F53" s="436">
        <v>43</v>
      </c>
      <c r="G53" s="436">
        <v>45</v>
      </c>
      <c r="H53" s="436">
        <v>44</v>
      </c>
      <c r="I53" s="438">
        <v>45</v>
      </c>
      <c r="J53" s="208">
        <v>-3</v>
      </c>
      <c r="K53" s="211">
        <v>-6.666666666666667</v>
      </c>
    </row>
    <row r="54" spans="1:11" s="120" customFormat="1" ht="13.5" customHeight="1" x14ac:dyDescent="0.25">
      <c r="A54" s="204">
        <v>62</v>
      </c>
      <c r="B54" s="205" t="s">
        <v>270</v>
      </c>
      <c r="C54" s="206"/>
      <c r="D54" s="207">
        <v>10.394828791055206</v>
      </c>
      <c r="E54" s="208">
        <v>595</v>
      </c>
      <c r="F54" s="209">
        <v>572</v>
      </c>
      <c r="G54" s="209">
        <v>557</v>
      </c>
      <c r="H54" s="209">
        <v>556</v>
      </c>
      <c r="I54" s="210">
        <v>582</v>
      </c>
      <c r="J54" s="208">
        <v>13</v>
      </c>
      <c r="K54" s="211">
        <v>2.2336769759450172</v>
      </c>
    </row>
    <row r="55" spans="1:11" s="120" customFormat="1" ht="13.5" customHeight="1" x14ac:dyDescent="0.25">
      <c r="A55" s="204">
        <v>63</v>
      </c>
      <c r="B55" s="205" t="s">
        <v>271</v>
      </c>
      <c r="C55" s="206"/>
      <c r="D55" s="207">
        <v>8.7526205450733752</v>
      </c>
      <c r="E55" s="208">
        <v>501</v>
      </c>
      <c r="F55" s="209">
        <v>514</v>
      </c>
      <c r="G55" s="209">
        <v>539</v>
      </c>
      <c r="H55" s="209">
        <v>504</v>
      </c>
      <c r="I55" s="210">
        <v>518</v>
      </c>
      <c r="J55" s="208">
        <v>-17</v>
      </c>
      <c r="K55" s="211">
        <v>-3.281853281853282</v>
      </c>
    </row>
    <row r="56" spans="1:11" s="120" customFormat="1" ht="13.5" customHeight="1" x14ac:dyDescent="0.25">
      <c r="A56" s="204" t="s">
        <v>272</v>
      </c>
      <c r="B56" s="205" t="s">
        <v>273</v>
      </c>
      <c r="C56" s="206"/>
      <c r="D56" s="207">
        <v>0.38434661076170512</v>
      </c>
      <c r="E56" s="434">
        <v>22</v>
      </c>
      <c r="F56" s="436">
        <v>29</v>
      </c>
      <c r="G56" s="436">
        <v>27</v>
      </c>
      <c r="H56" s="436">
        <v>30</v>
      </c>
      <c r="I56" s="438">
        <v>31</v>
      </c>
      <c r="J56" s="208">
        <v>-9</v>
      </c>
      <c r="K56" s="211">
        <v>-29.032258064516128</v>
      </c>
    </row>
    <row r="57" spans="1:11" s="120" customFormat="1" ht="13.5" customHeight="1" x14ac:dyDescent="0.25">
      <c r="A57" s="204" t="s">
        <v>274</v>
      </c>
      <c r="B57" s="205" t="s">
        <v>275</v>
      </c>
      <c r="C57" s="206"/>
      <c r="D57" s="207">
        <v>7.7393431167016074</v>
      </c>
      <c r="E57" s="208">
        <v>443</v>
      </c>
      <c r="F57" s="209">
        <v>460</v>
      </c>
      <c r="G57" s="209">
        <v>478</v>
      </c>
      <c r="H57" s="209">
        <v>443</v>
      </c>
      <c r="I57" s="210">
        <v>455</v>
      </c>
      <c r="J57" s="208">
        <v>-12</v>
      </c>
      <c r="K57" s="211">
        <v>-2.6373626373626373</v>
      </c>
    </row>
    <row r="58" spans="1:11" s="120" customFormat="1" ht="13.5" customHeight="1" x14ac:dyDescent="0.25">
      <c r="A58" s="204">
        <v>71</v>
      </c>
      <c r="B58" s="205" t="s">
        <v>276</v>
      </c>
      <c r="C58" s="206"/>
      <c r="D58" s="207">
        <v>9.4514325646401112</v>
      </c>
      <c r="E58" s="208">
        <v>541</v>
      </c>
      <c r="F58" s="209">
        <v>537</v>
      </c>
      <c r="G58" s="209">
        <v>523</v>
      </c>
      <c r="H58" s="209">
        <v>524</v>
      </c>
      <c r="I58" s="210">
        <v>523</v>
      </c>
      <c r="J58" s="208">
        <v>18</v>
      </c>
      <c r="K58" s="211">
        <v>3.4416826003824093</v>
      </c>
    </row>
    <row r="59" spans="1:11" s="120" customFormat="1" ht="13.5" customHeight="1" x14ac:dyDescent="0.25">
      <c r="A59" s="204" t="s">
        <v>277</v>
      </c>
      <c r="B59" s="205" t="s">
        <v>278</v>
      </c>
      <c r="C59" s="206"/>
      <c r="D59" s="207">
        <v>0.66387141858839971</v>
      </c>
      <c r="E59" s="434">
        <v>38</v>
      </c>
      <c r="F59" s="436">
        <v>39</v>
      </c>
      <c r="G59" s="436">
        <v>38</v>
      </c>
      <c r="H59" s="436">
        <v>37</v>
      </c>
      <c r="I59" s="438">
        <v>41</v>
      </c>
      <c r="J59" s="208">
        <v>-3</v>
      </c>
      <c r="K59" s="211">
        <v>-7.3170731707317076</v>
      </c>
    </row>
    <row r="60" spans="1:11" s="120" customFormat="1" ht="13.5" customHeight="1" x14ac:dyDescent="0.25">
      <c r="A60" s="204" t="s">
        <v>279</v>
      </c>
      <c r="B60" s="205" t="s">
        <v>280</v>
      </c>
      <c r="C60" s="206"/>
      <c r="D60" s="207">
        <v>8.1935709294199857</v>
      </c>
      <c r="E60" s="208">
        <v>469</v>
      </c>
      <c r="F60" s="209">
        <v>468</v>
      </c>
      <c r="G60" s="209">
        <v>453</v>
      </c>
      <c r="H60" s="209">
        <v>455</v>
      </c>
      <c r="I60" s="210">
        <v>448</v>
      </c>
      <c r="J60" s="208">
        <v>21</v>
      </c>
      <c r="K60" s="211">
        <v>4.6875</v>
      </c>
    </row>
    <row r="61" spans="1:11" s="120" customFormat="1" ht="13.5" customHeight="1" x14ac:dyDescent="0.25">
      <c r="A61" s="204">
        <v>72</v>
      </c>
      <c r="B61" s="205" t="s">
        <v>281</v>
      </c>
      <c r="C61" s="206"/>
      <c r="D61" s="207">
        <v>0.89098532494758909</v>
      </c>
      <c r="E61" s="434">
        <v>51</v>
      </c>
      <c r="F61" s="436">
        <v>53</v>
      </c>
      <c r="G61" s="436">
        <v>50</v>
      </c>
      <c r="H61" s="436">
        <v>47</v>
      </c>
      <c r="I61" s="438">
        <v>47</v>
      </c>
      <c r="J61" s="208">
        <v>4</v>
      </c>
      <c r="K61" s="211">
        <v>8.5106382978723403</v>
      </c>
    </row>
    <row r="62" spans="1:11" s="120" customFormat="1" ht="13.5" customHeight="1" x14ac:dyDescent="0.25">
      <c r="A62" s="204" t="s">
        <v>282</v>
      </c>
      <c r="B62" s="205" t="s">
        <v>283</v>
      </c>
      <c r="C62" s="206"/>
      <c r="D62" s="207">
        <v>0.15723270440251572</v>
      </c>
      <c r="E62" s="434">
        <v>9</v>
      </c>
      <c r="F62" s="436">
        <v>9</v>
      </c>
      <c r="G62" s="436">
        <v>3</v>
      </c>
      <c r="H62" s="436">
        <v>3</v>
      </c>
      <c r="I62" s="438">
        <v>4</v>
      </c>
      <c r="J62" s="208">
        <v>5</v>
      </c>
      <c r="K62" s="211">
        <v>125</v>
      </c>
    </row>
    <row r="63" spans="1:11" s="120" customFormat="1" ht="13.5" customHeight="1" x14ac:dyDescent="0.25">
      <c r="A63" s="204" t="s">
        <v>284</v>
      </c>
      <c r="B63" s="205" t="s">
        <v>285</v>
      </c>
      <c r="C63" s="206"/>
      <c r="D63" s="207">
        <v>0.55904961565338929</v>
      </c>
      <c r="E63" s="434">
        <v>32</v>
      </c>
      <c r="F63" s="436">
        <v>31</v>
      </c>
      <c r="G63" s="436">
        <v>33</v>
      </c>
      <c r="H63" s="436">
        <v>31</v>
      </c>
      <c r="I63" s="438">
        <v>31</v>
      </c>
      <c r="J63" s="208">
        <v>1</v>
      </c>
      <c r="K63" s="211">
        <v>3.225806451612903</v>
      </c>
    </row>
    <row r="64" spans="1:11" s="120" customFormat="1" ht="13.5" customHeight="1" x14ac:dyDescent="0.25">
      <c r="A64" s="204">
        <v>73</v>
      </c>
      <c r="B64" s="205" t="s">
        <v>286</v>
      </c>
      <c r="C64" s="206"/>
      <c r="D64" s="207">
        <v>1.1180992313067786</v>
      </c>
      <c r="E64" s="434">
        <v>64</v>
      </c>
      <c r="F64" s="436">
        <v>65</v>
      </c>
      <c r="G64" s="436">
        <v>67</v>
      </c>
      <c r="H64" s="436">
        <v>68</v>
      </c>
      <c r="I64" s="438">
        <v>72</v>
      </c>
      <c r="J64" s="208">
        <v>-8</v>
      </c>
      <c r="K64" s="211">
        <v>-11.111111111111111</v>
      </c>
    </row>
    <row r="65" spans="1:11" s="120" customFormat="1" ht="13.5" customHeight="1" x14ac:dyDescent="0.25">
      <c r="A65" s="204" t="s">
        <v>287</v>
      </c>
      <c r="B65" s="205" t="s">
        <v>288</v>
      </c>
      <c r="C65" s="206"/>
      <c r="D65" s="207">
        <v>0.92592592592592593</v>
      </c>
      <c r="E65" s="434">
        <v>53</v>
      </c>
      <c r="F65" s="436">
        <v>53</v>
      </c>
      <c r="G65" s="436">
        <v>53</v>
      </c>
      <c r="H65" s="436">
        <v>54</v>
      </c>
      <c r="I65" s="438">
        <v>57</v>
      </c>
      <c r="J65" s="208">
        <v>-4</v>
      </c>
      <c r="K65" s="211">
        <v>-7.0175438596491224</v>
      </c>
    </row>
    <row r="66" spans="1:11" s="120" customFormat="1" ht="13.5" customHeight="1" x14ac:dyDescent="0.25">
      <c r="A66" s="204">
        <v>81</v>
      </c>
      <c r="B66" s="205" t="s">
        <v>289</v>
      </c>
      <c r="C66" s="206"/>
      <c r="D66" s="207">
        <v>3.3193570929419987</v>
      </c>
      <c r="E66" s="208">
        <v>190</v>
      </c>
      <c r="F66" s="209">
        <v>190</v>
      </c>
      <c r="G66" s="209">
        <v>194</v>
      </c>
      <c r="H66" s="209">
        <v>202</v>
      </c>
      <c r="I66" s="210">
        <v>192</v>
      </c>
      <c r="J66" s="208">
        <v>-2</v>
      </c>
      <c r="K66" s="211">
        <v>-1.0416666666666667</v>
      </c>
    </row>
    <row r="67" spans="1:11" s="120" customFormat="1" ht="13.5" customHeight="1" x14ac:dyDescent="0.25">
      <c r="A67" s="204" t="s">
        <v>290</v>
      </c>
      <c r="B67" s="205" t="s">
        <v>291</v>
      </c>
      <c r="C67" s="206"/>
      <c r="D67" s="207">
        <v>1.2054507337526206</v>
      </c>
      <c r="E67" s="434">
        <v>69</v>
      </c>
      <c r="F67" s="436">
        <v>68</v>
      </c>
      <c r="G67" s="436">
        <v>75</v>
      </c>
      <c r="H67" s="436">
        <v>77</v>
      </c>
      <c r="I67" s="438">
        <v>81</v>
      </c>
      <c r="J67" s="208">
        <v>-12</v>
      </c>
      <c r="K67" s="211">
        <v>-14.814814814814815</v>
      </c>
    </row>
    <row r="68" spans="1:11" s="120" customFormat="1" ht="13.5" customHeight="1" x14ac:dyDescent="0.25">
      <c r="A68" s="204" t="s">
        <v>292</v>
      </c>
      <c r="B68" s="205" t="s">
        <v>293</v>
      </c>
      <c r="C68" s="206"/>
      <c r="D68" s="207">
        <v>0.85604472396925224</v>
      </c>
      <c r="E68" s="434">
        <v>49</v>
      </c>
      <c r="F68" s="436">
        <v>49</v>
      </c>
      <c r="G68" s="436">
        <v>50</v>
      </c>
      <c r="H68" s="436">
        <v>53</v>
      </c>
      <c r="I68" s="438">
        <v>45</v>
      </c>
      <c r="J68" s="208">
        <v>4</v>
      </c>
      <c r="K68" s="211">
        <v>8.8888888888888893</v>
      </c>
    </row>
    <row r="69" spans="1:11" s="120" customFormat="1" ht="13.5" customHeight="1" x14ac:dyDescent="0.25">
      <c r="A69" s="204" t="s">
        <v>294</v>
      </c>
      <c r="B69" s="205" t="s">
        <v>295</v>
      </c>
      <c r="C69" s="206"/>
      <c r="D69" s="207">
        <v>0.17470300489168414</v>
      </c>
      <c r="E69" s="434">
        <v>10</v>
      </c>
      <c r="F69" s="436">
        <v>10</v>
      </c>
      <c r="G69" s="436">
        <v>10</v>
      </c>
      <c r="H69" s="436">
        <v>10</v>
      </c>
      <c r="I69" s="438">
        <v>10</v>
      </c>
      <c r="J69" s="208">
        <v>0</v>
      </c>
      <c r="K69" s="211">
        <v>0</v>
      </c>
    </row>
    <row r="70" spans="1:11" s="120" customFormat="1" ht="13.5" customHeight="1" x14ac:dyDescent="0.25">
      <c r="A70" s="204" t="s">
        <v>296</v>
      </c>
      <c r="B70" s="205" t="s">
        <v>297</v>
      </c>
      <c r="C70" s="206"/>
      <c r="D70" s="207">
        <v>0.47169811320754718</v>
      </c>
      <c r="E70" s="434">
        <v>27</v>
      </c>
      <c r="F70" s="436">
        <v>26</v>
      </c>
      <c r="G70" s="436">
        <v>25</v>
      </c>
      <c r="H70" s="436">
        <v>29</v>
      </c>
      <c r="I70" s="438">
        <v>22</v>
      </c>
      <c r="J70" s="208">
        <v>5</v>
      </c>
      <c r="K70" s="211">
        <v>22.727272727272727</v>
      </c>
    </row>
    <row r="71" spans="1:11" s="120" customFormat="1" ht="13.5" customHeight="1" x14ac:dyDescent="0.25">
      <c r="A71" s="204">
        <v>82</v>
      </c>
      <c r="B71" s="205" t="s">
        <v>298</v>
      </c>
      <c r="C71" s="206"/>
      <c r="D71" s="207">
        <v>1.6946191474493362</v>
      </c>
      <c r="E71" s="434">
        <v>97</v>
      </c>
      <c r="F71" s="436">
        <v>93</v>
      </c>
      <c r="G71" s="436">
        <v>89</v>
      </c>
      <c r="H71" s="436">
        <v>86</v>
      </c>
      <c r="I71" s="438">
        <v>79</v>
      </c>
      <c r="J71" s="208">
        <v>18</v>
      </c>
      <c r="K71" s="211">
        <v>22.784810126582279</v>
      </c>
    </row>
    <row r="72" spans="1:11" s="120" customFormat="1" ht="13.5" customHeight="1" x14ac:dyDescent="0.25">
      <c r="A72" s="204" t="s">
        <v>299</v>
      </c>
      <c r="B72" s="205" t="s">
        <v>548</v>
      </c>
      <c r="C72" s="206"/>
      <c r="D72" s="207">
        <v>0.7337526205450734</v>
      </c>
      <c r="E72" s="434">
        <v>42</v>
      </c>
      <c r="F72" s="436">
        <v>39</v>
      </c>
      <c r="G72" s="436">
        <v>36</v>
      </c>
      <c r="H72" s="436">
        <v>34</v>
      </c>
      <c r="I72" s="438">
        <v>29</v>
      </c>
      <c r="J72" s="208">
        <v>13</v>
      </c>
      <c r="K72" s="211">
        <v>44.827586206896555</v>
      </c>
    </row>
    <row r="73" spans="1:11" s="120" customFormat="1" ht="13.5" customHeight="1" x14ac:dyDescent="0.25">
      <c r="A73" s="204" t="s">
        <v>300</v>
      </c>
      <c r="B73" s="205" t="s">
        <v>301</v>
      </c>
      <c r="C73" s="206"/>
      <c r="D73" s="207">
        <v>0.55904961565338929</v>
      </c>
      <c r="E73" s="434">
        <v>32</v>
      </c>
      <c r="F73" s="436">
        <v>32</v>
      </c>
      <c r="G73" s="436">
        <v>33</v>
      </c>
      <c r="H73" s="436">
        <v>33</v>
      </c>
      <c r="I73" s="438">
        <v>33</v>
      </c>
      <c r="J73" s="208">
        <v>-1</v>
      </c>
      <c r="K73" s="211">
        <v>-3.0303030303030303</v>
      </c>
    </row>
    <row r="74" spans="1:11" s="120" customFormat="1" ht="13.5" customHeight="1" x14ac:dyDescent="0.25">
      <c r="A74" s="204">
        <v>83</v>
      </c>
      <c r="B74" s="205" t="s">
        <v>302</v>
      </c>
      <c r="C74" s="206"/>
      <c r="D74" s="207">
        <v>4.0880503144654092</v>
      </c>
      <c r="E74" s="208">
        <v>234</v>
      </c>
      <c r="F74" s="209">
        <v>218</v>
      </c>
      <c r="G74" s="209">
        <v>226</v>
      </c>
      <c r="H74" s="209">
        <v>223</v>
      </c>
      <c r="I74" s="210">
        <v>220</v>
      </c>
      <c r="J74" s="208">
        <v>14</v>
      </c>
      <c r="K74" s="211">
        <v>6.3636363636363633</v>
      </c>
    </row>
    <row r="75" spans="1:11" s="120" customFormat="1" ht="13.5" customHeight="1" x14ac:dyDescent="0.25">
      <c r="A75" s="204" t="s">
        <v>303</v>
      </c>
      <c r="B75" s="205" t="s">
        <v>304</v>
      </c>
      <c r="C75" s="206"/>
      <c r="D75" s="207">
        <v>3.249475890985325</v>
      </c>
      <c r="E75" s="208">
        <v>186</v>
      </c>
      <c r="F75" s="209">
        <v>171</v>
      </c>
      <c r="G75" s="209">
        <v>180</v>
      </c>
      <c r="H75" s="209">
        <v>176</v>
      </c>
      <c r="I75" s="210">
        <v>170</v>
      </c>
      <c r="J75" s="208">
        <v>16</v>
      </c>
      <c r="K75" s="211">
        <v>9.4117647058823533</v>
      </c>
    </row>
    <row r="76" spans="1:11" s="120" customFormat="1" ht="13.5" customHeight="1" x14ac:dyDescent="0.25">
      <c r="A76" s="204"/>
      <c r="B76" s="205" t="s">
        <v>305</v>
      </c>
      <c r="C76" s="206"/>
      <c r="D76" s="207">
        <v>1.5897973445143256</v>
      </c>
      <c r="E76" s="434">
        <v>91</v>
      </c>
      <c r="F76" s="436">
        <v>85</v>
      </c>
      <c r="G76" s="436">
        <v>90</v>
      </c>
      <c r="H76" s="436">
        <v>86</v>
      </c>
      <c r="I76" s="438">
        <v>80</v>
      </c>
      <c r="J76" s="208">
        <v>11</v>
      </c>
      <c r="K76" s="211">
        <v>13.75</v>
      </c>
    </row>
    <row r="77" spans="1:11" s="120" customFormat="1" ht="13.5" customHeight="1" x14ac:dyDescent="0.25">
      <c r="A77" s="204">
        <v>84</v>
      </c>
      <c r="B77" s="205" t="s">
        <v>306</v>
      </c>
      <c r="C77" s="206"/>
      <c r="D77" s="207">
        <v>2.6380153738644303</v>
      </c>
      <c r="E77" s="208">
        <v>151</v>
      </c>
      <c r="F77" s="209">
        <v>143</v>
      </c>
      <c r="G77" s="209">
        <v>145</v>
      </c>
      <c r="H77" s="209">
        <v>134</v>
      </c>
      <c r="I77" s="210">
        <v>138</v>
      </c>
      <c r="J77" s="208">
        <v>13</v>
      </c>
      <c r="K77" s="211">
        <v>9.420289855072463</v>
      </c>
    </row>
    <row r="78" spans="1:11" s="120" customFormat="1" ht="13.5" customHeight="1" x14ac:dyDescent="0.25">
      <c r="A78" s="204" t="s">
        <v>307</v>
      </c>
      <c r="B78" s="205" t="s">
        <v>308</v>
      </c>
      <c r="C78" s="206"/>
      <c r="D78" s="207">
        <v>0.4891684136967156</v>
      </c>
      <c r="E78" s="434">
        <v>28</v>
      </c>
      <c r="F78" s="436">
        <v>27</v>
      </c>
      <c r="G78" s="436">
        <v>31</v>
      </c>
      <c r="H78" s="436">
        <v>29</v>
      </c>
      <c r="I78" s="438">
        <v>30</v>
      </c>
      <c r="J78" s="208">
        <v>-2</v>
      </c>
      <c r="K78" s="211">
        <v>-6.666666666666667</v>
      </c>
    </row>
    <row r="79" spans="1:11" s="120" customFormat="1" ht="13.5" customHeight="1" x14ac:dyDescent="0.25">
      <c r="A79" s="204" t="s">
        <v>309</v>
      </c>
      <c r="B79" s="205" t="s">
        <v>310</v>
      </c>
      <c r="C79" s="206"/>
      <c r="D79" s="207">
        <v>0.20964360587002095</v>
      </c>
      <c r="E79" s="434">
        <v>12</v>
      </c>
      <c r="F79" s="436">
        <v>14</v>
      </c>
      <c r="G79" s="436">
        <v>14</v>
      </c>
      <c r="H79" s="436">
        <v>12</v>
      </c>
      <c r="I79" s="438">
        <v>14</v>
      </c>
      <c r="J79" s="208">
        <v>-2</v>
      </c>
      <c r="K79" s="211">
        <v>-14.285714285714286</v>
      </c>
    </row>
    <row r="80" spans="1:11" s="242" customFormat="1" ht="13.5" customHeight="1" x14ac:dyDescent="0.25">
      <c r="A80" s="204" t="s">
        <v>311</v>
      </c>
      <c r="B80" s="205" t="s">
        <v>312</v>
      </c>
      <c r="C80" s="206"/>
      <c r="D80" s="207">
        <v>0.4891684136967156</v>
      </c>
      <c r="E80" s="434">
        <v>28</v>
      </c>
      <c r="F80" s="436">
        <v>25</v>
      </c>
      <c r="G80" s="436">
        <v>31</v>
      </c>
      <c r="H80" s="436">
        <v>26</v>
      </c>
      <c r="I80" s="438">
        <v>30</v>
      </c>
      <c r="J80" s="208">
        <v>-2</v>
      </c>
      <c r="K80" s="211">
        <v>-6.666666666666667</v>
      </c>
    </row>
    <row r="81" spans="1:11" s="242" customFormat="1" ht="13.5" customHeight="1" x14ac:dyDescent="0.25">
      <c r="A81" s="204">
        <v>91</v>
      </c>
      <c r="B81" s="205" t="s">
        <v>313</v>
      </c>
      <c r="C81" s="206"/>
      <c r="D81" s="207">
        <v>0.20964360587002095</v>
      </c>
      <c r="E81" s="434">
        <v>12</v>
      </c>
      <c r="F81" s="436">
        <v>10</v>
      </c>
      <c r="G81" s="436">
        <v>8</v>
      </c>
      <c r="H81" s="436">
        <v>10</v>
      </c>
      <c r="I81" s="438">
        <v>7</v>
      </c>
      <c r="J81" s="208">
        <v>5</v>
      </c>
      <c r="K81" s="211">
        <v>71.428571428571431</v>
      </c>
    </row>
    <row r="82" spans="1:11" s="205" customFormat="1" ht="13.5" customHeight="1" x14ac:dyDescent="0.25">
      <c r="A82" s="204">
        <v>92</v>
      </c>
      <c r="B82" s="205" t="s">
        <v>314</v>
      </c>
      <c r="C82" s="206"/>
      <c r="D82" s="207">
        <v>0.59399021663172602</v>
      </c>
      <c r="E82" s="434">
        <v>34</v>
      </c>
      <c r="F82" s="436">
        <v>33</v>
      </c>
      <c r="G82" s="436">
        <v>36</v>
      </c>
      <c r="H82" s="436">
        <v>36</v>
      </c>
      <c r="I82" s="438">
        <v>33</v>
      </c>
      <c r="J82" s="208">
        <v>1</v>
      </c>
      <c r="K82" s="211">
        <v>3.0303030303030303</v>
      </c>
    </row>
    <row r="83" spans="1:11" s="205" customFormat="1" ht="13.5" customHeight="1" x14ac:dyDescent="0.25">
      <c r="A83" s="204">
        <v>93</v>
      </c>
      <c r="B83" s="205" t="s">
        <v>315</v>
      </c>
      <c r="C83" s="206"/>
      <c r="D83" s="207">
        <v>0.13976240391334732</v>
      </c>
      <c r="E83" s="434">
        <v>8</v>
      </c>
      <c r="F83" s="436">
        <v>8</v>
      </c>
      <c r="G83" s="436">
        <v>7</v>
      </c>
      <c r="H83" s="436">
        <v>8</v>
      </c>
      <c r="I83" s="438">
        <v>7</v>
      </c>
      <c r="J83" s="208">
        <v>1</v>
      </c>
      <c r="K83" s="211">
        <v>14.285714285714286</v>
      </c>
    </row>
    <row r="84" spans="1:11" s="205" customFormat="1" ht="13.5" customHeight="1" x14ac:dyDescent="0.25">
      <c r="A84" s="204">
        <v>94</v>
      </c>
      <c r="B84" s="205" t="s">
        <v>316</v>
      </c>
      <c r="C84" s="206"/>
      <c r="D84" s="207">
        <v>0.71628232005590498</v>
      </c>
      <c r="E84" s="434">
        <v>41</v>
      </c>
      <c r="F84" s="436">
        <v>42</v>
      </c>
      <c r="G84" s="436">
        <v>36</v>
      </c>
      <c r="H84" s="436">
        <v>36</v>
      </c>
      <c r="I84" s="438">
        <v>43</v>
      </c>
      <c r="J84" s="208">
        <v>-2</v>
      </c>
      <c r="K84" s="211">
        <v>-4.6511627906976747</v>
      </c>
    </row>
    <row r="85" spans="1:11" s="205" customFormat="1" ht="13.5" customHeight="1" x14ac:dyDescent="0.25">
      <c r="A85" s="218" t="s">
        <v>317</v>
      </c>
      <c r="B85" s="219" t="s">
        <v>318</v>
      </c>
      <c r="C85" s="220"/>
      <c r="D85" s="221">
        <v>2.7777777777777777</v>
      </c>
      <c r="E85" s="222">
        <v>159</v>
      </c>
      <c r="F85" s="223">
        <v>155</v>
      </c>
      <c r="G85" s="223">
        <v>160</v>
      </c>
      <c r="H85" s="223">
        <v>166</v>
      </c>
      <c r="I85" s="224">
        <v>158</v>
      </c>
      <c r="J85" s="222">
        <v>1</v>
      </c>
      <c r="K85" s="433">
        <v>0.63291139240506333</v>
      </c>
    </row>
    <row r="86" spans="1:11" ht="12.75" customHeight="1" x14ac:dyDescent="0.2">
      <c r="A86" s="88"/>
      <c r="B86" s="234"/>
      <c r="C86" s="234"/>
      <c r="D86" s="235"/>
      <c r="E86" s="235"/>
      <c r="F86" s="235"/>
      <c r="G86" s="235"/>
      <c r="H86" s="235"/>
      <c r="I86" s="235"/>
      <c r="J86" s="243"/>
      <c r="K86" s="89" t="s">
        <v>35</v>
      </c>
    </row>
    <row r="87" spans="1:11" ht="15.75" customHeight="1" x14ac:dyDescent="0.2">
      <c r="A87" s="237" t="s">
        <v>114</v>
      </c>
      <c r="B87" s="88"/>
      <c r="C87" s="88"/>
      <c r="D87" s="88"/>
      <c r="E87" s="88"/>
      <c r="F87" s="88"/>
      <c r="G87" s="88"/>
      <c r="H87" s="88"/>
      <c r="I87" s="88"/>
      <c r="J87" s="88"/>
      <c r="K87" s="88"/>
    </row>
    <row r="88" spans="1:11" ht="15.75" customHeight="1" x14ac:dyDescent="0.2">
      <c r="A88" s="225" t="s">
        <v>319</v>
      </c>
      <c r="B88" s="88"/>
      <c r="C88" s="88"/>
      <c r="D88" s="88"/>
      <c r="E88" s="88"/>
      <c r="F88" s="88"/>
      <c r="G88" s="88"/>
      <c r="H88" s="88"/>
      <c r="I88" s="88"/>
      <c r="J88" s="88"/>
      <c r="K88" s="88"/>
    </row>
    <row r="89" spans="1:11" ht="49.5" customHeight="1" x14ac:dyDescent="0.2">
      <c r="A89" s="444" t="s">
        <v>320</v>
      </c>
      <c r="B89" s="444"/>
      <c r="C89" s="444"/>
      <c r="D89" s="444"/>
      <c r="E89" s="444"/>
      <c r="F89" s="444"/>
      <c r="G89" s="444"/>
      <c r="H89" s="444"/>
      <c r="I89" s="444"/>
      <c r="J89" s="444"/>
      <c r="K89" s="444"/>
    </row>
    <row r="90" spans="1:11" ht="21" customHeight="1" x14ac:dyDescent="0.2">
      <c r="A90" s="444" t="s">
        <v>321</v>
      </c>
      <c r="B90" s="444"/>
      <c r="C90" s="444"/>
      <c r="D90" s="444"/>
      <c r="E90" s="444"/>
      <c r="F90" s="444"/>
      <c r="G90" s="444"/>
      <c r="H90" s="444"/>
      <c r="I90" s="444"/>
      <c r="J90" s="444"/>
      <c r="K90" s="444"/>
    </row>
    <row r="91" spans="1:11" ht="15.75" customHeight="1" x14ac:dyDescent="0.2">
      <c r="A91" s="444" t="s">
        <v>322</v>
      </c>
      <c r="B91" s="444"/>
      <c r="C91" s="444"/>
      <c r="D91" s="444"/>
      <c r="E91" s="444"/>
      <c r="F91" s="444"/>
      <c r="G91" s="444"/>
      <c r="H91" s="444"/>
      <c r="I91" s="444"/>
      <c r="J91" s="444"/>
      <c r="K91" s="444"/>
    </row>
    <row r="92" spans="1:11" ht="15.75" customHeight="1" x14ac:dyDescent="0.2">
      <c r="A92" s="61"/>
      <c r="B92" s="61"/>
      <c r="C92" s="61"/>
      <c r="D92" s="238"/>
      <c r="E92" s="239"/>
      <c r="F92" s="239"/>
      <c r="G92" s="239"/>
      <c r="H92" s="239"/>
      <c r="I92" s="239"/>
      <c r="J92" s="239"/>
      <c r="K92" s="240"/>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A3:K3"/>
    <mergeCell ref="A4:K4"/>
    <mergeCell ref="A5:E5"/>
    <mergeCell ref="A7:C10"/>
    <mergeCell ref="D7:D10"/>
    <mergeCell ref="E7:I7"/>
    <mergeCell ref="J7:K8"/>
    <mergeCell ref="E8:E9"/>
    <mergeCell ref="F8:F9"/>
    <mergeCell ref="G8:G9"/>
    <mergeCell ref="H8:H9"/>
    <mergeCell ref="I8:I9"/>
    <mergeCell ref="A89:K89"/>
    <mergeCell ref="A90:K90"/>
    <mergeCell ref="A91:K91"/>
  </mergeCells>
  <printOptions horizontalCentered="1"/>
  <pageMargins left="0.70866141732283461" right="0.31496062992125984" top="0.74803149606299213" bottom="0.74803149606299213" header="0.31496062992125984" footer="0.31496062992125984"/>
  <pageSetup paperSize="9" scale="77"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3A942-F3E0-4A69-9F8D-68D941D10241}">
  <sheetPr codeName="Tabelle17">
    <pageSetUpPr fitToPage="1"/>
  </sheetPr>
  <dimension ref="A1:Q200"/>
  <sheetViews>
    <sheetView showGridLines="0" zoomScaleNormal="100" workbookViewId="0"/>
  </sheetViews>
  <sheetFormatPr baseColWidth="10" defaultColWidth="8.88671875" defaultRowHeight="15.9" customHeight="1" x14ac:dyDescent="0.2"/>
  <cols>
    <col min="1" max="1" width="4.109375" style="38" customWidth="1"/>
    <col min="2" max="2" width="3.5546875" style="62" customWidth="1"/>
    <col min="3" max="3" width="3.6640625" style="38" customWidth="1"/>
    <col min="4" max="4" width="6.44140625" style="62" customWidth="1"/>
    <col min="5" max="5" width="17.6640625" style="62" customWidth="1"/>
    <col min="6" max="11" width="9.6640625" style="91" customWidth="1"/>
    <col min="12" max="12" width="8.6640625" style="92" customWidth="1"/>
    <col min="13" max="13" width="9.6640625" style="38" customWidth="1"/>
    <col min="14" max="16384" width="8.88671875" style="38"/>
  </cols>
  <sheetData>
    <row r="1" spans="1:17" customFormat="1" ht="36.75" customHeight="1" x14ac:dyDescent="0.25">
      <c r="A1" s="244"/>
      <c r="B1" s="245"/>
      <c r="C1" s="245"/>
      <c r="D1" s="246"/>
      <c r="E1" s="246"/>
      <c r="F1" s="246"/>
      <c r="G1" s="246"/>
      <c r="H1" s="246"/>
      <c r="I1" s="245"/>
      <c r="J1" s="245"/>
      <c r="K1" s="247"/>
      <c r="L1" s="33" t="s">
        <v>38</v>
      </c>
    </row>
    <row r="2" spans="1:17" customFormat="1" ht="11.25" customHeight="1" x14ac:dyDescent="0.25">
      <c r="A2" s="34"/>
      <c r="B2" s="35"/>
      <c r="C2" s="35"/>
      <c r="D2" s="35"/>
      <c r="E2" s="35"/>
      <c r="F2" s="35"/>
      <c r="G2" s="35"/>
      <c r="H2" s="35"/>
      <c r="I2" s="35"/>
      <c r="J2" s="35"/>
    </row>
    <row r="3" spans="1:17" s="36" customFormat="1" ht="24.9" customHeight="1" x14ac:dyDescent="0.25">
      <c r="A3" s="448" t="s">
        <v>333</v>
      </c>
      <c r="B3" s="448"/>
      <c r="C3" s="448"/>
      <c r="D3" s="448"/>
      <c r="E3" s="448"/>
      <c r="F3" s="448"/>
      <c r="G3" s="448"/>
      <c r="H3" s="448"/>
      <c r="I3" s="448"/>
      <c r="J3" s="448"/>
      <c r="K3" s="448"/>
      <c r="L3" s="448"/>
    </row>
    <row r="4" spans="1:17" s="36" customFormat="1" ht="12" customHeight="1" x14ac:dyDescent="0.25">
      <c r="A4" s="38" t="s">
        <v>84</v>
      </c>
      <c r="B4" s="38"/>
      <c r="C4" s="38"/>
      <c r="D4" s="38"/>
      <c r="E4" s="38"/>
      <c r="F4" s="38"/>
      <c r="G4" s="38"/>
      <c r="H4" s="38"/>
      <c r="I4" s="38"/>
      <c r="J4" s="38"/>
      <c r="K4" s="38"/>
      <c r="L4" s="38"/>
    </row>
    <row r="5" spans="1:17" s="36" customFormat="1" ht="12" customHeight="1" x14ac:dyDescent="0.25">
      <c r="A5" s="505" t="s">
        <v>334</v>
      </c>
      <c r="B5" s="505"/>
      <c r="C5" s="505"/>
      <c r="D5" s="505"/>
      <c r="E5" s="52"/>
      <c r="F5" s="52"/>
      <c r="G5" s="52"/>
      <c r="H5" s="52"/>
      <c r="I5" s="52"/>
      <c r="J5" s="52"/>
      <c r="K5" s="52"/>
      <c r="L5" s="52"/>
    </row>
    <row r="6" spans="1:17" s="36" customFormat="1" ht="11.25" customHeight="1" x14ac:dyDescent="0.25">
      <c r="A6" s="61"/>
      <c r="B6" s="61"/>
      <c r="C6" s="61"/>
      <c r="D6" s="61"/>
      <c r="E6" s="52"/>
      <c r="F6" s="52"/>
      <c r="G6" s="52"/>
      <c r="H6" s="52"/>
      <c r="I6" s="52"/>
      <c r="J6" s="52"/>
      <c r="K6" s="52"/>
      <c r="L6" s="52"/>
    </row>
    <row r="7" spans="1:17" customFormat="1" ht="12" customHeight="1" x14ac:dyDescent="0.25">
      <c r="A7" s="506" t="s">
        <v>335</v>
      </c>
      <c r="B7" s="506"/>
      <c r="C7" s="506"/>
      <c r="D7" s="506"/>
      <c r="E7" s="506"/>
      <c r="F7" s="509" t="s">
        <v>96</v>
      </c>
      <c r="G7" s="510"/>
      <c r="H7" s="510"/>
      <c r="I7" s="510"/>
      <c r="J7" s="510"/>
      <c r="K7" s="510"/>
      <c r="L7" s="511"/>
      <c r="M7" s="38"/>
      <c r="N7" s="38"/>
      <c r="O7" s="38"/>
      <c r="P7" s="38"/>
      <c r="Q7" s="38"/>
    </row>
    <row r="8" spans="1:17" ht="42" customHeight="1" x14ac:dyDescent="0.2">
      <c r="A8" s="506"/>
      <c r="B8" s="506"/>
      <c r="C8" s="506"/>
      <c r="D8" s="506"/>
      <c r="E8" s="506"/>
      <c r="F8" s="512" t="s">
        <v>334</v>
      </c>
      <c r="G8" s="512" t="s">
        <v>336</v>
      </c>
      <c r="H8" s="512" t="s">
        <v>337</v>
      </c>
      <c r="I8" s="512" t="s">
        <v>338</v>
      </c>
      <c r="J8" s="512" t="s">
        <v>339</v>
      </c>
      <c r="K8" s="514" t="s">
        <v>340</v>
      </c>
      <c r="L8" s="515"/>
    </row>
    <row r="9" spans="1:17" ht="12" customHeight="1" x14ac:dyDescent="0.2">
      <c r="A9" s="506"/>
      <c r="B9" s="506"/>
      <c r="C9" s="506"/>
      <c r="D9" s="506"/>
      <c r="E9" s="506"/>
      <c r="F9" s="513"/>
      <c r="G9" s="513"/>
      <c r="H9" s="513"/>
      <c r="I9" s="513"/>
      <c r="J9" s="513"/>
      <c r="K9" s="248" t="s">
        <v>94</v>
      </c>
      <c r="L9" s="249" t="s">
        <v>341</v>
      </c>
    </row>
    <row r="10" spans="1:17" ht="12" customHeight="1" x14ac:dyDescent="0.2">
      <c r="A10" s="507"/>
      <c r="B10" s="507"/>
      <c r="C10" s="507"/>
      <c r="D10" s="507"/>
      <c r="E10" s="508"/>
      <c r="F10" s="250">
        <v>1</v>
      </c>
      <c r="G10" s="251">
        <v>2</v>
      </c>
      <c r="H10" s="251">
        <v>3</v>
      </c>
      <c r="I10" s="251">
        <v>4</v>
      </c>
      <c r="J10" s="251">
        <v>5</v>
      </c>
      <c r="K10" s="251">
        <v>6</v>
      </c>
      <c r="L10" s="251">
        <v>7</v>
      </c>
      <c r="M10" s="42"/>
    </row>
    <row r="11" spans="1:17" ht="27.75" customHeight="1" x14ac:dyDescent="0.2">
      <c r="A11" s="495" t="s">
        <v>342</v>
      </c>
      <c r="B11" s="496"/>
      <c r="C11" s="496"/>
      <c r="D11" s="496"/>
      <c r="E11" s="497"/>
      <c r="F11" s="252"/>
      <c r="G11" s="252"/>
      <c r="H11" s="252"/>
      <c r="I11" s="252"/>
      <c r="J11" s="253"/>
      <c r="K11" s="252"/>
      <c r="L11" s="253"/>
    </row>
    <row r="12" spans="1:17" ht="15.75" customHeight="1" x14ac:dyDescent="0.2">
      <c r="A12" s="254" t="s">
        <v>96</v>
      </c>
      <c r="B12" s="255"/>
      <c r="C12" s="256"/>
      <c r="D12" s="256"/>
      <c r="E12" s="257"/>
      <c r="F12" s="54">
        <v>1648</v>
      </c>
      <c r="G12" s="54">
        <v>2586</v>
      </c>
      <c r="H12" s="54">
        <v>1955</v>
      </c>
      <c r="I12" s="54">
        <v>1863</v>
      </c>
      <c r="J12" s="419">
        <v>1700</v>
      </c>
      <c r="K12" s="420">
        <v>-52</v>
      </c>
      <c r="L12" s="258">
        <v>-3.0588235294117645</v>
      </c>
    </row>
    <row r="13" spans="1:17" ht="15" customHeight="1" x14ac:dyDescent="0.2">
      <c r="A13" s="259" t="s">
        <v>343</v>
      </c>
      <c r="B13" s="61" t="s">
        <v>344</v>
      </c>
      <c r="C13" s="256"/>
      <c r="D13" s="256"/>
      <c r="E13" s="257"/>
      <c r="F13" s="54">
        <v>843</v>
      </c>
      <c r="G13" s="54">
        <v>1341</v>
      </c>
      <c r="H13" s="54">
        <v>1195</v>
      </c>
      <c r="I13" s="54">
        <v>949</v>
      </c>
      <c r="J13" s="419">
        <v>778</v>
      </c>
      <c r="K13" s="420">
        <v>65</v>
      </c>
      <c r="L13" s="258">
        <v>8.3547557840616964</v>
      </c>
    </row>
    <row r="14" spans="1:17" ht="22.5" customHeight="1" x14ac:dyDescent="0.2">
      <c r="A14" s="259"/>
      <c r="B14" s="61" t="s">
        <v>345</v>
      </c>
      <c r="C14" s="256"/>
      <c r="D14" s="256"/>
      <c r="E14" s="257"/>
      <c r="F14" s="54">
        <v>805</v>
      </c>
      <c r="G14" s="54">
        <v>1245</v>
      </c>
      <c r="H14" s="54">
        <v>760</v>
      </c>
      <c r="I14" s="54">
        <v>914</v>
      </c>
      <c r="J14" s="419">
        <v>922</v>
      </c>
      <c r="K14" s="420">
        <v>-117</v>
      </c>
      <c r="L14" s="258">
        <v>-12.689804772234273</v>
      </c>
    </row>
    <row r="15" spans="1:17" ht="15" customHeight="1" x14ac:dyDescent="0.2">
      <c r="A15" s="259" t="s">
        <v>346</v>
      </c>
      <c r="B15" s="61" t="s">
        <v>100</v>
      </c>
      <c r="C15" s="256"/>
      <c r="D15" s="256"/>
      <c r="E15" s="257"/>
      <c r="F15" s="54">
        <v>393</v>
      </c>
      <c r="G15" s="54">
        <v>1125</v>
      </c>
      <c r="H15" s="54">
        <v>451</v>
      </c>
      <c r="I15" s="54">
        <v>437</v>
      </c>
      <c r="J15" s="419">
        <v>441</v>
      </c>
      <c r="K15" s="420">
        <v>-48</v>
      </c>
      <c r="L15" s="258">
        <v>-10.884353741496598</v>
      </c>
    </row>
    <row r="16" spans="1:17" ht="15" customHeight="1" x14ac:dyDescent="0.2">
      <c r="A16" s="259"/>
      <c r="B16" s="61" t="s">
        <v>101</v>
      </c>
      <c r="C16" s="256"/>
      <c r="D16" s="256"/>
      <c r="E16" s="257"/>
      <c r="F16" s="54">
        <v>1123</v>
      </c>
      <c r="G16" s="54">
        <v>1292</v>
      </c>
      <c r="H16" s="54">
        <v>1332</v>
      </c>
      <c r="I16" s="54">
        <v>1221</v>
      </c>
      <c r="J16" s="419">
        <v>1103</v>
      </c>
      <c r="K16" s="420">
        <v>20</v>
      </c>
      <c r="L16" s="258">
        <v>1.813236627379873</v>
      </c>
    </row>
    <row r="17" spans="1:12" ht="15" customHeight="1" x14ac:dyDescent="0.2">
      <c r="A17" s="259"/>
      <c r="B17" s="61" t="s">
        <v>102</v>
      </c>
      <c r="C17" s="256"/>
      <c r="D17" s="256"/>
      <c r="E17" s="257"/>
      <c r="F17" s="54">
        <v>108</v>
      </c>
      <c r="G17" s="54">
        <v>150</v>
      </c>
      <c r="H17" s="54">
        <v>158</v>
      </c>
      <c r="I17" s="54">
        <v>178</v>
      </c>
      <c r="J17" s="419">
        <v>133</v>
      </c>
      <c r="K17" s="420">
        <v>-25</v>
      </c>
      <c r="L17" s="258">
        <v>-18.796992481203006</v>
      </c>
    </row>
    <row r="18" spans="1:12" ht="15" customHeight="1" x14ac:dyDescent="0.2">
      <c r="A18" s="259"/>
      <c r="B18" s="61" t="s">
        <v>103</v>
      </c>
      <c r="C18" s="256"/>
      <c r="D18" s="256"/>
      <c r="E18" s="257"/>
      <c r="F18" s="54">
        <v>24</v>
      </c>
      <c r="G18" s="54">
        <v>19</v>
      </c>
      <c r="H18" s="54">
        <v>14</v>
      </c>
      <c r="I18" s="54">
        <v>27</v>
      </c>
      <c r="J18" s="419">
        <v>23</v>
      </c>
      <c r="K18" s="420">
        <v>1</v>
      </c>
      <c r="L18" s="258">
        <v>4.3478260869565215</v>
      </c>
    </row>
    <row r="19" spans="1:12" ht="15" customHeight="1" x14ac:dyDescent="0.2">
      <c r="A19" s="58" t="s">
        <v>105</v>
      </c>
      <c r="B19" s="59" t="s">
        <v>175</v>
      </c>
      <c r="C19" s="256"/>
      <c r="D19" s="256"/>
      <c r="E19" s="257"/>
      <c r="F19" s="54">
        <v>1014</v>
      </c>
      <c r="G19" s="54">
        <v>1910</v>
      </c>
      <c r="H19" s="54">
        <v>1360</v>
      </c>
      <c r="I19" s="54">
        <v>1162</v>
      </c>
      <c r="J19" s="419">
        <v>1002</v>
      </c>
      <c r="K19" s="420">
        <v>12</v>
      </c>
      <c r="L19" s="258">
        <v>1.1976047904191616</v>
      </c>
    </row>
    <row r="20" spans="1:12" ht="15" customHeight="1" x14ac:dyDescent="0.2">
      <c r="A20" s="58"/>
      <c r="B20" s="59" t="s">
        <v>176</v>
      </c>
      <c r="C20" s="256"/>
      <c r="D20" s="256"/>
      <c r="E20" s="257"/>
      <c r="F20" s="54">
        <v>634</v>
      </c>
      <c r="G20" s="54">
        <v>676</v>
      </c>
      <c r="H20" s="54">
        <v>595</v>
      </c>
      <c r="I20" s="54">
        <v>701</v>
      </c>
      <c r="J20" s="419">
        <v>698</v>
      </c>
      <c r="K20" s="420">
        <v>-64</v>
      </c>
      <c r="L20" s="258">
        <v>-9.1690544412607444</v>
      </c>
    </row>
    <row r="21" spans="1:12" ht="15" customHeight="1" x14ac:dyDescent="0.2">
      <c r="A21" s="58" t="s">
        <v>105</v>
      </c>
      <c r="B21" s="59" t="s">
        <v>108</v>
      </c>
      <c r="C21" s="256"/>
      <c r="D21" s="256"/>
      <c r="E21" s="257"/>
      <c r="F21" s="54">
        <v>1124</v>
      </c>
      <c r="G21" s="54">
        <v>1772</v>
      </c>
      <c r="H21" s="54">
        <v>1310</v>
      </c>
      <c r="I21" s="54">
        <v>1282</v>
      </c>
      <c r="J21" s="419">
        <v>1190</v>
      </c>
      <c r="K21" s="420">
        <v>-66</v>
      </c>
      <c r="L21" s="258">
        <v>-5.5462184873949578</v>
      </c>
    </row>
    <row r="22" spans="1:12" ht="15" customHeight="1" x14ac:dyDescent="0.2">
      <c r="A22" s="58"/>
      <c r="B22" s="59" t="s">
        <v>109</v>
      </c>
      <c r="C22" s="256"/>
      <c r="D22" s="256"/>
      <c r="E22" s="257"/>
      <c r="F22" s="54">
        <v>524</v>
      </c>
      <c r="G22" s="54">
        <v>814</v>
      </c>
      <c r="H22" s="54">
        <v>645</v>
      </c>
      <c r="I22" s="54">
        <v>581</v>
      </c>
      <c r="J22" s="419">
        <v>510</v>
      </c>
      <c r="K22" s="420">
        <v>14</v>
      </c>
      <c r="L22" s="258">
        <v>2.7450980392156863</v>
      </c>
    </row>
    <row r="23" spans="1:12" ht="15" customHeight="1" x14ac:dyDescent="0.2">
      <c r="A23" s="260" t="s">
        <v>346</v>
      </c>
      <c r="B23" s="261" t="s">
        <v>188</v>
      </c>
      <c r="C23" s="262"/>
      <c r="D23" s="262"/>
      <c r="E23" s="263"/>
      <c r="F23" s="421">
        <v>66</v>
      </c>
      <c r="G23" s="421">
        <v>565</v>
      </c>
      <c r="H23" s="421">
        <v>25</v>
      </c>
      <c r="I23" s="421">
        <v>19</v>
      </c>
      <c r="J23" s="422">
        <v>69</v>
      </c>
      <c r="K23" s="423">
        <v>-3</v>
      </c>
      <c r="L23" s="264">
        <v>-4.3478260869565215</v>
      </c>
    </row>
    <row r="24" spans="1:12" ht="15" customHeight="1" x14ac:dyDescent="0.2">
      <c r="A24" s="498" t="s">
        <v>347</v>
      </c>
      <c r="B24" s="499"/>
      <c r="C24" s="499"/>
      <c r="D24" s="499"/>
      <c r="E24" s="500"/>
      <c r="F24" s="265"/>
      <c r="G24" s="265"/>
      <c r="H24" s="265"/>
      <c r="I24" s="265"/>
      <c r="J24" s="265"/>
      <c r="K24" s="266"/>
      <c r="L24" s="267"/>
    </row>
    <row r="25" spans="1:12" ht="15" customHeight="1" x14ac:dyDescent="0.2">
      <c r="A25" s="268" t="s">
        <v>96</v>
      </c>
      <c r="B25" s="269"/>
      <c r="C25" s="270"/>
      <c r="D25" s="270"/>
      <c r="E25" s="271"/>
      <c r="F25" s="424">
        <v>35.9</v>
      </c>
      <c r="G25" s="424">
        <v>35.299999999999997</v>
      </c>
      <c r="H25" s="424">
        <v>42.7</v>
      </c>
      <c r="I25" s="424">
        <v>32.200000000000003</v>
      </c>
      <c r="J25" s="424">
        <v>35.799999999999997</v>
      </c>
      <c r="K25" s="425" t="s">
        <v>348</v>
      </c>
      <c r="L25" s="273">
        <v>0.10000000000000142</v>
      </c>
    </row>
    <row r="26" spans="1:12" ht="15" customHeight="1" x14ac:dyDescent="0.2">
      <c r="A26" s="274" t="s">
        <v>97</v>
      </c>
      <c r="B26" s="275" t="s">
        <v>344</v>
      </c>
      <c r="C26" s="270"/>
      <c r="D26" s="270"/>
      <c r="E26" s="271"/>
      <c r="F26" s="424">
        <v>33</v>
      </c>
      <c r="G26" s="424">
        <v>30.9</v>
      </c>
      <c r="H26" s="424">
        <v>43.2</v>
      </c>
      <c r="I26" s="424">
        <v>30.7</v>
      </c>
      <c r="J26" s="273">
        <v>33.6</v>
      </c>
      <c r="K26" s="425" t="s">
        <v>348</v>
      </c>
      <c r="L26" s="273">
        <v>-0.60000000000000142</v>
      </c>
    </row>
    <row r="27" spans="1:12" ht="15" customHeight="1" x14ac:dyDescent="0.2">
      <c r="A27" s="274"/>
      <c r="B27" s="275" t="s">
        <v>345</v>
      </c>
      <c r="C27" s="270"/>
      <c r="D27" s="270"/>
      <c r="E27" s="271"/>
      <c r="F27" s="424">
        <v>39.1</v>
      </c>
      <c r="G27" s="424">
        <v>40.200000000000003</v>
      </c>
      <c r="H27" s="424">
        <v>41.9</v>
      </c>
      <c r="I27" s="424">
        <v>33.799999999999997</v>
      </c>
      <c r="J27" s="424">
        <v>37.700000000000003</v>
      </c>
      <c r="K27" s="425" t="s">
        <v>348</v>
      </c>
      <c r="L27" s="273">
        <v>1.3999999999999986</v>
      </c>
    </row>
    <row r="28" spans="1:12" ht="15" customHeight="1" x14ac:dyDescent="0.2">
      <c r="A28" s="274" t="s">
        <v>105</v>
      </c>
      <c r="B28" s="275" t="s">
        <v>100</v>
      </c>
      <c r="C28" s="270"/>
      <c r="D28" s="270"/>
      <c r="E28" s="271"/>
      <c r="F28" s="424">
        <v>43.8</v>
      </c>
      <c r="G28" s="424">
        <v>40.1</v>
      </c>
      <c r="H28" s="424">
        <v>51.8</v>
      </c>
      <c r="I28" s="424">
        <v>37.799999999999997</v>
      </c>
      <c r="J28" s="424">
        <v>40.299999999999997</v>
      </c>
      <c r="K28" s="425" t="s">
        <v>348</v>
      </c>
      <c r="L28" s="273">
        <v>3.5</v>
      </c>
    </row>
    <row r="29" spans="1:12" ht="10.199999999999999" x14ac:dyDescent="0.2">
      <c r="A29" s="274"/>
      <c r="B29" s="275" t="s">
        <v>101</v>
      </c>
      <c r="C29" s="270"/>
      <c r="D29" s="270"/>
      <c r="E29" s="271"/>
      <c r="F29" s="424">
        <v>34.299999999999997</v>
      </c>
      <c r="G29" s="424">
        <v>34.299999999999997</v>
      </c>
      <c r="H29" s="424">
        <v>42.4</v>
      </c>
      <c r="I29" s="424">
        <v>31.1</v>
      </c>
      <c r="J29" s="273">
        <v>34.700000000000003</v>
      </c>
      <c r="K29" s="425" t="s">
        <v>348</v>
      </c>
      <c r="L29" s="273">
        <v>-0.40000000000000568</v>
      </c>
    </row>
    <row r="30" spans="1:12" ht="15" customHeight="1" x14ac:dyDescent="0.2">
      <c r="A30" s="274"/>
      <c r="B30" s="275" t="s">
        <v>102</v>
      </c>
      <c r="C30" s="270"/>
      <c r="D30" s="270"/>
      <c r="E30" s="271"/>
      <c r="F30" s="424">
        <v>33.299999999999997</v>
      </c>
      <c r="G30" s="424">
        <v>22.8</v>
      </c>
      <c r="H30" s="424">
        <v>21.5</v>
      </c>
      <c r="I30" s="424">
        <v>26.4</v>
      </c>
      <c r="J30" s="424">
        <v>30.1</v>
      </c>
      <c r="K30" s="425" t="s">
        <v>348</v>
      </c>
      <c r="L30" s="273">
        <v>3.1999999999999957</v>
      </c>
    </row>
    <row r="31" spans="1:12" ht="15" customHeight="1" x14ac:dyDescent="0.2">
      <c r="A31" s="274"/>
      <c r="B31" s="275" t="s">
        <v>103</v>
      </c>
      <c r="C31" s="270"/>
      <c r="D31" s="270"/>
      <c r="E31" s="271"/>
      <c r="F31" s="424">
        <v>20.8</v>
      </c>
      <c r="G31" s="424">
        <v>47.4</v>
      </c>
      <c r="H31" s="424">
        <v>35.700000000000003</v>
      </c>
      <c r="I31" s="424">
        <v>37</v>
      </c>
      <c r="J31" s="424">
        <v>52.2</v>
      </c>
      <c r="K31" s="425" t="s">
        <v>348</v>
      </c>
      <c r="L31" s="273">
        <v>-31.400000000000002</v>
      </c>
    </row>
    <row r="32" spans="1:12" ht="15" customHeight="1" x14ac:dyDescent="0.2">
      <c r="A32" s="276" t="s">
        <v>105</v>
      </c>
      <c r="B32" s="277" t="s">
        <v>175</v>
      </c>
      <c r="C32" s="270"/>
      <c r="D32" s="270"/>
      <c r="E32" s="271"/>
      <c r="F32" s="424">
        <v>31</v>
      </c>
      <c r="G32" s="424">
        <v>30.2</v>
      </c>
      <c r="H32" s="424">
        <v>44.1</v>
      </c>
      <c r="I32" s="424">
        <v>29.5</v>
      </c>
      <c r="J32" s="273">
        <v>31.4</v>
      </c>
      <c r="K32" s="425" t="s">
        <v>348</v>
      </c>
      <c r="L32" s="273">
        <v>-0.39999999999999858</v>
      </c>
    </row>
    <row r="33" spans="1:12" ht="15" customHeight="1" x14ac:dyDescent="0.2">
      <c r="A33" s="276"/>
      <c r="B33" s="277" t="s">
        <v>176</v>
      </c>
      <c r="C33" s="270"/>
      <c r="D33" s="270"/>
      <c r="E33" s="271"/>
      <c r="F33" s="424">
        <v>43.2</v>
      </c>
      <c r="G33" s="424">
        <v>45.5</v>
      </c>
      <c r="H33" s="424">
        <v>39.4</v>
      </c>
      <c r="I33" s="424">
        <v>36.700000000000003</v>
      </c>
      <c r="J33" s="424">
        <v>41.6</v>
      </c>
      <c r="K33" s="425" t="s">
        <v>348</v>
      </c>
      <c r="L33" s="273">
        <v>1.6000000000000014</v>
      </c>
    </row>
    <row r="34" spans="1:12" s="278" customFormat="1" ht="15" customHeight="1" x14ac:dyDescent="0.2">
      <c r="A34" s="276" t="s">
        <v>105</v>
      </c>
      <c r="B34" s="277" t="s">
        <v>108</v>
      </c>
      <c r="C34" s="270"/>
      <c r="D34" s="270"/>
      <c r="E34" s="271"/>
      <c r="F34" s="424">
        <v>34</v>
      </c>
      <c r="G34" s="424">
        <v>34.799999999999997</v>
      </c>
      <c r="H34" s="424">
        <v>44.3</v>
      </c>
      <c r="I34" s="424">
        <v>29.2</v>
      </c>
      <c r="J34" s="424">
        <v>35.1</v>
      </c>
      <c r="K34" s="425" t="s">
        <v>348</v>
      </c>
      <c r="L34" s="273">
        <v>-1.1000000000000014</v>
      </c>
    </row>
    <row r="35" spans="1:12" s="278" customFormat="1" ht="10.199999999999999" x14ac:dyDescent="0.2">
      <c r="A35" s="279"/>
      <c r="B35" s="280" t="s">
        <v>109</v>
      </c>
      <c r="C35" s="281"/>
      <c r="D35" s="281"/>
      <c r="E35" s="282"/>
      <c r="F35" s="426">
        <v>40</v>
      </c>
      <c r="G35" s="426">
        <v>36.200000000000003</v>
      </c>
      <c r="H35" s="426">
        <v>39.5</v>
      </c>
      <c r="I35" s="426">
        <v>39</v>
      </c>
      <c r="J35" s="427">
        <v>37.299999999999997</v>
      </c>
      <c r="K35" s="428" t="s">
        <v>348</v>
      </c>
      <c r="L35" s="283">
        <v>2.7000000000000028</v>
      </c>
    </row>
    <row r="36" spans="1:12" s="278" customFormat="1" ht="15.9" customHeight="1" x14ac:dyDescent="0.2">
      <c r="A36" s="284" t="s">
        <v>349</v>
      </c>
      <c r="B36" s="285"/>
      <c r="C36" s="286"/>
      <c r="D36" s="285"/>
      <c r="E36" s="287"/>
      <c r="F36" s="429">
        <v>1564</v>
      </c>
      <c r="G36" s="429">
        <v>1952</v>
      </c>
      <c r="H36" s="429">
        <v>1921</v>
      </c>
      <c r="I36" s="429">
        <v>1828</v>
      </c>
      <c r="J36" s="429">
        <v>1603</v>
      </c>
      <c r="K36" s="272">
        <v>-39</v>
      </c>
      <c r="L36" s="288">
        <v>-2.432938240798503</v>
      </c>
    </row>
    <row r="37" spans="1:12" s="278" customFormat="1" ht="15.9" customHeight="1" x14ac:dyDescent="0.2">
      <c r="A37" s="289"/>
      <c r="B37" s="290" t="s">
        <v>105</v>
      </c>
      <c r="C37" s="290" t="s">
        <v>350</v>
      </c>
      <c r="D37" s="290"/>
      <c r="E37" s="291"/>
      <c r="F37" s="429">
        <v>562</v>
      </c>
      <c r="G37" s="429">
        <v>689</v>
      </c>
      <c r="H37" s="429">
        <v>820</v>
      </c>
      <c r="I37" s="429">
        <v>589</v>
      </c>
      <c r="J37" s="429">
        <v>574</v>
      </c>
      <c r="K37" s="272">
        <v>-12</v>
      </c>
      <c r="L37" s="288">
        <v>-2.0905923344947737</v>
      </c>
    </row>
    <row r="38" spans="1:12" s="278" customFormat="1" ht="15.9" customHeight="1" x14ac:dyDescent="0.2">
      <c r="A38" s="289"/>
      <c r="B38" s="277" t="s">
        <v>97</v>
      </c>
      <c r="C38" s="277" t="s">
        <v>98</v>
      </c>
      <c r="D38" s="292"/>
      <c r="E38" s="291"/>
      <c r="F38" s="429">
        <v>804</v>
      </c>
      <c r="G38" s="429">
        <v>1030</v>
      </c>
      <c r="H38" s="429">
        <v>1176</v>
      </c>
      <c r="I38" s="429">
        <v>935</v>
      </c>
      <c r="J38" s="430">
        <v>738</v>
      </c>
      <c r="K38" s="272">
        <v>66</v>
      </c>
      <c r="L38" s="288">
        <v>8.9430894308943092</v>
      </c>
    </row>
    <row r="39" spans="1:12" s="278" customFormat="1" ht="15.9" customHeight="1" x14ac:dyDescent="0.2">
      <c r="A39" s="289"/>
      <c r="B39" s="292"/>
      <c r="C39" s="290" t="s">
        <v>351</v>
      </c>
      <c r="D39" s="292"/>
      <c r="E39" s="291"/>
      <c r="F39" s="429">
        <v>265</v>
      </c>
      <c r="G39" s="429">
        <v>318</v>
      </c>
      <c r="H39" s="429">
        <v>508</v>
      </c>
      <c r="I39" s="429">
        <v>287</v>
      </c>
      <c r="J39" s="429">
        <v>248</v>
      </c>
      <c r="K39" s="272">
        <v>17</v>
      </c>
      <c r="L39" s="288">
        <v>6.854838709677419</v>
      </c>
    </row>
    <row r="40" spans="1:12" s="278" customFormat="1" ht="15.9" customHeight="1" x14ac:dyDescent="0.2">
      <c r="A40" s="289"/>
      <c r="B40" s="277"/>
      <c r="C40" s="277" t="s">
        <v>99</v>
      </c>
      <c r="D40" s="292"/>
      <c r="E40" s="291"/>
      <c r="F40" s="429">
        <v>760</v>
      </c>
      <c r="G40" s="429">
        <v>922</v>
      </c>
      <c r="H40" s="429">
        <v>745</v>
      </c>
      <c r="I40" s="429">
        <v>893</v>
      </c>
      <c r="J40" s="429">
        <v>865</v>
      </c>
      <c r="K40" s="272">
        <v>-105</v>
      </c>
      <c r="L40" s="288">
        <v>-12.138728323699421</v>
      </c>
    </row>
    <row r="41" spans="1:12" s="278" customFormat="1" ht="24" customHeight="1" x14ac:dyDescent="0.2">
      <c r="A41" s="289"/>
      <c r="B41" s="292"/>
      <c r="C41" s="290" t="s">
        <v>351</v>
      </c>
      <c r="D41" s="292"/>
      <c r="E41" s="291"/>
      <c r="F41" s="429">
        <v>297</v>
      </c>
      <c r="G41" s="429">
        <v>371</v>
      </c>
      <c r="H41" s="429">
        <v>312</v>
      </c>
      <c r="I41" s="429">
        <v>302</v>
      </c>
      <c r="J41" s="430">
        <v>326</v>
      </c>
      <c r="K41" s="272">
        <v>-29</v>
      </c>
      <c r="L41" s="288">
        <v>-8.8957055214723919</v>
      </c>
    </row>
    <row r="42" spans="1:12" ht="15" customHeight="1" x14ac:dyDescent="0.2">
      <c r="A42" s="289"/>
      <c r="B42" s="277" t="s">
        <v>105</v>
      </c>
      <c r="C42" s="277" t="s">
        <v>352</v>
      </c>
      <c r="D42" s="292"/>
      <c r="E42" s="291"/>
      <c r="F42" s="429">
        <v>320</v>
      </c>
      <c r="G42" s="429">
        <v>581</v>
      </c>
      <c r="H42" s="429">
        <v>421</v>
      </c>
      <c r="I42" s="429">
        <v>407</v>
      </c>
      <c r="J42" s="429">
        <v>360</v>
      </c>
      <c r="K42" s="272">
        <v>-40</v>
      </c>
      <c r="L42" s="288">
        <v>-11.111111111111111</v>
      </c>
    </row>
    <row r="43" spans="1:12" ht="15" customHeight="1" x14ac:dyDescent="0.2">
      <c r="A43" s="289"/>
      <c r="B43" s="292"/>
      <c r="C43" s="290" t="s">
        <v>351</v>
      </c>
      <c r="D43" s="292"/>
      <c r="E43" s="291"/>
      <c r="F43" s="429">
        <v>140</v>
      </c>
      <c r="G43" s="429">
        <v>233</v>
      </c>
      <c r="H43" s="429">
        <v>218</v>
      </c>
      <c r="I43" s="429">
        <v>154</v>
      </c>
      <c r="J43" s="429">
        <v>145</v>
      </c>
      <c r="K43" s="272">
        <v>-5</v>
      </c>
      <c r="L43" s="288">
        <v>-3.4482758620689653</v>
      </c>
    </row>
    <row r="44" spans="1:12" ht="15" customHeight="1" x14ac:dyDescent="0.2">
      <c r="A44" s="289"/>
      <c r="B44" s="277"/>
      <c r="C44" s="275" t="s">
        <v>101</v>
      </c>
      <c r="D44" s="292"/>
      <c r="E44" s="291"/>
      <c r="F44" s="429">
        <v>1112</v>
      </c>
      <c r="G44" s="429">
        <v>1203</v>
      </c>
      <c r="H44" s="429">
        <v>1328</v>
      </c>
      <c r="I44" s="429">
        <v>1216</v>
      </c>
      <c r="J44" s="430">
        <v>1087</v>
      </c>
      <c r="K44" s="272">
        <v>25</v>
      </c>
      <c r="L44" s="288">
        <v>2.2999080036798527</v>
      </c>
    </row>
    <row r="45" spans="1:12" ht="15" customHeight="1" x14ac:dyDescent="0.2">
      <c r="A45" s="289"/>
      <c r="B45" s="292"/>
      <c r="C45" s="290" t="s">
        <v>351</v>
      </c>
      <c r="D45" s="292"/>
      <c r="E45" s="291"/>
      <c r="F45" s="429">
        <v>381</v>
      </c>
      <c r="G45" s="429">
        <v>413</v>
      </c>
      <c r="H45" s="429">
        <v>563</v>
      </c>
      <c r="I45" s="429">
        <v>378</v>
      </c>
      <c r="J45" s="429">
        <v>377</v>
      </c>
      <c r="K45" s="272">
        <v>4</v>
      </c>
      <c r="L45" s="288">
        <v>1.0610079575596818</v>
      </c>
    </row>
    <row r="46" spans="1:12" ht="15" customHeight="1" x14ac:dyDescent="0.2">
      <c r="A46" s="289"/>
      <c r="B46" s="277"/>
      <c r="C46" s="275" t="s">
        <v>102</v>
      </c>
      <c r="D46" s="292"/>
      <c r="E46" s="291"/>
      <c r="F46" s="429">
        <v>108</v>
      </c>
      <c r="G46" s="429">
        <v>149</v>
      </c>
      <c r="H46" s="429">
        <v>158</v>
      </c>
      <c r="I46" s="429">
        <v>178</v>
      </c>
      <c r="J46" s="429">
        <v>133</v>
      </c>
      <c r="K46" s="272">
        <v>-25</v>
      </c>
      <c r="L46" s="288">
        <v>-18.796992481203006</v>
      </c>
    </row>
    <row r="47" spans="1:12" ht="15" customHeight="1" x14ac:dyDescent="0.2">
      <c r="A47" s="289"/>
      <c r="B47" s="292"/>
      <c r="C47" s="290" t="s">
        <v>351</v>
      </c>
      <c r="D47" s="292"/>
      <c r="E47" s="291"/>
      <c r="F47" s="429">
        <v>36</v>
      </c>
      <c r="G47" s="429">
        <v>34</v>
      </c>
      <c r="H47" s="429">
        <v>34</v>
      </c>
      <c r="I47" s="429">
        <v>47</v>
      </c>
      <c r="J47" s="430">
        <v>40</v>
      </c>
      <c r="K47" s="272">
        <v>-4</v>
      </c>
      <c r="L47" s="288">
        <v>-10</v>
      </c>
    </row>
    <row r="48" spans="1:12" ht="15" customHeight="1" x14ac:dyDescent="0.2">
      <c r="A48" s="289"/>
      <c r="B48" s="292"/>
      <c r="C48" s="275" t="s">
        <v>103</v>
      </c>
      <c r="D48" s="293"/>
      <c r="E48" s="294"/>
      <c r="F48" s="429">
        <v>24</v>
      </c>
      <c r="G48" s="429">
        <v>19</v>
      </c>
      <c r="H48" s="429">
        <v>14</v>
      </c>
      <c r="I48" s="429">
        <v>27</v>
      </c>
      <c r="J48" s="429">
        <v>23</v>
      </c>
      <c r="K48" s="272">
        <v>1</v>
      </c>
      <c r="L48" s="288">
        <v>4.3478260869565215</v>
      </c>
    </row>
    <row r="49" spans="1:12" ht="15" customHeight="1" x14ac:dyDescent="0.2">
      <c r="A49" s="289"/>
      <c r="B49" s="292"/>
      <c r="C49" s="290" t="s">
        <v>351</v>
      </c>
      <c r="D49" s="292"/>
      <c r="E49" s="291"/>
      <c r="F49" s="429">
        <v>5</v>
      </c>
      <c r="G49" s="429">
        <v>9</v>
      </c>
      <c r="H49" s="429">
        <v>5</v>
      </c>
      <c r="I49" s="429">
        <v>10</v>
      </c>
      <c r="J49" s="429">
        <v>12</v>
      </c>
      <c r="K49" s="272">
        <v>-7</v>
      </c>
      <c r="L49" s="288">
        <v>-58.333333333333336</v>
      </c>
    </row>
    <row r="50" spans="1:12" ht="15" customHeight="1" x14ac:dyDescent="0.2">
      <c r="A50" s="289"/>
      <c r="B50" s="277" t="s">
        <v>105</v>
      </c>
      <c r="C50" s="290" t="s">
        <v>175</v>
      </c>
      <c r="D50" s="292"/>
      <c r="E50" s="291"/>
      <c r="F50" s="429">
        <v>932</v>
      </c>
      <c r="G50" s="429">
        <v>1299</v>
      </c>
      <c r="H50" s="429">
        <v>1330</v>
      </c>
      <c r="I50" s="429">
        <v>1130</v>
      </c>
      <c r="J50" s="430">
        <v>909</v>
      </c>
      <c r="K50" s="272">
        <v>23</v>
      </c>
      <c r="L50" s="288">
        <v>2.5302530253025304</v>
      </c>
    </row>
    <row r="51" spans="1:12" ht="15" customHeight="1" x14ac:dyDescent="0.2">
      <c r="A51" s="289"/>
      <c r="B51" s="292"/>
      <c r="C51" s="290" t="s">
        <v>351</v>
      </c>
      <c r="D51" s="292"/>
      <c r="E51" s="291"/>
      <c r="F51" s="429">
        <v>289</v>
      </c>
      <c r="G51" s="429">
        <v>392</v>
      </c>
      <c r="H51" s="429">
        <v>587</v>
      </c>
      <c r="I51" s="429">
        <v>333</v>
      </c>
      <c r="J51" s="429">
        <v>285</v>
      </c>
      <c r="K51" s="272">
        <v>4</v>
      </c>
      <c r="L51" s="288">
        <v>1.4035087719298245</v>
      </c>
    </row>
    <row r="52" spans="1:12" ht="15" customHeight="1" x14ac:dyDescent="0.2">
      <c r="A52" s="289"/>
      <c r="B52" s="277"/>
      <c r="C52" s="290" t="s">
        <v>176</v>
      </c>
      <c r="D52" s="292"/>
      <c r="E52" s="291"/>
      <c r="F52" s="429">
        <v>632</v>
      </c>
      <c r="G52" s="429">
        <v>653</v>
      </c>
      <c r="H52" s="429">
        <v>591</v>
      </c>
      <c r="I52" s="429">
        <v>698</v>
      </c>
      <c r="J52" s="429">
        <v>694</v>
      </c>
      <c r="K52" s="272">
        <v>-62</v>
      </c>
      <c r="L52" s="288">
        <v>-8.93371757925072</v>
      </c>
    </row>
    <row r="53" spans="1:12" s="89" customFormat="1" ht="11.25" customHeight="1" x14ac:dyDescent="0.2">
      <c r="A53" s="289"/>
      <c r="B53" s="292"/>
      <c r="C53" s="290" t="s">
        <v>351</v>
      </c>
      <c r="D53" s="292"/>
      <c r="E53" s="291"/>
      <c r="F53" s="429">
        <v>273</v>
      </c>
      <c r="G53" s="429">
        <v>297</v>
      </c>
      <c r="H53" s="429">
        <v>233</v>
      </c>
      <c r="I53" s="429">
        <v>256</v>
      </c>
      <c r="J53" s="430">
        <v>289</v>
      </c>
      <c r="K53" s="272">
        <v>-16</v>
      </c>
      <c r="L53" s="288">
        <v>-5.5363321799307954</v>
      </c>
    </row>
    <row r="54" spans="1:12" s="141" customFormat="1" ht="12.75" customHeight="1" x14ac:dyDescent="0.2">
      <c r="A54" s="289"/>
      <c r="B54" s="277" t="s">
        <v>105</v>
      </c>
      <c r="C54" s="277" t="s">
        <v>108</v>
      </c>
      <c r="D54" s="292"/>
      <c r="E54" s="291"/>
      <c r="F54" s="429">
        <v>1059</v>
      </c>
      <c r="G54" s="429">
        <v>1275</v>
      </c>
      <c r="H54" s="429">
        <v>1288</v>
      </c>
      <c r="I54" s="429">
        <v>1261</v>
      </c>
      <c r="J54" s="429">
        <v>1107</v>
      </c>
      <c r="K54" s="272">
        <v>-48</v>
      </c>
      <c r="L54" s="288">
        <v>-4.3360433604336039</v>
      </c>
    </row>
    <row r="55" spans="1:12" ht="10.199999999999999" x14ac:dyDescent="0.2">
      <c r="A55" s="289"/>
      <c r="B55" s="292"/>
      <c r="C55" s="290" t="s">
        <v>351</v>
      </c>
      <c r="D55" s="292"/>
      <c r="E55" s="291"/>
      <c r="F55" s="429">
        <v>360</v>
      </c>
      <c r="G55" s="429">
        <v>444</v>
      </c>
      <c r="H55" s="429">
        <v>570</v>
      </c>
      <c r="I55" s="429">
        <v>368</v>
      </c>
      <c r="J55" s="429">
        <v>389</v>
      </c>
      <c r="K55" s="272">
        <v>-29</v>
      </c>
      <c r="L55" s="288">
        <v>-7.4550128534704374</v>
      </c>
    </row>
    <row r="56" spans="1:12" ht="14.25" customHeight="1" x14ac:dyDescent="0.2">
      <c r="A56" s="289"/>
      <c r="B56" s="292"/>
      <c r="C56" s="277" t="s">
        <v>109</v>
      </c>
      <c r="D56" s="292"/>
      <c r="E56" s="291"/>
      <c r="F56" s="429">
        <v>505</v>
      </c>
      <c r="G56" s="429">
        <v>677</v>
      </c>
      <c r="H56" s="429">
        <v>633</v>
      </c>
      <c r="I56" s="429">
        <v>567</v>
      </c>
      <c r="J56" s="429">
        <v>496</v>
      </c>
      <c r="K56" s="272">
        <v>9</v>
      </c>
      <c r="L56" s="288">
        <v>1.814516129032258</v>
      </c>
    </row>
    <row r="57" spans="1:12" ht="18.75" customHeight="1" x14ac:dyDescent="0.2">
      <c r="A57" s="295"/>
      <c r="B57" s="296"/>
      <c r="C57" s="297" t="s">
        <v>351</v>
      </c>
      <c r="D57" s="296"/>
      <c r="E57" s="298"/>
      <c r="F57" s="316">
        <v>202</v>
      </c>
      <c r="G57" s="431">
        <v>245</v>
      </c>
      <c r="H57" s="431">
        <v>250</v>
      </c>
      <c r="I57" s="431">
        <v>221</v>
      </c>
      <c r="J57" s="431">
        <v>185</v>
      </c>
      <c r="K57" s="432">
        <v>17</v>
      </c>
      <c r="L57" s="299">
        <v>9.1891891891891895</v>
      </c>
    </row>
    <row r="58" spans="1:12" s="61" customFormat="1" ht="10.199999999999999" x14ac:dyDescent="0.2">
      <c r="A58" s="275"/>
      <c r="B58" s="275"/>
      <c r="C58" s="275"/>
      <c r="D58" s="275"/>
      <c r="E58" s="275"/>
      <c r="F58" s="275"/>
      <c r="G58" s="275"/>
      <c r="H58" s="275"/>
      <c r="I58" s="275"/>
      <c r="J58" s="275"/>
      <c r="K58" s="226"/>
      <c r="L58" s="89" t="s">
        <v>35</v>
      </c>
    </row>
    <row r="59" spans="1:12" s="61" customFormat="1" ht="21" customHeight="1" x14ac:dyDescent="0.2">
      <c r="A59" s="501" t="s">
        <v>353</v>
      </c>
      <c r="B59" s="444"/>
      <c r="C59" s="444"/>
      <c r="D59" s="501"/>
      <c r="E59" s="444"/>
      <c r="F59" s="444"/>
      <c r="G59" s="444"/>
      <c r="H59" s="444"/>
      <c r="I59" s="444"/>
      <c r="J59" s="444"/>
      <c r="K59" s="444"/>
      <c r="L59" s="444"/>
    </row>
    <row r="60" spans="1:12" s="61" customFormat="1" ht="12.75" customHeight="1" x14ac:dyDescent="0.2">
      <c r="A60" s="502" t="s">
        <v>354</v>
      </c>
      <c r="B60" s="445"/>
      <c r="C60" s="445"/>
      <c r="D60" s="445"/>
      <c r="E60" s="445"/>
      <c r="F60" s="445"/>
      <c r="G60" s="445"/>
      <c r="H60" s="445"/>
      <c r="I60" s="445"/>
      <c r="J60" s="445"/>
      <c r="K60" s="445"/>
      <c r="L60" s="445"/>
    </row>
    <row r="61" spans="1:12" s="61" customFormat="1" ht="12.75" customHeight="1" x14ac:dyDescent="0.2">
      <c r="A61" s="503" t="s">
        <v>355</v>
      </c>
      <c r="B61" s="504"/>
      <c r="C61" s="504"/>
      <c r="D61" s="504"/>
      <c r="E61" s="504"/>
      <c r="F61" s="504"/>
      <c r="G61" s="504"/>
      <c r="H61" s="504"/>
      <c r="I61" s="504"/>
      <c r="J61" s="504"/>
      <c r="K61" s="504"/>
      <c r="L61" s="504"/>
    </row>
    <row r="62" spans="1:12" s="61" customFormat="1" ht="12.75" customHeight="1" x14ac:dyDescent="0.2">
      <c r="A62" s="88"/>
      <c r="B62" s="88"/>
      <c r="C62" s="88"/>
      <c r="D62" s="88"/>
      <c r="E62" s="88"/>
      <c r="F62" s="88"/>
      <c r="G62" s="88"/>
      <c r="H62" s="88"/>
      <c r="I62" s="88"/>
    </row>
    <row r="63" spans="1:12" s="61" customFormat="1" ht="12.75" customHeight="1" x14ac:dyDescent="0.2"/>
    <row r="64" spans="1:12" ht="15.9" customHeight="1" x14ac:dyDescent="0.2">
      <c r="B64" s="38"/>
      <c r="D64" s="38"/>
      <c r="E64" s="38"/>
      <c r="F64" s="38"/>
      <c r="G64" s="38"/>
      <c r="H64" s="38"/>
      <c r="I64" s="38"/>
      <c r="J64" s="38"/>
      <c r="K64" s="38"/>
      <c r="L64" s="38"/>
    </row>
    <row r="65" spans="2:12" ht="15.9" customHeight="1" x14ac:dyDescent="0.2">
      <c r="B65" s="38"/>
      <c r="D65" s="38"/>
      <c r="E65" s="38"/>
      <c r="F65" s="38"/>
      <c r="G65" s="38"/>
      <c r="H65" s="38"/>
      <c r="I65" s="38"/>
      <c r="J65" s="38"/>
      <c r="K65" s="38"/>
      <c r="L65" s="179"/>
    </row>
    <row r="66" spans="2:12" ht="15.9" customHeight="1" x14ac:dyDescent="0.2">
      <c r="B66" s="38"/>
      <c r="D66" s="38"/>
      <c r="E66" s="38"/>
      <c r="F66" s="38"/>
      <c r="G66" s="38"/>
      <c r="H66" s="38"/>
      <c r="I66" s="38"/>
      <c r="J66" s="38"/>
      <c r="K66" s="38"/>
      <c r="L66" s="38"/>
    </row>
    <row r="67" spans="2:12" ht="15.9" customHeight="1" x14ac:dyDescent="0.2">
      <c r="B67" s="38"/>
      <c r="D67" s="38"/>
      <c r="E67" s="38"/>
      <c r="F67" s="38"/>
      <c r="G67" s="38"/>
      <c r="H67" s="38"/>
      <c r="I67" s="38"/>
      <c r="J67" s="38"/>
      <c r="K67" s="38"/>
      <c r="L67" s="38"/>
    </row>
    <row r="68" spans="2:12" ht="15.9" customHeight="1" x14ac:dyDescent="0.2">
      <c r="B68" s="38"/>
      <c r="D68" s="38"/>
      <c r="E68" s="38"/>
      <c r="F68" s="38"/>
      <c r="G68" s="38"/>
      <c r="H68" s="38"/>
      <c r="I68" s="38"/>
      <c r="J68" s="38"/>
      <c r="K68" s="38"/>
      <c r="L68" s="38"/>
    </row>
    <row r="69" spans="2:12" ht="15.9" customHeight="1" x14ac:dyDescent="0.2">
      <c r="B69" s="38"/>
      <c r="D69" s="38"/>
      <c r="E69" s="38"/>
      <c r="F69" s="38"/>
      <c r="G69" s="38"/>
      <c r="H69" s="38"/>
      <c r="I69" s="38"/>
      <c r="J69" s="38"/>
      <c r="K69" s="38"/>
      <c r="L69" s="38"/>
    </row>
    <row r="70" spans="2:12" ht="15.9" customHeight="1" x14ac:dyDescent="0.2">
      <c r="B70" s="38"/>
      <c r="D70" s="38"/>
      <c r="E70" s="38"/>
      <c r="F70" s="38"/>
      <c r="G70" s="38"/>
      <c r="H70" s="38"/>
      <c r="I70" s="38"/>
      <c r="J70" s="38"/>
      <c r="K70" s="38"/>
      <c r="L70" s="38"/>
    </row>
    <row r="71" spans="2:12" ht="15.9" customHeight="1" x14ac:dyDescent="0.2">
      <c r="B71" s="38"/>
      <c r="D71" s="38"/>
      <c r="E71" s="38"/>
      <c r="F71" s="38"/>
      <c r="G71" s="38"/>
      <c r="H71" s="38"/>
      <c r="I71" s="38"/>
      <c r="J71" s="38"/>
      <c r="K71" s="38"/>
      <c r="L71" s="38"/>
    </row>
    <row r="72" spans="2:12" ht="15.9" customHeight="1" x14ac:dyDescent="0.2">
      <c r="B72" s="38"/>
      <c r="D72" s="38"/>
      <c r="E72" s="38"/>
      <c r="F72" s="38"/>
      <c r="G72" s="38"/>
      <c r="H72" s="38"/>
      <c r="I72" s="38"/>
      <c r="J72" s="38"/>
      <c r="K72" s="38"/>
      <c r="L72" s="38"/>
    </row>
    <row r="73" spans="2:12" ht="15.9" customHeight="1" x14ac:dyDescent="0.2">
      <c r="B73" s="38"/>
      <c r="D73" s="38"/>
      <c r="E73" s="38"/>
      <c r="F73" s="38"/>
      <c r="G73" s="38"/>
      <c r="H73" s="38"/>
      <c r="I73" s="38"/>
      <c r="J73" s="38"/>
      <c r="K73" s="38"/>
      <c r="L73" s="38"/>
    </row>
    <row r="74" spans="2:12" ht="15.9" customHeight="1" x14ac:dyDescent="0.2">
      <c r="B74" s="38"/>
      <c r="D74" s="38"/>
      <c r="E74" s="38"/>
      <c r="F74" s="38"/>
      <c r="G74" s="38"/>
      <c r="H74" s="38"/>
      <c r="I74" s="38"/>
      <c r="J74" s="38"/>
      <c r="K74" s="38"/>
      <c r="L74" s="38"/>
    </row>
    <row r="75" spans="2:12" ht="15.9" customHeight="1" x14ac:dyDescent="0.2">
      <c r="B75" s="38"/>
      <c r="D75" s="38"/>
      <c r="E75" s="38"/>
      <c r="F75" s="38"/>
      <c r="G75" s="38"/>
      <c r="H75" s="38"/>
      <c r="I75" s="38"/>
      <c r="J75" s="38"/>
      <c r="K75" s="38"/>
      <c r="L75" s="38"/>
    </row>
    <row r="76" spans="2:12" ht="15.9" customHeight="1" x14ac:dyDescent="0.2">
      <c r="B76" s="38"/>
      <c r="D76" s="38"/>
      <c r="E76" s="38"/>
      <c r="F76" s="38"/>
      <c r="G76" s="38"/>
      <c r="H76" s="38"/>
      <c r="I76" s="38"/>
      <c r="J76" s="38"/>
      <c r="K76" s="38"/>
      <c r="L76" s="38"/>
    </row>
    <row r="77" spans="2:12" ht="15.9" customHeight="1" x14ac:dyDescent="0.2">
      <c r="B77" s="38"/>
      <c r="D77" s="38"/>
      <c r="E77" s="38"/>
      <c r="F77" s="38"/>
      <c r="G77" s="38"/>
      <c r="H77" s="38"/>
      <c r="I77" s="38"/>
      <c r="J77" s="38"/>
      <c r="K77" s="38"/>
      <c r="L77" s="38"/>
    </row>
    <row r="78" spans="2:12" ht="15.9" customHeight="1" x14ac:dyDescent="0.2">
      <c r="B78" s="38"/>
      <c r="D78" s="38"/>
      <c r="E78" s="38"/>
      <c r="F78" s="38"/>
      <c r="G78" s="38"/>
      <c r="H78" s="38"/>
      <c r="I78" s="38"/>
      <c r="J78" s="38"/>
      <c r="K78" s="38"/>
      <c r="L78" s="38"/>
    </row>
    <row r="79" spans="2:12" ht="15.9" customHeight="1" x14ac:dyDescent="0.2">
      <c r="B79" s="38"/>
      <c r="D79" s="38"/>
      <c r="E79" s="38"/>
      <c r="F79" s="38"/>
      <c r="G79" s="38"/>
      <c r="H79" s="38"/>
      <c r="I79" s="38"/>
      <c r="J79" s="38"/>
      <c r="K79" s="38"/>
      <c r="L79" s="38"/>
    </row>
    <row r="80" spans="2:12" ht="15.9" customHeight="1" x14ac:dyDescent="0.2">
      <c r="B80" s="38"/>
      <c r="D80" s="38"/>
      <c r="E80" s="38"/>
      <c r="F80" s="38"/>
      <c r="G80" s="38"/>
      <c r="H80" s="38"/>
      <c r="I80" s="38"/>
      <c r="J80" s="38"/>
      <c r="K80" s="38"/>
      <c r="L80" s="38"/>
    </row>
    <row r="81" s="38" customFormat="1" ht="15.9" customHeight="1" x14ac:dyDescent="0.2"/>
    <row r="82" s="38" customFormat="1" ht="15.9" customHeight="1" x14ac:dyDescent="0.2"/>
    <row r="83" s="38" customFormat="1" ht="15.9" customHeight="1" x14ac:dyDescent="0.2"/>
    <row r="84" s="38" customFormat="1" ht="15.9" customHeight="1" x14ac:dyDescent="0.2"/>
    <row r="85" s="38" customFormat="1" ht="15.9" customHeight="1" x14ac:dyDescent="0.2"/>
    <row r="86" s="38" customFormat="1" ht="15.9" customHeight="1" x14ac:dyDescent="0.2"/>
    <row r="87" s="38" customFormat="1" ht="15.9" customHeight="1" x14ac:dyDescent="0.2"/>
    <row r="88" s="38" customFormat="1" ht="15.9" customHeight="1" x14ac:dyDescent="0.2"/>
    <row r="89" s="38" customFormat="1" ht="15.9" customHeight="1" x14ac:dyDescent="0.2"/>
    <row r="90" s="38" customFormat="1" ht="15.9" customHeight="1" x14ac:dyDescent="0.2"/>
    <row r="91" s="38" customFormat="1" ht="15.9" customHeight="1" x14ac:dyDescent="0.2"/>
    <row r="92" s="38" customFormat="1" ht="15.9" customHeight="1" x14ac:dyDescent="0.2"/>
    <row r="93" s="38" customFormat="1" ht="15.9" customHeight="1" x14ac:dyDescent="0.2"/>
    <row r="94" s="38" customFormat="1" ht="15.9" customHeight="1" x14ac:dyDescent="0.2"/>
    <row r="95" s="38" customFormat="1" ht="15.9" customHeight="1" x14ac:dyDescent="0.2"/>
    <row r="96" s="38" customFormat="1" ht="15.9" customHeight="1" x14ac:dyDescent="0.2"/>
    <row r="97" s="38" customFormat="1" ht="15.9" customHeight="1" x14ac:dyDescent="0.2"/>
    <row r="98" s="38" customFormat="1" ht="15.9" customHeight="1" x14ac:dyDescent="0.2"/>
    <row r="99" s="38" customFormat="1" ht="15.9" customHeight="1" x14ac:dyDescent="0.2"/>
    <row r="100" s="38" customFormat="1" ht="15.9" customHeight="1" x14ac:dyDescent="0.2"/>
    <row r="101" s="38" customFormat="1" ht="15.9" customHeight="1" x14ac:dyDescent="0.2"/>
    <row r="102" s="38" customFormat="1" ht="15.9" customHeight="1" x14ac:dyDescent="0.2"/>
    <row r="103" s="38" customFormat="1" ht="15.9" customHeight="1" x14ac:dyDescent="0.2"/>
    <row r="104" s="38" customFormat="1" ht="15.9" customHeight="1" x14ac:dyDescent="0.2"/>
    <row r="105" s="38" customFormat="1" ht="15.9" customHeight="1" x14ac:dyDescent="0.2"/>
    <row r="106" s="38" customFormat="1" ht="15.9" customHeight="1" x14ac:dyDescent="0.2"/>
    <row r="107" s="38" customFormat="1" ht="15.9" customHeight="1" x14ac:dyDescent="0.2"/>
    <row r="108" s="38" customFormat="1" ht="15.9" customHeight="1" x14ac:dyDescent="0.2"/>
    <row r="109" s="38" customFormat="1" ht="15.9" customHeight="1" x14ac:dyDescent="0.2"/>
    <row r="110" s="38" customFormat="1" ht="15.9" customHeight="1" x14ac:dyDescent="0.2"/>
    <row r="111" s="38" customFormat="1" ht="15.9" customHeight="1" x14ac:dyDescent="0.2"/>
    <row r="112" s="38" customFormat="1" ht="15.9" customHeight="1" x14ac:dyDescent="0.2"/>
    <row r="113" s="38" customFormat="1" ht="15.9" customHeight="1" x14ac:dyDescent="0.2"/>
    <row r="114" s="38" customFormat="1" ht="15.9" customHeight="1" x14ac:dyDescent="0.2"/>
    <row r="115" s="38" customFormat="1" ht="15.9" customHeight="1" x14ac:dyDescent="0.2"/>
    <row r="116" s="38" customFormat="1" ht="15.9" customHeight="1" x14ac:dyDescent="0.2"/>
    <row r="117" s="38" customFormat="1" ht="15.9" customHeight="1" x14ac:dyDescent="0.2"/>
    <row r="118" s="38" customFormat="1" ht="15.9" customHeight="1" x14ac:dyDescent="0.2"/>
    <row r="119" s="38" customFormat="1" ht="15.9" customHeight="1" x14ac:dyDescent="0.2"/>
    <row r="120" s="38" customFormat="1" ht="15.9" customHeight="1" x14ac:dyDescent="0.2"/>
    <row r="121" s="38" customFormat="1" ht="15.9" customHeight="1" x14ac:dyDescent="0.2"/>
    <row r="122" s="38" customFormat="1" ht="15.9" customHeight="1" x14ac:dyDescent="0.2"/>
    <row r="123" s="38" customFormat="1" ht="15.9" customHeight="1" x14ac:dyDescent="0.2"/>
    <row r="124" s="38" customFormat="1" ht="15.9" customHeight="1" x14ac:dyDescent="0.2"/>
    <row r="125" s="38" customFormat="1" ht="15.9" customHeight="1" x14ac:dyDescent="0.2"/>
    <row r="126" s="38" customFormat="1" ht="15.9" customHeight="1" x14ac:dyDescent="0.2"/>
    <row r="127" s="38" customFormat="1" ht="15.9" customHeight="1" x14ac:dyDescent="0.2"/>
    <row r="128" s="38" customFormat="1" ht="15.9" customHeight="1" x14ac:dyDescent="0.2"/>
    <row r="129" s="38" customFormat="1" ht="15.9" customHeight="1" x14ac:dyDescent="0.2"/>
    <row r="130" s="38" customFormat="1" ht="15.9" customHeight="1" x14ac:dyDescent="0.2"/>
    <row r="131" s="38" customFormat="1" ht="15.9" customHeight="1" x14ac:dyDescent="0.2"/>
    <row r="132" s="38" customFormat="1" ht="15.9" customHeight="1" x14ac:dyDescent="0.2"/>
    <row r="133" s="38" customFormat="1" ht="15.9" customHeight="1" x14ac:dyDescent="0.2"/>
    <row r="134" s="38" customFormat="1" ht="15.9" customHeight="1" x14ac:dyDescent="0.2"/>
    <row r="135" s="38" customFormat="1" ht="15.9" customHeight="1" x14ac:dyDescent="0.2"/>
    <row r="136" s="38" customFormat="1" ht="15.9" customHeight="1" x14ac:dyDescent="0.2"/>
    <row r="137" s="38" customFormat="1" ht="15.9" customHeight="1" x14ac:dyDescent="0.2"/>
    <row r="138" s="38" customFormat="1" ht="15.9" customHeight="1" x14ac:dyDescent="0.2"/>
    <row r="139" s="38" customFormat="1" ht="15.9" customHeight="1" x14ac:dyDescent="0.2"/>
    <row r="140" s="38" customFormat="1" ht="15.9" customHeight="1" x14ac:dyDescent="0.2"/>
    <row r="141" s="38" customFormat="1" ht="15.9" customHeight="1" x14ac:dyDescent="0.2"/>
    <row r="142" s="38" customFormat="1" ht="15.9" customHeight="1" x14ac:dyDescent="0.2"/>
    <row r="143" s="38" customFormat="1" ht="15.9" customHeight="1" x14ac:dyDescent="0.2"/>
    <row r="144" s="38" customFormat="1" ht="15.9" customHeight="1" x14ac:dyDescent="0.2"/>
    <row r="145" s="38" customFormat="1" ht="15.9" customHeight="1" x14ac:dyDescent="0.2"/>
    <row r="146" s="38" customFormat="1" ht="15.9" customHeight="1" x14ac:dyDescent="0.2"/>
    <row r="147" s="38" customFormat="1" ht="15.9" customHeight="1" x14ac:dyDescent="0.2"/>
    <row r="148" s="38" customFormat="1" ht="15.9" customHeight="1" x14ac:dyDescent="0.2"/>
    <row r="149" s="38" customFormat="1" ht="15.9" customHeight="1" x14ac:dyDescent="0.2"/>
    <row r="150" s="38" customFormat="1" ht="15.9" customHeight="1" x14ac:dyDescent="0.2"/>
    <row r="151" s="38" customFormat="1" ht="15.9" customHeight="1" x14ac:dyDescent="0.2"/>
    <row r="152" s="38" customFormat="1" ht="15.9" customHeight="1" x14ac:dyDescent="0.2"/>
    <row r="153" s="38" customFormat="1" ht="15.9" customHeight="1" x14ac:dyDescent="0.2"/>
    <row r="154" s="38" customFormat="1" ht="15.9" customHeight="1" x14ac:dyDescent="0.2"/>
    <row r="155" s="38" customFormat="1" ht="15.9" customHeight="1" x14ac:dyDescent="0.2"/>
    <row r="156" s="38" customFormat="1" ht="15.9" customHeight="1" x14ac:dyDescent="0.2"/>
    <row r="157" s="38" customFormat="1" ht="15.9" customHeight="1" x14ac:dyDescent="0.2"/>
    <row r="158" s="38" customFormat="1" ht="15.9" customHeight="1" x14ac:dyDescent="0.2"/>
    <row r="159" s="38" customFormat="1" ht="15.9" customHeight="1" x14ac:dyDescent="0.2"/>
    <row r="160" s="38" customFormat="1" ht="15.9" customHeight="1" x14ac:dyDescent="0.2"/>
    <row r="161" s="38" customFormat="1" ht="15.9" customHeight="1" x14ac:dyDescent="0.2"/>
    <row r="162" s="38" customFormat="1" ht="15.9" customHeight="1" x14ac:dyDescent="0.2"/>
    <row r="163" s="38" customFormat="1" ht="15.9" customHeight="1" x14ac:dyDescent="0.2"/>
    <row r="164" s="38" customFormat="1" ht="15.9" customHeight="1" x14ac:dyDescent="0.2"/>
    <row r="165" s="38" customFormat="1" ht="15.9" customHeight="1" x14ac:dyDescent="0.2"/>
    <row r="166" s="38" customFormat="1" ht="15.9" customHeight="1" x14ac:dyDescent="0.2"/>
    <row r="167" s="38" customFormat="1" ht="15.9" customHeight="1" x14ac:dyDescent="0.2"/>
    <row r="168" s="38" customFormat="1" ht="15.9" customHeight="1" x14ac:dyDescent="0.2"/>
    <row r="169" s="38" customFormat="1" ht="15.9" customHeight="1" x14ac:dyDescent="0.2"/>
    <row r="170" s="38" customFormat="1" ht="15.9" customHeight="1" x14ac:dyDescent="0.2"/>
    <row r="171" s="38" customFormat="1" ht="15.9" customHeight="1" x14ac:dyDescent="0.2"/>
    <row r="172" s="38" customFormat="1" ht="15.9" customHeight="1" x14ac:dyDescent="0.2"/>
    <row r="173" s="38" customFormat="1" ht="15.9" customHeight="1" x14ac:dyDescent="0.2"/>
    <row r="174" s="38" customFormat="1" ht="15.9" customHeight="1" x14ac:dyDescent="0.2"/>
    <row r="175" s="38" customFormat="1" ht="15.9" customHeight="1" x14ac:dyDescent="0.2"/>
    <row r="176" s="38" customFormat="1" ht="15.9" customHeight="1" x14ac:dyDescent="0.2"/>
    <row r="177" s="38" customFormat="1" ht="15.9" customHeight="1" x14ac:dyDescent="0.2"/>
    <row r="178" s="38" customFormat="1" ht="15.9" customHeight="1" x14ac:dyDescent="0.2"/>
    <row r="179" s="38" customFormat="1" ht="15.9" customHeight="1" x14ac:dyDescent="0.2"/>
    <row r="180" s="38" customFormat="1" ht="15.9" customHeight="1" x14ac:dyDescent="0.2"/>
    <row r="181" s="38" customFormat="1" ht="15.9" customHeight="1" x14ac:dyDescent="0.2"/>
    <row r="182" s="38" customFormat="1" ht="15.9" customHeight="1" x14ac:dyDescent="0.2"/>
    <row r="183" s="38" customFormat="1" ht="15.9" customHeight="1" x14ac:dyDescent="0.2"/>
    <row r="184" s="38" customFormat="1" ht="15.9" customHeight="1" x14ac:dyDescent="0.2"/>
    <row r="185" s="38" customFormat="1" ht="15.9" customHeight="1" x14ac:dyDescent="0.2"/>
    <row r="186" s="38" customFormat="1" ht="15.9" customHeight="1" x14ac:dyDescent="0.2"/>
    <row r="187" s="38" customFormat="1" ht="15.9" customHeight="1" x14ac:dyDescent="0.2"/>
    <row r="188" s="38" customFormat="1" ht="15.9" customHeight="1" x14ac:dyDescent="0.2"/>
    <row r="189" s="38" customFormat="1" ht="15.9" customHeight="1" x14ac:dyDescent="0.2"/>
    <row r="190" s="38" customFormat="1" ht="15.9" customHeight="1" x14ac:dyDescent="0.2"/>
    <row r="191" s="38" customFormat="1" ht="15.9" customHeight="1" x14ac:dyDescent="0.2"/>
    <row r="192" s="38" customFormat="1" ht="15.9" customHeight="1" x14ac:dyDescent="0.2"/>
    <row r="193" s="38" customFormat="1" ht="15.9" customHeight="1" x14ac:dyDescent="0.2"/>
    <row r="194" s="38" customFormat="1" ht="15.9" customHeight="1" x14ac:dyDescent="0.2"/>
    <row r="195" s="38" customFormat="1" ht="15.9" customHeight="1" x14ac:dyDescent="0.2"/>
    <row r="196" s="38" customFormat="1" ht="15.9" customHeight="1" x14ac:dyDescent="0.2"/>
    <row r="197" s="38" customFormat="1" ht="15.9" customHeight="1" x14ac:dyDescent="0.2"/>
    <row r="198" s="38" customFormat="1" ht="15.9" customHeight="1" x14ac:dyDescent="0.2"/>
    <row r="199" s="38" customFormat="1" ht="15.9" customHeight="1" x14ac:dyDescent="0.2"/>
    <row r="200" s="38" customFormat="1" ht="15.9" customHeight="1" x14ac:dyDescent="0.2"/>
  </sheetData>
  <mergeCells count="15">
    <mergeCell ref="A3:L3"/>
    <mergeCell ref="A5:D5"/>
    <mergeCell ref="A7:E10"/>
    <mergeCell ref="F7:L7"/>
    <mergeCell ref="F8:F9"/>
    <mergeCell ref="G8:G9"/>
    <mergeCell ref="H8:H9"/>
    <mergeCell ref="I8:I9"/>
    <mergeCell ref="J8:J9"/>
    <mergeCell ref="K8:L8"/>
    <mergeCell ref="A11:E11"/>
    <mergeCell ref="A24:E24"/>
    <mergeCell ref="A59:L59"/>
    <mergeCell ref="A60:L60"/>
    <mergeCell ref="A61:L61"/>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B6D98-D5AF-42F6-BA5D-82F017D741E4}">
  <sheetPr codeName="Tabelle23">
    <pageSetUpPr fitToPage="1"/>
  </sheetPr>
  <dimension ref="A1:O200"/>
  <sheetViews>
    <sheetView showGridLines="0" zoomScaleNormal="100" workbookViewId="0">
      <selection activeCell="A2" sqref="A2"/>
    </sheetView>
  </sheetViews>
  <sheetFormatPr baseColWidth="10" defaultColWidth="8.88671875" defaultRowHeight="15.9" customHeight="1" x14ac:dyDescent="0.2"/>
  <cols>
    <col min="1" max="1" width="9.6640625" style="38" customWidth="1"/>
    <col min="2" max="2" width="48.6640625" style="38" customWidth="1"/>
    <col min="3" max="3" width="6.6640625" style="62" customWidth="1"/>
    <col min="4" max="9" width="9.6640625" style="91" customWidth="1"/>
    <col min="10" max="10" width="9.6640625" style="92" customWidth="1"/>
    <col min="11" max="11" width="9.6640625" style="38" customWidth="1"/>
    <col min="12" max="16384" width="8.88671875" style="38"/>
  </cols>
  <sheetData>
    <row r="1" spans="1:15" customFormat="1" ht="36.75" customHeight="1" x14ac:dyDescent="0.25">
      <c r="A1" s="31"/>
      <c r="B1" s="32"/>
      <c r="C1" s="162"/>
      <c r="D1" s="32"/>
      <c r="E1" s="32"/>
      <c r="F1" s="32"/>
      <c r="G1" s="32"/>
      <c r="H1" s="32"/>
      <c r="I1" s="32"/>
      <c r="J1" s="33" t="s">
        <v>38</v>
      </c>
    </row>
    <row r="2" spans="1:15" customFormat="1" ht="11.25" customHeight="1" x14ac:dyDescent="0.25">
      <c r="A2" s="34"/>
      <c r="B2" s="35"/>
      <c r="C2" s="164"/>
      <c r="D2" s="35"/>
      <c r="E2" s="35"/>
      <c r="F2" s="35"/>
      <c r="G2" s="35"/>
      <c r="H2" s="35"/>
      <c r="I2" s="35"/>
      <c r="J2" s="35"/>
    </row>
    <row r="3" spans="1:15" s="36" customFormat="1" ht="24.9" customHeight="1" x14ac:dyDescent="0.25">
      <c r="A3" s="448" t="s">
        <v>356</v>
      </c>
      <c r="B3" s="449"/>
      <c r="C3" s="449"/>
      <c r="D3" s="449"/>
      <c r="E3" s="449"/>
      <c r="F3" s="449"/>
      <c r="G3" s="449"/>
      <c r="H3" s="449"/>
      <c r="I3" s="449"/>
      <c r="J3" s="449"/>
    </row>
    <row r="4" spans="1:15" s="36" customFormat="1" ht="12" customHeight="1" x14ac:dyDescent="0.25">
      <c r="A4" s="450" t="s">
        <v>84</v>
      </c>
      <c r="B4" s="450"/>
      <c r="C4" s="450"/>
      <c r="D4" s="450"/>
      <c r="E4" s="450"/>
      <c r="F4" s="450"/>
      <c r="G4" s="450"/>
      <c r="H4" s="450"/>
      <c r="I4" s="450"/>
      <c r="J4" s="450"/>
    </row>
    <row r="5" spans="1:15" s="36" customFormat="1" ht="12" customHeight="1" x14ac:dyDescent="0.25">
      <c r="A5" s="451" t="s">
        <v>334</v>
      </c>
      <c r="B5" s="451"/>
      <c r="C5" s="451"/>
      <c r="D5" s="451"/>
      <c r="E5" s="166"/>
      <c r="F5" s="166"/>
      <c r="G5" s="166"/>
      <c r="H5" s="166"/>
      <c r="I5" s="166"/>
      <c r="J5" s="166"/>
    </row>
    <row r="6" spans="1:15" s="36" customFormat="1" ht="11.25" customHeight="1" x14ac:dyDescent="0.25">
      <c r="A6" s="146"/>
      <c r="B6" s="147"/>
      <c r="C6" s="147"/>
      <c r="D6" s="147"/>
      <c r="E6" s="147"/>
      <c r="F6" s="147"/>
      <c r="G6" s="147"/>
      <c r="H6" s="147"/>
      <c r="I6" s="147"/>
      <c r="J6" s="147"/>
    </row>
    <row r="7" spans="1:15" customFormat="1" ht="24.9" customHeight="1" x14ac:dyDescent="0.25">
      <c r="A7" s="466" t="s">
        <v>207</v>
      </c>
      <c r="B7" s="467"/>
      <c r="C7" s="460" t="s">
        <v>86</v>
      </c>
      <c r="D7" s="517" t="s">
        <v>357</v>
      </c>
      <c r="E7" s="518"/>
      <c r="F7" s="518"/>
      <c r="G7" s="518"/>
      <c r="H7" s="519"/>
      <c r="I7" s="520" t="s">
        <v>358</v>
      </c>
      <c r="J7" s="521"/>
      <c r="K7" s="38"/>
      <c r="L7" s="38"/>
      <c r="M7" s="38"/>
      <c r="N7" s="38"/>
      <c r="O7" s="38"/>
    </row>
    <row r="8" spans="1:15" ht="21.75" customHeight="1" x14ac:dyDescent="0.2">
      <c r="A8" s="491"/>
      <c r="B8" s="492"/>
      <c r="C8" s="461"/>
      <c r="D8" s="442" t="s">
        <v>334</v>
      </c>
      <c r="E8" s="442" t="s">
        <v>336</v>
      </c>
      <c r="F8" s="442" t="s">
        <v>337</v>
      </c>
      <c r="G8" s="442" t="s">
        <v>338</v>
      </c>
      <c r="H8" s="442" t="s">
        <v>339</v>
      </c>
      <c r="I8" s="522"/>
      <c r="J8" s="523"/>
    </row>
    <row r="9" spans="1:15" ht="12" customHeight="1" x14ac:dyDescent="0.2">
      <c r="A9" s="491"/>
      <c r="B9" s="492"/>
      <c r="C9" s="461"/>
      <c r="D9" s="443"/>
      <c r="E9" s="443"/>
      <c r="F9" s="443"/>
      <c r="G9" s="443"/>
      <c r="H9" s="443"/>
      <c r="I9" s="39" t="s">
        <v>94</v>
      </c>
      <c r="J9" s="40" t="s">
        <v>95</v>
      </c>
    </row>
    <row r="10" spans="1:15" ht="12" customHeight="1" x14ac:dyDescent="0.2">
      <c r="A10" s="181"/>
      <c r="B10" s="182"/>
      <c r="C10" s="462"/>
      <c r="D10" s="41">
        <v>1</v>
      </c>
      <c r="E10" s="41">
        <v>2</v>
      </c>
      <c r="F10" s="41">
        <v>3</v>
      </c>
      <c r="G10" s="41">
        <v>4</v>
      </c>
      <c r="H10" s="41">
        <v>5</v>
      </c>
      <c r="I10" s="41">
        <v>6</v>
      </c>
      <c r="J10" s="41">
        <v>7</v>
      </c>
      <c r="K10" s="42"/>
    </row>
    <row r="11" spans="1:15" s="120" customFormat="1" ht="24.9" customHeight="1" x14ac:dyDescent="0.2">
      <c r="A11" s="489" t="s">
        <v>96</v>
      </c>
      <c r="B11" s="490"/>
      <c r="C11" s="53">
        <v>100</v>
      </c>
      <c r="D11" s="55">
        <v>1648</v>
      </c>
      <c r="E11" s="54">
        <v>2586</v>
      </c>
      <c r="F11" s="54">
        <v>1955</v>
      </c>
      <c r="G11" s="54">
        <v>1863</v>
      </c>
      <c r="H11" s="80">
        <v>1700</v>
      </c>
      <c r="I11" s="55">
        <v>-52</v>
      </c>
      <c r="J11" s="56">
        <v>-3.0588235294117645</v>
      </c>
    </row>
    <row r="12" spans="1:15" ht="24.9" customHeight="1" x14ac:dyDescent="0.2">
      <c r="A12" s="121" t="s">
        <v>124</v>
      </c>
      <c r="B12" s="122" t="s">
        <v>125</v>
      </c>
      <c r="C12" s="53">
        <v>0.60679611650485432</v>
      </c>
      <c r="D12" s="55">
        <v>10</v>
      </c>
      <c r="E12" s="54">
        <v>12</v>
      </c>
      <c r="F12" s="54">
        <v>7</v>
      </c>
      <c r="G12" s="54">
        <v>7</v>
      </c>
      <c r="H12" s="80">
        <v>6</v>
      </c>
      <c r="I12" s="55">
        <v>4</v>
      </c>
      <c r="J12" s="56">
        <v>66.666666666666671</v>
      </c>
    </row>
    <row r="13" spans="1:15" ht="24.9" customHeight="1" x14ac:dyDescent="0.2">
      <c r="A13" s="121" t="s">
        <v>126</v>
      </c>
      <c r="B13" s="127" t="s">
        <v>208</v>
      </c>
      <c r="C13" s="53" t="s">
        <v>546</v>
      </c>
      <c r="D13" s="55" t="s">
        <v>546</v>
      </c>
      <c r="E13" s="54" t="s">
        <v>546</v>
      </c>
      <c r="F13" s="54" t="s">
        <v>546</v>
      </c>
      <c r="G13" s="54" t="s">
        <v>546</v>
      </c>
      <c r="H13" s="80" t="s">
        <v>546</v>
      </c>
      <c r="I13" s="55" t="s">
        <v>546</v>
      </c>
      <c r="J13" s="56" t="s">
        <v>546</v>
      </c>
    </row>
    <row r="14" spans="1:15" s="141" customFormat="1" ht="24.9" customHeight="1" x14ac:dyDescent="0.2">
      <c r="A14" s="121" t="s">
        <v>209</v>
      </c>
      <c r="B14" s="127" t="s">
        <v>129</v>
      </c>
      <c r="C14" s="53">
        <v>6.1286407766990294</v>
      </c>
      <c r="D14" s="55">
        <v>101</v>
      </c>
      <c r="E14" s="54">
        <v>300</v>
      </c>
      <c r="F14" s="54">
        <v>143</v>
      </c>
      <c r="G14" s="54">
        <v>187</v>
      </c>
      <c r="H14" s="80">
        <v>109</v>
      </c>
      <c r="I14" s="55">
        <v>-8</v>
      </c>
      <c r="J14" s="56">
        <v>-7.3394495412844041</v>
      </c>
      <c r="K14" s="38"/>
      <c r="L14" s="38"/>
      <c r="M14" s="38"/>
      <c r="N14" s="38"/>
      <c r="O14" s="38"/>
    </row>
    <row r="15" spans="1:15" ht="24.9" customHeight="1" x14ac:dyDescent="0.2">
      <c r="A15" s="121" t="s">
        <v>210</v>
      </c>
      <c r="B15" s="127" t="s">
        <v>211</v>
      </c>
      <c r="C15" s="53">
        <v>1.4563106796116505</v>
      </c>
      <c r="D15" s="55">
        <v>24</v>
      </c>
      <c r="E15" s="54">
        <v>81</v>
      </c>
      <c r="F15" s="54">
        <v>70</v>
      </c>
      <c r="G15" s="54">
        <v>61</v>
      </c>
      <c r="H15" s="80">
        <v>34</v>
      </c>
      <c r="I15" s="55">
        <v>-10</v>
      </c>
      <c r="J15" s="56">
        <v>-29.411764705882351</v>
      </c>
    </row>
    <row r="16" spans="1:15" s="141" customFormat="1" ht="24.9" customHeight="1" x14ac:dyDescent="0.2">
      <c r="A16" s="121" t="s">
        <v>212</v>
      </c>
      <c r="B16" s="127" t="s">
        <v>133</v>
      </c>
      <c r="C16" s="53">
        <v>2.2451456310679609</v>
      </c>
      <c r="D16" s="55">
        <v>37</v>
      </c>
      <c r="E16" s="54">
        <v>148</v>
      </c>
      <c r="F16" s="54">
        <v>50</v>
      </c>
      <c r="G16" s="54">
        <v>90</v>
      </c>
      <c r="H16" s="80">
        <v>58</v>
      </c>
      <c r="I16" s="55">
        <v>-21</v>
      </c>
      <c r="J16" s="56">
        <v>-36.206896551724135</v>
      </c>
      <c r="K16" s="38"/>
      <c r="L16" s="38"/>
      <c r="M16" s="38"/>
      <c r="N16" s="38"/>
      <c r="O16" s="38"/>
    </row>
    <row r="17" spans="1:15" ht="24.9" customHeight="1" x14ac:dyDescent="0.2">
      <c r="A17" s="121" t="s">
        <v>134</v>
      </c>
      <c r="B17" s="127" t="s">
        <v>214</v>
      </c>
      <c r="C17" s="53">
        <v>2.4271844660194173</v>
      </c>
      <c r="D17" s="55">
        <v>40</v>
      </c>
      <c r="E17" s="54">
        <v>71</v>
      </c>
      <c r="F17" s="54">
        <v>23</v>
      </c>
      <c r="G17" s="54">
        <v>36</v>
      </c>
      <c r="H17" s="80">
        <v>17</v>
      </c>
      <c r="I17" s="55">
        <v>23</v>
      </c>
      <c r="J17" s="56">
        <v>135.29411764705881</v>
      </c>
    </row>
    <row r="18" spans="1:15" s="141" customFormat="1" ht="24.9" customHeight="1" x14ac:dyDescent="0.2">
      <c r="A18" s="129" t="s">
        <v>136</v>
      </c>
      <c r="B18" s="130" t="s">
        <v>137</v>
      </c>
      <c r="C18" s="53" t="s">
        <v>546</v>
      </c>
      <c r="D18" s="55" t="s">
        <v>546</v>
      </c>
      <c r="E18" s="54" t="s">
        <v>546</v>
      </c>
      <c r="F18" s="54" t="s">
        <v>546</v>
      </c>
      <c r="G18" s="54" t="s">
        <v>546</v>
      </c>
      <c r="H18" s="80" t="s">
        <v>546</v>
      </c>
      <c r="I18" s="55" t="s">
        <v>546</v>
      </c>
      <c r="J18" s="56" t="s">
        <v>546</v>
      </c>
      <c r="K18" s="38"/>
      <c r="L18" s="38"/>
      <c r="M18" s="38"/>
      <c r="N18" s="38"/>
      <c r="O18" s="38"/>
    </row>
    <row r="19" spans="1:15" ht="24.9" customHeight="1" x14ac:dyDescent="0.2">
      <c r="A19" s="121" t="s">
        <v>138</v>
      </c>
      <c r="B19" s="127" t="s">
        <v>139</v>
      </c>
      <c r="C19" s="53">
        <v>13.774271844660195</v>
      </c>
      <c r="D19" s="55">
        <v>227</v>
      </c>
      <c r="E19" s="54">
        <v>367</v>
      </c>
      <c r="F19" s="54">
        <v>213</v>
      </c>
      <c r="G19" s="54">
        <v>277</v>
      </c>
      <c r="H19" s="80">
        <v>292</v>
      </c>
      <c r="I19" s="55">
        <v>-65</v>
      </c>
      <c r="J19" s="56">
        <v>-22.260273972602739</v>
      </c>
    </row>
    <row r="20" spans="1:15" s="141" customFormat="1" ht="24.9" customHeight="1" x14ac:dyDescent="0.2">
      <c r="A20" s="121" t="s">
        <v>140</v>
      </c>
      <c r="B20" s="127" t="s">
        <v>141</v>
      </c>
      <c r="C20" s="53">
        <v>4.9757281553398061</v>
      </c>
      <c r="D20" s="55">
        <v>82</v>
      </c>
      <c r="E20" s="54">
        <v>83</v>
      </c>
      <c r="F20" s="54">
        <v>68</v>
      </c>
      <c r="G20" s="54">
        <v>89</v>
      </c>
      <c r="H20" s="80">
        <v>56</v>
      </c>
      <c r="I20" s="55">
        <v>26</v>
      </c>
      <c r="J20" s="56">
        <v>46.428571428571431</v>
      </c>
      <c r="K20" s="38"/>
      <c r="L20" s="38"/>
      <c r="M20" s="38"/>
      <c r="N20" s="38"/>
      <c r="O20" s="38"/>
    </row>
    <row r="21" spans="1:15" ht="24.9" customHeight="1" x14ac:dyDescent="0.2">
      <c r="A21" s="129" t="s">
        <v>142</v>
      </c>
      <c r="B21" s="130" t="s">
        <v>143</v>
      </c>
      <c r="C21" s="53">
        <v>4.733009708737864</v>
      </c>
      <c r="D21" s="55">
        <v>78</v>
      </c>
      <c r="E21" s="54">
        <v>89</v>
      </c>
      <c r="F21" s="54">
        <v>81</v>
      </c>
      <c r="G21" s="54">
        <v>94</v>
      </c>
      <c r="H21" s="80">
        <v>52</v>
      </c>
      <c r="I21" s="55">
        <v>26</v>
      </c>
      <c r="J21" s="56">
        <v>50</v>
      </c>
    </row>
    <row r="22" spans="1:15" ht="24.9" customHeight="1" x14ac:dyDescent="0.2">
      <c r="A22" s="129" t="s">
        <v>144</v>
      </c>
      <c r="B22" s="127" t="s">
        <v>145</v>
      </c>
      <c r="C22" s="53">
        <v>1.395631067961165</v>
      </c>
      <c r="D22" s="55">
        <v>23</v>
      </c>
      <c r="E22" s="54">
        <v>31</v>
      </c>
      <c r="F22" s="54">
        <v>27</v>
      </c>
      <c r="G22" s="54">
        <v>33</v>
      </c>
      <c r="H22" s="80">
        <v>40</v>
      </c>
      <c r="I22" s="55">
        <v>-17</v>
      </c>
      <c r="J22" s="56">
        <v>-42.5</v>
      </c>
    </row>
    <row r="23" spans="1:15" ht="24.9" customHeight="1" x14ac:dyDescent="0.2">
      <c r="A23" s="121" t="s">
        <v>146</v>
      </c>
      <c r="B23" s="127" t="s">
        <v>147</v>
      </c>
      <c r="C23" s="53">
        <v>2.1844660194174756</v>
      </c>
      <c r="D23" s="55">
        <v>36</v>
      </c>
      <c r="E23" s="54">
        <v>60</v>
      </c>
      <c r="F23" s="54">
        <v>23</v>
      </c>
      <c r="G23" s="54">
        <v>34</v>
      </c>
      <c r="H23" s="80">
        <v>21</v>
      </c>
      <c r="I23" s="55">
        <v>15</v>
      </c>
      <c r="J23" s="56">
        <v>71.428571428571431</v>
      </c>
    </row>
    <row r="24" spans="1:15" ht="24.9" customHeight="1" x14ac:dyDescent="0.2">
      <c r="A24" s="121" t="s">
        <v>148</v>
      </c>
      <c r="B24" s="127" t="s">
        <v>215</v>
      </c>
      <c r="C24" s="53">
        <v>2.912621359223301</v>
      </c>
      <c r="D24" s="55">
        <v>48</v>
      </c>
      <c r="E24" s="54">
        <v>81</v>
      </c>
      <c r="F24" s="54">
        <v>43</v>
      </c>
      <c r="G24" s="54">
        <v>50</v>
      </c>
      <c r="H24" s="80">
        <v>40</v>
      </c>
      <c r="I24" s="55">
        <v>8</v>
      </c>
      <c r="J24" s="56">
        <v>20</v>
      </c>
    </row>
    <row r="25" spans="1:15" ht="24.9" customHeight="1" x14ac:dyDescent="0.2">
      <c r="A25" s="121" t="s">
        <v>150</v>
      </c>
      <c r="B25" s="132" t="s">
        <v>151</v>
      </c>
      <c r="C25" s="53">
        <v>24.332524271844662</v>
      </c>
      <c r="D25" s="55">
        <v>401</v>
      </c>
      <c r="E25" s="54">
        <v>507</v>
      </c>
      <c r="F25" s="54">
        <v>444</v>
      </c>
      <c r="G25" s="54">
        <v>368</v>
      </c>
      <c r="H25" s="80">
        <v>370</v>
      </c>
      <c r="I25" s="55">
        <v>31</v>
      </c>
      <c r="J25" s="56">
        <v>8.378378378378379</v>
      </c>
    </row>
    <row r="26" spans="1:15" ht="24.9" customHeight="1" x14ac:dyDescent="0.2">
      <c r="A26" s="121" t="s">
        <v>217</v>
      </c>
      <c r="B26" s="132" t="s">
        <v>153</v>
      </c>
      <c r="C26" s="53">
        <v>5.157766990291262</v>
      </c>
      <c r="D26" s="55">
        <v>85</v>
      </c>
      <c r="E26" s="54">
        <v>61</v>
      </c>
      <c r="F26" s="54">
        <v>45</v>
      </c>
      <c r="G26" s="54">
        <v>71</v>
      </c>
      <c r="H26" s="80">
        <v>46</v>
      </c>
      <c r="I26" s="55">
        <v>39</v>
      </c>
      <c r="J26" s="56">
        <v>84.782608695652172</v>
      </c>
    </row>
    <row r="27" spans="1:15" ht="24.9" customHeight="1" x14ac:dyDescent="0.2">
      <c r="A27" s="129">
        <v>782.78300000000002</v>
      </c>
      <c r="B27" s="131" t="s">
        <v>154</v>
      </c>
      <c r="C27" s="53">
        <v>19.174757281553397</v>
      </c>
      <c r="D27" s="55">
        <v>316</v>
      </c>
      <c r="E27" s="54">
        <v>446</v>
      </c>
      <c r="F27" s="54">
        <v>399</v>
      </c>
      <c r="G27" s="54">
        <v>297</v>
      </c>
      <c r="H27" s="80">
        <v>324</v>
      </c>
      <c r="I27" s="55">
        <v>-8</v>
      </c>
      <c r="J27" s="56">
        <v>-2.4691358024691357</v>
      </c>
    </row>
    <row r="28" spans="1:15" ht="24.9" customHeight="1" x14ac:dyDescent="0.2">
      <c r="A28" s="121" t="s">
        <v>155</v>
      </c>
      <c r="B28" s="127" t="s">
        <v>156</v>
      </c>
      <c r="C28" s="53">
        <v>6.1286407766990294</v>
      </c>
      <c r="D28" s="55">
        <v>101</v>
      </c>
      <c r="E28" s="54">
        <v>163</v>
      </c>
      <c r="F28" s="54">
        <v>90</v>
      </c>
      <c r="G28" s="54">
        <v>139</v>
      </c>
      <c r="H28" s="80">
        <v>113</v>
      </c>
      <c r="I28" s="55">
        <v>-12</v>
      </c>
      <c r="J28" s="56">
        <v>-10.619469026548673</v>
      </c>
    </row>
    <row r="29" spans="1:15" ht="24.9" customHeight="1" x14ac:dyDescent="0.2">
      <c r="A29" s="121" t="s">
        <v>157</v>
      </c>
      <c r="B29" s="127" t="s">
        <v>158</v>
      </c>
      <c r="C29" s="53">
        <v>4.6116504854368934</v>
      </c>
      <c r="D29" s="55">
        <v>76</v>
      </c>
      <c r="E29" s="54">
        <v>143</v>
      </c>
      <c r="F29" s="54">
        <v>60</v>
      </c>
      <c r="G29" s="54">
        <v>64</v>
      </c>
      <c r="H29" s="80">
        <v>93</v>
      </c>
      <c r="I29" s="55">
        <v>-17</v>
      </c>
      <c r="J29" s="56">
        <v>-18.27956989247312</v>
      </c>
    </row>
    <row r="30" spans="1:15" ht="24.9" customHeight="1" x14ac:dyDescent="0.2">
      <c r="A30" s="121">
        <v>86</v>
      </c>
      <c r="B30" s="127" t="s">
        <v>159</v>
      </c>
      <c r="C30" s="53">
        <v>15.594660194174757</v>
      </c>
      <c r="D30" s="55">
        <v>257</v>
      </c>
      <c r="E30" s="54">
        <v>419</v>
      </c>
      <c r="F30" s="54">
        <v>198</v>
      </c>
      <c r="G30" s="54">
        <v>267</v>
      </c>
      <c r="H30" s="80">
        <v>295</v>
      </c>
      <c r="I30" s="55">
        <v>-38</v>
      </c>
      <c r="J30" s="56">
        <v>-12.881355932203389</v>
      </c>
    </row>
    <row r="31" spans="1:15" ht="24.9" customHeight="1" x14ac:dyDescent="0.2">
      <c r="A31" s="121">
        <v>87.88</v>
      </c>
      <c r="B31" s="132" t="s">
        <v>160</v>
      </c>
      <c r="C31" s="53">
        <v>7.9490291262135919</v>
      </c>
      <c r="D31" s="55">
        <v>131</v>
      </c>
      <c r="E31" s="54">
        <v>193</v>
      </c>
      <c r="F31" s="54">
        <v>119</v>
      </c>
      <c r="G31" s="54">
        <v>145</v>
      </c>
      <c r="H31" s="80">
        <v>130</v>
      </c>
      <c r="I31" s="55">
        <v>1</v>
      </c>
      <c r="J31" s="56">
        <v>0.76923076923076927</v>
      </c>
    </row>
    <row r="32" spans="1:15" ht="24.9" customHeight="1" x14ac:dyDescent="0.2">
      <c r="A32" s="121" t="s">
        <v>161</v>
      </c>
      <c r="B32" s="127" t="s">
        <v>162</v>
      </c>
      <c r="C32" s="53">
        <v>2.9733009708737863</v>
      </c>
      <c r="D32" s="55">
        <v>49</v>
      </c>
      <c r="E32" s="54">
        <v>76</v>
      </c>
      <c r="F32" s="54">
        <v>55</v>
      </c>
      <c r="G32" s="54">
        <v>73</v>
      </c>
      <c r="H32" s="80">
        <v>67</v>
      </c>
      <c r="I32" s="55">
        <v>-18</v>
      </c>
      <c r="J32" s="56">
        <v>-26.865671641791046</v>
      </c>
    </row>
    <row r="33" spans="1:10" ht="24.9" customHeight="1" x14ac:dyDescent="0.2">
      <c r="A33" s="121"/>
      <c r="B33" s="132" t="s">
        <v>163</v>
      </c>
      <c r="C33" s="53">
        <v>0</v>
      </c>
      <c r="D33" s="55">
        <v>0</v>
      </c>
      <c r="E33" s="54">
        <v>0</v>
      </c>
      <c r="F33" s="54" t="s">
        <v>546</v>
      </c>
      <c r="G33" s="54">
        <v>0</v>
      </c>
      <c r="H33" s="80" t="s">
        <v>546</v>
      </c>
      <c r="I33" s="55" t="s">
        <v>546</v>
      </c>
      <c r="J33" s="56" t="s">
        <v>546</v>
      </c>
    </row>
    <row r="34" spans="1:10" ht="24.9" customHeight="1" x14ac:dyDescent="0.2">
      <c r="A34" s="133" t="s">
        <v>164</v>
      </c>
      <c r="B34" s="134"/>
      <c r="C34" s="184"/>
      <c r="D34" s="55"/>
      <c r="E34" s="54"/>
      <c r="F34" s="54"/>
      <c r="G34" s="54"/>
      <c r="H34" s="80"/>
      <c r="I34" s="77"/>
      <c r="J34" s="78"/>
    </row>
    <row r="35" spans="1:10" ht="24.9" customHeight="1" x14ac:dyDescent="0.2">
      <c r="A35" s="185" t="s">
        <v>124</v>
      </c>
      <c r="B35" s="186" t="s">
        <v>125</v>
      </c>
      <c r="C35" s="53">
        <v>0.60679611650485432</v>
      </c>
      <c r="D35" s="55">
        <v>10</v>
      </c>
      <c r="E35" s="54">
        <v>12</v>
      </c>
      <c r="F35" s="54">
        <v>7</v>
      </c>
      <c r="G35" s="54">
        <v>7</v>
      </c>
      <c r="H35" s="80">
        <v>6</v>
      </c>
      <c r="I35" s="55">
        <v>4</v>
      </c>
      <c r="J35" s="56">
        <v>66.666666666666671</v>
      </c>
    </row>
    <row r="36" spans="1:10" ht="24.9" customHeight="1" x14ac:dyDescent="0.2">
      <c r="A36" s="187" t="s">
        <v>165</v>
      </c>
      <c r="B36" s="188" t="s">
        <v>166</v>
      </c>
      <c r="C36" s="53">
        <v>7.8276699029126213</v>
      </c>
      <c r="D36" s="55">
        <v>129</v>
      </c>
      <c r="E36" s="54">
        <v>362</v>
      </c>
      <c r="F36" s="54">
        <v>526</v>
      </c>
      <c r="G36" s="54">
        <v>223</v>
      </c>
      <c r="H36" s="80">
        <v>124</v>
      </c>
      <c r="I36" s="55">
        <v>5</v>
      </c>
      <c r="J36" s="56">
        <v>4.032258064516129</v>
      </c>
    </row>
    <row r="37" spans="1:10" ht="24.9" customHeight="1" x14ac:dyDescent="0.2">
      <c r="A37" s="189" t="s">
        <v>167</v>
      </c>
      <c r="B37" s="190" t="s">
        <v>168</v>
      </c>
      <c r="C37" s="65">
        <v>91.565533980582529</v>
      </c>
      <c r="D37" s="83">
        <v>1509</v>
      </c>
      <c r="E37" s="84">
        <v>2212</v>
      </c>
      <c r="F37" s="84">
        <v>1421</v>
      </c>
      <c r="G37" s="84">
        <v>1633</v>
      </c>
      <c r="H37" s="85">
        <v>1569</v>
      </c>
      <c r="I37" s="83">
        <v>-60</v>
      </c>
      <c r="J37" s="86">
        <v>-3.8240917782026767</v>
      </c>
    </row>
    <row r="38" spans="1:10" s="88" customFormat="1" ht="11.25" customHeight="1" x14ac:dyDescent="0.2">
      <c r="A38" s="233"/>
      <c r="J38" s="89" t="s">
        <v>35</v>
      </c>
    </row>
    <row r="39" spans="1:10" s="88" customFormat="1" ht="12.75" customHeight="1" x14ac:dyDescent="0.2">
      <c r="A39" s="88" t="s">
        <v>114</v>
      </c>
    </row>
    <row r="40" spans="1:10" s="61" customFormat="1" ht="21" customHeight="1" x14ac:dyDescent="0.2">
      <c r="A40" s="516" t="s">
        <v>359</v>
      </c>
      <c r="B40" s="493"/>
      <c r="C40" s="493"/>
      <c r="D40" s="493"/>
      <c r="E40" s="493"/>
      <c r="F40" s="493"/>
      <c r="G40" s="493"/>
      <c r="H40" s="493"/>
      <c r="I40" s="493"/>
      <c r="J40" s="493"/>
    </row>
    <row r="41" spans="1:10" s="61" customFormat="1" ht="30.6" customHeight="1" x14ac:dyDescent="0.2">
      <c r="A41" s="493" t="s">
        <v>360</v>
      </c>
      <c r="B41" s="493"/>
      <c r="C41" s="493"/>
      <c r="D41" s="493"/>
      <c r="E41" s="493"/>
      <c r="F41" s="493"/>
      <c r="G41" s="493"/>
      <c r="H41" s="493"/>
      <c r="I41" s="493"/>
      <c r="J41" s="493"/>
    </row>
    <row r="42" spans="1:10" s="61" customFormat="1" ht="12.75" customHeight="1" x14ac:dyDescent="0.2"/>
    <row r="43" spans="1:10" s="61" customFormat="1" ht="12.75" customHeight="1" x14ac:dyDescent="0.2"/>
    <row r="44" spans="1:10" ht="12.75" customHeight="1" x14ac:dyDescent="0.2">
      <c r="C44" s="38"/>
      <c r="D44" s="38"/>
      <c r="E44" s="38"/>
      <c r="F44" s="38"/>
      <c r="G44" s="38"/>
      <c r="H44" s="38"/>
      <c r="I44" s="38"/>
      <c r="J44" s="38"/>
    </row>
    <row r="45" spans="1:10" ht="15.9" customHeight="1" x14ac:dyDescent="0.2">
      <c r="C45" s="38"/>
      <c r="D45" s="38"/>
      <c r="E45" s="38"/>
      <c r="F45" s="38"/>
      <c r="G45" s="38"/>
      <c r="H45" s="38"/>
      <c r="I45" s="38"/>
      <c r="J45" s="38"/>
    </row>
    <row r="46" spans="1:10" ht="15.9" customHeight="1" x14ac:dyDescent="0.2">
      <c r="C46" s="38"/>
      <c r="D46" s="38"/>
      <c r="E46" s="38"/>
      <c r="F46" s="38"/>
      <c r="G46" s="38"/>
      <c r="H46" s="38"/>
      <c r="I46" s="38"/>
      <c r="J46" s="38"/>
    </row>
    <row r="47" spans="1:10" ht="15.9" customHeight="1" x14ac:dyDescent="0.2">
      <c r="C47" s="38"/>
      <c r="D47" s="38"/>
      <c r="E47" s="38"/>
      <c r="F47" s="38"/>
      <c r="G47" s="38"/>
      <c r="H47" s="38"/>
      <c r="I47" s="38"/>
      <c r="J47" s="38"/>
    </row>
    <row r="48" spans="1:10" ht="15.9" customHeight="1" x14ac:dyDescent="0.2">
      <c r="C48" s="38"/>
      <c r="D48" s="38"/>
      <c r="E48" s="38"/>
      <c r="F48" s="38"/>
      <c r="G48" s="38"/>
      <c r="H48" s="38"/>
      <c r="I48" s="38"/>
      <c r="J48" s="38"/>
    </row>
    <row r="49" s="38" customFormat="1" ht="15.9" customHeight="1" x14ac:dyDescent="0.2"/>
    <row r="50" s="38" customFormat="1" ht="15.9" customHeight="1" x14ac:dyDescent="0.2"/>
    <row r="51" s="38" customFormat="1" ht="15.9" customHeight="1" x14ac:dyDescent="0.2"/>
    <row r="52" s="38" customFormat="1" ht="15.9" customHeight="1" x14ac:dyDescent="0.2"/>
    <row r="53" s="38" customFormat="1" ht="15.9" customHeight="1" x14ac:dyDescent="0.2"/>
    <row r="54" s="38" customFormat="1" ht="15.9" customHeight="1" x14ac:dyDescent="0.2"/>
    <row r="55" s="38" customFormat="1" ht="15.9" customHeight="1" x14ac:dyDescent="0.2"/>
    <row r="56" s="38" customFormat="1" ht="15.9" customHeight="1" x14ac:dyDescent="0.2"/>
    <row r="57" s="38" customFormat="1" ht="15.9" customHeight="1" x14ac:dyDescent="0.2"/>
    <row r="58" s="38" customFormat="1" ht="15.9" customHeight="1" x14ac:dyDescent="0.2"/>
    <row r="59" s="38" customFormat="1" ht="15.9" customHeight="1" x14ac:dyDescent="0.2"/>
    <row r="60" s="38" customFormat="1" ht="15.9" customHeight="1" x14ac:dyDescent="0.2"/>
    <row r="61" s="38" customFormat="1" ht="15.9" customHeight="1" x14ac:dyDescent="0.2"/>
    <row r="62" s="38" customFormat="1" ht="15.9" customHeight="1" x14ac:dyDescent="0.2"/>
    <row r="63" s="38" customFormat="1" ht="15.9" customHeight="1" x14ac:dyDescent="0.2"/>
    <row r="64" s="38" customFormat="1" ht="15.9" customHeight="1" x14ac:dyDescent="0.2"/>
    <row r="65" s="38" customFormat="1" ht="15.9" customHeight="1" x14ac:dyDescent="0.2"/>
    <row r="66" s="38" customFormat="1" ht="15.9" customHeight="1" x14ac:dyDescent="0.2"/>
    <row r="67" s="38" customFormat="1" ht="15.9" customHeight="1" x14ac:dyDescent="0.2"/>
    <row r="68" s="38" customFormat="1" ht="15.9" customHeight="1" x14ac:dyDescent="0.2"/>
    <row r="69" s="38" customFormat="1" ht="15.9" customHeight="1" x14ac:dyDescent="0.2"/>
    <row r="70" s="38" customFormat="1" ht="15.9" customHeight="1" x14ac:dyDescent="0.2"/>
    <row r="71" s="38" customFormat="1" ht="15.9" customHeight="1" x14ac:dyDescent="0.2"/>
    <row r="72" s="38" customFormat="1" ht="15.9" customHeight="1" x14ac:dyDescent="0.2"/>
    <row r="73" s="38" customFormat="1" ht="15.9" customHeight="1" x14ac:dyDescent="0.2"/>
    <row r="74" s="38" customFormat="1" ht="15.9" customHeight="1" x14ac:dyDescent="0.2"/>
    <row r="75" s="38" customFormat="1" ht="15.9" customHeight="1" x14ac:dyDescent="0.2"/>
    <row r="76" s="38" customFormat="1" ht="15.9" customHeight="1" x14ac:dyDescent="0.2"/>
    <row r="77" s="38" customFormat="1" ht="15.9" customHeight="1" x14ac:dyDescent="0.2"/>
    <row r="78" s="38" customFormat="1" ht="15.9" customHeight="1" x14ac:dyDescent="0.2"/>
    <row r="79" s="38" customFormat="1" ht="15.9" customHeight="1" x14ac:dyDescent="0.2"/>
    <row r="80" s="38" customFormat="1" ht="15.9" customHeight="1" x14ac:dyDescent="0.2"/>
    <row r="81" s="38" customFormat="1" ht="15.9" customHeight="1" x14ac:dyDescent="0.2"/>
    <row r="82" s="38" customFormat="1" ht="15.9" customHeight="1" x14ac:dyDescent="0.2"/>
    <row r="83" s="38" customFormat="1" ht="15.9" customHeight="1" x14ac:dyDescent="0.2"/>
    <row r="84" s="38" customFormat="1" ht="15.9" customHeight="1" x14ac:dyDescent="0.2"/>
    <row r="85" s="38" customFormat="1" ht="15.9" customHeight="1" x14ac:dyDescent="0.2"/>
    <row r="86" s="38" customFormat="1" ht="15.9" customHeight="1" x14ac:dyDescent="0.2"/>
    <row r="87" s="38" customFormat="1" ht="15.9" customHeight="1" x14ac:dyDescent="0.2"/>
    <row r="88" s="38" customFormat="1" ht="15.9" customHeight="1" x14ac:dyDescent="0.2"/>
    <row r="89" s="38" customFormat="1" ht="15.9" customHeight="1" x14ac:dyDescent="0.2"/>
    <row r="90" s="38" customFormat="1" ht="15.9" customHeight="1" x14ac:dyDescent="0.2"/>
    <row r="91" s="38" customFormat="1" ht="15.9" customHeight="1" x14ac:dyDescent="0.2"/>
    <row r="92" s="38" customFormat="1" ht="15.9" customHeight="1" x14ac:dyDescent="0.2"/>
    <row r="93" s="38" customFormat="1" ht="15.9" customHeight="1" x14ac:dyDescent="0.2"/>
    <row r="94" s="38" customFormat="1" ht="15.9" customHeight="1" x14ac:dyDescent="0.2"/>
    <row r="95" s="38" customFormat="1" ht="15.9" customHeight="1" x14ac:dyDescent="0.2"/>
    <row r="96" s="38" customFormat="1" ht="15.9" customHeight="1" x14ac:dyDescent="0.2"/>
    <row r="97" s="38" customFormat="1" ht="15.9" customHeight="1" x14ac:dyDescent="0.2"/>
    <row r="98" s="38" customFormat="1" ht="15.9" customHeight="1" x14ac:dyDescent="0.2"/>
    <row r="99" s="38" customFormat="1" ht="15.9" customHeight="1" x14ac:dyDescent="0.2"/>
    <row r="100" s="38" customFormat="1" ht="15.9" customHeight="1" x14ac:dyDescent="0.2"/>
    <row r="101" s="38" customFormat="1" ht="15.9" customHeight="1" x14ac:dyDescent="0.2"/>
    <row r="102" s="38" customFormat="1" ht="15.9" customHeight="1" x14ac:dyDescent="0.2"/>
    <row r="103" s="38" customFormat="1" ht="15.9" customHeight="1" x14ac:dyDescent="0.2"/>
    <row r="104" s="38" customFormat="1" ht="15.9" customHeight="1" x14ac:dyDescent="0.2"/>
    <row r="105" s="38" customFormat="1" ht="15.9" customHeight="1" x14ac:dyDescent="0.2"/>
    <row r="106" s="38" customFormat="1" ht="15.9" customHeight="1" x14ac:dyDescent="0.2"/>
    <row r="107" s="38" customFormat="1" ht="15.9" customHeight="1" x14ac:dyDescent="0.2"/>
    <row r="108" s="38" customFormat="1" ht="15.9" customHeight="1" x14ac:dyDescent="0.2"/>
    <row r="109" s="38" customFormat="1" ht="15.9" customHeight="1" x14ac:dyDescent="0.2"/>
    <row r="110" s="38" customFormat="1" ht="15.9" customHeight="1" x14ac:dyDescent="0.2"/>
    <row r="111" s="38" customFormat="1" ht="15.9" customHeight="1" x14ac:dyDescent="0.2"/>
    <row r="112" s="38" customFormat="1" ht="15.9" customHeight="1" x14ac:dyDescent="0.2"/>
    <row r="113" s="38" customFormat="1" ht="15.9" customHeight="1" x14ac:dyDescent="0.2"/>
    <row r="114" s="38" customFormat="1" ht="15.9" customHeight="1" x14ac:dyDescent="0.2"/>
    <row r="115" s="38" customFormat="1" ht="15.9" customHeight="1" x14ac:dyDescent="0.2"/>
    <row r="116" s="38" customFormat="1" ht="15.9" customHeight="1" x14ac:dyDescent="0.2"/>
    <row r="117" s="38" customFormat="1" ht="15.9" customHeight="1" x14ac:dyDescent="0.2"/>
    <row r="118" s="38" customFormat="1" ht="15.9" customHeight="1" x14ac:dyDescent="0.2"/>
    <row r="119" s="38" customFormat="1" ht="15.9" customHeight="1" x14ac:dyDescent="0.2"/>
    <row r="120" s="38" customFormat="1" ht="15.9" customHeight="1" x14ac:dyDescent="0.2"/>
    <row r="121" s="38" customFormat="1" ht="15.9" customHeight="1" x14ac:dyDescent="0.2"/>
    <row r="122" s="38" customFormat="1" ht="15.9" customHeight="1" x14ac:dyDescent="0.2"/>
    <row r="123" s="38" customFormat="1" ht="15.9" customHeight="1" x14ac:dyDescent="0.2"/>
    <row r="124" s="38" customFormat="1" ht="15.9" customHeight="1" x14ac:dyDescent="0.2"/>
    <row r="125" s="38" customFormat="1" ht="15.9" customHeight="1" x14ac:dyDescent="0.2"/>
    <row r="126" s="38" customFormat="1" ht="15.9" customHeight="1" x14ac:dyDescent="0.2"/>
    <row r="127" s="38" customFormat="1" ht="15.9" customHeight="1" x14ac:dyDescent="0.2"/>
    <row r="128" s="38" customFormat="1" ht="15.9" customHeight="1" x14ac:dyDescent="0.2"/>
    <row r="129" s="38" customFormat="1" ht="15.9" customHeight="1" x14ac:dyDescent="0.2"/>
    <row r="130" s="38" customFormat="1" ht="15.9" customHeight="1" x14ac:dyDescent="0.2"/>
    <row r="131" s="38" customFormat="1" ht="15.9" customHeight="1" x14ac:dyDescent="0.2"/>
    <row r="132" s="38" customFormat="1" ht="15.9" customHeight="1" x14ac:dyDescent="0.2"/>
    <row r="133" s="38" customFormat="1" ht="15.9" customHeight="1" x14ac:dyDescent="0.2"/>
    <row r="134" s="38" customFormat="1" ht="15.9" customHeight="1" x14ac:dyDescent="0.2"/>
    <row r="135" s="38" customFormat="1" ht="15.9" customHeight="1" x14ac:dyDescent="0.2"/>
    <row r="136" s="38" customFormat="1" ht="15.9" customHeight="1" x14ac:dyDescent="0.2"/>
    <row r="137" s="38" customFormat="1" ht="15.9" customHeight="1" x14ac:dyDescent="0.2"/>
    <row r="138" s="38" customFormat="1" ht="15.9" customHeight="1" x14ac:dyDescent="0.2"/>
    <row r="139" s="38" customFormat="1" ht="15.9" customHeight="1" x14ac:dyDescent="0.2"/>
    <row r="140" s="38" customFormat="1" ht="15.9" customHeight="1" x14ac:dyDescent="0.2"/>
    <row r="141" s="38" customFormat="1" ht="15.9" customHeight="1" x14ac:dyDescent="0.2"/>
    <row r="142" s="38" customFormat="1" ht="15.9" customHeight="1" x14ac:dyDescent="0.2"/>
    <row r="143" s="38" customFormat="1" ht="15.9" customHeight="1" x14ac:dyDescent="0.2"/>
    <row r="144" s="38" customFormat="1" ht="15.9" customHeight="1" x14ac:dyDescent="0.2"/>
    <row r="145" s="38" customFormat="1" ht="15.9" customHeight="1" x14ac:dyDescent="0.2"/>
    <row r="146" s="38" customFormat="1" ht="15.9" customHeight="1" x14ac:dyDescent="0.2"/>
    <row r="147" s="38" customFormat="1" ht="15.9" customHeight="1" x14ac:dyDescent="0.2"/>
    <row r="148" s="38" customFormat="1" ht="15.9" customHeight="1" x14ac:dyDescent="0.2"/>
    <row r="149" s="38" customFormat="1" ht="15.9" customHeight="1" x14ac:dyDescent="0.2"/>
    <row r="150" s="38" customFormat="1" ht="15.9" customHeight="1" x14ac:dyDescent="0.2"/>
    <row r="151" s="38" customFormat="1" ht="15.9" customHeight="1" x14ac:dyDescent="0.2"/>
    <row r="152" s="38" customFormat="1" ht="15.9" customHeight="1" x14ac:dyDescent="0.2"/>
    <row r="153" s="38" customFormat="1" ht="15.9" customHeight="1" x14ac:dyDescent="0.2"/>
    <row r="154" s="38" customFormat="1" ht="15.9" customHeight="1" x14ac:dyDescent="0.2"/>
    <row r="155" s="38" customFormat="1" ht="15.9" customHeight="1" x14ac:dyDescent="0.2"/>
    <row r="156" s="38" customFormat="1" ht="15.9" customHeight="1" x14ac:dyDescent="0.2"/>
    <row r="157" s="38" customFormat="1" ht="15.9" customHeight="1" x14ac:dyDescent="0.2"/>
    <row r="158" s="38" customFormat="1" ht="15.9" customHeight="1" x14ac:dyDescent="0.2"/>
    <row r="159" s="38" customFormat="1" ht="15.9" customHeight="1" x14ac:dyDescent="0.2"/>
    <row r="160" s="38" customFormat="1" ht="15.9" customHeight="1" x14ac:dyDescent="0.2"/>
    <row r="161" s="38" customFormat="1" ht="15.9" customHeight="1" x14ac:dyDescent="0.2"/>
    <row r="162" s="38" customFormat="1" ht="15.9" customHeight="1" x14ac:dyDescent="0.2"/>
    <row r="163" s="38" customFormat="1" ht="15.9" customHeight="1" x14ac:dyDescent="0.2"/>
    <row r="164" s="38" customFormat="1" ht="15.9" customHeight="1" x14ac:dyDescent="0.2"/>
    <row r="165" s="38" customFormat="1" ht="15.9" customHeight="1" x14ac:dyDescent="0.2"/>
    <row r="166" s="38" customFormat="1" ht="15.9" customHeight="1" x14ac:dyDescent="0.2"/>
    <row r="167" s="38" customFormat="1" ht="15.9" customHeight="1" x14ac:dyDescent="0.2"/>
    <row r="168" s="38" customFormat="1" ht="15.9" customHeight="1" x14ac:dyDescent="0.2"/>
    <row r="169" s="38" customFormat="1" ht="15.9" customHeight="1" x14ac:dyDescent="0.2"/>
    <row r="170" s="38" customFormat="1" ht="15.9" customHeight="1" x14ac:dyDescent="0.2"/>
    <row r="171" s="38" customFormat="1" ht="15.9" customHeight="1" x14ac:dyDescent="0.2"/>
    <row r="172" s="38" customFormat="1" ht="15.9" customHeight="1" x14ac:dyDescent="0.2"/>
    <row r="173" s="38" customFormat="1" ht="15.9" customHeight="1" x14ac:dyDescent="0.2"/>
    <row r="174" s="38" customFormat="1" ht="15.9" customHeight="1" x14ac:dyDescent="0.2"/>
    <row r="175" s="38" customFormat="1" ht="15.9" customHeight="1" x14ac:dyDescent="0.2"/>
    <row r="176" s="38" customFormat="1" ht="15.9" customHeight="1" x14ac:dyDescent="0.2"/>
    <row r="177" s="38" customFormat="1" ht="15.9" customHeight="1" x14ac:dyDescent="0.2"/>
    <row r="178" s="38" customFormat="1" ht="15.9" customHeight="1" x14ac:dyDescent="0.2"/>
    <row r="179" s="38" customFormat="1" ht="15.9" customHeight="1" x14ac:dyDescent="0.2"/>
    <row r="180" s="38" customFormat="1" ht="15.9" customHeight="1" x14ac:dyDescent="0.2"/>
    <row r="181" s="38" customFormat="1" ht="15.9" customHeight="1" x14ac:dyDescent="0.2"/>
    <row r="182" s="38" customFormat="1" ht="15.9" customHeight="1" x14ac:dyDescent="0.2"/>
    <row r="183" s="38" customFormat="1" ht="15.9" customHeight="1" x14ac:dyDescent="0.2"/>
    <row r="184" s="38" customFormat="1" ht="15.9" customHeight="1" x14ac:dyDescent="0.2"/>
    <row r="185" s="38" customFormat="1" ht="15.9" customHeight="1" x14ac:dyDescent="0.2"/>
    <row r="186" s="38" customFormat="1" ht="15.9" customHeight="1" x14ac:dyDescent="0.2"/>
    <row r="187" s="38" customFormat="1" ht="15.9" customHeight="1" x14ac:dyDescent="0.2"/>
    <row r="188" s="38" customFormat="1" ht="15.9" customHeight="1" x14ac:dyDescent="0.2"/>
    <row r="189" s="38" customFormat="1" ht="15.9" customHeight="1" x14ac:dyDescent="0.2"/>
    <row r="190" s="38" customFormat="1" ht="15.9" customHeight="1" x14ac:dyDescent="0.2"/>
    <row r="191" s="38" customFormat="1" ht="15.9" customHeight="1" x14ac:dyDescent="0.2"/>
    <row r="192" s="38" customFormat="1" ht="15.9" customHeight="1" x14ac:dyDescent="0.2"/>
    <row r="193" s="38" customFormat="1" ht="15.9" customHeight="1" x14ac:dyDescent="0.2"/>
    <row r="194" s="38" customFormat="1" ht="15.9" customHeight="1" x14ac:dyDescent="0.2"/>
    <row r="195" s="38" customFormat="1" ht="15.9" customHeight="1" x14ac:dyDescent="0.2"/>
    <row r="196" s="38" customFormat="1" ht="15.9" customHeight="1" x14ac:dyDescent="0.2"/>
    <row r="197" s="38" customFormat="1" ht="15.9" customHeight="1" x14ac:dyDescent="0.2"/>
    <row r="198" s="38" customFormat="1" ht="15.9" customHeight="1" x14ac:dyDescent="0.2"/>
    <row r="199" s="38" customFormat="1" ht="15.9" customHeight="1" x14ac:dyDescent="0.2"/>
    <row r="200" s="38" customFormat="1" ht="15.9" customHeight="1" x14ac:dyDescent="0.2"/>
  </sheetData>
  <mergeCells count="15">
    <mergeCell ref="A3:J3"/>
    <mergeCell ref="A4:J4"/>
    <mergeCell ref="A5:D5"/>
    <mergeCell ref="A7:B9"/>
    <mergeCell ref="C7:C10"/>
    <mergeCell ref="D7:H7"/>
    <mergeCell ref="I7:J8"/>
    <mergeCell ref="D8:D9"/>
    <mergeCell ref="E8:E9"/>
    <mergeCell ref="F8:F9"/>
    <mergeCell ref="G8:G9"/>
    <mergeCell ref="H8:H9"/>
    <mergeCell ref="A11:B11"/>
    <mergeCell ref="A40:J40"/>
    <mergeCell ref="A41:J41"/>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6E526-2932-4F8F-B10D-C758F7569FCB}">
  <sheetPr codeName="Tabelle29">
    <pageSetUpPr fitToPage="1"/>
  </sheetPr>
  <dimension ref="A1:O197"/>
  <sheetViews>
    <sheetView showGridLines="0" zoomScaleNormal="100" workbookViewId="0"/>
  </sheetViews>
  <sheetFormatPr baseColWidth="10" defaultColWidth="8.88671875" defaultRowHeight="15.9" customHeight="1" x14ac:dyDescent="0.2"/>
  <cols>
    <col min="1" max="1" width="6.6640625" style="38" customWidth="1"/>
    <col min="2" max="2" width="29.6640625" style="38" customWidth="1"/>
    <col min="3" max="3" width="6.6640625" style="38" customWidth="1"/>
    <col min="4" max="4" width="9.6640625" style="62" customWidth="1"/>
    <col min="5" max="10" width="9.6640625" style="91" customWidth="1"/>
    <col min="11" max="11" width="9.6640625" style="92" customWidth="1"/>
    <col min="12" max="12" width="2.109375" style="38" customWidth="1"/>
    <col min="13" max="16384" width="8.88671875" style="38"/>
  </cols>
  <sheetData>
    <row r="1" spans="1:15" customFormat="1" ht="36.75" customHeight="1" x14ac:dyDescent="0.25">
      <c r="A1" s="31"/>
      <c r="B1" s="32"/>
      <c r="C1" s="32"/>
      <c r="D1" s="32"/>
      <c r="E1" s="32"/>
      <c r="F1" s="32"/>
      <c r="G1" s="32"/>
      <c r="H1" s="32"/>
      <c r="I1" s="32"/>
      <c r="J1" s="32"/>
      <c r="K1" s="33" t="s">
        <v>38</v>
      </c>
    </row>
    <row r="2" spans="1:15" customFormat="1" ht="6.15" customHeight="1" x14ac:dyDescent="0.25">
      <c r="A2" s="34"/>
      <c r="B2" s="35"/>
      <c r="C2" s="35"/>
      <c r="D2" s="35"/>
      <c r="E2" s="35"/>
      <c r="F2" s="35"/>
      <c r="G2" s="35"/>
      <c r="H2" s="35"/>
      <c r="I2" s="35"/>
      <c r="J2" s="35"/>
      <c r="K2" s="35"/>
    </row>
    <row r="3" spans="1:15" s="36" customFormat="1" ht="24.9" customHeight="1" x14ac:dyDescent="0.25">
      <c r="A3" s="448" t="s">
        <v>361</v>
      </c>
      <c r="B3" s="449"/>
      <c r="C3" s="449"/>
      <c r="D3" s="449"/>
      <c r="E3" s="449"/>
      <c r="F3" s="449"/>
      <c r="G3" s="449"/>
      <c r="H3" s="449"/>
      <c r="I3" s="449"/>
      <c r="J3" s="449"/>
      <c r="K3" s="449"/>
    </row>
    <row r="4" spans="1:15" s="36" customFormat="1" ht="12" customHeight="1" x14ac:dyDescent="0.25">
      <c r="A4" s="450" t="s">
        <v>84</v>
      </c>
      <c r="B4" s="450"/>
      <c r="C4" s="450"/>
      <c r="D4" s="450"/>
      <c r="E4" s="450"/>
      <c r="F4" s="450"/>
      <c r="G4" s="450"/>
      <c r="H4" s="450"/>
      <c r="I4" s="450"/>
      <c r="J4" s="450"/>
      <c r="K4" s="450"/>
    </row>
    <row r="5" spans="1:15" s="36" customFormat="1" ht="12" customHeight="1" x14ac:dyDescent="0.25">
      <c r="A5" s="451" t="s">
        <v>334</v>
      </c>
      <c r="B5" s="451"/>
      <c r="C5" s="451"/>
      <c r="D5" s="451"/>
      <c r="E5" s="451"/>
      <c r="F5" s="166"/>
      <c r="G5" s="166"/>
      <c r="H5" s="166"/>
      <c r="I5" s="166"/>
      <c r="J5" s="166"/>
      <c r="K5" s="166"/>
    </row>
    <row r="6" spans="1:15" s="36" customFormat="1" ht="11.25" customHeight="1" x14ac:dyDescent="0.25">
      <c r="A6" s="146"/>
      <c r="B6" s="147"/>
      <c r="C6" s="147"/>
      <c r="D6" s="147"/>
      <c r="E6" s="147"/>
      <c r="F6" s="147"/>
      <c r="G6" s="147"/>
      <c r="H6" s="147"/>
      <c r="I6" s="147"/>
      <c r="J6" s="147"/>
    </row>
    <row r="7" spans="1:15" customFormat="1" ht="24.9" customHeight="1" x14ac:dyDescent="0.25">
      <c r="A7" s="466" t="s">
        <v>332</v>
      </c>
      <c r="B7" s="455"/>
      <c r="C7" s="455"/>
      <c r="D7" s="460" t="s">
        <v>86</v>
      </c>
      <c r="E7" s="524" t="s">
        <v>362</v>
      </c>
      <c r="F7" s="464"/>
      <c r="G7" s="464"/>
      <c r="H7" s="464"/>
      <c r="I7" s="465"/>
      <c r="J7" s="520" t="s">
        <v>358</v>
      </c>
      <c r="K7" s="521"/>
      <c r="L7" s="38"/>
      <c r="M7" s="38"/>
      <c r="N7" s="38"/>
      <c r="O7" s="38"/>
    </row>
    <row r="8" spans="1:15" ht="21.75" customHeight="1" x14ac:dyDescent="0.2">
      <c r="A8" s="456"/>
      <c r="B8" s="457"/>
      <c r="C8" s="457"/>
      <c r="D8" s="461"/>
      <c r="E8" s="442" t="s">
        <v>334</v>
      </c>
      <c r="F8" s="442" t="s">
        <v>336</v>
      </c>
      <c r="G8" s="442" t="s">
        <v>337</v>
      </c>
      <c r="H8" s="442" t="s">
        <v>338</v>
      </c>
      <c r="I8" s="442" t="s">
        <v>339</v>
      </c>
      <c r="J8" s="522"/>
      <c r="K8" s="523"/>
    </row>
    <row r="9" spans="1:15" ht="12" customHeight="1" x14ac:dyDescent="0.2">
      <c r="A9" s="456"/>
      <c r="B9" s="457"/>
      <c r="C9" s="457"/>
      <c r="D9" s="461"/>
      <c r="E9" s="443"/>
      <c r="F9" s="443"/>
      <c r="G9" s="443"/>
      <c r="H9" s="443"/>
      <c r="I9" s="443"/>
      <c r="J9" s="39" t="s">
        <v>94</v>
      </c>
      <c r="K9" s="40" t="s">
        <v>95</v>
      </c>
    </row>
    <row r="10" spans="1:15" ht="12" customHeight="1" x14ac:dyDescent="0.2">
      <c r="A10" s="458"/>
      <c r="B10" s="459"/>
      <c r="C10" s="459"/>
      <c r="D10" s="462"/>
      <c r="E10" s="41">
        <v>1</v>
      </c>
      <c r="F10" s="41">
        <v>2</v>
      </c>
      <c r="G10" s="41">
        <v>3</v>
      </c>
      <c r="H10" s="41">
        <v>4</v>
      </c>
      <c r="I10" s="41">
        <v>5</v>
      </c>
      <c r="J10" s="41">
        <v>6</v>
      </c>
      <c r="K10" s="41">
        <v>7</v>
      </c>
    </row>
    <row r="11" spans="1:15" ht="18" customHeight="1" x14ac:dyDescent="0.2">
      <c r="A11" s="191" t="s">
        <v>96</v>
      </c>
      <c r="B11" s="192"/>
      <c r="C11" s="193"/>
      <c r="D11" s="194">
        <v>100</v>
      </c>
      <c r="E11" s="198">
        <v>1648</v>
      </c>
      <c r="F11" s="241">
        <v>2586</v>
      </c>
      <c r="G11" s="241">
        <v>1955</v>
      </c>
      <c r="H11" s="241">
        <v>1863</v>
      </c>
      <c r="I11" s="197">
        <v>1700</v>
      </c>
      <c r="J11" s="198">
        <v>-52</v>
      </c>
      <c r="K11" s="199">
        <v>-3.0588235294117645</v>
      </c>
    </row>
    <row r="12" spans="1:15" ht="18" customHeight="1" x14ac:dyDescent="0.2">
      <c r="A12" s="200" t="s">
        <v>222</v>
      </c>
      <c r="B12" s="201"/>
      <c r="C12" s="201"/>
      <c r="D12" s="202"/>
      <c r="E12" s="215"/>
      <c r="F12" s="215"/>
      <c r="G12" s="215"/>
      <c r="H12" s="215"/>
      <c r="I12" s="215"/>
      <c r="J12" s="202"/>
      <c r="K12" s="203"/>
    </row>
    <row r="13" spans="1:15" ht="15.9" customHeight="1" x14ac:dyDescent="0.2">
      <c r="A13" s="204" t="s">
        <v>223</v>
      </c>
      <c r="B13" s="205"/>
      <c r="C13" s="206"/>
      <c r="D13" s="207">
        <v>37.560679611650485</v>
      </c>
      <c r="E13" s="208">
        <v>619</v>
      </c>
      <c r="F13" s="209">
        <v>783</v>
      </c>
      <c r="G13" s="209">
        <v>695</v>
      </c>
      <c r="H13" s="209">
        <v>655</v>
      </c>
      <c r="I13" s="210">
        <v>603</v>
      </c>
      <c r="J13" s="208">
        <v>16</v>
      </c>
      <c r="K13" s="211">
        <v>2.6533996683250414</v>
      </c>
    </row>
    <row r="14" spans="1:15" ht="15.9" customHeight="1" x14ac:dyDescent="0.2">
      <c r="A14" s="204" t="s">
        <v>224</v>
      </c>
      <c r="B14" s="205"/>
      <c r="C14" s="206"/>
      <c r="D14" s="207">
        <v>42.050970873786405</v>
      </c>
      <c r="E14" s="208">
        <v>693</v>
      </c>
      <c r="F14" s="209">
        <v>1367</v>
      </c>
      <c r="G14" s="209">
        <v>697</v>
      </c>
      <c r="H14" s="209">
        <v>862</v>
      </c>
      <c r="I14" s="210">
        <v>715</v>
      </c>
      <c r="J14" s="208">
        <v>-22</v>
      </c>
      <c r="K14" s="211">
        <v>-3.0769230769230771</v>
      </c>
    </row>
    <row r="15" spans="1:15" ht="15.9" customHeight="1" x14ac:dyDescent="0.2">
      <c r="A15" s="204" t="s">
        <v>225</v>
      </c>
      <c r="B15" s="205"/>
      <c r="C15" s="206"/>
      <c r="D15" s="207">
        <v>9.3446601941747574</v>
      </c>
      <c r="E15" s="208">
        <v>154</v>
      </c>
      <c r="F15" s="209">
        <v>210</v>
      </c>
      <c r="G15" s="209">
        <v>174</v>
      </c>
      <c r="H15" s="209">
        <v>165</v>
      </c>
      <c r="I15" s="210">
        <v>165</v>
      </c>
      <c r="J15" s="208">
        <v>-11</v>
      </c>
      <c r="K15" s="211">
        <v>-6.666666666666667</v>
      </c>
    </row>
    <row r="16" spans="1:15" ht="15.9" customHeight="1" x14ac:dyDescent="0.2">
      <c r="A16" s="204" t="s">
        <v>226</v>
      </c>
      <c r="B16" s="205"/>
      <c r="C16" s="206"/>
      <c r="D16" s="207">
        <v>10.618932038834952</v>
      </c>
      <c r="E16" s="208">
        <v>175</v>
      </c>
      <c r="F16" s="209">
        <v>196</v>
      </c>
      <c r="G16" s="209">
        <v>385</v>
      </c>
      <c r="H16" s="209">
        <v>167</v>
      </c>
      <c r="I16" s="210">
        <v>203</v>
      </c>
      <c r="J16" s="208">
        <v>-28</v>
      </c>
      <c r="K16" s="211">
        <v>-13.793103448275861</v>
      </c>
    </row>
    <row r="17" spans="1:11" ht="18" customHeight="1" x14ac:dyDescent="0.2">
      <c r="A17" s="200" t="s">
        <v>233</v>
      </c>
      <c r="B17" s="201"/>
      <c r="C17" s="201"/>
      <c r="D17" s="202"/>
      <c r="E17" s="215"/>
      <c r="F17" s="215"/>
      <c r="G17" s="215"/>
      <c r="H17" s="215"/>
      <c r="I17" s="215"/>
      <c r="J17" s="202"/>
      <c r="K17" s="203"/>
    </row>
    <row r="18" spans="1:11" ht="13.5" customHeight="1" x14ac:dyDescent="0.2">
      <c r="A18" s="204">
        <v>11</v>
      </c>
      <c r="B18" s="205" t="s">
        <v>234</v>
      </c>
      <c r="C18" s="206"/>
      <c r="D18" s="207">
        <v>1.1529126213592233</v>
      </c>
      <c r="E18" s="434">
        <v>19</v>
      </c>
      <c r="F18" s="436">
        <v>19</v>
      </c>
      <c r="G18" s="436">
        <v>9</v>
      </c>
      <c r="H18" s="436">
        <v>9</v>
      </c>
      <c r="I18" s="438">
        <v>16</v>
      </c>
      <c r="J18" s="208">
        <v>3</v>
      </c>
      <c r="K18" s="211">
        <v>18.75</v>
      </c>
    </row>
    <row r="19" spans="1:11" ht="13.5" customHeight="1" x14ac:dyDescent="0.2">
      <c r="A19" s="204" t="s">
        <v>235</v>
      </c>
      <c r="B19" s="205" t="s">
        <v>236</v>
      </c>
      <c r="C19" s="206"/>
      <c r="D19" s="207">
        <v>0.60679611650485432</v>
      </c>
      <c r="E19" s="434">
        <v>10</v>
      </c>
      <c r="F19" s="436">
        <v>11</v>
      </c>
      <c r="G19" s="436">
        <v>4</v>
      </c>
      <c r="H19" s="436">
        <v>3</v>
      </c>
      <c r="I19" s="438">
        <v>11</v>
      </c>
      <c r="J19" s="208">
        <v>-1</v>
      </c>
      <c r="K19" s="211">
        <v>-9.0909090909090917</v>
      </c>
    </row>
    <row r="20" spans="1:11" ht="13.5" customHeight="1" x14ac:dyDescent="0.2">
      <c r="A20" s="204">
        <v>12</v>
      </c>
      <c r="B20" s="205" t="s">
        <v>237</v>
      </c>
      <c r="C20" s="206"/>
      <c r="D20" s="207">
        <v>0.4854368932038835</v>
      </c>
      <c r="E20" s="434">
        <v>8</v>
      </c>
      <c r="F20" s="436">
        <v>6</v>
      </c>
      <c r="G20" s="436">
        <v>7</v>
      </c>
      <c r="H20" s="436">
        <v>9</v>
      </c>
      <c r="I20" s="438">
        <v>5</v>
      </c>
      <c r="J20" s="208">
        <v>3</v>
      </c>
      <c r="K20" s="211">
        <v>60</v>
      </c>
    </row>
    <row r="21" spans="1:11" ht="13.5" customHeight="1" x14ac:dyDescent="0.2">
      <c r="A21" s="204">
        <v>21</v>
      </c>
      <c r="B21" s="205" t="s">
        <v>238</v>
      </c>
      <c r="C21" s="206"/>
      <c r="D21" s="207">
        <v>0</v>
      </c>
      <c r="E21" s="208">
        <v>0</v>
      </c>
      <c r="F21" s="209" t="s">
        <v>546</v>
      </c>
      <c r="G21" s="436">
        <v>3</v>
      </c>
      <c r="H21" s="209">
        <v>0</v>
      </c>
      <c r="I21" s="210">
        <v>0</v>
      </c>
      <c r="J21" s="208">
        <v>0</v>
      </c>
      <c r="K21" s="211">
        <v>0</v>
      </c>
    </row>
    <row r="22" spans="1:11" ht="13.5" customHeight="1" x14ac:dyDescent="0.2">
      <c r="A22" s="204">
        <v>22</v>
      </c>
      <c r="B22" s="205" t="s">
        <v>239</v>
      </c>
      <c r="C22" s="206"/>
      <c r="D22" s="207">
        <v>6.3713592233009706</v>
      </c>
      <c r="E22" s="208">
        <v>105</v>
      </c>
      <c r="F22" s="209">
        <v>143</v>
      </c>
      <c r="G22" s="209">
        <v>127</v>
      </c>
      <c r="H22" s="436">
        <v>95</v>
      </c>
      <c r="I22" s="210">
        <v>105</v>
      </c>
      <c r="J22" s="208">
        <v>0</v>
      </c>
      <c r="K22" s="211">
        <v>0</v>
      </c>
    </row>
    <row r="23" spans="1:11" ht="13.5" customHeight="1" x14ac:dyDescent="0.2">
      <c r="A23" s="204">
        <v>23</v>
      </c>
      <c r="B23" s="205" t="s">
        <v>240</v>
      </c>
      <c r="C23" s="206"/>
      <c r="D23" s="207">
        <v>0.91019417475728159</v>
      </c>
      <c r="E23" s="434">
        <v>15</v>
      </c>
      <c r="F23" s="436">
        <v>9</v>
      </c>
      <c r="G23" s="436">
        <v>6</v>
      </c>
      <c r="H23" s="436">
        <v>12</v>
      </c>
      <c r="I23" s="438">
        <v>14</v>
      </c>
      <c r="J23" s="208">
        <v>1</v>
      </c>
      <c r="K23" s="211">
        <v>7.1428571428571432</v>
      </c>
    </row>
    <row r="24" spans="1:11" ht="13.5" customHeight="1" x14ac:dyDescent="0.2">
      <c r="A24" s="204">
        <v>24</v>
      </c>
      <c r="B24" s="205" t="s">
        <v>241</v>
      </c>
      <c r="C24" s="206"/>
      <c r="D24" s="207">
        <v>1.395631067961165</v>
      </c>
      <c r="E24" s="434">
        <v>23</v>
      </c>
      <c r="F24" s="436">
        <v>64</v>
      </c>
      <c r="G24" s="436">
        <v>69</v>
      </c>
      <c r="H24" s="436">
        <v>39</v>
      </c>
      <c r="I24" s="438">
        <v>25</v>
      </c>
      <c r="J24" s="208">
        <v>-2</v>
      </c>
      <c r="K24" s="211">
        <v>-8</v>
      </c>
    </row>
    <row r="25" spans="1:11" ht="13.5" customHeight="1" x14ac:dyDescent="0.2">
      <c r="A25" s="204">
        <v>25</v>
      </c>
      <c r="B25" s="205" t="s">
        <v>242</v>
      </c>
      <c r="C25" s="206"/>
      <c r="D25" s="207">
        <v>3.6407766990291264</v>
      </c>
      <c r="E25" s="434">
        <v>60</v>
      </c>
      <c r="F25" s="209">
        <v>166</v>
      </c>
      <c r="G25" s="436">
        <v>59</v>
      </c>
      <c r="H25" s="209">
        <v>109</v>
      </c>
      <c r="I25" s="438">
        <v>82</v>
      </c>
      <c r="J25" s="208">
        <v>-22</v>
      </c>
      <c r="K25" s="211">
        <v>-26.829268292682926</v>
      </c>
    </row>
    <row r="26" spans="1:11" ht="13.5" customHeight="1" x14ac:dyDescent="0.2">
      <c r="A26" s="204">
        <v>26</v>
      </c>
      <c r="B26" s="205" t="s">
        <v>243</v>
      </c>
      <c r="C26" s="206"/>
      <c r="D26" s="207">
        <v>0.66747572815533984</v>
      </c>
      <c r="E26" s="434">
        <v>11</v>
      </c>
      <c r="F26" s="436">
        <v>34</v>
      </c>
      <c r="G26" s="436">
        <v>21</v>
      </c>
      <c r="H26" s="436">
        <v>24</v>
      </c>
      <c r="I26" s="438">
        <v>17</v>
      </c>
      <c r="J26" s="208">
        <v>-6</v>
      </c>
      <c r="K26" s="211">
        <v>-35.294117647058826</v>
      </c>
    </row>
    <row r="27" spans="1:11" ht="13.5" customHeight="1" x14ac:dyDescent="0.2">
      <c r="A27" s="204">
        <v>27</v>
      </c>
      <c r="B27" s="205" t="s">
        <v>244</v>
      </c>
      <c r="C27" s="206"/>
      <c r="D27" s="207">
        <v>1.1529126213592233</v>
      </c>
      <c r="E27" s="434">
        <v>19</v>
      </c>
      <c r="F27" s="436">
        <v>21</v>
      </c>
      <c r="G27" s="436">
        <v>11</v>
      </c>
      <c r="H27" s="436">
        <v>23</v>
      </c>
      <c r="I27" s="438">
        <v>6</v>
      </c>
      <c r="J27" s="208">
        <v>13</v>
      </c>
      <c r="K27" s="211">
        <v>216.66666666666666</v>
      </c>
    </row>
    <row r="28" spans="1:11" ht="13.5" customHeight="1" x14ac:dyDescent="0.2">
      <c r="A28" s="204">
        <v>28</v>
      </c>
      <c r="B28" s="205" t="s">
        <v>245</v>
      </c>
      <c r="C28" s="206"/>
      <c r="D28" s="207">
        <v>0.24271844660194175</v>
      </c>
      <c r="E28" s="434">
        <v>4</v>
      </c>
      <c r="F28" s="436">
        <v>4</v>
      </c>
      <c r="G28" s="209" t="s">
        <v>546</v>
      </c>
      <c r="H28" s="436">
        <v>10</v>
      </c>
      <c r="I28" s="438">
        <v>5</v>
      </c>
      <c r="J28" s="208">
        <v>-1</v>
      </c>
      <c r="K28" s="211">
        <v>-20</v>
      </c>
    </row>
    <row r="29" spans="1:11" ht="13.5" customHeight="1" x14ac:dyDescent="0.2">
      <c r="A29" s="204">
        <v>29</v>
      </c>
      <c r="B29" s="205" t="s">
        <v>246</v>
      </c>
      <c r="C29" s="206"/>
      <c r="D29" s="207">
        <v>2.5485436893203883</v>
      </c>
      <c r="E29" s="434">
        <v>42</v>
      </c>
      <c r="F29" s="436">
        <v>98</v>
      </c>
      <c r="G29" s="436">
        <v>95</v>
      </c>
      <c r="H29" s="436">
        <v>92</v>
      </c>
      <c r="I29" s="438">
        <v>43</v>
      </c>
      <c r="J29" s="208">
        <v>-1</v>
      </c>
      <c r="K29" s="211">
        <v>-2.3255813953488373</v>
      </c>
    </row>
    <row r="30" spans="1:11" ht="13.5" customHeight="1" x14ac:dyDescent="0.2">
      <c r="A30" s="204" t="s">
        <v>247</v>
      </c>
      <c r="B30" s="205" t="s">
        <v>248</v>
      </c>
      <c r="C30" s="206"/>
      <c r="D30" s="207">
        <v>0.54611650485436891</v>
      </c>
      <c r="E30" s="434">
        <v>9</v>
      </c>
      <c r="F30" s="436">
        <v>65</v>
      </c>
      <c r="G30" s="436">
        <v>63</v>
      </c>
      <c r="H30" s="436">
        <v>50</v>
      </c>
      <c r="I30" s="438">
        <v>19</v>
      </c>
      <c r="J30" s="208">
        <v>-10</v>
      </c>
      <c r="K30" s="211">
        <v>-52.631578947368418</v>
      </c>
    </row>
    <row r="31" spans="1:11" ht="13.5" customHeight="1" x14ac:dyDescent="0.2">
      <c r="A31" s="204" t="s">
        <v>249</v>
      </c>
      <c r="B31" s="205" t="s">
        <v>250</v>
      </c>
      <c r="C31" s="206"/>
      <c r="D31" s="207">
        <v>2.0024271844660193</v>
      </c>
      <c r="E31" s="434">
        <v>33</v>
      </c>
      <c r="F31" s="436">
        <v>33</v>
      </c>
      <c r="G31" s="436">
        <v>32</v>
      </c>
      <c r="H31" s="436">
        <v>42</v>
      </c>
      <c r="I31" s="438">
        <v>24</v>
      </c>
      <c r="J31" s="208">
        <v>9</v>
      </c>
      <c r="K31" s="211">
        <v>37.5</v>
      </c>
    </row>
    <row r="32" spans="1:11" ht="13.5" customHeight="1" x14ac:dyDescent="0.2">
      <c r="A32" s="204">
        <v>31</v>
      </c>
      <c r="B32" s="205" t="s">
        <v>251</v>
      </c>
      <c r="C32" s="206"/>
      <c r="D32" s="207">
        <v>0.4854368932038835</v>
      </c>
      <c r="E32" s="434">
        <v>8</v>
      </c>
      <c r="F32" s="436">
        <v>13</v>
      </c>
      <c r="G32" s="436">
        <v>17</v>
      </c>
      <c r="H32" s="436">
        <v>13</v>
      </c>
      <c r="I32" s="438">
        <v>10</v>
      </c>
      <c r="J32" s="208">
        <v>-2</v>
      </c>
      <c r="K32" s="211">
        <v>-20</v>
      </c>
    </row>
    <row r="33" spans="1:11" ht="13.5" customHeight="1" x14ac:dyDescent="0.2">
      <c r="A33" s="204">
        <v>32</v>
      </c>
      <c r="B33" s="205" t="s">
        <v>252</v>
      </c>
      <c r="C33" s="206"/>
      <c r="D33" s="207">
        <v>0.54611650485436891</v>
      </c>
      <c r="E33" s="434">
        <v>9</v>
      </c>
      <c r="F33" s="436">
        <v>19</v>
      </c>
      <c r="G33" s="436">
        <v>18</v>
      </c>
      <c r="H33" s="436">
        <v>7</v>
      </c>
      <c r="I33" s="438">
        <v>13</v>
      </c>
      <c r="J33" s="208">
        <v>-4</v>
      </c>
      <c r="K33" s="211">
        <v>-30.76923076923077</v>
      </c>
    </row>
    <row r="34" spans="1:11" ht="13.5" customHeight="1" x14ac:dyDescent="0.2">
      <c r="A34" s="204">
        <v>33</v>
      </c>
      <c r="B34" s="205" t="s">
        <v>253</v>
      </c>
      <c r="C34" s="206"/>
      <c r="D34" s="207">
        <v>0.42475728155339804</v>
      </c>
      <c r="E34" s="434">
        <v>7</v>
      </c>
      <c r="F34" s="436">
        <v>25</v>
      </c>
      <c r="G34" s="436">
        <v>12</v>
      </c>
      <c r="H34" s="436">
        <v>11</v>
      </c>
      <c r="I34" s="438">
        <v>9</v>
      </c>
      <c r="J34" s="208">
        <v>-2</v>
      </c>
      <c r="K34" s="211">
        <v>-22.222222222222221</v>
      </c>
    </row>
    <row r="35" spans="1:11" ht="13.5" customHeight="1" x14ac:dyDescent="0.2">
      <c r="A35" s="204">
        <v>34</v>
      </c>
      <c r="B35" s="205" t="s">
        <v>254</v>
      </c>
      <c r="C35" s="206"/>
      <c r="D35" s="207">
        <v>1.395631067961165</v>
      </c>
      <c r="E35" s="434">
        <v>23</v>
      </c>
      <c r="F35" s="436">
        <v>28</v>
      </c>
      <c r="G35" s="436">
        <v>59</v>
      </c>
      <c r="H35" s="436">
        <v>27</v>
      </c>
      <c r="I35" s="438">
        <v>25</v>
      </c>
      <c r="J35" s="208">
        <v>-2</v>
      </c>
      <c r="K35" s="211">
        <v>-8</v>
      </c>
    </row>
    <row r="36" spans="1:11" ht="13.5" customHeight="1" x14ac:dyDescent="0.2">
      <c r="A36" s="204">
        <v>41</v>
      </c>
      <c r="B36" s="205" t="s">
        <v>255</v>
      </c>
      <c r="C36" s="206"/>
      <c r="D36" s="207">
        <v>0.24271844660194175</v>
      </c>
      <c r="E36" s="434">
        <v>4</v>
      </c>
      <c r="F36" s="436">
        <v>5</v>
      </c>
      <c r="G36" s="436">
        <v>7</v>
      </c>
      <c r="H36" s="436">
        <v>7</v>
      </c>
      <c r="I36" s="438">
        <v>3</v>
      </c>
      <c r="J36" s="208">
        <v>1</v>
      </c>
      <c r="K36" s="211">
        <v>33.333333333333336</v>
      </c>
    </row>
    <row r="37" spans="1:11" ht="13.5" customHeight="1" x14ac:dyDescent="0.2">
      <c r="A37" s="204">
        <v>42</v>
      </c>
      <c r="B37" s="205" t="s">
        <v>256</v>
      </c>
      <c r="C37" s="206"/>
      <c r="D37" s="207">
        <v>0.30339805825242716</v>
      </c>
      <c r="E37" s="434">
        <v>5</v>
      </c>
      <c r="F37" s="436">
        <v>4</v>
      </c>
      <c r="G37" s="436">
        <v>7</v>
      </c>
      <c r="H37" s="209" t="s">
        <v>546</v>
      </c>
      <c r="I37" s="210" t="s">
        <v>546</v>
      </c>
      <c r="J37" s="208" t="s">
        <v>546</v>
      </c>
      <c r="K37" s="211" t="s">
        <v>546</v>
      </c>
    </row>
    <row r="38" spans="1:11" ht="13.5" customHeight="1" x14ac:dyDescent="0.2">
      <c r="A38" s="204">
        <v>43</v>
      </c>
      <c r="B38" s="205" t="s">
        <v>257</v>
      </c>
      <c r="C38" s="206"/>
      <c r="D38" s="207">
        <v>0.91019417475728159</v>
      </c>
      <c r="E38" s="434">
        <v>15</v>
      </c>
      <c r="F38" s="436">
        <v>30</v>
      </c>
      <c r="G38" s="436">
        <v>19</v>
      </c>
      <c r="H38" s="436">
        <v>14</v>
      </c>
      <c r="I38" s="438">
        <v>20</v>
      </c>
      <c r="J38" s="208">
        <v>-5</v>
      </c>
      <c r="K38" s="211">
        <v>-25</v>
      </c>
    </row>
    <row r="39" spans="1:11" ht="13.5" customHeight="1" x14ac:dyDescent="0.2">
      <c r="A39" s="204">
        <v>51</v>
      </c>
      <c r="B39" s="205" t="s">
        <v>258</v>
      </c>
      <c r="C39" s="206"/>
      <c r="D39" s="207">
        <v>14.199029126213592</v>
      </c>
      <c r="E39" s="208">
        <v>234</v>
      </c>
      <c r="F39" s="209">
        <v>307</v>
      </c>
      <c r="G39" s="209">
        <v>223</v>
      </c>
      <c r="H39" s="209">
        <v>190</v>
      </c>
      <c r="I39" s="210">
        <v>215</v>
      </c>
      <c r="J39" s="208">
        <v>19</v>
      </c>
      <c r="K39" s="211">
        <v>8.8372093023255811</v>
      </c>
    </row>
    <row r="40" spans="1:11" ht="13.5" customHeight="1" x14ac:dyDescent="0.2">
      <c r="A40" s="204" t="s">
        <v>259</v>
      </c>
      <c r="B40" s="205" t="s">
        <v>260</v>
      </c>
      <c r="C40" s="206"/>
      <c r="D40" s="207">
        <v>14.077669902912621</v>
      </c>
      <c r="E40" s="208">
        <v>232</v>
      </c>
      <c r="F40" s="209">
        <v>298</v>
      </c>
      <c r="G40" s="209">
        <v>221</v>
      </c>
      <c r="H40" s="209">
        <v>185</v>
      </c>
      <c r="I40" s="210">
        <v>212</v>
      </c>
      <c r="J40" s="208">
        <v>20</v>
      </c>
      <c r="K40" s="211">
        <v>9.433962264150944</v>
      </c>
    </row>
    <row r="41" spans="1:11" ht="13.5" customHeight="1" x14ac:dyDescent="0.2">
      <c r="A41" s="204"/>
      <c r="B41" s="205" t="s">
        <v>261</v>
      </c>
      <c r="C41" s="206"/>
      <c r="D41" s="207">
        <v>11.104368932038835</v>
      </c>
      <c r="E41" s="208">
        <v>183</v>
      </c>
      <c r="F41" s="209">
        <v>266</v>
      </c>
      <c r="G41" s="209">
        <v>204</v>
      </c>
      <c r="H41" s="209">
        <v>163</v>
      </c>
      <c r="I41" s="210">
        <v>179</v>
      </c>
      <c r="J41" s="208">
        <v>4</v>
      </c>
      <c r="K41" s="211">
        <v>2.2346368715083798</v>
      </c>
    </row>
    <row r="42" spans="1:11" ht="13.5" customHeight="1" x14ac:dyDescent="0.2">
      <c r="A42" s="204">
        <v>52</v>
      </c>
      <c r="B42" s="205" t="s">
        <v>262</v>
      </c>
      <c r="C42" s="206"/>
      <c r="D42" s="207">
        <v>4.4902912621359219</v>
      </c>
      <c r="E42" s="434">
        <v>74</v>
      </c>
      <c r="F42" s="436">
        <v>77</v>
      </c>
      <c r="G42" s="436">
        <v>68</v>
      </c>
      <c r="H42" s="436">
        <v>99</v>
      </c>
      <c r="I42" s="438">
        <v>63</v>
      </c>
      <c r="J42" s="208">
        <v>11</v>
      </c>
      <c r="K42" s="211">
        <v>17.460317460317459</v>
      </c>
    </row>
    <row r="43" spans="1:11" ht="13.5" customHeight="1" x14ac:dyDescent="0.2">
      <c r="A43" s="204" t="s">
        <v>263</v>
      </c>
      <c r="B43" s="205" t="s">
        <v>264</v>
      </c>
      <c r="C43" s="206"/>
      <c r="D43" s="207">
        <v>1.8810679611650485</v>
      </c>
      <c r="E43" s="434">
        <v>31</v>
      </c>
      <c r="F43" s="436">
        <v>40</v>
      </c>
      <c r="G43" s="436">
        <v>39</v>
      </c>
      <c r="H43" s="436">
        <v>52</v>
      </c>
      <c r="I43" s="438">
        <v>35</v>
      </c>
      <c r="J43" s="208">
        <v>-4</v>
      </c>
      <c r="K43" s="211">
        <v>-11.428571428571429</v>
      </c>
    </row>
    <row r="44" spans="1:11" ht="13.5" customHeight="1" x14ac:dyDescent="0.2">
      <c r="A44" s="204">
        <v>53</v>
      </c>
      <c r="B44" s="205" t="s">
        <v>265</v>
      </c>
      <c r="C44" s="206"/>
      <c r="D44" s="207">
        <v>0.36407766990291263</v>
      </c>
      <c r="E44" s="434">
        <v>6</v>
      </c>
      <c r="F44" s="436">
        <v>19</v>
      </c>
      <c r="G44" s="436">
        <v>11</v>
      </c>
      <c r="H44" s="436">
        <v>17</v>
      </c>
      <c r="I44" s="438">
        <v>11</v>
      </c>
      <c r="J44" s="208">
        <v>-5</v>
      </c>
      <c r="K44" s="211">
        <v>-45.454545454545453</v>
      </c>
    </row>
    <row r="45" spans="1:11" ht="13.5" customHeight="1" x14ac:dyDescent="0.2">
      <c r="A45" s="204" t="s">
        <v>266</v>
      </c>
      <c r="B45" s="205" t="s">
        <v>267</v>
      </c>
      <c r="C45" s="206"/>
      <c r="D45" s="207">
        <v>0.36407766990291263</v>
      </c>
      <c r="E45" s="434">
        <v>6</v>
      </c>
      <c r="F45" s="436">
        <v>19</v>
      </c>
      <c r="G45" s="436">
        <v>9</v>
      </c>
      <c r="H45" s="436">
        <v>16</v>
      </c>
      <c r="I45" s="438">
        <v>11</v>
      </c>
      <c r="J45" s="208">
        <v>-5</v>
      </c>
      <c r="K45" s="211">
        <v>-45.454545454545453</v>
      </c>
    </row>
    <row r="46" spans="1:11" ht="13.5" customHeight="1" x14ac:dyDescent="0.2">
      <c r="A46" s="204">
        <v>54</v>
      </c>
      <c r="B46" s="205" t="s">
        <v>268</v>
      </c>
      <c r="C46" s="206"/>
      <c r="D46" s="207">
        <v>4.0048543689320386</v>
      </c>
      <c r="E46" s="434">
        <v>66</v>
      </c>
      <c r="F46" s="436">
        <v>52</v>
      </c>
      <c r="G46" s="436">
        <v>45</v>
      </c>
      <c r="H46" s="436">
        <v>67</v>
      </c>
      <c r="I46" s="438">
        <v>46</v>
      </c>
      <c r="J46" s="208">
        <v>20</v>
      </c>
      <c r="K46" s="211">
        <v>43.478260869565219</v>
      </c>
    </row>
    <row r="47" spans="1:11" ht="13.5" customHeight="1" x14ac:dyDescent="0.2">
      <c r="A47" s="204">
        <v>61</v>
      </c>
      <c r="B47" s="205" t="s">
        <v>269</v>
      </c>
      <c r="C47" s="206"/>
      <c r="D47" s="207">
        <v>2.6092233009708736</v>
      </c>
      <c r="E47" s="434">
        <v>43</v>
      </c>
      <c r="F47" s="436">
        <v>47</v>
      </c>
      <c r="G47" s="209">
        <v>252</v>
      </c>
      <c r="H47" s="436">
        <v>41</v>
      </c>
      <c r="I47" s="438">
        <v>31</v>
      </c>
      <c r="J47" s="208">
        <v>12</v>
      </c>
      <c r="K47" s="211">
        <v>38.70967741935484</v>
      </c>
    </row>
    <row r="48" spans="1:11" ht="13.5" customHeight="1" x14ac:dyDescent="0.2">
      <c r="A48" s="204">
        <v>62</v>
      </c>
      <c r="B48" s="205" t="s">
        <v>270</v>
      </c>
      <c r="C48" s="206"/>
      <c r="D48" s="207">
        <v>8.3131067961165055</v>
      </c>
      <c r="E48" s="208">
        <v>137</v>
      </c>
      <c r="F48" s="209">
        <v>204</v>
      </c>
      <c r="G48" s="209">
        <v>124</v>
      </c>
      <c r="H48" s="209">
        <v>153</v>
      </c>
      <c r="I48" s="210">
        <v>158</v>
      </c>
      <c r="J48" s="208">
        <v>-21</v>
      </c>
      <c r="K48" s="211">
        <v>-13.291139240506329</v>
      </c>
    </row>
    <row r="49" spans="1:11" ht="13.5" customHeight="1" x14ac:dyDescent="0.2">
      <c r="A49" s="204">
        <v>63</v>
      </c>
      <c r="B49" s="205" t="s">
        <v>271</v>
      </c>
      <c r="C49" s="206"/>
      <c r="D49" s="207">
        <v>3.8228155339805827</v>
      </c>
      <c r="E49" s="434">
        <v>63</v>
      </c>
      <c r="F49" s="436">
        <v>82</v>
      </c>
      <c r="G49" s="436">
        <v>64</v>
      </c>
      <c r="H49" s="436">
        <v>62</v>
      </c>
      <c r="I49" s="438">
        <v>41</v>
      </c>
      <c r="J49" s="208">
        <v>22</v>
      </c>
      <c r="K49" s="211">
        <v>53.658536585365852</v>
      </c>
    </row>
    <row r="50" spans="1:11" ht="13.5" customHeight="1" x14ac:dyDescent="0.2">
      <c r="A50" s="204" t="s">
        <v>272</v>
      </c>
      <c r="B50" s="205" t="s">
        <v>273</v>
      </c>
      <c r="C50" s="206"/>
      <c r="D50" s="207">
        <v>0.30339805825242716</v>
      </c>
      <c r="E50" s="434">
        <v>5</v>
      </c>
      <c r="F50" s="436">
        <v>6</v>
      </c>
      <c r="G50" s="436">
        <v>5</v>
      </c>
      <c r="H50" s="436">
        <v>7</v>
      </c>
      <c r="I50" s="210" t="s">
        <v>546</v>
      </c>
      <c r="J50" s="208" t="s">
        <v>546</v>
      </c>
      <c r="K50" s="211" t="s">
        <v>546</v>
      </c>
    </row>
    <row r="51" spans="1:11" ht="13.5" customHeight="1" x14ac:dyDescent="0.2">
      <c r="A51" s="204" t="s">
        <v>274</v>
      </c>
      <c r="B51" s="205" t="s">
        <v>275</v>
      </c>
      <c r="C51" s="206"/>
      <c r="D51" s="207">
        <v>3.2766990291262137</v>
      </c>
      <c r="E51" s="434">
        <v>54</v>
      </c>
      <c r="F51" s="436">
        <v>74</v>
      </c>
      <c r="G51" s="436">
        <v>57</v>
      </c>
      <c r="H51" s="436">
        <v>54</v>
      </c>
      <c r="I51" s="438">
        <v>36</v>
      </c>
      <c r="J51" s="208">
        <v>18</v>
      </c>
      <c r="K51" s="211">
        <v>50</v>
      </c>
    </row>
    <row r="52" spans="1:11" ht="13.5" customHeight="1" x14ac:dyDescent="0.2">
      <c r="A52" s="204">
        <v>71</v>
      </c>
      <c r="B52" s="205" t="s">
        <v>276</v>
      </c>
      <c r="C52" s="206"/>
      <c r="D52" s="207">
        <v>9.0412621359223309</v>
      </c>
      <c r="E52" s="208">
        <v>149</v>
      </c>
      <c r="F52" s="209">
        <v>176</v>
      </c>
      <c r="G52" s="209">
        <v>134</v>
      </c>
      <c r="H52" s="209">
        <v>170</v>
      </c>
      <c r="I52" s="210">
        <v>150</v>
      </c>
      <c r="J52" s="208">
        <v>-1</v>
      </c>
      <c r="K52" s="211">
        <v>-0.66666666666666663</v>
      </c>
    </row>
    <row r="53" spans="1:11" ht="13.5" customHeight="1" x14ac:dyDescent="0.2">
      <c r="A53" s="204" t="s">
        <v>277</v>
      </c>
      <c r="B53" s="205" t="s">
        <v>278</v>
      </c>
      <c r="C53" s="206"/>
      <c r="D53" s="207">
        <v>1.941747572815534</v>
      </c>
      <c r="E53" s="434">
        <v>32</v>
      </c>
      <c r="F53" s="436">
        <v>39</v>
      </c>
      <c r="G53" s="436">
        <v>29</v>
      </c>
      <c r="H53" s="436">
        <v>40</v>
      </c>
      <c r="I53" s="438">
        <v>31</v>
      </c>
      <c r="J53" s="208">
        <v>1</v>
      </c>
      <c r="K53" s="211">
        <v>3.225806451612903</v>
      </c>
    </row>
    <row r="54" spans="1:11" ht="13.5" customHeight="1" x14ac:dyDescent="0.2">
      <c r="A54" s="204" t="s">
        <v>279</v>
      </c>
      <c r="B54" s="205" t="s">
        <v>280</v>
      </c>
      <c r="C54" s="206"/>
      <c r="D54" s="207">
        <v>5.825242718446602</v>
      </c>
      <c r="E54" s="434">
        <v>96</v>
      </c>
      <c r="F54" s="209">
        <v>107</v>
      </c>
      <c r="G54" s="436">
        <v>92</v>
      </c>
      <c r="H54" s="209">
        <v>102</v>
      </c>
      <c r="I54" s="438">
        <v>94</v>
      </c>
      <c r="J54" s="208">
        <v>2</v>
      </c>
      <c r="K54" s="211">
        <v>2.1276595744680851</v>
      </c>
    </row>
    <row r="55" spans="1:11" ht="13.5" customHeight="1" x14ac:dyDescent="0.2">
      <c r="A55" s="204">
        <v>72</v>
      </c>
      <c r="B55" s="205" t="s">
        <v>281</v>
      </c>
      <c r="C55" s="206"/>
      <c r="D55" s="207">
        <v>1.6990291262135921</v>
      </c>
      <c r="E55" s="434">
        <v>28</v>
      </c>
      <c r="F55" s="436">
        <v>71</v>
      </c>
      <c r="G55" s="436">
        <v>29</v>
      </c>
      <c r="H55" s="436">
        <v>39</v>
      </c>
      <c r="I55" s="438">
        <v>30</v>
      </c>
      <c r="J55" s="208">
        <v>-2</v>
      </c>
      <c r="K55" s="211">
        <v>-6.666666666666667</v>
      </c>
    </row>
    <row r="56" spans="1:11" ht="13.5" customHeight="1" x14ac:dyDescent="0.2">
      <c r="A56" s="204" t="s">
        <v>282</v>
      </c>
      <c r="B56" s="205" t="s">
        <v>283</v>
      </c>
      <c r="C56" s="206"/>
      <c r="D56" s="207">
        <v>0.42475728155339804</v>
      </c>
      <c r="E56" s="434">
        <v>7</v>
      </c>
      <c r="F56" s="436">
        <v>47</v>
      </c>
      <c r="G56" s="436">
        <v>16</v>
      </c>
      <c r="H56" s="436">
        <v>26</v>
      </c>
      <c r="I56" s="438">
        <v>16</v>
      </c>
      <c r="J56" s="208">
        <v>-9</v>
      </c>
      <c r="K56" s="211">
        <v>-56.25</v>
      </c>
    </row>
    <row r="57" spans="1:11" ht="13.5" customHeight="1" x14ac:dyDescent="0.2">
      <c r="A57" s="204" t="s">
        <v>284</v>
      </c>
      <c r="B57" s="205" t="s">
        <v>285</v>
      </c>
      <c r="C57" s="206"/>
      <c r="D57" s="207">
        <v>0.78883495145631066</v>
      </c>
      <c r="E57" s="434">
        <v>13</v>
      </c>
      <c r="F57" s="436">
        <v>12</v>
      </c>
      <c r="G57" s="436">
        <v>8</v>
      </c>
      <c r="H57" s="436">
        <v>9</v>
      </c>
      <c r="I57" s="438">
        <v>9</v>
      </c>
      <c r="J57" s="208">
        <v>4</v>
      </c>
      <c r="K57" s="211">
        <v>44.444444444444443</v>
      </c>
    </row>
    <row r="58" spans="1:11" ht="13.5" customHeight="1" x14ac:dyDescent="0.2">
      <c r="A58" s="204">
        <v>73</v>
      </c>
      <c r="B58" s="205" t="s">
        <v>286</v>
      </c>
      <c r="C58" s="206"/>
      <c r="D58" s="207">
        <v>2.6699029126213594</v>
      </c>
      <c r="E58" s="434">
        <v>44</v>
      </c>
      <c r="F58" s="209">
        <v>105</v>
      </c>
      <c r="G58" s="436">
        <v>51</v>
      </c>
      <c r="H58" s="436">
        <v>79</v>
      </c>
      <c r="I58" s="438">
        <v>69</v>
      </c>
      <c r="J58" s="208">
        <v>-25</v>
      </c>
      <c r="K58" s="211">
        <v>-36.231884057971016</v>
      </c>
    </row>
    <row r="59" spans="1:11" ht="13.5" customHeight="1" x14ac:dyDescent="0.2">
      <c r="A59" s="204" t="s">
        <v>287</v>
      </c>
      <c r="B59" s="205" t="s">
        <v>288</v>
      </c>
      <c r="C59" s="206"/>
      <c r="D59" s="207">
        <v>2.4271844660194173</v>
      </c>
      <c r="E59" s="434">
        <v>40</v>
      </c>
      <c r="F59" s="436">
        <v>91</v>
      </c>
      <c r="G59" s="436">
        <v>48</v>
      </c>
      <c r="H59" s="436">
        <v>70</v>
      </c>
      <c r="I59" s="438">
        <v>63</v>
      </c>
      <c r="J59" s="208">
        <v>-23</v>
      </c>
      <c r="K59" s="211">
        <v>-36.507936507936506</v>
      </c>
    </row>
    <row r="60" spans="1:11" ht="13.5" customHeight="1" x14ac:dyDescent="0.2">
      <c r="A60" s="204">
        <v>81</v>
      </c>
      <c r="B60" s="205" t="s">
        <v>289</v>
      </c>
      <c r="C60" s="206"/>
      <c r="D60" s="207">
        <v>13.228155339805825</v>
      </c>
      <c r="E60" s="208">
        <v>218</v>
      </c>
      <c r="F60" s="209">
        <v>360</v>
      </c>
      <c r="G60" s="209">
        <v>166</v>
      </c>
      <c r="H60" s="209">
        <v>224</v>
      </c>
      <c r="I60" s="210">
        <v>237</v>
      </c>
      <c r="J60" s="208">
        <v>-19</v>
      </c>
      <c r="K60" s="211">
        <v>-8.0168776371308024</v>
      </c>
    </row>
    <row r="61" spans="1:11" ht="13.5" customHeight="1" x14ac:dyDescent="0.2">
      <c r="A61" s="204" t="s">
        <v>290</v>
      </c>
      <c r="B61" s="205" t="s">
        <v>291</v>
      </c>
      <c r="C61" s="206"/>
      <c r="D61" s="207">
        <v>2.487864077669903</v>
      </c>
      <c r="E61" s="434">
        <v>41</v>
      </c>
      <c r="F61" s="209">
        <v>107</v>
      </c>
      <c r="G61" s="436">
        <v>38</v>
      </c>
      <c r="H61" s="436">
        <v>60</v>
      </c>
      <c r="I61" s="438">
        <v>40</v>
      </c>
      <c r="J61" s="208">
        <v>1</v>
      </c>
      <c r="K61" s="211">
        <v>2.5</v>
      </c>
    </row>
    <row r="62" spans="1:11" ht="13.5" customHeight="1" x14ac:dyDescent="0.2">
      <c r="A62" s="204" t="s">
        <v>292</v>
      </c>
      <c r="B62" s="205" t="s">
        <v>363</v>
      </c>
      <c r="C62" s="206"/>
      <c r="D62" s="207">
        <v>6.1286407766990294</v>
      </c>
      <c r="E62" s="208">
        <v>101</v>
      </c>
      <c r="F62" s="209">
        <v>187</v>
      </c>
      <c r="G62" s="436">
        <v>58</v>
      </c>
      <c r="H62" s="436">
        <v>93</v>
      </c>
      <c r="I62" s="438">
        <v>96</v>
      </c>
      <c r="J62" s="208">
        <v>5</v>
      </c>
      <c r="K62" s="211">
        <v>5.208333333333333</v>
      </c>
    </row>
    <row r="63" spans="1:11" ht="13.5" customHeight="1" x14ac:dyDescent="0.2">
      <c r="A63" s="204" t="s">
        <v>294</v>
      </c>
      <c r="B63" s="205" t="s">
        <v>295</v>
      </c>
      <c r="C63" s="206"/>
      <c r="D63" s="207">
        <v>1.5776699029126213</v>
      </c>
      <c r="E63" s="434">
        <v>26</v>
      </c>
      <c r="F63" s="436">
        <v>23</v>
      </c>
      <c r="G63" s="436">
        <v>30</v>
      </c>
      <c r="H63" s="436">
        <v>44</v>
      </c>
      <c r="I63" s="438">
        <v>37</v>
      </c>
      <c r="J63" s="208">
        <v>-11</v>
      </c>
      <c r="K63" s="211">
        <v>-29.72972972972973</v>
      </c>
    </row>
    <row r="64" spans="1:11" ht="13.5" customHeight="1" x14ac:dyDescent="0.2">
      <c r="A64" s="204" t="s">
        <v>296</v>
      </c>
      <c r="B64" s="205" t="s">
        <v>297</v>
      </c>
      <c r="C64" s="206"/>
      <c r="D64" s="207">
        <v>0.78883495145631066</v>
      </c>
      <c r="E64" s="434">
        <v>13</v>
      </c>
      <c r="F64" s="436">
        <v>15</v>
      </c>
      <c r="G64" s="436">
        <v>7</v>
      </c>
      <c r="H64" s="436">
        <v>8</v>
      </c>
      <c r="I64" s="438">
        <v>21</v>
      </c>
      <c r="J64" s="208">
        <v>-8</v>
      </c>
      <c r="K64" s="211">
        <v>-38.095238095238095</v>
      </c>
    </row>
    <row r="65" spans="1:11" ht="13.5" customHeight="1" x14ac:dyDescent="0.2">
      <c r="A65" s="204">
        <v>82</v>
      </c>
      <c r="B65" s="205" t="s">
        <v>298</v>
      </c>
      <c r="C65" s="206"/>
      <c r="D65" s="207">
        <v>3.337378640776699</v>
      </c>
      <c r="E65" s="434">
        <v>55</v>
      </c>
      <c r="F65" s="209">
        <v>106</v>
      </c>
      <c r="G65" s="436">
        <v>60</v>
      </c>
      <c r="H65" s="436">
        <v>66</v>
      </c>
      <c r="I65" s="438">
        <v>56</v>
      </c>
      <c r="J65" s="208">
        <v>-1</v>
      </c>
      <c r="K65" s="211">
        <v>-1.7857142857142858</v>
      </c>
    </row>
    <row r="66" spans="1:11" ht="13.5" customHeight="1" x14ac:dyDescent="0.2">
      <c r="A66" s="204" t="s">
        <v>299</v>
      </c>
      <c r="B66" s="205" t="s">
        <v>548</v>
      </c>
      <c r="C66" s="206"/>
      <c r="D66" s="207">
        <v>2.1844660194174756</v>
      </c>
      <c r="E66" s="434">
        <v>36</v>
      </c>
      <c r="F66" s="436">
        <v>54</v>
      </c>
      <c r="G66" s="436">
        <v>38</v>
      </c>
      <c r="H66" s="436">
        <v>33</v>
      </c>
      <c r="I66" s="438">
        <v>23</v>
      </c>
      <c r="J66" s="208">
        <v>13</v>
      </c>
      <c r="K66" s="211">
        <v>56.521739130434781</v>
      </c>
    </row>
    <row r="67" spans="1:11" ht="13.5" customHeight="1" x14ac:dyDescent="0.2">
      <c r="A67" s="204" t="s">
        <v>300</v>
      </c>
      <c r="B67" s="205" t="s">
        <v>301</v>
      </c>
      <c r="C67" s="206"/>
      <c r="D67" s="207">
        <v>0.66747572815533984</v>
      </c>
      <c r="E67" s="434">
        <v>11</v>
      </c>
      <c r="F67" s="436">
        <v>30</v>
      </c>
      <c r="G67" s="436">
        <v>13</v>
      </c>
      <c r="H67" s="436">
        <v>20</v>
      </c>
      <c r="I67" s="438">
        <v>22</v>
      </c>
      <c r="J67" s="208">
        <v>-11</v>
      </c>
      <c r="K67" s="211">
        <v>-50</v>
      </c>
    </row>
    <row r="68" spans="1:11" ht="13.5" customHeight="1" x14ac:dyDescent="0.2">
      <c r="A68" s="204">
        <v>83</v>
      </c>
      <c r="B68" s="205" t="s">
        <v>302</v>
      </c>
      <c r="C68" s="206"/>
      <c r="D68" s="207">
        <v>4.6723300970873787</v>
      </c>
      <c r="E68" s="434">
        <v>77</v>
      </c>
      <c r="F68" s="209">
        <v>167</v>
      </c>
      <c r="G68" s="436">
        <v>74</v>
      </c>
      <c r="H68" s="209">
        <v>100</v>
      </c>
      <c r="I68" s="210">
        <v>103</v>
      </c>
      <c r="J68" s="208">
        <v>-26</v>
      </c>
      <c r="K68" s="211">
        <v>-25.242718446601941</v>
      </c>
    </row>
    <row r="69" spans="1:11" ht="13.5" customHeight="1" x14ac:dyDescent="0.2">
      <c r="A69" s="204" t="s">
        <v>303</v>
      </c>
      <c r="B69" s="205" t="s">
        <v>304</v>
      </c>
      <c r="C69" s="206"/>
      <c r="D69" s="207">
        <v>4.2475728155339807</v>
      </c>
      <c r="E69" s="434">
        <v>70</v>
      </c>
      <c r="F69" s="209">
        <v>150</v>
      </c>
      <c r="G69" s="436">
        <v>62</v>
      </c>
      <c r="H69" s="436">
        <v>83</v>
      </c>
      <c r="I69" s="438">
        <v>87</v>
      </c>
      <c r="J69" s="208">
        <v>-17</v>
      </c>
      <c r="K69" s="211">
        <v>-19.540229885057471</v>
      </c>
    </row>
    <row r="70" spans="1:11" ht="13.5" customHeight="1" x14ac:dyDescent="0.2">
      <c r="A70" s="204"/>
      <c r="B70" s="205" t="s">
        <v>305</v>
      </c>
      <c r="C70" s="206"/>
      <c r="D70" s="207">
        <v>1.516990291262136</v>
      </c>
      <c r="E70" s="434">
        <v>25</v>
      </c>
      <c r="F70" s="436">
        <v>85</v>
      </c>
      <c r="G70" s="436">
        <v>22</v>
      </c>
      <c r="H70" s="436">
        <v>37</v>
      </c>
      <c r="I70" s="438">
        <v>45</v>
      </c>
      <c r="J70" s="208">
        <v>-20</v>
      </c>
      <c r="K70" s="211">
        <v>-44.444444444444443</v>
      </c>
    </row>
    <row r="71" spans="1:11" ht="13.5" customHeight="1" x14ac:dyDescent="0.2">
      <c r="A71" s="204">
        <v>84</v>
      </c>
      <c r="B71" s="205" t="s">
        <v>306</v>
      </c>
      <c r="C71" s="206"/>
      <c r="D71" s="207">
        <v>2.1844660194174756</v>
      </c>
      <c r="E71" s="434">
        <v>36</v>
      </c>
      <c r="F71" s="436">
        <v>62</v>
      </c>
      <c r="G71" s="436">
        <v>29</v>
      </c>
      <c r="H71" s="436">
        <v>21</v>
      </c>
      <c r="I71" s="438">
        <v>48</v>
      </c>
      <c r="J71" s="208">
        <v>-12</v>
      </c>
      <c r="K71" s="211">
        <v>-25</v>
      </c>
    </row>
    <row r="72" spans="1:11" ht="13.5" customHeight="1" x14ac:dyDescent="0.2">
      <c r="A72" s="204" t="s">
        <v>307</v>
      </c>
      <c r="B72" s="205" t="s">
        <v>308</v>
      </c>
      <c r="C72" s="206"/>
      <c r="D72" s="207">
        <v>0.42475728155339804</v>
      </c>
      <c r="E72" s="434">
        <v>7</v>
      </c>
      <c r="F72" s="436">
        <v>33</v>
      </c>
      <c r="G72" s="436">
        <v>3</v>
      </c>
      <c r="H72" s="436">
        <v>9</v>
      </c>
      <c r="I72" s="438">
        <v>10</v>
      </c>
      <c r="J72" s="208">
        <v>-3</v>
      </c>
      <c r="K72" s="211">
        <v>-30</v>
      </c>
    </row>
    <row r="73" spans="1:11" ht="13.5" customHeight="1" x14ac:dyDescent="0.2">
      <c r="A73" s="204" t="s">
        <v>309</v>
      </c>
      <c r="B73" s="205" t="s">
        <v>310</v>
      </c>
      <c r="C73" s="206"/>
      <c r="D73" s="207">
        <v>0</v>
      </c>
      <c r="E73" s="208">
        <v>0</v>
      </c>
      <c r="F73" s="436">
        <v>6</v>
      </c>
      <c r="G73" s="209" t="s">
        <v>546</v>
      </c>
      <c r="H73" s="436">
        <v>4</v>
      </c>
      <c r="I73" s="438">
        <v>5</v>
      </c>
      <c r="J73" s="208">
        <v>-5</v>
      </c>
      <c r="K73" s="211">
        <v>-100</v>
      </c>
    </row>
    <row r="74" spans="1:11" s="61" customFormat="1" ht="13.5" customHeight="1" x14ac:dyDescent="0.2">
      <c r="A74" s="204" t="s">
        <v>311</v>
      </c>
      <c r="B74" s="205" t="s">
        <v>312</v>
      </c>
      <c r="C74" s="206"/>
      <c r="D74" s="207">
        <v>1.1529126213592233</v>
      </c>
      <c r="E74" s="434">
        <v>19</v>
      </c>
      <c r="F74" s="436">
        <v>14</v>
      </c>
      <c r="G74" s="436">
        <v>18</v>
      </c>
      <c r="H74" s="209" t="s">
        <v>546</v>
      </c>
      <c r="I74" s="438">
        <v>20</v>
      </c>
      <c r="J74" s="208">
        <v>-1</v>
      </c>
      <c r="K74" s="211">
        <v>-5</v>
      </c>
    </row>
    <row r="75" spans="1:11" s="88" customFormat="1" ht="13.5" customHeight="1" x14ac:dyDescent="0.2">
      <c r="A75" s="204">
        <v>91</v>
      </c>
      <c r="B75" s="205" t="s">
        <v>313</v>
      </c>
      <c r="C75" s="206"/>
      <c r="D75" s="207" t="s">
        <v>546</v>
      </c>
      <c r="E75" s="208" t="s">
        <v>546</v>
      </c>
      <c r="F75" s="436">
        <v>6</v>
      </c>
      <c r="G75" s="209" t="s">
        <v>546</v>
      </c>
      <c r="H75" s="209" t="s">
        <v>546</v>
      </c>
      <c r="I75" s="210" t="s">
        <v>546</v>
      </c>
      <c r="J75" s="208" t="s">
        <v>546</v>
      </c>
      <c r="K75" s="211" t="s">
        <v>546</v>
      </c>
    </row>
    <row r="76" spans="1:11" s="88" customFormat="1" ht="13.5" customHeight="1" x14ac:dyDescent="0.2">
      <c r="A76" s="204">
        <v>92</v>
      </c>
      <c r="B76" s="205" t="s">
        <v>314</v>
      </c>
      <c r="C76" s="206"/>
      <c r="D76" s="207">
        <v>1.7597087378640777</v>
      </c>
      <c r="E76" s="434">
        <v>29</v>
      </c>
      <c r="F76" s="436">
        <v>19</v>
      </c>
      <c r="G76" s="436">
        <v>64</v>
      </c>
      <c r="H76" s="436">
        <v>15</v>
      </c>
      <c r="I76" s="438">
        <v>23</v>
      </c>
      <c r="J76" s="208">
        <v>6</v>
      </c>
      <c r="K76" s="211">
        <v>26.086956521739129</v>
      </c>
    </row>
    <row r="77" spans="1:11" s="61" customFormat="1" ht="13.5" customHeight="1" x14ac:dyDescent="0.2">
      <c r="A77" s="204">
        <v>93</v>
      </c>
      <c r="B77" s="205" t="s">
        <v>315</v>
      </c>
      <c r="C77" s="206"/>
      <c r="D77" s="207">
        <v>0</v>
      </c>
      <c r="E77" s="208">
        <v>0</v>
      </c>
      <c r="F77" s="209" t="s">
        <v>546</v>
      </c>
      <c r="G77" s="436">
        <v>3</v>
      </c>
      <c r="H77" s="209">
        <v>0</v>
      </c>
      <c r="I77" s="210">
        <v>0</v>
      </c>
      <c r="J77" s="208">
        <v>0</v>
      </c>
      <c r="K77" s="211">
        <v>0</v>
      </c>
    </row>
    <row r="78" spans="1:11" s="275" customFormat="1" ht="13.5" customHeight="1" x14ac:dyDescent="0.2">
      <c r="A78" s="204">
        <v>94</v>
      </c>
      <c r="B78" s="205" t="s">
        <v>316</v>
      </c>
      <c r="C78" s="206"/>
      <c r="D78" s="207" t="s">
        <v>546</v>
      </c>
      <c r="E78" s="208" t="s">
        <v>546</v>
      </c>
      <c r="F78" s="436">
        <v>3</v>
      </c>
      <c r="G78" s="436">
        <v>3</v>
      </c>
      <c r="H78" s="209">
        <v>0</v>
      </c>
      <c r="I78" s="438">
        <v>4</v>
      </c>
      <c r="J78" s="208" t="s">
        <v>546</v>
      </c>
      <c r="K78" s="211" t="s">
        <v>546</v>
      </c>
    </row>
    <row r="79" spans="1:11" s="61" customFormat="1" ht="13.5" customHeight="1" x14ac:dyDescent="0.2">
      <c r="A79" s="218" t="s">
        <v>317</v>
      </c>
      <c r="B79" s="219" t="s">
        <v>318</v>
      </c>
      <c r="C79" s="220"/>
      <c r="D79" s="221">
        <v>0.42475728155339804</v>
      </c>
      <c r="E79" s="435">
        <v>7</v>
      </c>
      <c r="F79" s="437">
        <v>31</v>
      </c>
      <c r="G79" s="437">
        <v>6</v>
      </c>
      <c r="H79" s="437">
        <v>14</v>
      </c>
      <c r="I79" s="439">
        <v>14</v>
      </c>
      <c r="J79" s="222">
        <v>-7</v>
      </c>
      <c r="K79" s="433">
        <v>-50</v>
      </c>
    </row>
    <row r="80" spans="1:11" s="61" customFormat="1" ht="12.75" customHeight="1" x14ac:dyDescent="0.2">
      <c r="K80" s="89" t="s">
        <v>35</v>
      </c>
    </row>
    <row r="81" spans="1:11" s="61" customFormat="1" ht="15.75" customHeight="1" x14ac:dyDescent="0.2">
      <c r="A81" s="88" t="s">
        <v>114</v>
      </c>
      <c r="B81" s="88"/>
      <c r="C81" s="88"/>
      <c r="D81" s="88"/>
      <c r="E81" s="88"/>
      <c r="F81" s="88"/>
      <c r="G81" s="88"/>
      <c r="H81" s="88"/>
      <c r="I81" s="88"/>
      <c r="J81" s="88"/>
      <c r="K81" s="88"/>
    </row>
    <row r="82" spans="1:11" ht="21.9" customHeight="1" x14ac:dyDescent="0.2">
      <c r="A82" s="444" t="s">
        <v>364</v>
      </c>
      <c r="B82" s="444"/>
      <c r="C82" s="444"/>
      <c r="D82" s="444"/>
      <c r="E82" s="444"/>
      <c r="F82" s="444"/>
      <c r="G82" s="444"/>
      <c r="H82" s="444"/>
      <c r="I82" s="444"/>
      <c r="J82" s="444"/>
      <c r="K82" s="444"/>
    </row>
    <row r="83" spans="1:11" ht="21" customHeight="1" x14ac:dyDescent="0.2">
      <c r="A83" s="516" t="s">
        <v>365</v>
      </c>
      <c r="B83" s="516"/>
      <c r="C83" s="516"/>
      <c r="D83" s="516"/>
      <c r="E83" s="516"/>
      <c r="F83" s="516"/>
      <c r="G83" s="516"/>
      <c r="H83" s="516"/>
      <c r="I83" s="516"/>
      <c r="J83" s="516"/>
      <c r="K83" s="516"/>
    </row>
    <row r="84" spans="1:11" ht="21" customHeight="1" x14ac:dyDescent="0.2">
      <c r="A84" s="444" t="s">
        <v>321</v>
      </c>
      <c r="B84" s="444"/>
      <c r="C84" s="444"/>
      <c r="D84" s="444"/>
      <c r="E84" s="444"/>
      <c r="F84" s="444"/>
      <c r="G84" s="444"/>
      <c r="H84" s="444"/>
      <c r="I84" s="444"/>
      <c r="J84" s="444"/>
      <c r="K84" s="444"/>
    </row>
    <row r="85" spans="1:11" ht="15.75" customHeight="1" x14ac:dyDescent="0.2">
      <c r="A85" s="88" t="s">
        <v>366</v>
      </c>
      <c r="B85" s="61"/>
      <c r="C85" s="61"/>
      <c r="D85" s="61"/>
      <c r="E85" s="61"/>
      <c r="F85" s="61"/>
      <c r="G85" s="61"/>
      <c r="H85" s="61"/>
      <c r="I85" s="61"/>
      <c r="J85" s="61"/>
      <c r="K85" s="61"/>
    </row>
    <row r="86" spans="1:11" ht="15.75" customHeight="1" x14ac:dyDescent="0.2">
      <c r="A86" s="444" t="s">
        <v>322</v>
      </c>
      <c r="B86" s="444"/>
      <c r="C86" s="444"/>
      <c r="D86" s="444"/>
      <c r="E86" s="444"/>
      <c r="F86" s="444"/>
      <c r="G86" s="444"/>
      <c r="H86" s="444"/>
      <c r="I86" s="444"/>
      <c r="J86" s="444"/>
      <c r="K86" s="444"/>
    </row>
    <row r="87" spans="1:11" ht="15.75" customHeight="1" x14ac:dyDescent="0.2">
      <c r="A87" s="61"/>
      <c r="B87" s="61"/>
      <c r="C87" s="61"/>
      <c r="D87" s="61"/>
      <c r="E87" s="61"/>
      <c r="F87" s="61"/>
      <c r="G87" s="61"/>
      <c r="H87" s="61"/>
      <c r="I87" s="61"/>
      <c r="J87" s="61"/>
      <c r="K87" s="61"/>
    </row>
    <row r="88" spans="1:11" ht="15.75" customHeight="1" x14ac:dyDescent="0.2">
      <c r="D88" s="38"/>
      <c r="E88" s="38"/>
      <c r="F88" s="38"/>
      <c r="G88" s="38"/>
      <c r="H88" s="38"/>
      <c r="I88" s="38"/>
      <c r="J88" s="38"/>
      <c r="K88" s="38"/>
    </row>
    <row r="89" spans="1:11" ht="15.75" customHeight="1" x14ac:dyDescent="0.2">
      <c r="D89" s="38"/>
      <c r="E89" s="38"/>
      <c r="F89" s="38"/>
      <c r="G89" s="38"/>
      <c r="H89" s="38"/>
      <c r="I89" s="38"/>
      <c r="J89" s="38"/>
      <c r="K89" s="38"/>
    </row>
    <row r="90" spans="1:11" ht="15.75" customHeight="1" x14ac:dyDescent="0.2">
      <c r="D90" s="38"/>
      <c r="E90" s="38"/>
      <c r="F90" s="38"/>
      <c r="G90" s="38"/>
      <c r="H90" s="38"/>
      <c r="I90" s="38"/>
      <c r="J90" s="38"/>
      <c r="K90" s="38"/>
    </row>
    <row r="91" spans="1:11" ht="15.75" customHeight="1" x14ac:dyDescent="0.2">
      <c r="D91" s="38"/>
      <c r="E91" s="38"/>
      <c r="F91" s="38"/>
      <c r="G91" s="38"/>
      <c r="H91" s="38"/>
      <c r="I91" s="38"/>
      <c r="J91" s="38"/>
      <c r="K91" s="38"/>
    </row>
    <row r="92" spans="1:11" ht="15.75" customHeight="1" x14ac:dyDescent="0.2">
      <c r="D92" s="38"/>
      <c r="E92" s="38"/>
      <c r="F92" s="38"/>
      <c r="G92" s="38"/>
      <c r="H92" s="38"/>
      <c r="I92" s="38"/>
      <c r="J92" s="38"/>
      <c r="K92" s="38"/>
    </row>
    <row r="93" spans="1:11" ht="15.75" customHeight="1" x14ac:dyDescent="0.2">
      <c r="D93" s="38"/>
      <c r="E93" s="38"/>
      <c r="F93" s="38"/>
      <c r="G93" s="38"/>
      <c r="H93" s="38"/>
      <c r="I93" s="38"/>
      <c r="J93" s="38"/>
      <c r="K93" s="38"/>
    </row>
    <row r="94" spans="1:11" ht="15.9" customHeight="1" x14ac:dyDescent="0.2">
      <c r="D94" s="38"/>
      <c r="E94" s="38"/>
      <c r="F94" s="38"/>
      <c r="G94" s="38"/>
      <c r="H94" s="38"/>
      <c r="I94" s="38"/>
      <c r="J94" s="38"/>
      <c r="K94" s="38"/>
    </row>
    <row r="95" spans="1:11" ht="15.9" customHeight="1" x14ac:dyDescent="0.2">
      <c r="D95" s="38"/>
      <c r="E95" s="38"/>
      <c r="F95" s="38"/>
      <c r="G95" s="38"/>
      <c r="H95" s="38"/>
      <c r="I95" s="38"/>
      <c r="J95" s="38"/>
      <c r="K95" s="38"/>
    </row>
    <row r="96" spans="1:11" ht="15.9" customHeight="1" x14ac:dyDescent="0.2">
      <c r="D96" s="38"/>
      <c r="E96" s="38"/>
      <c r="F96" s="38"/>
      <c r="G96" s="38"/>
      <c r="H96" s="38"/>
      <c r="I96" s="38"/>
      <c r="J96" s="38"/>
      <c r="K96" s="38"/>
    </row>
    <row r="97" s="38" customFormat="1" ht="15.9" customHeight="1" x14ac:dyDescent="0.2"/>
    <row r="98" s="38" customFormat="1" ht="15.9" customHeight="1" x14ac:dyDescent="0.2"/>
    <row r="99" s="38" customFormat="1" ht="15.9" customHeight="1" x14ac:dyDescent="0.2"/>
    <row r="100" s="38" customFormat="1" ht="15.9" customHeight="1" x14ac:dyDescent="0.2"/>
    <row r="101" s="38" customFormat="1" ht="15.9" customHeight="1" x14ac:dyDescent="0.2"/>
    <row r="102" s="38" customFormat="1" ht="15.9" customHeight="1" x14ac:dyDescent="0.2"/>
    <row r="103" s="38" customFormat="1" ht="15.9" customHeight="1" x14ac:dyDescent="0.2"/>
    <row r="104" s="38" customFormat="1" ht="15.9" customHeight="1" x14ac:dyDescent="0.2"/>
    <row r="105" s="38" customFormat="1" ht="15.9" customHeight="1" x14ac:dyDescent="0.2"/>
    <row r="106" s="38" customFormat="1" ht="15.9" customHeight="1" x14ac:dyDescent="0.2"/>
    <row r="107" s="38" customFormat="1" ht="15.9" customHeight="1" x14ac:dyDescent="0.2"/>
    <row r="108" s="38" customFormat="1" ht="15.9" customHeight="1" x14ac:dyDescent="0.2"/>
    <row r="109" s="38" customFormat="1" ht="15.9" customHeight="1" x14ac:dyDescent="0.2"/>
    <row r="110" s="38" customFormat="1" ht="15.9" customHeight="1" x14ac:dyDescent="0.2"/>
    <row r="111" s="38" customFormat="1" ht="15.9" customHeight="1" x14ac:dyDescent="0.2"/>
    <row r="112" s="38" customFormat="1" ht="15.9" customHeight="1" x14ac:dyDescent="0.2"/>
    <row r="113" s="38" customFormat="1" ht="15.9" customHeight="1" x14ac:dyDescent="0.2"/>
    <row r="114" s="38" customFormat="1" ht="15.9" customHeight="1" x14ac:dyDescent="0.2"/>
    <row r="115" s="38" customFormat="1" ht="15.9" customHeight="1" x14ac:dyDescent="0.2"/>
    <row r="116" s="38" customFormat="1" ht="15.9" customHeight="1" x14ac:dyDescent="0.2"/>
    <row r="117" s="38" customFormat="1" ht="15.9" customHeight="1" x14ac:dyDescent="0.2"/>
    <row r="118" s="38" customFormat="1" ht="15.9" customHeight="1" x14ac:dyDescent="0.2"/>
    <row r="119" s="38" customFormat="1" ht="15.9" customHeight="1" x14ac:dyDescent="0.2"/>
    <row r="120" s="38" customFormat="1" ht="15.9" customHeight="1" x14ac:dyDescent="0.2"/>
    <row r="121" s="38" customFormat="1" ht="15.9" customHeight="1" x14ac:dyDescent="0.2"/>
    <row r="122" s="38" customFormat="1" ht="15.9" customHeight="1" x14ac:dyDescent="0.2"/>
    <row r="123" s="38" customFormat="1" ht="15.9" customHeight="1" x14ac:dyDescent="0.2"/>
    <row r="124" s="38" customFormat="1" ht="15.9" customHeight="1" x14ac:dyDescent="0.2"/>
    <row r="125" s="38" customFormat="1" ht="15.9" customHeight="1" x14ac:dyDescent="0.2"/>
    <row r="126" s="38" customFormat="1" ht="15.9" customHeight="1" x14ac:dyDescent="0.2"/>
    <row r="127" s="38" customFormat="1" ht="15.9" customHeight="1" x14ac:dyDescent="0.2"/>
    <row r="128" s="38" customFormat="1" ht="15.9" customHeight="1" x14ac:dyDescent="0.2"/>
    <row r="129" s="38" customFormat="1" ht="15.9" customHeight="1" x14ac:dyDescent="0.2"/>
    <row r="130" s="38" customFormat="1" ht="15.9" customHeight="1" x14ac:dyDescent="0.2"/>
    <row r="131" s="38" customFormat="1" ht="15.9" customHeight="1" x14ac:dyDescent="0.2"/>
    <row r="132" s="38" customFormat="1" ht="15.9" customHeight="1" x14ac:dyDescent="0.2"/>
    <row r="133" s="38" customFormat="1" ht="15.9" customHeight="1" x14ac:dyDescent="0.2"/>
    <row r="134" s="38" customFormat="1" ht="15.9" customHeight="1" x14ac:dyDescent="0.2"/>
    <row r="135" s="38" customFormat="1" ht="15.9" customHeight="1" x14ac:dyDescent="0.2"/>
    <row r="136" s="38" customFormat="1" ht="15.9" customHeight="1" x14ac:dyDescent="0.2"/>
    <row r="137" s="38" customFormat="1" ht="15.9" customHeight="1" x14ac:dyDescent="0.2"/>
    <row r="138" s="38" customFormat="1" ht="15.9" customHeight="1" x14ac:dyDescent="0.2"/>
    <row r="139" s="38" customFormat="1" ht="15.9" customHeight="1" x14ac:dyDescent="0.2"/>
    <row r="140" s="38" customFormat="1" ht="15.9" customHeight="1" x14ac:dyDescent="0.2"/>
    <row r="141" s="38" customFormat="1" ht="15.9" customHeight="1" x14ac:dyDescent="0.2"/>
    <row r="142" s="38" customFormat="1" ht="15.9" customHeight="1" x14ac:dyDescent="0.2"/>
    <row r="143" s="38" customFormat="1" ht="15.9" customHeight="1" x14ac:dyDescent="0.2"/>
    <row r="144" s="38" customFormat="1" ht="15.9" customHeight="1" x14ac:dyDescent="0.2"/>
    <row r="145" s="38" customFormat="1" ht="15.9" customHeight="1" x14ac:dyDescent="0.2"/>
    <row r="146" s="38" customFormat="1" ht="15.9" customHeight="1" x14ac:dyDescent="0.2"/>
    <row r="147" s="38" customFormat="1" ht="15.9" customHeight="1" x14ac:dyDescent="0.2"/>
    <row r="148" s="38" customFormat="1" ht="15.9" customHeight="1" x14ac:dyDescent="0.2"/>
    <row r="149" s="38" customFormat="1" ht="15.9" customHeight="1" x14ac:dyDescent="0.2"/>
    <row r="150" s="38" customFormat="1" ht="15.9" customHeight="1" x14ac:dyDescent="0.2"/>
    <row r="151" s="38" customFormat="1" ht="15.9" customHeight="1" x14ac:dyDescent="0.2"/>
    <row r="152" s="38" customFormat="1" ht="15.9" customHeight="1" x14ac:dyDescent="0.2"/>
    <row r="153" s="38" customFormat="1" ht="15.9" customHeight="1" x14ac:dyDescent="0.2"/>
    <row r="154" s="38" customFormat="1" ht="15.9" customHeight="1" x14ac:dyDescent="0.2"/>
    <row r="155" s="38" customFormat="1" ht="15.9" customHeight="1" x14ac:dyDescent="0.2"/>
    <row r="156" s="38" customFormat="1" ht="15.9" customHeight="1" x14ac:dyDescent="0.2"/>
    <row r="157" s="38" customFormat="1" ht="15.9" customHeight="1" x14ac:dyDescent="0.2"/>
    <row r="158" s="38" customFormat="1" ht="15.9" customHeight="1" x14ac:dyDescent="0.2"/>
    <row r="159" s="38" customFormat="1" ht="15.9" customHeight="1" x14ac:dyDescent="0.2"/>
    <row r="160" s="38" customFormat="1" ht="15.9" customHeight="1" x14ac:dyDescent="0.2"/>
    <row r="161" s="38" customFormat="1" ht="15.9" customHeight="1" x14ac:dyDescent="0.2"/>
    <row r="162" s="38" customFormat="1" ht="15.9" customHeight="1" x14ac:dyDescent="0.2"/>
    <row r="163" s="38" customFormat="1" ht="15.9" customHeight="1" x14ac:dyDescent="0.2"/>
    <row r="164" s="38" customFormat="1" ht="15.9" customHeight="1" x14ac:dyDescent="0.2"/>
    <row r="165" s="38" customFormat="1" ht="15.9" customHeight="1" x14ac:dyDescent="0.2"/>
    <row r="166" s="38" customFormat="1" ht="15.9" customHeight="1" x14ac:dyDescent="0.2"/>
    <row r="167" s="38" customFormat="1" ht="15.9" customHeight="1" x14ac:dyDescent="0.2"/>
    <row r="168" s="38" customFormat="1" ht="15.9" customHeight="1" x14ac:dyDescent="0.2"/>
    <row r="169" s="38" customFormat="1" ht="15.9" customHeight="1" x14ac:dyDescent="0.2"/>
    <row r="170" s="38" customFormat="1" ht="15.9" customHeight="1" x14ac:dyDescent="0.2"/>
    <row r="171" s="38" customFormat="1" ht="15.9" customHeight="1" x14ac:dyDescent="0.2"/>
    <row r="172" s="38" customFormat="1" ht="15.9" customHeight="1" x14ac:dyDescent="0.2"/>
    <row r="173" s="38" customFormat="1" ht="15.9" customHeight="1" x14ac:dyDescent="0.2"/>
    <row r="174" s="38" customFormat="1" ht="15.9" customHeight="1" x14ac:dyDescent="0.2"/>
    <row r="175" s="38" customFormat="1" ht="15.9" customHeight="1" x14ac:dyDescent="0.2"/>
    <row r="176" s="38" customFormat="1" ht="15.9" customHeight="1" x14ac:dyDescent="0.2"/>
    <row r="177" s="38" customFormat="1" ht="15.9" customHeight="1" x14ac:dyDescent="0.2"/>
    <row r="178" s="38" customFormat="1" ht="15.9" customHeight="1" x14ac:dyDescent="0.2"/>
    <row r="179" s="38" customFormat="1" ht="15.9" customHeight="1" x14ac:dyDescent="0.2"/>
    <row r="180" s="38" customFormat="1" ht="15.9" customHeight="1" x14ac:dyDescent="0.2"/>
    <row r="181" s="38" customFormat="1" ht="15.9" customHeight="1" x14ac:dyDescent="0.2"/>
    <row r="182" s="38" customFormat="1" ht="15.9" customHeight="1" x14ac:dyDescent="0.2"/>
    <row r="183" s="38" customFormat="1" ht="15.9" customHeight="1" x14ac:dyDescent="0.2"/>
    <row r="184" s="38" customFormat="1" ht="15.9" customHeight="1" x14ac:dyDescent="0.2"/>
    <row r="185" s="38" customFormat="1" ht="15.9" customHeight="1" x14ac:dyDescent="0.2"/>
    <row r="186" s="38" customFormat="1" ht="15.9" customHeight="1" x14ac:dyDescent="0.2"/>
    <row r="187" s="38" customFormat="1" ht="15.9" customHeight="1" x14ac:dyDescent="0.2"/>
    <row r="188" s="38" customFormat="1" ht="15.9" customHeight="1" x14ac:dyDescent="0.2"/>
    <row r="189" s="38" customFormat="1" ht="15.9" customHeight="1" x14ac:dyDescent="0.2"/>
    <row r="190" s="38" customFormat="1" ht="15.9" customHeight="1" x14ac:dyDescent="0.2"/>
    <row r="191" s="38" customFormat="1" ht="15.9" customHeight="1" x14ac:dyDescent="0.2"/>
    <row r="192" s="38" customFormat="1" ht="15.9" customHeight="1" x14ac:dyDescent="0.2"/>
    <row r="193" s="38" customFormat="1" ht="15.9" customHeight="1" x14ac:dyDescent="0.2"/>
    <row r="194" s="38" customFormat="1" ht="15.9" customHeight="1" x14ac:dyDescent="0.2"/>
    <row r="195" s="38" customFormat="1" ht="15.9" customHeight="1" x14ac:dyDescent="0.2"/>
    <row r="196" s="38" customFormat="1" ht="15.9" customHeight="1" x14ac:dyDescent="0.2"/>
    <row r="197" s="38" customFormat="1" ht="15.9" customHeight="1" x14ac:dyDescent="0.2"/>
  </sheetData>
  <mergeCells count="16">
    <mergeCell ref="A86:K86"/>
    <mergeCell ref="A3:K3"/>
    <mergeCell ref="A4:K4"/>
    <mergeCell ref="A5:E5"/>
    <mergeCell ref="A7:C10"/>
    <mergeCell ref="D7:D10"/>
    <mergeCell ref="E7:I7"/>
    <mergeCell ref="J7:K8"/>
    <mergeCell ref="E8:E9"/>
    <mergeCell ref="F8:F9"/>
    <mergeCell ref="G8:G9"/>
    <mergeCell ref="H8:H9"/>
    <mergeCell ref="I8:I9"/>
    <mergeCell ref="A82:K82"/>
    <mergeCell ref="A83:K83"/>
    <mergeCell ref="A84:K84"/>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CA6D9-7294-473E-AFE7-774284CABEA5}">
  <sheetPr codeName="Tabelle22">
    <pageSetUpPr fitToPage="1"/>
  </sheetPr>
  <dimension ref="A1:O200"/>
  <sheetViews>
    <sheetView showGridLines="0" zoomScaleNormal="100" workbookViewId="0">
      <selection activeCell="A2" sqref="A2"/>
    </sheetView>
  </sheetViews>
  <sheetFormatPr baseColWidth="10" defaultColWidth="8.88671875" defaultRowHeight="15.9" customHeight="1" x14ac:dyDescent="0.2"/>
  <cols>
    <col min="1" max="1" width="9.6640625" style="38" customWidth="1"/>
    <col min="2" max="2" width="48.6640625" style="38" customWidth="1"/>
    <col min="3" max="3" width="6.6640625" style="62" customWidth="1"/>
    <col min="4" max="9" width="9.6640625" style="91" customWidth="1"/>
    <col min="10" max="10" width="9.6640625" style="92" customWidth="1"/>
    <col min="11" max="11" width="9.6640625" style="38" customWidth="1"/>
    <col min="12" max="16384" width="8.88671875" style="38"/>
  </cols>
  <sheetData>
    <row r="1" spans="1:15" customFormat="1" ht="36.75" customHeight="1" x14ac:dyDescent="0.25">
      <c r="A1" s="31"/>
      <c r="B1" s="32"/>
      <c r="C1" s="162"/>
      <c r="D1" s="32"/>
      <c r="E1" s="32"/>
      <c r="F1" s="32"/>
      <c r="G1" s="32"/>
      <c r="H1" s="32"/>
      <c r="I1" s="32"/>
      <c r="J1" s="33" t="s">
        <v>38</v>
      </c>
    </row>
    <row r="2" spans="1:15" customFormat="1" ht="6.15" customHeight="1" x14ac:dyDescent="0.25">
      <c r="A2" s="34"/>
      <c r="B2" s="35"/>
      <c r="C2" s="164"/>
      <c r="D2" s="35"/>
      <c r="E2" s="35"/>
      <c r="F2" s="35"/>
      <c r="G2" s="35"/>
      <c r="H2" s="35"/>
      <c r="I2" s="35"/>
      <c r="J2" s="35"/>
    </row>
    <row r="3" spans="1:15" s="36" customFormat="1" ht="24.9" customHeight="1" x14ac:dyDescent="0.25">
      <c r="A3" s="448" t="s">
        <v>367</v>
      </c>
      <c r="B3" s="449"/>
      <c r="C3" s="449"/>
      <c r="D3" s="449"/>
      <c r="E3" s="449"/>
      <c r="F3" s="449"/>
      <c r="G3" s="449"/>
      <c r="H3" s="449"/>
      <c r="I3" s="449"/>
      <c r="J3" s="449"/>
    </row>
    <row r="4" spans="1:15" s="36" customFormat="1" ht="12" customHeight="1" x14ac:dyDescent="0.25">
      <c r="A4" s="450" t="s">
        <v>84</v>
      </c>
      <c r="B4" s="450"/>
      <c r="C4" s="450"/>
      <c r="D4" s="450"/>
      <c r="E4" s="450"/>
      <c r="F4" s="450"/>
      <c r="G4" s="450"/>
      <c r="H4" s="450"/>
      <c r="I4" s="450"/>
      <c r="J4" s="450"/>
    </row>
    <row r="5" spans="1:15" s="36" customFormat="1" ht="12" customHeight="1" x14ac:dyDescent="0.25">
      <c r="A5" s="451" t="s">
        <v>334</v>
      </c>
      <c r="B5" s="451"/>
      <c r="C5" s="451"/>
      <c r="D5" s="451"/>
      <c r="E5" s="166"/>
      <c r="F5" s="166"/>
      <c r="G5" s="166"/>
      <c r="H5" s="166"/>
      <c r="I5" s="166"/>
      <c r="J5" s="166"/>
    </row>
    <row r="6" spans="1:15" s="36" customFormat="1" ht="11.25" customHeight="1" x14ac:dyDescent="0.25">
      <c r="A6" s="146"/>
      <c r="B6" s="147"/>
      <c r="C6" s="147"/>
      <c r="D6" s="147"/>
      <c r="E6" s="147"/>
      <c r="F6" s="147"/>
      <c r="G6" s="147"/>
      <c r="H6" s="147"/>
      <c r="I6" s="147"/>
      <c r="J6" s="147"/>
    </row>
    <row r="7" spans="1:15" customFormat="1" ht="24.9" customHeight="1" x14ac:dyDescent="0.25">
      <c r="A7" s="466" t="s">
        <v>207</v>
      </c>
      <c r="B7" s="467"/>
      <c r="C7" s="460" t="s">
        <v>86</v>
      </c>
      <c r="D7" s="524" t="s">
        <v>368</v>
      </c>
      <c r="E7" s="525"/>
      <c r="F7" s="525"/>
      <c r="G7" s="525"/>
      <c r="H7" s="526"/>
      <c r="I7" s="466" t="s">
        <v>358</v>
      </c>
      <c r="J7" s="467"/>
      <c r="K7" s="38"/>
      <c r="L7" s="38"/>
      <c r="M7" s="38"/>
      <c r="N7" s="38"/>
      <c r="O7" s="38"/>
    </row>
    <row r="8" spans="1:15" ht="21.75" customHeight="1" x14ac:dyDescent="0.2">
      <c r="A8" s="491"/>
      <c r="B8" s="492"/>
      <c r="C8" s="461"/>
      <c r="D8" s="442" t="s">
        <v>334</v>
      </c>
      <c r="E8" s="442" t="s">
        <v>336</v>
      </c>
      <c r="F8" s="442" t="s">
        <v>337</v>
      </c>
      <c r="G8" s="442" t="s">
        <v>338</v>
      </c>
      <c r="H8" s="442" t="s">
        <v>339</v>
      </c>
      <c r="I8" s="468"/>
      <c r="J8" s="469"/>
    </row>
    <row r="9" spans="1:15" ht="12" customHeight="1" x14ac:dyDescent="0.2">
      <c r="A9" s="491"/>
      <c r="B9" s="492"/>
      <c r="C9" s="461"/>
      <c r="D9" s="443"/>
      <c r="E9" s="443"/>
      <c r="F9" s="443"/>
      <c r="G9" s="443"/>
      <c r="H9" s="443"/>
      <c r="I9" s="39" t="s">
        <v>94</v>
      </c>
      <c r="J9" s="40" t="s">
        <v>95</v>
      </c>
    </row>
    <row r="10" spans="1:15" ht="12" customHeight="1" x14ac:dyDescent="0.2">
      <c r="A10" s="181"/>
      <c r="B10" s="182"/>
      <c r="C10" s="462"/>
      <c r="D10" s="41">
        <v>1</v>
      </c>
      <c r="E10" s="41">
        <v>2</v>
      </c>
      <c r="F10" s="41">
        <v>3</v>
      </c>
      <c r="G10" s="41">
        <v>4</v>
      </c>
      <c r="H10" s="41">
        <v>5</v>
      </c>
      <c r="I10" s="41">
        <v>6</v>
      </c>
      <c r="J10" s="41">
        <v>7</v>
      </c>
      <c r="K10" s="42"/>
    </row>
    <row r="11" spans="1:15" s="120" customFormat="1" ht="24.9" customHeight="1" x14ac:dyDescent="0.2">
      <c r="A11" s="489" t="s">
        <v>96</v>
      </c>
      <c r="B11" s="490"/>
      <c r="C11" s="53">
        <v>100</v>
      </c>
      <c r="D11" s="55">
        <v>1998</v>
      </c>
      <c r="E11" s="54">
        <v>2348</v>
      </c>
      <c r="F11" s="54">
        <v>1660</v>
      </c>
      <c r="G11" s="54">
        <v>2033</v>
      </c>
      <c r="H11" s="80">
        <v>1999</v>
      </c>
      <c r="I11" s="55">
        <v>-1</v>
      </c>
      <c r="J11" s="56">
        <v>-5.0025012506253123E-2</v>
      </c>
    </row>
    <row r="12" spans="1:15" ht="24.9" customHeight="1" x14ac:dyDescent="0.2">
      <c r="A12" s="121" t="s">
        <v>124</v>
      </c>
      <c r="B12" s="122" t="s">
        <v>125</v>
      </c>
      <c r="C12" s="53">
        <v>0.55055055055055058</v>
      </c>
      <c r="D12" s="55">
        <v>11</v>
      </c>
      <c r="E12" s="54">
        <v>13</v>
      </c>
      <c r="F12" s="54">
        <v>8</v>
      </c>
      <c r="G12" s="54">
        <v>4</v>
      </c>
      <c r="H12" s="80">
        <v>13</v>
      </c>
      <c r="I12" s="55">
        <v>-2</v>
      </c>
      <c r="J12" s="56">
        <v>-15.384615384615385</v>
      </c>
    </row>
    <row r="13" spans="1:15" ht="24.9" customHeight="1" x14ac:dyDescent="0.2">
      <c r="A13" s="121" t="s">
        <v>126</v>
      </c>
      <c r="B13" s="127" t="s">
        <v>208</v>
      </c>
      <c r="C13" s="53" t="s">
        <v>546</v>
      </c>
      <c r="D13" s="55" t="s">
        <v>546</v>
      </c>
      <c r="E13" s="54" t="s">
        <v>546</v>
      </c>
      <c r="F13" s="54" t="s">
        <v>546</v>
      </c>
      <c r="G13" s="54" t="s">
        <v>546</v>
      </c>
      <c r="H13" s="80" t="s">
        <v>546</v>
      </c>
      <c r="I13" s="55" t="s">
        <v>546</v>
      </c>
      <c r="J13" s="56" t="s">
        <v>546</v>
      </c>
    </row>
    <row r="14" spans="1:15" s="141" customFormat="1" ht="24.9" customHeight="1" x14ac:dyDescent="0.2">
      <c r="A14" s="121" t="s">
        <v>209</v>
      </c>
      <c r="B14" s="127" t="s">
        <v>129</v>
      </c>
      <c r="C14" s="53">
        <v>9.4094094094094096</v>
      </c>
      <c r="D14" s="55">
        <v>188</v>
      </c>
      <c r="E14" s="54">
        <v>285</v>
      </c>
      <c r="F14" s="54">
        <v>168</v>
      </c>
      <c r="G14" s="54">
        <v>255</v>
      </c>
      <c r="H14" s="80">
        <v>222</v>
      </c>
      <c r="I14" s="55">
        <v>-34</v>
      </c>
      <c r="J14" s="56">
        <v>-15.315315315315315</v>
      </c>
      <c r="K14" s="38"/>
      <c r="L14" s="38"/>
      <c r="M14" s="38"/>
      <c r="N14" s="38"/>
      <c r="O14" s="38"/>
    </row>
    <row r="15" spans="1:15" ht="24.9" customHeight="1" x14ac:dyDescent="0.2">
      <c r="A15" s="121" t="s">
        <v>210</v>
      </c>
      <c r="B15" s="127" t="s">
        <v>211</v>
      </c>
      <c r="C15" s="53">
        <v>2.7027027027027026</v>
      </c>
      <c r="D15" s="55">
        <v>54</v>
      </c>
      <c r="E15" s="54">
        <v>62</v>
      </c>
      <c r="F15" s="54">
        <v>55</v>
      </c>
      <c r="G15" s="54">
        <v>41</v>
      </c>
      <c r="H15" s="80">
        <v>69</v>
      </c>
      <c r="I15" s="55">
        <v>-15</v>
      </c>
      <c r="J15" s="56">
        <v>-21.739130434782609</v>
      </c>
    </row>
    <row r="16" spans="1:15" s="141" customFormat="1" ht="24.9" customHeight="1" x14ac:dyDescent="0.2">
      <c r="A16" s="121" t="s">
        <v>212</v>
      </c>
      <c r="B16" s="127" t="s">
        <v>133</v>
      </c>
      <c r="C16" s="53">
        <v>3.9039039039039038</v>
      </c>
      <c r="D16" s="55">
        <v>78</v>
      </c>
      <c r="E16" s="54">
        <v>131</v>
      </c>
      <c r="F16" s="54">
        <v>58</v>
      </c>
      <c r="G16" s="54">
        <v>134</v>
      </c>
      <c r="H16" s="80">
        <v>115</v>
      </c>
      <c r="I16" s="55">
        <v>-37</v>
      </c>
      <c r="J16" s="56">
        <v>-32.173913043478258</v>
      </c>
      <c r="K16" s="38"/>
      <c r="L16" s="38"/>
      <c r="M16" s="38"/>
      <c r="N16" s="38"/>
      <c r="O16" s="38"/>
    </row>
    <row r="17" spans="1:15" ht="24.9" customHeight="1" x14ac:dyDescent="0.2">
      <c r="A17" s="121" t="s">
        <v>134</v>
      </c>
      <c r="B17" s="127" t="s">
        <v>214</v>
      </c>
      <c r="C17" s="53">
        <v>2.8028028028028027</v>
      </c>
      <c r="D17" s="55">
        <v>56</v>
      </c>
      <c r="E17" s="54">
        <v>92</v>
      </c>
      <c r="F17" s="54">
        <v>55</v>
      </c>
      <c r="G17" s="54">
        <v>80</v>
      </c>
      <c r="H17" s="80">
        <v>38</v>
      </c>
      <c r="I17" s="55">
        <v>18</v>
      </c>
      <c r="J17" s="56">
        <v>47.368421052631582</v>
      </c>
    </row>
    <row r="18" spans="1:15" s="141" customFormat="1" ht="24.9" customHeight="1" x14ac:dyDescent="0.2">
      <c r="A18" s="129" t="s">
        <v>136</v>
      </c>
      <c r="B18" s="130" t="s">
        <v>137</v>
      </c>
      <c r="C18" s="53" t="s">
        <v>546</v>
      </c>
      <c r="D18" s="55" t="s">
        <v>546</v>
      </c>
      <c r="E18" s="54" t="s">
        <v>546</v>
      </c>
      <c r="F18" s="54" t="s">
        <v>546</v>
      </c>
      <c r="G18" s="54" t="s">
        <v>546</v>
      </c>
      <c r="H18" s="80" t="s">
        <v>546</v>
      </c>
      <c r="I18" s="55" t="s">
        <v>546</v>
      </c>
      <c r="J18" s="56" t="s">
        <v>546</v>
      </c>
      <c r="K18" s="38"/>
      <c r="L18" s="38"/>
      <c r="M18" s="38"/>
      <c r="N18" s="38"/>
      <c r="O18" s="38"/>
    </row>
    <row r="19" spans="1:15" ht="24.9" customHeight="1" x14ac:dyDescent="0.2">
      <c r="A19" s="121" t="s">
        <v>138</v>
      </c>
      <c r="B19" s="127" t="s">
        <v>139</v>
      </c>
      <c r="C19" s="53">
        <v>12.712712712712714</v>
      </c>
      <c r="D19" s="55">
        <v>254</v>
      </c>
      <c r="E19" s="54">
        <v>332</v>
      </c>
      <c r="F19" s="54">
        <v>255</v>
      </c>
      <c r="G19" s="54">
        <v>340</v>
      </c>
      <c r="H19" s="80">
        <v>305</v>
      </c>
      <c r="I19" s="55">
        <v>-51</v>
      </c>
      <c r="J19" s="56">
        <v>-16.721311475409838</v>
      </c>
    </row>
    <row r="20" spans="1:15" s="141" customFormat="1" ht="24.9" customHeight="1" x14ac:dyDescent="0.2">
      <c r="A20" s="121" t="s">
        <v>140</v>
      </c>
      <c r="B20" s="127" t="s">
        <v>141</v>
      </c>
      <c r="C20" s="53">
        <v>3.2032032032032034</v>
      </c>
      <c r="D20" s="55">
        <v>64</v>
      </c>
      <c r="E20" s="54">
        <v>85</v>
      </c>
      <c r="F20" s="54">
        <v>67</v>
      </c>
      <c r="G20" s="54">
        <v>87</v>
      </c>
      <c r="H20" s="80">
        <v>77</v>
      </c>
      <c r="I20" s="55">
        <v>-13</v>
      </c>
      <c r="J20" s="56">
        <v>-16.883116883116884</v>
      </c>
      <c r="K20" s="38"/>
      <c r="L20" s="38"/>
      <c r="M20" s="38"/>
      <c r="N20" s="38"/>
      <c r="O20" s="38"/>
    </row>
    <row r="21" spans="1:15" ht="24.9" customHeight="1" x14ac:dyDescent="0.2">
      <c r="A21" s="129" t="s">
        <v>142</v>
      </c>
      <c r="B21" s="130" t="s">
        <v>143</v>
      </c>
      <c r="C21" s="53">
        <v>6.2562562562562567</v>
      </c>
      <c r="D21" s="55">
        <v>125</v>
      </c>
      <c r="E21" s="54">
        <v>85</v>
      </c>
      <c r="F21" s="54">
        <v>66</v>
      </c>
      <c r="G21" s="54">
        <v>62</v>
      </c>
      <c r="H21" s="80">
        <v>75</v>
      </c>
      <c r="I21" s="55">
        <v>50</v>
      </c>
      <c r="J21" s="56">
        <v>66.666666666666671</v>
      </c>
    </row>
    <row r="22" spans="1:15" ht="24.9" customHeight="1" x14ac:dyDescent="0.2">
      <c r="A22" s="129" t="s">
        <v>144</v>
      </c>
      <c r="B22" s="127" t="s">
        <v>145</v>
      </c>
      <c r="C22" s="53">
        <v>1.9019019019019019</v>
      </c>
      <c r="D22" s="55">
        <v>38</v>
      </c>
      <c r="E22" s="54">
        <v>54</v>
      </c>
      <c r="F22" s="54">
        <v>63</v>
      </c>
      <c r="G22" s="54">
        <v>31</v>
      </c>
      <c r="H22" s="80">
        <v>28</v>
      </c>
      <c r="I22" s="55">
        <v>10</v>
      </c>
      <c r="J22" s="56">
        <v>35.714285714285715</v>
      </c>
    </row>
    <row r="23" spans="1:15" ht="24.9" customHeight="1" x14ac:dyDescent="0.2">
      <c r="A23" s="121" t="s">
        <v>146</v>
      </c>
      <c r="B23" s="127" t="s">
        <v>147</v>
      </c>
      <c r="C23" s="53">
        <v>2.7027027027027026</v>
      </c>
      <c r="D23" s="55">
        <v>54</v>
      </c>
      <c r="E23" s="54">
        <v>42</v>
      </c>
      <c r="F23" s="54">
        <v>42</v>
      </c>
      <c r="G23" s="54">
        <v>57</v>
      </c>
      <c r="H23" s="80">
        <v>20</v>
      </c>
      <c r="I23" s="55">
        <v>34</v>
      </c>
      <c r="J23" s="56">
        <v>170</v>
      </c>
    </row>
    <row r="24" spans="1:15" ht="24.9" customHeight="1" x14ac:dyDescent="0.2">
      <c r="A24" s="121" t="s">
        <v>148</v>
      </c>
      <c r="B24" s="127" t="s">
        <v>215</v>
      </c>
      <c r="C24" s="53">
        <v>2.3523523523523524</v>
      </c>
      <c r="D24" s="55">
        <v>47</v>
      </c>
      <c r="E24" s="54">
        <v>80</v>
      </c>
      <c r="F24" s="54">
        <v>37</v>
      </c>
      <c r="G24" s="54">
        <v>59</v>
      </c>
      <c r="H24" s="80">
        <v>42</v>
      </c>
      <c r="I24" s="55">
        <v>5</v>
      </c>
      <c r="J24" s="56">
        <v>11.904761904761905</v>
      </c>
    </row>
    <row r="25" spans="1:15" ht="24.9" customHeight="1" x14ac:dyDescent="0.2">
      <c r="A25" s="121" t="s">
        <v>150</v>
      </c>
      <c r="B25" s="132" t="s">
        <v>151</v>
      </c>
      <c r="C25" s="53">
        <v>28.828828828828829</v>
      </c>
      <c r="D25" s="55">
        <v>576</v>
      </c>
      <c r="E25" s="54">
        <v>432</v>
      </c>
      <c r="F25" s="54">
        <v>396</v>
      </c>
      <c r="G25" s="54">
        <v>395</v>
      </c>
      <c r="H25" s="80">
        <v>532</v>
      </c>
      <c r="I25" s="55">
        <v>44</v>
      </c>
      <c r="J25" s="56">
        <v>8.2706766917293226</v>
      </c>
    </row>
    <row r="26" spans="1:15" ht="24.9" customHeight="1" x14ac:dyDescent="0.2">
      <c r="A26" s="121" t="s">
        <v>217</v>
      </c>
      <c r="B26" s="132" t="s">
        <v>153</v>
      </c>
      <c r="C26" s="53">
        <v>3.8038038038038038</v>
      </c>
      <c r="D26" s="55">
        <v>76</v>
      </c>
      <c r="E26" s="54">
        <v>39</v>
      </c>
      <c r="F26" s="54">
        <v>38</v>
      </c>
      <c r="G26" s="54">
        <v>50</v>
      </c>
      <c r="H26" s="80">
        <v>45</v>
      </c>
      <c r="I26" s="55">
        <v>31</v>
      </c>
      <c r="J26" s="56">
        <v>68.888888888888886</v>
      </c>
    </row>
    <row r="27" spans="1:15" ht="24.9" customHeight="1" x14ac:dyDescent="0.2">
      <c r="A27" s="129">
        <v>782.78300000000002</v>
      </c>
      <c r="B27" s="131" t="s">
        <v>154</v>
      </c>
      <c r="C27" s="53">
        <v>25.025025025025027</v>
      </c>
      <c r="D27" s="55">
        <v>500</v>
      </c>
      <c r="E27" s="54">
        <v>393</v>
      </c>
      <c r="F27" s="54">
        <v>358</v>
      </c>
      <c r="G27" s="54">
        <v>345</v>
      </c>
      <c r="H27" s="80">
        <v>487</v>
      </c>
      <c r="I27" s="55">
        <v>13</v>
      </c>
      <c r="J27" s="56">
        <v>2.6694045174537986</v>
      </c>
    </row>
    <row r="28" spans="1:15" ht="24.9" customHeight="1" x14ac:dyDescent="0.2">
      <c r="A28" s="121" t="s">
        <v>155</v>
      </c>
      <c r="B28" s="127" t="s">
        <v>156</v>
      </c>
      <c r="C28" s="53">
        <v>4.4044044044044046</v>
      </c>
      <c r="D28" s="55">
        <v>88</v>
      </c>
      <c r="E28" s="54">
        <v>139</v>
      </c>
      <c r="F28" s="54">
        <v>73</v>
      </c>
      <c r="G28" s="54">
        <v>134</v>
      </c>
      <c r="H28" s="80">
        <v>99</v>
      </c>
      <c r="I28" s="55">
        <v>-11</v>
      </c>
      <c r="J28" s="56">
        <v>-11.111111111111111</v>
      </c>
    </row>
    <row r="29" spans="1:15" ht="24.9" customHeight="1" x14ac:dyDescent="0.2">
      <c r="A29" s="121" t="s">
        <v>157</v>
      </c>
      <c r="B29" s="127" t="s">
        <v>158</v>
      </c>
      <c r="C29" s="53">
        <v>3.2032032032032034</v>
      </c>
      <c r="D29" s="55">
        <v>64</v>
      </c>
      <c r="E29" s="54">
        <v>159</v>
      </c>
      <c r="F29" s="54">
        <v>47</v>
      </c>
      <c r="G29" s="54">
        <v>72</v>
      </c>
      <c r="H29" s="80">
        <v>59</v>
      </c>
      <c r="I29" s="55">
        <v>5</v>
      </c>
      <c r="J29" s="56">
        <v>8.4745762711864412</v>
      </c>
    </row>
    <row r="30" spans="1:15" ht="24.9" customHeight="1" x14ac:dyDescent="0.2">
      <c r="A30" s="121">
        <v>86</v>
      </c>
      <c r="B30" s="127" t="s">
        <v>159</v>
      </c>
      <c r="C30" s="53">
        <v>13.013013013013014</v>
      </c>
      <c r="D30" s="55">
        <v>260</v>
      </c>
      <c r="E30" s="54">
        <v>342</v>
      </c>
      <c r="F30" s="54">
        <v>231</v>
      </c>
      <c r="G30" s="54">
        <v>261</v>
      </c>
      <c r="H30" s="80">
        <v>277</v>
      </c>
      <c r="I30" s="55">
        <v>-17</v>
      </c>
      <c r="J30" s="56">
        <v>-6.1371841155234659</v>
      </c>
    </row>
    <row r="31" spans="1:15" ht="24.9" customHeight="1" x14ac:dyDescent="0.2">
      <c r="A31" s="121">
        <v>87.88</v>
      </c>
      <c r="B31" s="132" t="s">
        <v>160</v>
      </c>
      <c r="C31" s="53">
        <v>7.0070070070070072</v>
      </c>
      <c r="D31" s="55">
        <v>140</v>
      </c>
      <c r="E31" s="54">
        <v>188</v>
      </c>
      <c r="F31" s="54">
        <v>126</v>
      </c>
      <c r="G31" s="54">
        <v>138</v>
      </c>
      <c r="H31" s="80">
        <v>114</v>
      </c>
      <c r="I31" s="55">
        <v>26</v>
      </c>
      <c r="J31" s="56">
        <v>22.807017543859651</v>
      </c>
    </row>
    <row r="32" spans="1:15" ht="24.9" customHeight="1" x14ac:dyDescent="0.2">
      <c r="A32" s="121" t="s">
        <v>161</v>
      </c>
      <c r="B32" s="127" t="s">
        <v>162</v>
      </c>
      <c r="C32" s="53">
        <v>2.2522522522522523</v>
      </c>
      <c r="D32" s="55">
        <v>45</v>
      </c>
      <c r="E32" s="54">
        <v>68</v>
      </c>
      <c r="F32" s="54">
        <v>44</v>
      </c>
      <c r="G32" s="54">
        <v>89</v>
      </c>
      <c r="H32" s="80">
        <v>54</v>
      </c>
      <c r="I32" s="55">
        <v>-9</v>
      </c>
      <c r="J32" s="56">
        <v>-16.666666666666668</v>
      </c>
    </row>
    <row r="33" spans="1:10" ht="24.9" customHeight="1" x14ac:dyDescent="0.2">
      <c r="A33" s="121"/>
      <c r="B33" s="132" t="s">
        <v>163</v>
      </c>
      <c r="C33" s="53">
        <v>0</v>
      </c>
      <c r="D33" s="55">
        <v>0</v>
      </c>
      <c r="E33" s="54">
        <v>0</v>
      </c>
      <c r="F33" s="54">
        <v>0</v>
      </c>
      <c r="G33" s="54">
        <v>0</v>
      </c>
      <c r="H33" s="80">
        <v>0</v>
      </c>
      <c r="I33" s="55">
        <v>0</v>
      </c>
      <c r="J33" s="56">
        <v>0</v>
      </c>
    </row>
    <row r="34" spans="1:10" ht="24.9" customHeight="1" x14ac:dyDescent="0.2">
      <c r="A34" s="133" t="s">
        <v>164</v>
      </c>
      <c r="B34" s="134"/>
      <c r="C34" s="184"/>
      <c r="D34" s="55"/>
      <c r="E34" s="54"/>
      <c r="F34" s="54"/>
      <c r="G34" s="54"/>
      <c r="H34" s="80"/>
      <c r="I34" s="77"/>
      <c r="J34" s="78"/>
    </row>
    <row r="35" spans="1:10" ht="24.9" customHeight="1" x14ac:dyDescent="0.2">
      <c r="A35" s="185" t="s">
        <v>124</v>
      </c>
      <c r="B35" s="186" t="s">
        <v>125</v>
      </c>
      <c r="C35" s="53">
        <v>0.55055055055055058</v>
      </c>
      <c r="D35" s="55">
        <v>11</v>
      </c>
      <c r="E35" s="54">
        <v>13</v>
      </c>
      <c r="F35" s="54">
        <v>8</v>
      </c>
      <c r="G35" s="54">
        <v>4</v>
      </c>
      <c r="H35" s="80">
        <v>13</v>
      </c>
      <c r="I35" s="55">
        <v>-2</v>
      </c>
      <c r="J35" s="56">
        <v>-15.384615384615385</v>
      </c>
    </row>
    <row r="36" spans="1:10" ht="24.9" customHeight="1" x14ac:dyDescent="0.2">
      <c r="A36" s="187" t="s">
        <v>165</v>
      </c>
      <c r="B36" s="188" t="s">
        <v>166</v>
      </c>
      <c r="C36" s="53">
        <v>11.611611611611611</v>
      </c>
      <c r="D36" s="55">
        <v>232</v>
      </c>
      <c r="E36" s="54">
        <v>329</v>
      </c>
      <c r="F36" s="54">
        <v>205</v>
      </c>
      <c r="G36" s="54">
        <v>304</v>
      </c>
      <c r="H36" s="80">
        <v>304</v>
      </c>
      <c r="I36" s="55">
        <v>-72</v>
      </c>
      <c r="J36" s="56">
        <v>-23.684210526315791</v>
      </c>
    </row>
    <row r="37" spans="1:10" ht="24.9" customHeight="1" x14ac:dyDescent="0.2">
      <c r="A37" s="189" t="s">
        <v>167</v>
      </c>
      <c r="B37" s="190" t="s">
        <v>168</v>
      </c>
      <c r="C37" s="65">
        <v>87.837837837837839</v>
      </c>
      <c r="D37" s="83">
        <v>1755</v>
      </c>
      <c r="E37" s="84">
        <v>2006</v>
      </c>
      <c r="F37" s="84">
        <v>1447</v>
      </c>
      <c r="G37" s="84">
        <v>1725</v>
      </c>
      <c r="H37" s="85">
        <v>1682</v>
      </c>
      <c r="I37" s="83">
        <v>73</v>
      </c>
      <c r="J37" s="86">
        <v>4.3400713436385256</v>
      </c>
    </row>
    <row r="38" spans="1:10" s="88" customFormat="1" ht="11.25" customHeight="1" x14ac:dyDescent="0.2">
      <c r="A38" s="233"/>
      <c r="J38" s="89" t="s">
        <v>35</v>
      </c>
    </row>
    <row r="39" spans="1:10" s="88" customFormat="1" ht="12.75" customHeight="1" x14ac:dyDescent="0.2">
      <c r="A39" s="88" t="s">
        <v>114</v>
      </c>
    </row>
    <row r="40" spans="1:10" s="61" customFormat="1" ht="21" customHeight="1" x14ac:dyDescent="0.2">
      <c r="A40" s="516" t="s">
        <v>369</v>
      </c>
      <c r="B40" s="493"/>
      <c r="C40" s="493"/>
      <c r="D40" s="493"/>
      <c r="E40" s="493"/>
      <c r="F40" s="493"/>
      <c r="G40" s="493"/>
      <c r="H40" s="493"/>
      <c r="I40" s="493"/>
      <c r="J40" s="493"/>
    </row>
    <row r="41" spans="1:10" s="61" customFormat="1" ht="30.6" customHeight="1" x14ac:dyDescent="0.2">
      <c r="A41" s="444" t="s">
        <v>219</v>
      </c>
      <c r="B41" s="444"/>
      <c r="C41" s="444"/>
      <c r="D41" s="444"/>
      <c r="E41" s="444"/>
      <c r="F41" s="444"/>
      <c r="G41" s="444"/>
      <c r="H41" s="444"/>
      <c r="I41" s="444"/>
      <c r="J41" s="444"/>
    </row>
    <row r="42" spans="1:10" s="61" customFormat="1" ht="12.75" customHeight="1" x14ac:dyDescent="0.2"/>
    <row r="43" spans="1:10" s="61" customFormat="1" ht="12.75" customHeight="1" x14ac:dyDescent="0.2"/>
    <row r="44" spans="1:10" ht="12.75" customHeight="1" x14ac:dyDescent="0.2">
      <c r="C44" s="38"/>
      <c r="D44" s="38"/>
      <c r="E44" s="38"/>
      <c r="F44" s="38"/>
      <c r="G44" s="38"/>
      <c r="H44" s="38"/>
      <c r="I44" s="38"/>
      <c r="J44" s="38"/>
    </row>
    <row r="45" spans="1:10" ht="15.9" customHeight="1" x14ac:dyDescent="0.2">
      <c r="C45" s="38"/>
      <c r="D45" s="38"/>
      <c r="E45" s="38"/>
      <c r="F45" s="38"/>
      <c r="G45" s="38"/>
      <c r="H45" s="38"/>
      <c r="I45" s="38"/>
      <c r="J45" s="38"/>
    </row>
    <row r="46" spans="1:10" ht="15.9" customHeight="1" x14ac:dyDescent="0.2">
      <c r="C46" s="38"/>
      <c r="D46" s="38"/>
      <c r="E46" s="38"/>
      <c r="F46" s="38"/>
      <c r="G46" s="38"/>
      <c r="H46" s="38"/>
      <c r="I46" s="38"/>
      <c r="J46" s="38"/>
    </row>
    <row r="47" spans="1:10" ht="15.9" customHeight="1" x14ac:dyDescent="0.2">
      <c r="C47" s="38"/>
      <c r="D47" s="38"/>
      <c r="E47" s="38"/>
      <c r="F47" s="38"/>
      <c r="G47" s="38"/>
      <c r="H47" s="38"/>
      <c r="I47" s="38"/>
      <c r="J47" s="38"/>
    </row>
    <row r="48" spans="1:10" ht="15.9" customHeight="1" x14ac:dyDescent="0.2">
      <c r="C48" s="38"/>
      <c r="D48" s="38"/>
      <c r="E48" s="38"/>
      <c r="F48" s="38"/>
      <c r="G48" s="38"/>
      <c r="H48" s="38"/>
      <c r="I48" s="38"/>
      <c r="J48" s="38"/>
    </row>
    <row r="49" s="38" customFormat="1" ht="15.9" customHeight="1" x14ac:dyDescent="0.2"/>
    <row r="50" s="38" customFormat="1" ht="15.9" customHeight="1" x14ac:dyDescent="0.2"/>
    <row r="51" s="38" customFormat="1" ht="15.9" customHeight="1" x14ac:dyDescent="0.2"/>
    <row r="52" s="38" customFormat="1" ht="15.9" customHeight="1" x14ac:dyDescent="0.2"/>
    <row r="53" s="38" customFormat="1" ht="15.9" customHeight="1" x14ac:dyDescent="0.2"/>
    <row r="54" s="38" customFormat="1" ht="15.9" customHeight="1" x14ac:dyDescent="0.2"/>
    <row r="55" s="38" customFormat="1" ht="15.9" customHeight="1" x14ac:dyDescent="0.2"/>
    <row r="56" s="38" customFormat="1" ht="15.9" customHeight="1" x14ac:dyDescent="0.2"/>
    <row r="57" s="38" customFormat="1" ht="15.9" customHeight="1" x14ac:dyDescent="0.2"/>
    <row r="58" s="38" customFormat="1" ht="15.9" customHeight="1" x14ac:dyDescent="0.2"/>
    <row r="59" s="38" customFormat="1" ht="15.9" customHeight="1" x14ac:dyDescent="0.2"/>
    <row r="60" s="38" customFormat="1" ht="15.9" customHeight="1" x14ac:dyDescent="0.2"/>
    <row r="61" s="38" customFormat="1" ht="15.9" customHeight="1" x14ac:dyDescent="0.2"/>
    <row r="62" s="38" customFormat="1" ht="15.9" customHeight="1" x14ac:dyDescent="0.2"/>
    <row r="63" s="38" customFormat="1" ht="15.9" customHeight="1" x14ac:dyDescent="0.2"/>
    <row r="64" s="38" customFormat="1" ht="15.9" customHeight="1" x14ac:dyDescent="0.2"/>
    <row r="65" s="38" customFormat="1" ht="15.9" customHeight="1" x14ac:dyDescent="0.2"/>
    <row r="66" s="38" customFormat="1" ht="15.9" customHeight="1" x14ac:dyDescent="0.2"/>
    <row r="67" s="38" customFormat="1" ht="15.9" customHeight="1" x14ac:dyDescent="0.2"/>
    <row r="68" s="38" customFormat="1" ht="15.9" customHeight="1" x14ac:dyDescent="0.2"/>
    <row r="69" s="38" customFormat="1" ht="15.9" customHeight="1" x14ac:dyDescent="0.2"/>
    <row r="70" s="38" customFormat="1" ht="15.9" customHeight="1" x14ac:dyDescent="0.2"/>
    <row r="71" s="38" customFormat="1" ht="15.9" customHeight="1" x14ac:dyDescent="0.2"/>
    <row r="72" s="38" customFormat="1" ht="15.9" customHeight="1" x14ac:dyDescent="0.2"/>
    <row r="73" s="38" customFormat="1" ht="15.9" customHeight="1" x14ac:dyDescent="0.2"/>
    <row r="74" s="38" customFormat="1" ht="15.9" customHeight="1" x14ac:dyDescent="0.2"/>
    <row r="75" s="38" customFormat="1" ht="15.9" customHeight="1" x14ac:dyDescent="0.2"/>
    <row r="76" s="38" customFormat="1" ht="15.9" customHeight="1" x14ac:dyDescent="0.2"/>
    <row r="77" s="38" customFormat="1" ht="15.9" customHeight="1" x14ac:dyDescent="0.2"/>
    <row r="78" s="38" customFormat="1" ht="15.9" customHeight="1" x14ac:dyDescent="0.2"/>
    <row r="79" s="38" customFormat="1" ht="15.9" customHeight="1" x14ac:dyDescent="0.2"/>
    <row r="80" s="38" customFormat="1" ht="15.9" customHeight="1" x14ac:dyDescent="0.2"/>
    <row r="81" spans="1:1" s="38" customFormat="1" ht="15.9" customHeight="1" x14ac:dyDescent="0.2"/>
    <row r="82" spans="1:1" s="38" customFormat="1" ht="15.9" customHeight="1" x14ac:dyDescent="0.2"/>
    <row r="83" spans="1:1" s="38" customFormat="1" ht="15.9" customHeight="1" x14ac:dyDescent="0.2"/>
    <row r="84" spans="1:1" s="38" customFormat="1" ht="15.9" customHeight="1" x14ac:dyDescent="0.2"/>
    <row r="85" spans="1:1" s="38" customFormat="1" ht="15.9" customHeight="1" x14ac:dyDescent="0.2"/>
    <row r="86" spans="1:1" s="38" customFormat="1" ht="15.9" customHeight="1" x14ac:dyDescent="0.2"/>
    <row r="87" spans="1:1" s="38" customFormat="1" ht="15.9" customHeight="1" x14ac:dyDescent="0.2"/>
    <row r="88" spans="1:1" s="38" customFormat="1" ht="15.9" customHeight="1" x14ac:dyDescent="0.2">
      <c r="A88" s="300"/>
    </row>
    <row r="89" spans="1:1" s="38" customFormat="1" ht="15.9" customHeight="1" x14ac:dyDescent="0.2"/>
    <row r="90" spans="1:1" s="38" customFormat="1" ht="15.9" customHeight="1" x14ac:dyDescent="0.2"/>
    <row r="91" spans="1:1" s="38" customFormat="1" ht="15.9" customHeight="1" x14ac:dyDescent="0.2"/>
    <row r="92" spans="1:1" s="38" customFormat="1" ht="15.9" customHeight="1" x14ac:dyDescent="0.2"/>
    <row r="93" spans="1:1" s="38" customFormat="1" ht="15.9" customHeight="1" x14ac:dyDescent="0.2"/>
    <row r="94" spans="1:1" s="38" customFormat="1" ht="15.9" customHeight="1" x14ac:dyDescent="0.2"/>
    <row r="95" spans="1:1" s="38" customFormat="1" ht="15.9" customHeight="1" x14ac:dyDescent="0.2"/>
    <row r="96" spans="1:1" s="38" customFormat="1" ht="15.9" customHeight="1" x14ac:dyDescent="0.2"/>
    <row r="97" s="38" customFormat="1" ht="15.9" customHeight="1" x14ac:dyDescent="0.2"/>
    <row r="98" s="38" customFormat="1" ht="15.9" customHeight="1" x14ac:dyDescent="0.2"/>
    <row r="99" s="38" customFormat="1" ht="15.9" customHeight="1" x14ac:dyDescent="0.2"/>
    <row r="100" s="38" customFormat="1" ht="15.9" customHeight="1" x14ac:dyDescent="0.2"/>
    <row r="101" s="38" customFormat="1" ht="15.9" customHeight="1" x14ac:dyDescent="0.2"/>
    <row r="102" s="38" customFormat="1" ht="15.9" customHeight="1" x14ac:dyDescent="0.2"/>
    <row r="103" s="38" customFormat="1" ht="15.9" customHeight="1" x14ac:dyDescent="0.2"/>
    <row r="104" s="38" customFormat="1" ht="15.9" customHeight="1" x14ac:dyDescent="0.2"/>
    <row r="105" s="38" customFormat="1" ht="15.9" customHeight="1" x14ac:dyDescent="0.2"/>
    <row r="106" s="38" customFormat="1" ht="15.9" customHeight="1" x14ac:dyDescent="0.2"/>
    <row r="107" s="38" customFormat="1" ht="15.9" customHeight="1" x14ac:dyDescent="0.2"/>
    <row r="108" s="38" customFormat="1" ht="15.9" customHeight="1" x14ac:dyDescent="0.2"/>
    <row r="109" s="38" customFormat="1" ht="15.9" customHeight="1" x14ac:dyDescent="0.2"/>
    <row r="110" s="38" customFormat="1" ht="15.9" customHeight="1" x14ac:dyDescent="0.2"/>
    <row r="111" s="38" customFormat="1" ht="15.9" customHeight="1" x14ac:dyDescent="0.2"/>
    <row r="112" s="38" customFormat="1" ht="15.9" customHeight="1" x14ac:dyDescent="0.2"/>
    <row r="113" s="38" customFormat="1" ht="15.9" customHeight="1" x14ac:dyDescent="0.2"/>
    <row r="114" s="38" customFormat="1" ht="15.9" customHeight="1" x14ac:dyDescent="0.2"/>
    <row r="115" s="38" customFormat="1" ht="15.9" customHeight="1" x14ac:dyDescent="0.2"/>
    <row r="116" s="38" customFormat="1" ht="15.9" customHeight="1" x14ac:dyDescent="0.2"/>
    <row r="117" s="38" customFormat="1" ht="15.9" customHeight="1" x14ac:dyDescent="0.2"/>
    <row r="118" s="38" customFormat="1" ht="15.9" customHeight="1" x14ac:dyDescent="0.2"/>
    <row r="119" s="38" customFormat="1" ht="15.9" customHeight="1" x14ac:dyDescent="0.2"/>
    <row r="120" s="38" customFormat="1" ht="15.9" customHeight="1" x14ac:dyDescent="0.2"/>
    <row r="121" s="38" customFormat="1" ht="15.9" customHeight="1" x14ac:dyDescent="0.2"/>
    <row r="122" s="38" customFormat="1" ht="15.9" customHeight="1" x14ac:dyDescent="0.2"/>
    <row r="123" s="38" customFormat="1" ht="15.9" customHeight="1" x14ac:dyDescent="0.2"/>
    <row r="124" s="38" customFormat="1" ht="15.9" customHeight="1" x14ac:dyDescent="0.2"/>
    <row r="125" s="38" customFormat="1" ht="15.9" customHeight="1" x14ac:dyDescent="0.2"/>
    <row r="126" s="38" customFormat="1" ht="15.9" customHeight="1" x14ac:dyDescent="0.2"/>
    <row r="127" s="38" customFormat="1" ht="15.9" customHeight="1" x14ac:dyDescent="0.2"/>
    <row r="128" s="38" customFormat="1" ht="15.9" customHeight="1" x14ac:dyDescent="0.2"/>
    <row r="129" s="38" customFormat="1" ht="15.9" customHeight="1" x14ac:dyDescent="0.2"/>
    <row r="130" s="38" customFormat="1" ht="15.9" customHeight="1" x14ac:dyDescent="0.2"/>
    <row r="131" s="38" customFormat="1" ht="15.9" customHeight="1" x14ac:dyDescent="0.2"/>
    <row r="132" s="38" customFormat="1" ht="15.9" customHeight="1" x14ac:dyDescent="0.2"/>
    <row r="133" s="38" customFormat="1" ht="15.9" customHeight="1" x14ac:dyDescent="0.2"/>
    <row r="134" s="38" customFormat="1" ht="15.9" customHeight="1" x14ac:dyDescent="0.2"/>
    <row r="135" s="38" customFormat="1" ht="15.9" customHeight="1" x14ac:dyDescent="0.2"/>
    <row r="136" s="38" customFormat="1" ht="15.9" customHeight="1" x14ac:dyDescent="0.2"/>
    <row r="137" s="38" customFormat="1" ht="15.9" customHeight="1" x14ac:dyDescent="0.2"/>
    <row r="138" s="38" customFormat="1" ht="15.9" customHeight="1" x14ac:dyDescent="0.2"/>
    <row r="139" s="38" customFormat="1" ht="15.9" customHeight="1" x14ac:dyDescent="0.2"/>
    <row r="140" s="38" customFormat="1" ht="15.9" customHeight="1" x14ac:dyDescent="0.2"/>
    <row r="141" s="38" customFormat="1" ht="15.9" customHeight="1" x14ac:dyDescent="0.2"/>
    <row r="142" s="38" customFormat="1" ht="15.9" customHeight="1" x14ac:dyDescent="0.2"/>
    <row r="143" s="38" customFormat="1" ht="15.9" customHeight="1" x14ac:dyDescent="0.2"/>
    <row r="144" s="38" customFormat="1" ht="15.9" customHeight="1" x14ac:dyDescent="0.2"/>
    <row r="145" s="38" customFormat="1" ht="15.9" customHeight="1" x14ac:dyDescent="0.2"/>
    <row r="146" s="38" customFormat="1" ht="15.9" customHeight="1" x14ac:dyDescent="0.2"/>
    <row r="147" s="38" customFormat="1" ht="15.9" customHeight="1" x14ac:dyDescent="0.2"/>
    <row r="148" s="38" customFormat="1" ht="15.9" customHeight="1" x14ac:dyDescent="0.2"/>
    <row r="149" s="38" customFormat="1" ht="15.9" customHeight="1" x14ac:dyDescent="0.2"/>
    <row r="150" s="38" customFormat="1" ht="15.9" customHeight="1" x14ac:dyDescent="0.2"/>
    <row r="151" s="38" customFormat="1" ht="15.9" customHeight="1" x14ac:dyDescent="0.2"/>
    <row r="152" s="38" customFormat="1" ht="15.9" customHeight="1" x14ac:dyDescent="0.2"/>
    <row r="153" s="38" customFormat="1" ht="15.9" customHeight="1" x14ac:dyDescent="0.2"/>
    <row r="154" s="38" customFormat="1" ht="15.9" customHeight="1" x14ac:dyDescent="0.2"/>
    <row r="155" s="38" customFormat="1" ht="15.9" customHeight="1" x14ac:dyDescent="0.2"/>
    <row r="156" s="38" customFormat="1" ht="15.9" customHeight="1" x14ac:dyDescent="0.2"/>
    <row r="157" s="38" customFormat="1" ht="15.9" customHeight="1" x14ac:dyDescent="0.2"/>
    <row r="158" s="38" customFormat="1" ht="15.9" customHeight="1" x14ac:dyDescent="0.2"/>
    <row r="159" s="38" customFormat="1" ht="15.9" customHeight="1" x14ac:dyDescent="0.2"/>
    <row r="160" s="38" customFormat="1" ht="15.9" customHeight="1" x14ac:dyDescent="0.2"/>
    <row r="161" s="38" customFormat="1" ht="15.9" customHeight="1" x14ac:dyDescent="0.2"/>
    <row r="162" s="38" customFormat="1" ht="15.9" customHeight="1" x14ac:dyDescent="0.2"/>
    <row r="163" s="38" customFormat="1" ht="15.9" customHeight="1" x14ac:dyDescent="0.2"/>
    <row r="164" s="38" customFormat="1" ht="15.9" customHeight="1" x14ac:dyDescent="0.2"/>
    <row r="165" s="38" customFormat="1" ht="15.9" customHeight="1" x14ac:dyDescent="0.2"/>
    <row r="166" s="38" customFormat="1" ht="15.9" customHeight="1" x14ac:dyDescent="0.2"/>
    <row r="167" s="38" customFormat="1" ht="15.9" customHeight="1" x14ac:dyDescent="0.2"/>
    <row r="168" s="38" customFormat="1" ht="15.9" customHeight="1" x14ac:dyDescent="0.2"/>
    <row r="169" s="38" customFormat="1" ht="15.9" customHeight="1" x14ac:dyDescent="0.2"/>
    <row r="170" s="38" customFormat="1" ht="15.9" customHeight="1" x14ac:dyDescent="0.2"/>
    <row r="171" s="38" customFormat="1" ht="15.9" customHeight="1" x14ac:dyDescent="0.2"/>
    <row r="172" s="38" customFormat="1" ht="15.9" customHeight="1" x14ac:dyDescent="0.2"/>
    <row r="173" s="38" customFormat="1" ht="15.9" customHeight="1" x14ac:dyDescent="0.2"/>
    <row r="174" s="38" customFormat="1" ht="15.9" customHeight="1" x14ac:dyDescent="0.2"/>
    <row r="175" s="38" customFormat="1" ht="15.9" customHeight="1" x14ac:dyDescent="0.2"/>
    <row r="176" s="38" customFormat="1" ht="15.9" customHeight="1" x14ac:dyDescent="0.2"/>
    <row r="177" s="38" customFormat="1" ht="15.9" customHeight="1" x14ac:dyDescent="0.2"/>
    <row r="178" s="38" customFormat="1" ht="15.9" customHeight="1" x14ac:dyDescent="0.2"/>
    <row r="179" s="38" customFormat="1" ht="15.9" customHeight="1" x14ac:dyDescent="0.2"/>
    <row r="180" s="38" customFormat="1" ht="15.9" customHeight="1" x14ac:dyDescent="0.2"/>
    <row r="181" s="38" customFormat="1" ht="15.9" customHeight="1" x14ac:dyDescent="0.2"/>
    <row r="182" s="38" customFormat="1" ht="15.9" customHeight="1" x14ac:dyDescent="0.2"/>
    <row r="183" s="38" customFormat="1" ht="15.9" customHeight="1" x14ac:dyDescent="0.2"/>
    <row r="184" s="38" customFormat="1" ht="15.9" customHeight="1" x14ac:dyDescent="0.2"/>
    <row r="185" s="38" customFormat="1" ht="15.9" customHeight="1" x14ac:dyDescent="0.2"/>
    <row r="186" s="38" customFormat="1" ht="15.9" customHeight="1" x14ac:dyDescent="0.2"/>
    <row r="187" s="38" customFormat="1" ht="15.9" customHeight="1" x14ac:dyDescent="0.2"/>
    <row r="188" s="38" customFormat="1" ht="15.9" customHeight="1" x14ac:dyDescent="0.2"/>
    <row r="189" s="38" customFormat="1" ht="15.9" customHeight="1" x14ac:dyDescent="0.2"/>
    <row r="190" s="38" customFormat="1" ht="15.9" customHeight="1" x14ac:dyDescent="0.2"/>
    <row r="191" s="38" customFormat="1" ht="15.9" customHeight="1" x14ac:dyDescent="0.2"/>
    <row r="192" s="38" customFormat="1" ht="15.9" customHeight="1" x14ac:dyDescent="0.2"/>
    <row r="193" s="38" customFormat="1" ht="15.9" customHeight="1" x14ac:dyDescent="0.2"/>
    <row r="194" s="38" customFormat="1" ht="15.9" customHeight="1" x14ac:dyDescent="0.2"/>
    <row r="195" s="38" customFormat="1" ht="15.9" customHeight="1" x14ac:dyDescent="0.2"/>
    <row r="196" s="38" customFormat="1" ht="15.9" customHeight="1" x14ac:dyDescent="0.2"/>
    <row r="197" s="38" customFormat="1" ht="15.9" customHeight="1" x14ac:dyDescent="0.2"/>
    <row r="198" s="38" customFormat="1" ht="15.9" customHeight="1" x14ac:dyDescent="0.2"/>
    <row r="199" s="38" customFormat="1" ht="15.9" customHeight="1" x14ac:dyDescent="0.2"/>
    <row r="200" s="38" customFormat="1" ht="15.9" customHeight="1" x14ac:dyDescent="0.2"/>
  </sheetData>
  <mergeCells count="15">
    <mergeCell ref="A3:J3"/>
    <mergeCell ref="A4:J4"/>
    <mergeCell ref="A5:D5"/>
    <mergeCell ref="A7:B9"/>
    <mergeCell ref="C7:C10"/>
    <mergeCell ref="D7:H7"/>
    <mergeCell ref="I7:J8"/>
    <mergeCell ref="D8:D9"/>
    <mergeCell ref="E8:E9"/>
    <mergeCell ref="F8:F9"/>
    <mergeCell ref="G8:G9"/>
    <mergeCell ref="H8:H9"/>
    <mergeCell ref="A11:B11"/>
    <mergeCell ref="A40:J40"/>
    <mergeCell ref="A41:J41"/>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25C0B-3991-4F85-BBF2-BF539FB9995B}">
  <sheetPr codeName="Tabelle18">
    <pageSetUpPr fitToPage="1"/>
  </sheetPr>
  <dimension ref="A1:Q197"/>
  <sheetViews>
    <sheetView showGridLines="0" zoomScaleNormal="100" workbookViewId="0"/>
  </sheetViews>
  <sheetFormatPr baseColWidth="10" defaultColWidth="8.88671875" defaultRowHeight="15.9" customHeight="1" x14ac:dyDescent="0.2"/>
  <cols>
    <col min="1" max="1" width="6.6640625" style="38" customWidth="1"/>
    <col min="2" max="2" width="29.6640625" style="38" customWidth="1"/>
    <col min="3" max="3" width="6.6640625" style="38" customWidth="1"/>
    <col min="4" max="4" width="9.6640625" style="62" customWidth="1"/>
    <col min="5" max="10" width="9.6640625" style="91" customWidth="1"/>
    <col min="11" max="11" width="9.6640625" style="92" customWidth="1"/>
    <col min="12" max="12" width="2.109375" style="38" customWidth="1"/>
    <col min="13" max="16384" width="8.88671875" style="38"/>
  </cols>
  <sheetData>
    <row r="1" spans="1:17" customFormat="1" ht="36.75" customHeight="1" x14ac:dyDescent="0.25">
      <c r="A1" s="31"/>
      <c r="B1" s="32"/>
      <c r="C1" s="32"/>
      <c r="D1" s="32"/>
      <c r="E1" s="32"/>
      <c r="F1" s="32"/>
      <c r="G1" s="32"/>
      <c r="H1" s="32"/>
      <c r="I1" s="32"/>
      <c r="J1" s="32"/>
      <c r="K1" s="33" t="s">
        <v>38</v>
      </c>
    </row>
    <row r="2" spans="1:17" customFormat="1" ht="6.15" customHeight="1" x14ac:dyDescent="0.25">
      <c r="A2" s="34"/>
      <c r="B2" s="35"/>
      <c r="C2" s="35"/>
      <c r="D2" s="35"/>
      <c r="E2" s="35"/>
      <c r="F2" s="35"/>
      <c r="G2" s="35"/>
      <c r="H2" s="35"/>
      <c r="I2" s="35"/>
      <c r="J2" s="35"/>
      <c r="K2" s="35"/>
    </row>
    <row r="3" spans="1:17" s="36" customFormat="1" ht="24.9" customHeight="1" x14ac:dyDescent="0.25">
      <c r="A3" s="448" t="s">
        <v>370</v>
      </c>
      <c r="B3" s="449"/>
      <c r="C3" s="449"/>
      <c r="D3" s="449"/>
      <c r="E3" s="449"/>
      <c r="F3" s="449"/>
      <c r="G3" s="449"/>
      <c r="H3" s="449"/>
      <c r="I3" s="449"/>
      <c r="J3" s="449"/>
      <c r="K3" s="449"/>
    </row>
    <row r="4" spans="1:17" s="36" customFormat="1" ht="12" customHeight="1" x14ac:dyDescent="0.25">
      <c r="A4" s="450" t="s">
        <v>84</v>
      </c>
      <c r="B4" s="450"/>
      <c r="C4" s="450"/>
      <c r="D4" s="450"/>
      <c r="E4" s="450"/>
      <c r="F4" s="450"/>
      <c r="G4" s="450"/>
      <c r="H4" s="450"/>
      <c r="I4" s="450"/>
      <c r="J4" s="450"/>
      <c r="K4" s="450"/>
    </row>
    <row r="5" spans="1:17" s="36" customFormat="1" ht="12" customHeight="1" x14ac:dyDescent="0.25">
      <c r="A5" s="451" t="s">
        <v>334</v>
      </c>
      <c r="B5" s="451"/>
      <c r="C5" s="451"/>
      <c r="D5" s="451"/>
      <c r="E5" s="451"/>
      <c r="F5" s="166"/>
      <c r="G5" s="166"/>
      <c r="H5" s="166"/>
      <c r="I5" s="166"/>
      <c r="J5" s="166"/>
      <c r="K5" s="166"/>
    </row>
    <row r="6" spans="1:17" s="36" customFormat="1" ht="11.25" customHeight="1" x14ac:dyDescent="0.25">
      <c r="A6" s="146"/>
      <c r="B6" s="147"/>
      <c r="C6" s="147"/>
      <c r="D6" s="147"/>
      <c r="E6" s="147"/>
      <c r="F6" s="147"/>
      <c r="G6" s="147"/>
      <c r="H6" s="147"/>
      <c r="I6" s="147"/>
      <c r="J6" s="147"/>
    </row>
    <row r="7" spans="1:17" customFormat="1" ht="24.9" customHeight="1" x14ac:dyDescent="0.25">
      <c r="A7" s="466" t="s">
        <v>332</v>
      </c>
      <c r="B7" s="455"/>
      <c r="C7" s="455"/>
      <c r="D7" s="460" t="s">
        <v>86</v>
      </c>
      <c r="E7" s="517" t="s">
        <v>371</v>
      </c>
      <c r="F7" s="518"/>
      <c r="G7" s="518"/>
      <c r="H7" s="518"/>
      <c r="I7" s="519"/>
      <c r="J7" s="466" t="s">
        <v>358</v>
      </c>
      <c r="K7" s="467"/>
      <c r="L7" s="38"/>
      <c r="M7" s="38"/>
      <c r="N7" s="38"/>
      <c r="O7" s="38"/>
      <c r="Q7" s="301"/>
    </row>
    <row r="8" spans="1:17" ht="21.75" customHeight="1" x14ac:dyDescent="0.2">
      <c r="A8" s="456"/>
      <c r="B8" s="457"/>
      <c r="C8" s="457"/>
      <c r="D8" s="461"/>
      <c r="E8" s="442" t="s">
        <v>334</v>
      </c>
      <c r="F8" s="442" t="s">
        <v>336</v>
      </c>
      <c r="G8" s="442" t="s">
        <v>337</v>
      </c>
      <c r="H8" s="442" t="s">
        <v>338</v>
      </c>
      <c r="I8" s="442" t="s">
        <v>339</v>
      </c>
      <c r="J8" s="468"/>
      <c r="K8" s="469"/>
    </row>
    <row r="9" spans="1:17" ht="12" customHeight="1" x14ac:dyDescent="0.2">
      <c r="A9" s="456"/>
      <c r="B9" s="457"/>
      <c r="C9" s="457"/>
      <c r="D9" s="461"/>
      <c r="E9" s="443"/>
      <c r="F9" s="443"/>
      <c r="G9" s="443"/>
      <c r="H9" s="443"/>
      <c r="I9" s="443"/>
      <c r="J9" s="39" t="s">
        <v>94</v>
      </c>
      <c r="K9" s="40" t="s">
        <v>95</v>
      </c>
    </row>
    <row r="10" spans="1:17" ht="12" customHeight="1" x14ac:dyDescent="0.2">
      <c r="A10" s="458"/>
      <c r="B10" s="459"/>
      <c r="C10" s="459"/>
      <c r="D10" s="462"/>
      <c r="E10" s="41">
        <v>1</v>
      </c>
      <c r="F10" s="41">
        <v>2</v>
      </c>
      <c r="G10" s="41">
        <v>3</v>
      </c>
      <c r="H10" s="41">
        <v>4</v>
      </c>
      <c r="I10" s="41">
        <v>5</v>
      </c>
      <c r="J10" s="41">
        <v>6</v>
      </c>
      <c r="K10" s="41">
        <v>7</v>
      </c>
    </row>
    <row r="11" spans="1:17" ht="18" customHeight="1" x14ac:dyDescent="0.2">
      <c r="A11" s="191" t="s">
        <v>96</v>
      </c>
      <c r="B11" s="192"/>
      <c r="C11" s="193"/>
      <c r="D11" s="194">
        <v>100</v>
      </c>
      <c r="E11" s="198">
        <v>1998</v>
      </c>
      <c r="F11" s="241">
        <v>2348</v>
      </c>
      <c r="G11" s="241">
        <v>1660</v>
      </c>
      <c r="H11" s="241">
        <v>2033</v>
      </c>
      <c r="I11" s="197">
        <v>1999</v>
      </c>
      <c r="J11" s="198">
        <v>-1</v>
      </c>
      <c r="K11" s="199">
        <v>-5.0025012506253123E-2</v>
      </c>
    </row>
    <row r="12" spans="1:17" ht="18" customHeight="1" x14ac:dyDescent="0.2">
      <c r="A12" s="200" t="s">
        <v>222</v>
      </c>
      <c r="B12" s="201"/>
      <c r="C12" s="201"/>
      <c r="D12" s="202"/>
      <c r="E12" s="215"/>
      <c r="F12" s="215"/>
      <c r="G12" s="215"/>
      <c r="H12" s="215"/>
      <c r="I12" s="215"/>
      <c r="J12" s="202"/>
      <c r="K12" s="203"/>
    </row>
    <row r="13" spans="1:17" ht="15.9" customHeight="1" x14ac:dyDescent="0.2">
      <c r="A13" s="204" t="s">
        <v>223</v>
      </c>
      <c r="B13" s="205"/>
      <c r="C13" s="206"/>
      <c r="D13" s="207">
        <v>41.841841841841841</v>
      </c>
      <c r="E13" s="208">
        <v>836</v>
      </c>
      <c r="F13" s="209">
        <v>801</v>
      </c>
      <c r="G13" s="209">
        <v>594</v>
      </c>
      <c r="H13" s="209">
        <v>618</v>
      </c>
      <c r="I13" s="210">
        <v>764</v>
      </c>
      <c r="J13" s="208">
        <v>72</v>
      </c>
      <c r="K13" s="211">
        <v>9.4240837696335085</v>
      </c>
    </row>
    <row r="14" spans="1:17" ht="15.9" customHeight="1" x14ac:dyDescent="0.2">
      <c r="A14" s="204" t="s">
        <v>224</v>
      </c>
      <c r="B14" s="205"/>
      <c r="C14" s="206"/>
      <c r="D14" s="207">
        <v>41.041041041041041</v>
      </c>
      <c r="E14" s="208">
        <v>820</v>
      </c>
      <c r="F14" s="209">
        <v>1141</v>
      </c>
      <c r="G14" s="209">
        <v>782</v>
      </c>
      <c r="H14" s="209">
        <v>1028</v>
      </c>
      <c r="I14" s="210">
        <v>886</v>
      </c>
      <c r="J14" s="208">
        <v>-66</v>
      </c>
      <c r="K14" s="211">
        <v>-7.4492099322799099</v>
      </c>
    </row>
    <row r="15" spans="1:17" ht="15.9" customHeight="1" x14ac:dyDescent="0.2">
      <c r="A15" s="204" t="s">
        <v>225</v>
      </c>
      <c r="B15" s="205"/>
      <c r="C15" s="206"/>
      <c r="D15" s="207">
        <v>8.1581581581581588</v>
      </c>
      <c r="E15" s="208">
        <v>163</v>
      </c>
      <c r="F15" s="209">
        <v>196</v>
      </c>
      <c r="G15" s="209">
        <v>142</v>
      </c>
      <c r="H15" s="209">
        <v>188</v>
      </c>
      <c r="I15" s="210">
        <v>180</v>
      </c>
      <c r="J15" s="208">
        <v>-17</v>
      </c>
      <c r="K15" s="211">
        <v>-9.4444444444444446</v>
      </c>
    </row>
    <row r="16" spans="1:17" ht="15.9" customHeight="1" x14ac:dyDescent="0.2">
      <c r="A16" s="204" t="s">
        <v>226</v>
      </c>
      <c r="B16" s="205"/>
      <c r="C16" s="206"/>
      <c r="D16" s="207">
        <v>8.7587587587587592</v>
      </c>
      <c r="E16" s="208">
        <v>175</v>
      </c>
      <c r="F16" s="209">
        <v>190</v>
      </c>
      <c r="G16" s="209">
        <v>132</v>
      </c>
      <c r="H16" s="209">
        <v>193</v>
      </c>
      <c r="I16" s="210">
        <v>160</v>
      </c>
      <c r="J16" s="208">
        <v>15</v>
      </c>
      <c r="K16" s="211">
        <v>9.375</v>
      </c>
    </row>
    <row r="17" spans="1:11" ht="18" customHeight="1" x14ac:dyDescent="0.2">
      <c r="A17" s="200" t="s">
        <v>233</v>
      </c>
      <c r="B17" s="201"/>
      <c r="C17" s="201"/>
      <c r="D17" s="202"/>
      <c r="E17" s="215"/>
      <c r="F17" s="215"/>
      <c r="G17" s="215"/>
      <c r="H17" s="215"/>
      <c r="I17" s="215"/>
      <c r="J17" s="202"/>
      <c r="K17" s="203"/>
    </row>
    <row r="18" spans="1:11" ht="13.5" customHeight="1" x14ac:dyDescent="0.2">
      <c r="A18" s="204">
        <v>11</v>
      </c>
      <c r="B18" s="205" t="s">
        <v>234</v>
      </c>
      <c r="C18" s="206"/>
      <c r="D18" s="207">
        <v>0.70070070070070067</v>
      </c>
      <c r="E18" s="434">
        <v>14</v>
      </c>
      <c r="F18" s="436">
        <v>25</v>
      </c>
      <c r="G18" s="436">
        <v>4</v>
      </c>
      <c r="H18" s="436">
        <v>6</v>
      </c>
      <c r="I18" s="438">
        <v>15</v>
      </c>
      <c r="J18" s="208">
        <v>-1</v>
      </c>
      <c r="K18" s="211">
        <v>-6.666666666666667</v>
      </c>
    </row>
    <row r="19" spans="1:11" ht="13.5" customHeight="1" x14ac:dyDescent="0.2">
      <c r="A19" s="204" t="s">
        <v>235</v>
      </c>
      <c r="B19" s="205" t="s">
        <v>236</v>
      </c>
      <c r="C19" s="206"/>
      <c r="D19" s="207">
        <v>0.3003003003003003</v>
      </c>
      <c r="E19" s="434">
        <v>6</v>
      </c>
      <c r="F19" s="436">
        <v>15</v>
      </c>
      <c r="G19" s="436">
        <v>3</v>
      </c>
      <c r="H19" s="436">
        <v>4</v>
      </c>
      <c r="I19" s="438">
        <v>11</v>
      </c>
      <c r="J19" s="208">
        <v>-5</v>
      </c>
      <c r="K19" s="211">
        <v>-45.454545454545453</v>
      </c>
    </row>
    <row r="20" spans="1:11" ht="13.5" customHeight="1" x14ac:dyDescent="0.2">
      <c r="A20" s="204">
        <v>12</v>
      </c>
      <c r="B20" s="205" t="s">
        <v>237</v>
      </c>
      <c r="C20" s="206"/>
      <c r="D20" s="207">
        <v>0.55055055055055058</v>
      </c>
      <c r="E20" s="434">
        <v>11</v>
      </c>
      <c r="F20" s="436">
        <v>9</v>
      </c>
      <c r="G20" s="436">
        <v>4</v>
      </c>
      <c r="H20" s="436">
        <v>8</v>
      </c>
      <c r="I20" s="438">
        <v>9</v>
      </c>
      <c r="J20" s="208">
        <v>2</v>
      </c>
      <c r="K20" s="211">
        <v>22.222222222222221</v>
      </c>
    </row>
    <row r="21" spans="1:11" ht="13.5" customHeight="1" x14ac:dyDescent="0.2">
      <c r="A21" s="204">
        <v>21</v>
      </c>
      <c r="B21" s="205" t="s">
        <v>238</v>
      </c>
      <c r="C21" s="206"/>
      <c r="D21" s="207" t="s">
        <v>546</v>
      </c>
      <c r="E21" s="208" t="s">
        <v>546</v>
      </c>
      <c r="F21" s="436">
        <v>3</v>
      </c>
      <c r="G21" s="209" t="s">
        <v>546</v>
      </c>
      <c r="H21" s="209" t="s">
        <v>546</v>
      </c>
      <c r="I21" s="438">
        <v>3</v>
      </c>
      <c r="J21" s="208" t="s">
        <v>546</v>
      </c>
      <c r="K21" s="211" t="s">
        <v>546</v>
      </c>
    </row>
    <row r="22" spans="1:11" ht="13.5" customHeight="1" x14ac:dyDescent="0.2">
      <c r="A22" s="204">
        <v>22</v>
      </c>
      <c r="B22" s="205" t="s">
        <v>239</v>
      </c>
      <c r="C22" s="206"/>
      <c r="D22" s="207">
        <v>8.9089089089089093</v>
      </c>
      <c r="E22" s="208">
        <v>178</v>
      </c>
      <c r="F22" s="209">
        <v>157</v>
      </c>
      <c r="G22" s="209">
        <v>130</v>
      </c>
      <c r="H22" s="436">
        <v>96</v>
      </c>
      <c r="I22" s="210">
        <v>179</v>
      </c>
      <c r="J22" s="208">
        <v>-1</v>
      </c>
      <c r="K22" s="211">
        <v>-0.55865921787709494</v>
      </c>
    </row>
    <row r="23" spans="1:11" ht="13.5" customHeight="1" x14ac:dyDescent="0.2">
      <c r="A23" s="204">
        <v>23</v>
      </c>
      <c r="B23" s="205" t="s">
        <v>240</v>
      </c>
      <c r="C23" s="206"/>
      <c r="D23" s="207">
        <v>0.90090090090090091</v>
      </c>
      <c r="E23" s="434">
        <v>18</v>
      </c>
      <c r="F23" s="436">
        <v>13</v>
      </c>
      <c r="G23" s="436">
        <v>10</v>
      </c>
      <c r="H23" s="436">
        <v>12</v>
      </c>
      <c r="I23" s="438">
        <v>18</v>
      </c>
      <c r="J23" s="208">
        <v>0</v>
      </c>
      <c r="K23" s="211">
        <v>0</v>
      </c>
    </row>
    <row r="24" spans="1:11" ht="13.5" customHeight="1" x14ac:dyDescent="0.2">
      <c r="A24" s="204">
        <v>24</v>
      </c>
      <c r="B24" s="205" t="s">
        <v>241</v>
      </c>
      <c r="C24" s="206"/>
      <c r="D24" s="207">
        <v>2.2022022022022023</v>
      </c>
      <c r="E24" s="434">
        <v>44</v>
      </c>
      <c r="F24" s="436">
        <v>53</v>
      </c>
      <c r="G24" s="436">
        <v>48</v>
      </c>
      <c r="H24" s="436">
        <v>47</v>
      </c>
      <c r="I24" s="438">
        <v>52</v>
      </c>
      <c r="J24" s="208">
        <v>-8</v>
      </c>
      <c r="K24" s="211">
        <v>-15.384615384615385</v>
      </c>
    </row>
    <row r="25" spans="1:11" ht="13.5" customHeight="1" x14ac:dyDescent="0.2">
      <c r="A25" s="204">
        <v>25</v>
      </c>
      <c r="B25" s="205" t="s">
        <v>242</v>
      </c>
      <c r="C25" s="206"/>
      <c r="D25" s="207">
        <v>4.1041041041041044</v>
      </c>
      <c r="E25" s="434">
        <v>82</v>
      </c>
      <c r="F25" s="209">
        <v>129</v>
      </c>
      <c r="G25" s="436">
        <v>85</v>
      </c>
      <c r="H25" s="209">
        <v>137</v>
      </c>
      <c r="I25" s="210">
        <v>127</v>
      </c>
      <c r="J25" s="208">
        <v>-45</v>
      </c>
      <c r="K25" s="211">
        <v>-35.433070866141733</v>
      </c>
    </row>
    <row r="26" spans="1:11" ht="13.5" customHeight="1" x14ac:dyDescent="0.2">
      <c r="A26" s="204">
        <v>26</v>
      </c>
      <c r="B26" s="205" t="s">
        <v>243</v>
      </c>
      <c r="C26" s="206"/>
      <c r="D26" s="207">
        <v>1.2512512512512513</v>
      </c>
      <c r="E26" s="434">
        <v>25</v>
      </c>
      <c r="F26" s="436">
        <v>19</v>
      </c>
      <c r="G26" s="436">
        <v>31</v>
      </c>
      <c r="H26" s="436">
        <v>47</v>
      </c>
      <c r="I26" s="438">
        <v>53</v>
      </c>
      <c r="J26" s="208">
        <v>-28</v>
      </c>
      <c r="K26" s="211">
        <v>-52.830188679245282</v>
      </c>
    </row>
    <row r="27" spans="1:11" ht="13.5" customHeight="1" x14ac:dyDescent="0.2">
      <c r="A27" s="204">
        <v>27</v>
      </c>
      <c r="B27" s="205" t="s">
        <v>244</v>
      </c>
      <c r="C27" s="206"/>
      <c r="D27" s="207">
        <v>1.3513513513513513</v>
      </c>
      <c r="E27" s="434">
        <v>27</v>
      </c>
      <c r="F27" s="436">
        <v>37</v>
      </c>
      <c r="G27" s="436">
        <v>7</v>
      </c>
      <c r="H27" s="436">
        <v>43</v>
      </c>
      <c r="I27" s="438">
        <v>40</v>
      </c>
      <c r="J27" s="208">
        <v>-13</v>
      </c>
      <c r="K27" s="211">
        <v>-32.5</v>
      </c>
    </row>
    <row r="28" spans="1:11" ht="13.5" customHeight="1" x14ac:dyDescent="0.2">
      <c r="A28" s="204">
        <v>28</v>
      </c>
      <c r="B28" s="205" t="s">
        <v>245</v>
      </c>
      <c r="C28" s="206"/>
      <c r="D28" s="207">
        <v>0.20020020020020021</v>
      </c>
      <c r="E28" s="434">
        <v>4</v>
      </c>
      <c r="F28" s="436">
        <v>3</v>
      </c>
      <c r="G28" s="209" t="s">
        <v>546</v>
      </c>
      <c r="H28" s="436">
        <v>3</v>
      </c>
      <c r="I28" s="438">
        <v>5</v>
      </c>
      <c r="J28" s="208">
        <v>-1</v>
      </c>
      <c r="K28" s="211">
        <v>-20</v>
      </c>
    </row>
    <row r="29" spans="1:11" ht="13.5" customHeight="1" x14ac:dyDescent="0.2">
      <c r="A29" s="204">
        <v>29</v>
      </c>
      <c r="B29" s="205" t="s">
        <v>246</v>
      </c>
      <c r="C29" s="206"/>
      <c r="D29" s="207">
        <v>3.9039039039039038</v>
      </c>
      <c r="E29" s="434">
        <v>78</v>
      </c>
      <c r="F29" s="436">
        <v>91</v>
      </c>
      <c r="G29" s="436">
        <v>74</v>
      </c>
      <c r="H29" s="436">
        <v>55</v>
      </c>
      <c r="I29" s="438">
        <v>86</v>
      </c>
      <c r="J29" s="208">
        <v>-8</v>
      </c>
      <c r="K29" s="211">
        <v>-9.3023255813953494</v>
      </c>
    </row>
    <row r="30" spans="1:11" ht="13.5" customHeight="1" x14ac:dyDescent="0.2">
      <c r="A30" s="204" t="s">
        <v>247</v>
      </c>
      <c r="B30" s="205" t="s">
        <v>248</v>
      </c>
      <c r="C30" s="206"/>
      <c r="D30" s="207">
        <v>2.3023023023023024</v>
      </c>
      <c r="E30" s="434">
        <v>46</v>
      </c>
      <c r="F30" s="436">
        <v>49</v>
      </c>
      <c r="G30" s="436">
        <v>38</v>
      </c>
      <c r="H30" s="436">
        <v>28</v>
      </c>
      <c r="I30" s="438">
        <v>55</v>
      </c>
      <c r="J30" s="208">
        <v>-9</v>
      </c>
      <c r="K30" s="211">
        <v>-16.363636363636363</v>
      </c>
    </row>
    <row r="31" spans="1:11" ht="13.5" customHeight="1" x14ac:dyDescent="0.2">
      <c r="A31" s="204" t="s">
        <v>249</v>
      </c>
      <c r="B31" s="205" t="s">
        <v>250</v>
      </c>
      <c r="C31" s="206"/>
      <c r="D31" s="207">
        <v>1.6016016016016017</v>
      </c>
      <c r="E31" s="434">
        <v>32</v>
      </c>
      <c r="F31" s="436">
        <v>42</v>
      </c>
      <c r="G31" s="436">
        <v>36</v>
      </c>
      <c r="H31" s="436">
        <v>27</v>
      </c>
      <c r="I31" s="438">
        <v>31</v>
      </c>
      <c r="J31" s="208">
        <v>1</v>
      </c>
      <c r="K31" s="211">
        <v>3.225806451612903</v>
      </c>
    </row>
    <row r="32" spans="1:11" ht="13.5" customHeight="1" x14ac:dyDescent="0.2">
      <c r="A32" s="204">
        <v>31</v>
      </c>
      <c r="B32" s="205" t="s">
        <v>251</v>
      </c>
      <c r="C32" s="206"/>
      <c r="D32" s="207">
        <v>0.35035035035035034</v>
      </c>
      <c r="E32" s="434">
        <v>7</v>
      </c>
      <c r="F32" s="436">
        <v>12</v>
      </c>
      <c r="G32" s="436">
        <v>11</v>
      </c>
      <c r="H32" s="436">
        <v>12</v>
      </c>
      <c r="I32" s="438">
        <v>9</v>
      </c>
      <c r="J32" s="208">
        <v>-2</v>
      </c>
      <c r="K32" s="211">
        <v>-22.222222222222221</v>
      </c>
    </row>
    <row r="33" spans="1:11" ht="13.5" customHeight="1" x14ac:dyDescent="0.2">
      <c r="A33" s="204">
        <v>32</v>
      </c>
      <c r="B33" s="205" t="s">
        <v>252</v>
      </c>
      <c r="C33" s="206"/>
      <c r="D33" s="207">
        <v>1.2012012012012012</v>
      </c>
      <c r="E33" s="434">
        <v>24</v>
      </c>
      <c r="F33" s="436">
        <v>19</v>
      </c>
      <c r="G33" s="436">
        <v>6</v>
      </c>
      <c r="H33" s="436">
        <v>14</v>
      </c>
      <c r="I33" s="438">
        <v>30</v>
      </c>
      <c r="J33" s="208">
        <v>-6</v>
      </c>
      <c r="K33" s="211">
        <v>-20</v>
      </c>
    </row>
    <row r="34" spans="1:11" ht="13.5" customHeight="1" x14ac:dyDescent="0.2">
      <c r="A34" s="204">
        <v>33</v>
      </c>
      <c r="B34" s="205" t="s">
        <v>253</v>
      </c>
      <c r="C34" s="206"/>
      <c r="D34" s="207">
        <v>0.45045045045045046</v>
      </c>
      <c r="E34" s="434">
        <v>9</v>
      </c>
      <c r="F34" s="436">
        <v>18</v>
      </c>
      <c r="G34" s="436">
        <v>11</v>
      </c>
      <c r="H34" s="436">
        <v>12</v>
      </c>
      <c r="I34" s="438">
        <v>26</v>
      </c>
      <c r="J34" s="208">
        <v>-17</v>
      </c>
      <c r="K34" s="211">
        <v>-65.384615384615387</v>
      </c>
    </row>
    <row r="35" spans="1:11" ht="13.5" customHeight="1" x14ac:dyDescent="0.2">
      <c r="A35" s="204">
        <v>34</v>
      </c>
      <c r="B35" s="205" t="s">
        <v>254</v>
      </c>
      <c r="C35" s="206"/>
      <c r="D35" s="207">
        <v>1.0510510510510511</v>
      </c>
      <c r="E35" s="434">
        <v>21</v>
      </c>
      <c r="F35" s="436">
        <v>24</v>
      </c>
      <c r="G35" s="436">
        <v>31</v>
      </c>
      <c r="H35" s="436">
        <v>40</v>
      </c>
      <c r="I35" s="438">
        <v>19</v>
      </c>
      <c r="J35" s="208">
        <v>2</v>
      </c>
      <c r="K35" s="211">
        <v>10.526315789473685</v>
      </c>
    </row>
    <row r="36" spans="1:11" ht="13.5" customHeight="1" x14ac:dyDescent="0.2">
      <c r="A36" s="204">
        <v>41</v>
      </c>
      <c r="B36" s="205" t="s">
        <v>255</v>
      </c>
      <c r="C36" s="206"/>
      <c r="D36" s="207">
        <v>0.35035035035035034</v>
      </c>
      <c r="E36" s="434">
        <v>7</v>
      </c>
      <c r="F36" s="436">
        <v>11</v>
      </c>
      <c r="G36" s="436">
        <v>5</v>
      </c>
      <c r="H36" s="436">
        <v>7</v>
      </c>
      <c r="I36" s="438">
        <v>10</v>
      </c>
      <c r="J36" s="208">
        <v>-3</v>
      </c>
      <c r="K36" s="211">
        <v>-30</v>
      </c>
    </row>
    <row r="37" spans="1:11" ht="13.5" customHeight="1" x14ac:dyDescent="0.2">
      <c r="A37" s="204">
        <v>42</v>
      </c>
      <c r="B37" s="205" t="s">
        <v>256</v>
      </c>
      <c r="C37" s="206"/>
      <c r="D37" s="207">
        <v>0.3003003003003003</v>
      </c>
      <c r="E37" s="434">
        <v>6</v>
      </c>
      <c r="F37" s="436">
        <v>3</v>
      </c>
      <c r="G37" s="209" t="s">
        <v>546</v>
      </c>
      <c r="H37" s="436">
        <v>3</v>
      </c>
      <c r="I37" s="438">
        <v>3</v>
      </c>
      <c r="J37" s="208">
        <v>3</v>
      </c>
      <c r="K37" s="211">
        <v>100</v>
      </c>
    </row>
    <row r="38" spans="1:11" ht="13.5" customHeight="1" x14ac:dyDescent="0.2">
      <c r="A38" s="204">
        <v>43</v>
      </c>
      <c r="B38" s="205" t="s">
        <v>257</v>
      </c>
      <c r="C38" s="206"/>
      <c r="D38" s="207">
        <v>0.70070070070070067</v>
      </c>
      <c r="E38" s="434">
        <v>14</v>
      </c>
      <c r="F38" s="436">
        <v>21</v>
      </c>
      <c r="G38" s="436">
        <v>30</v>
      </c>
      <c r="H38" s="436">
        <v>12</v>
      </c>
      <c r="I38" s="438">
        <v>15</v>
      </c>
      <c r="J38" s="208">
        <v>-1</v>
      </c>
      <c r="K38" s="211">
        <v>-6.666666666666667</v>
      </c>
    </row>
    <row r="39" spans="1:11" ht="13.5" customHeight="1" x14ac:dyDescent="0.2">
      <c r="A39" s="204">
        <v>51</v>
      </c>
      <c r="B39" s="205" t="s">
        <v>258</v>
      </c>
      <c r="C39" s="206"/>
      <c r="D39" s="207">
        <v>15.715715715715715</v>
      </c>
      <c r="E39" s="208">
        <v>314</v>
      </c>
      <c r="F39" s="209">
        <v>266</v>
      </c>
      <c r="G39" s="209">
        <v>210</v>
      </c>
      <c r="H39" s="209">
        <v>220</v>
      </c>
      <c r="I39" s="210">
        <v>251</v>
      </c>
      <c r="J39" s="208">
        <v>63</v>
      </c>
      <c r="K39" s="211">
        <v>25.099601593625497</v>
      </c>
    </row>
    <row r="40" spans="1:11" ht="13.5" customHeight="1" x14ac:dyDescent="0.2">
      <c r="A40" s="204" t="s">
        <v>259</v>
      </c>
      <c r="B40" s="205" t="s">
        <v>260</v>
      </c>
      <c r="C40" s="206"/>
      <c r="D40" s="207">
        <v>15.315315315315315</v>
      </c>
      <c r="E40" s="208">
        <v>306</v>
      </c>
      <c r="F40" s="209">
        <v>263</v>
      </c>
      <c r="G40" s="209">
        <v>206</v>
      </c>
      <c r="H40" s="209">
        <v>217</v>
      </c>
      <c r="I40" s="210">
        <v>246</v>
      </c>
      <c r="J40" s="208">
        <v>60</v>
      </c>
      <c r="K40" s="211">
        <v>24.390243902439025</v>
      </c>
    </row>
    <row r="41" spans="1:11" ht="13.5" customHeight="1" x14ac:dyDescent="0.2">
      <c r="A41" s="204"/>
      <c r="B41" s="205" t="s">
        <v>261</v>
      </c>
      <c r="C41" s="206"/>
      <c r="D41" s="207">
        <v>14.114114114114114</v>
      </c>
      <c r="E41" s="208">
        <v>282</v>
      </c>
      <c r="F41" s="209">
        <v>233</v>
      </c>
      <c r="G41" s="209">
        <v>188</v>
      </c>
      <c r="H41" s="209">
        <v>187</v>
      </c>
      <c r="I41" s="210">
        <v>218</v>
      </c>
      <c r="J41" s="208">
        <v>64</v>
      </c>
      <c r="K41" s="211">
        <v>29.357798165137616</v>
      </c>
    </row>
    <row r="42" spans="1:11" ht="13.5" customHeight="1" x14ac:dyDescent="0.2">
      <c r="A42" s="204">
        <v>52</v>
      </c>
      <c r="B42" s="205" t="s">
        <v>262</v>
      </c>
      <c r="C42" s="206"/>
      <c r="D42" s="207">
        <v>3.5035035035035036</v>
      </c>
      <c r="E42" s="434">
        <v>70</v>
      </c>
      <c r="F42" s="436">
        <v>76</v>
      </c>
      <c r="G42" s="436">
        <v>70</v>
      </c>
      <c r="H42" s="209">
        <v>107</v>
      </c>
      <c r="I42" s="438">
        <v>80</v>
      </c>
      <c r="J42" s="208">
        <v>-10</v>
      </c>
      <c r="K42" s="211">
        <v>-12.5</v>
      </c>
    </row>
    <row r="43" spans="1:11" ht="13.5" customHeight="1" x14ac:dyDescent="0.2">
      <c r="A43" s="204" t="s">
        <v>263</v>
      </c>
      <c r="B43" s="205" t="s">
        <v>264</v>
      </c>
      <c r="C43" s="206"/>
      <c r="D43" s="207">
        <v>1.6516516516516517</v>
      </c>
      <c r="E43" s="434">
        <v>33</v>
      </c>
      <c r="F43" s="436">
        <v>34</v>
      </c>
      <c r="G43" s="436">
        <v>37</v>
      </c>
      <c r="H43" s="436">
        <v>60</v>
      </c>
      <c r="I43" s="438">
        <v>42</v>
      </c>
      <c r="J43" s="208">
        <v>-9</v>
      </c>
      <c r="K43" s="211">
        <v>-21.428571428571427</v>
      </c>
    </row>
    <row r="44" spans="1:11" ht="13.5" customHeight="1" x14ac:dyDescent="0.2">
      <c r="A44" s="204">
        <v>53</v>
      </c>
      <c r="B44" s="205" t="s">
        <v>265</v>
      </c>
      <c r="C44" s="206"/>
      <c r="D44" s="207">
        <v>0.40040040040040042</v>
      </c>
      <c r="E44" s="434">
        <v>8</v>
      </c>
      <c r="F44" s="436">
        <v>14</v>
      </c>
      <c r="G44" s="436">
        <v>11</v>
      </c>
      <c r="H44" s="436">
        <v>12</v>
      </c>
      <c r="I44" s="438">
        <v>11</v>
      </c>
      <c r="J44" s="208">
        <v>-3</v>
      </c>
      <c r="K44" s="211">
        <v>-27.272727272727273</v>
      </c>
    </row>
    <row r="45" spans="1:11" ht="13.5" customHeight="1" x14ac:dyDescent="0.2">
      <c r="A45" s="204" t="s">
        <v>266</v>
      </c>
      <c r="B45" s="205" t="s">
        <v>267</v>
      </c>
      <c r="C45" s="206"/>
      <c r="D45" s="207">
        <v>0.35035035035035034</v>
      </c>
      <c r="E45" s="434">
        <v>7</v>
      </c>
      <c r="F45" s="436">
        <v>14</v>
      </c>
      <c r="G45" s="436">
        <v>11</v>
      </c>
      <c r="H45" s="436">
        <v>11</v>
      </c>
      <c r="I45" s="438">
        <v>9</v>
      </c>
      <c r="J45" s="208">
        <v>-2</v>
      </c>
      <c r="K45" s="211">
        <v>-22.222222222222221</v>
      </c>
    </row>
    <row r="46" spans="1:11" ht="13.5" customHeight="1" x14ac:dyDescent="0.2">
      <c r="A46" s="204">
        <v>54</v>
      </c>
      <c r="B46" s="205" t="s">
        <v>268</v>
      </c>
      <c r="C46" s="206"/>
      <c r="D46" s="207">
        <v>3.5535535535535536</v>
      </c>
      <c r="E46" s="434">
        <v>71</v>
      </c>
      <c r="F46" s="436">
        <v>37</v>
      </c>
      <c r="G46" s="436">
        <v>51</v>
      </c>
      <c r="H46" s="436">
        <v>47</v>
      </c>
      <c r="I46" s="438">
        <v>41</v>
      </c>
      <c r="J46" s="208">
        <v>30</v>
      </c>
      <c r="K46" s="211">
        <v>73.170731707317074</v>
      </c>
    </row>
    <row r="47" spans="1:11" ht="13.5" customHeight="1" x14ac:dyDescent="0.2">
      <c r="A47" s="204">
        <v>61</v>
      </c>
      <c r="B47" s="205" t="s">
        <v>269</v>
      </c>
      <c r="C47" s="206"/>
      <c r="D47" s="207">
        <v>2.3523523523523524</v>
      </c>
      <c r="E47" s="434">
        <v>47</v>
      </c>
      <c r="F47" s="436">
        <v>44</v>
      </c>
      <c r="G47" s="436">
        <v>35</v>
      </c>
      <c r="H47" s="436">
        <v>42</v>
      </c>
      <c r="I47" s="438">
        <v>41</v>
      </c>
      <c r="J47" s="208">
        <v>6</v>
      </c>
      <c r="K47" s="211">
        <v>14.634146341463415</v>
      </c>
    </row>
    <row r="48" spans="1:11" ht="13.5" customHeight="1" x14ac:dyDescent="0.2">
      <c r="A48" s="204">
        <v>62</v>
      </c>
      <c r="B48" s="205" t="s">
        <v>270</v>
      </c>
      <c r="C48" s="206"/>
      <c r="D48" s="207">
        <v>7.9079079079079078</v>
      </c>
      <c r="E48" s="208">
        <v>158</v>
      </c>
      <c r="F48" s="209">
        <v>196</v>
      </c>
      <c r="G48" s="209">
        <v>145</v>
      </c>
      <c r="H48" s="209">
        <v>188</v>
      </c>
      <c r="I48" s="210">
        <v>159</v>
      </c>
      <c r="J48" s="208">
        <v>-1</v>
      </c>
      <c r="K48" s="211">
        <v>-0.62893081761006286</v>
      </c>
    </row>
    <row r="49" spans="1:11" ht="13.5" customHeight="1" x14ac:dyDescent="0.2">
      <c r="A49" s="204">
        <v>63</v>
      </c>
      <c r="B49" s="205" t="s">
        <v>271</v>
      </c>
      <c r="C49" s="206"/>
      <c r="D49" s="207">
        <v>5.1051051051051051</v>
      </c>
      <c r="E49" s="208">
        <v>102</v>
      </c>
      <c r="F49" s="436">
        <v>66</v>
      </c>
      <c r="G49" s="436">
        <v>50</v>
      </c>
      <c r="H49" s="436">
        <v>53</v>
      </c>
      <c r="I49" s="438">
        <v>56</v>
      </c>
      <c r="J49" s="208">
        <v>46</v>
      </c>
      <c r="K49" s="211">
        <v>82.142857142857139</v>
      </c>
    </row>
    <row r="50" spans="1:11" ht="13.5" customHeight="1" x14ac:dyDescent="0.2">
      <c r="A50" s="204" t="s">
        <v>272</v>
      </c>
      <c r="B50" s="205" t="s">
        <v>273</v>
      </c>
      <c r="C50" s="206"/>
      <c r="D50" s="207">
        <v>0.75075075075075071</v>
      </c>
      <c r="E50" s="434">
        <v>15</v>
      </c>
      <c r="F50" s="436">
        <v>4</v>
      </c>
      <c r="G50" s="436">
        <v>10</v>
      </c>
      <c r="H50" s="436">
        <v>6</v>
      </c>
      <c r="I50" s="210" t="s">
        <v>546</v>
      </c>
      <c r="J50" s="208" t="s">
        <v>546</v>
      </c>
      <c r="K50" s="211" t="s">
        <v>546</v>
      </c>
    </row>
    <row r="51" spans="1:11" ht="13.5" customHeight="1" x14ac:dyDescent="0.2">
      <c r="A51" s="204" t="s">
        <v>274</v>
      </c>
      <c r="B51" s="205" t="s">
        <v>275</v>
      </c>
      <c r="C51" s="206"/>
      <c r="D51" s="207">
        <v>4.1541541541541545</v>
      </c>
      <c r="E51" s="434">
        <v>83</v>
      </c>
      <c r="F51" s="436">
        <v>58</v>
      </c>
      <c r="G51" s="436">
        <v>35</v>
      </c>
      <c r="H51" s="436">
        <v>46</v>
      </c>
      <c r="I51" s="438">
        <v>48</v>
      </c>
      <c r="J51" s="208">
        <v>35</v>
      </c>
      <c r="K51" s="211">
        <v>72.916666666666671</v>
      </c>
    </row>
    <row r="52" spans="1:11" ht="13.5" customHeight="1" x14ac:dyDescent="0.2">
      <c r="A52" s="204">
        <v>71</v>
      </c>
      <c r="B52" s="205" t="s">
        <v>276</v>
      </c>
      <c r="C52" s="206"/>
      <c r="D52" s="207">
        <v>7.6576576576576576</v>
      </c>
      <c r="E52" s="208">
        <v>153</v>
      </c>
      <c r="F52" s="209">
        <v>220</v>
      </c>
      <c r="G52" s="209">
        <v>132</v>
      </c>
      <c r="H52" s="209">
        <v>210</v>
      </c>
      <c r="I52" s="210">
        <v>169</v>
      </c>
      <c r="J52" s="208">
        <v>-16</v>
      </c>
      <c r="K52" s="211">
        <v>-9.4674556213017755</v>
      </c>
    </row>
    <row r="53" spans="1:11" ht="13.5" customHeight="1" x14ac:dyDescent="0.2">
      <c r="A53" s="204" t="s">
        <v>277</v>
      </c>
      <c r="B53" s="205" t="s">
        <v>278</v>
      </c>
      <c r="C53" s="206"/>
      <c r="D53" s="207">
        <v>1.7017017017017018</v>
      </c>
      <c r="E53" s="434">
        <v>34</v>
      </c>
      <c r="F53" s="436">
        <v>49</v>
      </c>
      <c r="G53" s="436">
        <v>32</v>
      </c>
      <c r="H53" s="436">
        <v>65</v>
      </c>
      <c r="I53" s="438">
        <v>59</v>
      </c>
      <c r="J53" s="208">
        <v>-25</v>
      </c>
      <c r="K53" s="211">
        <v>-42.372881355932201</v>
      </c>
    </row>
    <row r="54" spans="1:11" ht="13.5" customHeight="1" x14ac:dyDescent="0.2">
      <c r="A54" s="204" t="s">
        <v>279</v>
      </c>
      <c r="B54" s="205" t="s">
        <v>280</v>
      </c>
      <c r="C54" s="206"/>
      <c r="D54" s="207">
        <v>5.2552552552552552</v>
      </c>
      <c r="E54" s="208">
        <v>105</v>
      </c>
      <c r="F54" s="209">
        <v>150</v>
      </c>
      <c r="G54" s="436">
        <v>80</v>
      </c>
      <c r="H54" s="209">
        <v>110</v>
      </c>
      <c r="I54" s="438">
        <v>92</v>
      </c>
      <c r="J54" s="208">
        <v>13</v>
      </c>
      <c r="K54" s="211">
        <v>14.130434782608695</v>
      </c>
    </row>
    <row r="55" spans="1:11" ht="13.5" customHeight="1" x14ac:dyDescent="0.2">
      <c r="A55" s="204">
        <v>72</v>
      </c>
      <c r="B55" s="205" t="s">
        <v>281</v>
      </c>
      <c r="C55" s="206"/>
      <c r="D55" s="207">
        <v>2.1021021021021022</v>
      </c>
      <c r="E55" s="434">
        <v>42</v>
      </c>
      <c r="F55" s="436">
        <v>56</v>
      </c>
      <c r="G55" s="436">
        <v>42</v>
      </c>
      <c r="H55" s="436">
        <v>56</v>
      </c>
      <c r="I55" s="438">
        <v>22</v>
      </c>
      <c r="J55" s="208">
        <v>20</v>
      </c>
      <c r="K55" s="211">
        <v>90.909090909090907</v>
      </c>
    </row>
    <row r="56" spans="1:11" ht="13.5" customHeight="1" x14ac:dyDescent="0.2">
      <c r="A56" s="204" t="s">
        <v>282</v>
      </c>
      <c r="B56" s="205" t="s">
        <v>283</v>
      </c>
      <c r="C56" s="206"/>
      <c r="D56" s="207">
        <v>1.1511511511511512</v>
      </c>
      <c r="E56" s="434">
        <v>23</v>
      </c>
      <c r="F56" s="436">
        <v>35</v>
      </c>
      <c r="G56" s="436">
        <v>24</v>
      </c>
      <c r="H56" s="436">
        <v>37</v>
      </c>
      <c r="I56" s="438">
        <v>13</v>
      </c>
      <c r="J56" s="208">
        <v>10</v>
      </c>
      <c r="K56" s="211">
        <v>76.92307692307692</v>
      </c>
    </row>
    <row r="57" spans="1:11" ht="13.5" customHeight="1" x14ac:dyDescent="0.2">
      <c r="A57" s="204" t="s">
        <v>284</v>
      </c>
      <c r="B57" s="205" t="s">
        <v>285</v>
      </c>
      <c r="C57" s="206"/>
      <c r="D57" s="207">
        <v>0.70070070070070067</v>
      </c>
      <c r="E57" s="434">
        <v>14</v>
      </c>
      <c r="F57" s="436">
        <v>10</v>
      </c>
      <c r="G57" s="436">
        <v>11</v>
      </c>
      <c r="H57" s="436">
        <v>9</v>
      </c>
      <c r="I57" s="438">
        <v>6</v>
      </c>
      <c r="J57" s="208">
        <v>8</v>
      </c>
      <c r="K57" s="211">
        <v>133.33333333333334</v>
      </c>
    </row>
    <row r="58" spans="1:11" ht="13.5" customHeight="1" x14ac:dyDescent="0.2">
      <c r="A58" s="204">
        <v>73</v>
      </c>
      <c r="B58" s="205" t="s">
        <v>286</v>
      </c>
      <c r="C58" s="206"/>
      <c r="D58" s="207">
        <v>1.9519519519519519</v>
      </c>
      <c r="E58" s="434">
        <v>39</v>
      </c>
      <c r="F58" s="436">
        <v>66</v>
      </c>
      <c r="G58" s="436">
        <v>37</v>
      </c>
      <c r="H58" s="436">
        <v>63</v>
      </c>
      <c r="I58" s="438">
        <v>54</v>
      </c>
      <c r="J58" s="208">
        <v>-15</v>
      </c>
      <c r="K58" s="211">
        <v>-27.777777777777779</v>
      </c>
    </row>
    <row r="59" spans="1:11" ht="13.5" customHeight="1" x14ac:dyDescent="0.2">
      <c r="A59" s="204" t="s">
        <v>287</v>
      </c>
      <c r="B59" s="205" t="s">
        <v>288</v>
      </c>
      <c r="C59" s="206"/>
      <c r="D59" s="207">
        <v>1.5015015015015014</v>
      </c>
      <c r="E59" s="434">
        <v>30</v>
      </c>
      <c r="F59" s="436">
        <v>52</v>
      </c>
      <c r="G59" s="436">
        <v>34</v>
      </c>
      <c r="H59" s="436">
        <v>54</v>
      </c>
      <c r="I59" s="438">
        <v>48</v>
      </c>
      <c r="J59" s="208">
        <v>-18</v>
      </c>
      <c r="K59" s="211">
        <v>-37.5</v>
      </c>
    </row>
    <row r="60" spans="1:11" ht="13.5" customHeight="1" x14ac:dyDescent="0.2">
      <c r="A60" s="204">
        <v>81</v>
      </c>
      <c r="B60" s="205" t="s">
        <v>289</v>
      </c>
      <c r="C60" s="206"/>
      <c r="D60" s="207">
        <v>10.46046046046046</v>
      </c>
      <c r="E60" s="208">
        <v>209</v>
      </c>
      <c r="F60" s="209">
        <v>302</v>
      </c>
      <c r="G60" s="209">
        <v>193</v>
      </c>
      <c r="H60" s="209">
        <v>226</v>
      </c>
      <c r="I60" s="210">
        <v>239</v>
      </c>
      <c r="J60" s="208">
        <v>-30</v>
      </c>
      <c r="K60" s="211">
        <v>-12.552301255230125</v>
      </c>
    </row>
    <row r="61" spans="1:11" ht="13.5" customHeight="1" x14ac:dyDescent="0.2">
      <c r="A61" s="204" t="s">
        <v>290</v>
      </c>
      <c r="B61" s="205" t="s">
        <v>291</v>
      </c>
      <c r="C61" s="206"/>
      <c r="D61" s="207">
        <v>2.1521521521521523</v>
      </c>
      <c r="E61" s="434">
        <v>43</v>
      </c>
      <c r="F61" s="436">
        <v>74</v>
      </c>
      <c r="G61" s="436">
        <v>42</v>
      </c>
      <c r="H61" s="436">
        <v>73</v>
      </c>
      <c r="I61" s="438">
        <v>50</v>
      </c>
      <c r="J61" s="208">
        <v>-7</v>
      </c>
      <c r="K61" s="211">
        <v>-14</v>
      </c>
    </row>
    <row r="62" spans="1:11" ht="13.5" customHeight="1" x14ac:dyDescent="0.2">
      <c r="A62" s="204" t="s">
        <v>292</v>
      </c>
      <c r="B62" s="205" t="s">
        <v>363</v>
      </c>
      <c r="C62" s="206"/>
      <c r="D62" s="207">
        <v>4.0540540540540544</v>
      </c>
      <c r="E62" s="434">
        <v>81</v>
      </c>
      <c r="F62" s="209">
        <v>170</v>
      </c>
      <c r="G62" s="436">
        <v>84</v>
      </c>
      <c r="H62" s="436">
        <v>76</v>
      </c>
      <c r="I62" s="210">
        <v>104</v>
      </c>
      <c r="J62" s="208">
        <v>-23</v>
      </c>
      <c r="K62" s="211">
        <v>-22.115384615384617</v>
      </c>
    </row>
    <row r="63" spans="1:11" ht="13.5" customHeight="1" x14ac:dyDescent="0.2">
      <c r="A63" s="204" t="s">
        <v>294</v>
      </c>
      <c r="B63" s="205" t="s">
        <v>295</v>
      </c>
      <c r="C63" s="206"/>
      <c r="D63" s="207">
        <v>1.5015015015015014</v>
      </c>
      <c r="E63" s="434">
        <v>30</v>
      </c>
      <c r="F63" s="436">
        <v>28</v>
      </c>
      <c r="G63" s="436">
        <v>26</v>
      </c>
      <c r="H63" s="436">
        <v>37</v>
      </c>
      <c r="I63" s="438">
        <v>33</v>
      </c>
      <c r="J63" s="208">
        <v>-3</v>
      </c>
      <c r="K63" s="211">
        <v>-9.0909090909090917</v>
      </c>
    </row>
    <row r="64" spans="1:11" ht="13.5" customHeight="1" x14ac:dyDescent="0.2">
      <c r="A64" s="204" t="s">
        <v>296</v>
      </c>
      <c r="B64" s="205" t="s">
        <v>297</v>
      </c>
      <c r="C64" s="206"/>
      <c r="D64" s="207">
        <v>0.75075075075075071</v>
      </c>
      <c r="E64" s="434">
        <v>15</v>
      </c>
      <c r="F64" s="436">
        <v>10</v>
      </c>
      <c r="G64" s="436">
        <v>7</v>
      </c>
      <c r="H64" s="436">
        <v>14</v>
      </c>
      <c r="I64" s="438">
        <v>12</v>
      </c>
      <c r="J64" s="208">
        <v>3</v>
      </c>
      <c r="K64" s="211">
        <v>25</v>
      </c>
    </row>
    <row r="65" spans="1:11" ht="13.5" customHeight="1" x14ac:dyDescent="0.2">
      <c r="A65" s="204">
        <v>82</v>
      </c>
      <c r="B65" s="205" t="s">
        <v>298</v>
      </c>
      <c r="C65" s="206"/>
      <c r="D65" s="207">
        <v>3.1031031031031029</v>
      </c>
      <c r="E65" s="434">
        <v>62</v>
      </c>
      <c r="F65" s="436">
        <v>94</v>
      </c>
      <c r="G65" s="436">
        <v>64</v>
      </c>
      <c r="H65" s="436">
        <v>87</v>
      </c>
      <c r="I65" s="438">
        <v>53</v>
      </c>
      <c r="J65" s="208">
        <v>9</v>
      </c>
      <c r="K65" s="211">
        <v>16.981132075471699</v>
      </c>
    </row>
    <row r="66" spans="1:11" ht="13.5" customHeight="1" x14ac:dyDescent="0.2">
      <c r="A66" s="204" t="s">
        <v>299</v>
      </c>
      <c r="B66" s="205" t="s">
        <v>550</v>
      </c>
      <c r="C66" s="206"/>
      <c r="D66" s="207">
        <v>1.9519519519519519</v>
      </c>
      <c r="E66" s="434">
        <v>39</v>
      </c>
      <c r="F66" s="436">
        <v>54</v>
      </c>
      <c r="G66" s="436">
        <v>40</v>
      </c>
      <c r="H66" s="436">
        <v>29</v>
      </c>
      <c r="I66" s="438">
        <v>27</v>
      </c>
      <c r="J66" s="208">
        <v>12</v>
      </c>
      <c r="K66" s="211">
        <v>44.444444444444443</v>
      </c>
    </row>
    <row r="67" spans="1:11" ht="13.5" customHeight="1" x14ac:dyDescent="0.2">
      <c r="A67" s="204" t="s">
        <v>300</v>
      </c>
      <c r="B67" s="205" t="s">
        <v>301</v>
      </c>
      <c r="C67" s="206"/>
      <c r="D67" s="207">
        <v>0.65065065065065064</v>
      </c>
      <c r="E67" s="434">
        <v>13</v>
      </c>
      <c r="F67" s="436">
        <v>23</v>
      </c>
      <c r="G67" s="436">
        <v>14</v>
      </c>
      <c r="H67" s="436">
        <v>40</v>
      </c>
      <c r="I67" s="438">
        <v>17</v>
      </c>
      <c r="J67" s="208">
        <v>-4</v>
      </c>
      <c r="K67" s="211">
        <v>-23.529411764705884</v>
      </c>
    </row>
    <row r="68" spans="1:11" ht="13.5" customHeight="1" x14ac:dyDescent="0.2">
      <c r="A68" s="204">
        <v>83</v>
      </c>
      <c r="B68" s="205" t="s">
        <v>302</v>
      </c>
      <c r="C68" s="206"/>
      <c r="D68" s="207">
        <v>4.1541541541541545</v>
      </c>
      <c r="E68" s="434">
        <v>83</v>
      </c>
      <c r="F68" s="209">
        <v>157</v>
      </c>
      <c r="G68" s="436">
        <v>76</v>
      </c>
      <c r="H68" s="436">
        <v>97</v>
      </c>
      <c r="I68" s="438">
        <v>60</v>
      </c>
      <c r="J68" s="208">
        <v>23</v>
      </c>
      <c r="K68" s="211">
        <v>38.333333333333336</v>
      </c>
    </row>
    <row r="69" spans="1:11" ht="13.5" customHeight="1" x14ac:dyDescent="0.2">
      <c r="A69" s="204" t="s">
        <v>303</v>
      </c>
      <c r="B69" s="205" t="s">
        <v>304</v>
      </c>
      <c r="C69" s="206"/>
      <c r="D69" s="207">
        <v>3.6536536536536537</v>
      </c>
      <c r="E69" s="434">
        <v>73</v>
      </c>
      <c r="F69" s="209">
        <v>144</v>
      </c>
      <c r="G69" s="436">
        <v>57</v>
      </c>
      <c r="H69" s="436">
        <v>88</v>
      </c>
      <c r="I69" s="438">
        <v>45</v>
      </c>
      <c r="J69" s="208">
        <v>28</v>
      </c>
      <c r="K69" s="211">
        <v>62.222222222222221</v>
      </c>
    </row>
    <row r="70" spans="1:11" ht="13.5" customHeight="1" x14ac:dyDescent="0.2">
      <c r="A70" s="204"/>
      <c r="B70" s="205" t="s">
        <v>305</v>
      </c>
      <c r="C70" s="206"/>
      <c r="D70" s="207">
        <v>1.2012012012012012</v>
      </c>
      <c r="E70" s="434">
        <v>24</v>
      </c>
      <c r="F70" s="436">
        <v>81</v>
      </c>
      <c r="G70" s="436">
        <v>24</v>
      </c>
      <c r="H70" s="436">
        <v>39</v>
      </c>
      <c r="I70" s="438">
        <v>25</v>
      </c>
      <c r="J70" s="208">
        <v>-1</v>
      </c>
      <c r="K70" s="211">
        <v>-4</v>
      </c>
    </row>
    <row r="71" spans="1:11" ht="13.5" customHeight="1" x14ac:dyDescent="0.2">
      <c r="A71" s="204">
        <v>84</v>
      </c>
      <c r="B71" s="205" t="s">
        <v>306</v>
      </c>
      <c r="C71" s="206"/>
      <c r="D71" s="207">
        <v>1.5515515515515514</v>
      </c>
      <c r="E71" s="434">
        <v>31</v>
      </c>
      <c r="F71" s="436">
        <v>61</v>
      </c>
      <c r="G71" s="436">
        <v>20</v>
      </c>
      <c r="H71" s="436">
        <v>36</v>
      </c>
      <c r="I71" s="438">
        <v>36</v>
      </c>
      <c r="J71" s="208">
        <v>-5</v>
      </c>
      <c r="K71" s="211">
        <v>-13.888888888888889</v>
      </c>
    </row>
    <row r="72" spans="1:11" ht="13.5" customHeight="1" x14ac:dyDescent="0.2">
      <c r="A72" s="204" t="s">
        <v>307</v>
      </c>
      <c r="B72" s="205" t="s">
        <v>308</v>
      </c>
      <c r="C72" s="206"/>
      <c r="D72" s="207">
        <v>0.20020020020020021</v>
      </c>
      <c r="E72" s="434">
        <v>4</v>
      </c>
      <c r="F72" s="436">
        <v>22</v>
      </c>
      <c r="G72" s="436">
        <v>4</v>
      </c>
      <c r="H72" s="436">
        <v>7</v>
      </c>
      <c r="I72" s="438">
        <v>6</v>
      </c>
      <c r="J72" s="208">
        <v>-2</v>
      </c>
      <c r="K72" s="211">
        <v>-33.333333333333336</v>
      </c>
    </row>
    <row r="73" spans="1:11" ht="13.5" customHeight="1" x14ac:dyDescent="0.2">
      <c r="A73" s="204" t="s">
        <v>309</v>
      </c>
      <c r="B73" s="205" t="s">
        <v>310</v>
      </c>
      <c r="C73" s="206"/>
      <c r="D73" s="207" t="s">
        <v>546</v>
      </c>
      <c r="E73" s="208" t="s">
        <v>546</v>
      </c>
      <c r="F73" s="436">
        <v>7</v>
      </c>
      <c r="G73" s="436">
        <v>4</v>
      </c>
      <c r="H73" s="436">
        <v>4</v>
      </c>
      <c r="I73" s="438">
        <v>6</v>
      </c>
      <c r="J73" s="208" t="s">
        <v>546</v>
      </c>
      <c r="K73" s="211" t="s">
        <v>546</v>
      </c>
    </row>
    <row r="74" spans="1:11" s="61" customFormat="1" ht="13.5" customHeight="1" x14ac:dyDescent="0.2">
      <c r="A74" s="204" t="s">
        <v>311</v>
      </c>
      <c r="B74" s="205" t="s">
        <v>312</v>
      </c>
      <c r="C74" s="206"/>
      <c r="D74" s="207">
        <v>0.95095095095095095</v>
      </c>
      <c r="E74" s="434">
        <v>19</v>
      </c>
      <c r="F74" s="436">
        <v>12</v>
      </c>
      <c r="G74" s="436">
        <v>3</v>
      </c>
      <c r="H74" s="436">
        <v>17</v>
      </c>
      <c r="I74" s="438">
        <v>17</v>
      </c>
      <c r="J74" s="208">
        <v>2</v>
      </c>
      <c r="K74" s="211">
        <v>11.764705882352942</v>
      </c>
    </row>
    <row r="75" spans="1:11" s="88" customFormat="1" ht="13.5" customHeight="1" x14ac:dyDescent="0.2">
      <c r="A75" s="204">
        <v>91</v>
      </c>
      <c r="B75" s="205" t="s">
        <v>313</v>
      </c>
      <c r="C75" s="206"/>
      <c r="D75" s="207" t="s">
        <v>546</v>
      </c>
      <c r="E75" s="208" t="s">
        <v>546</v>
      </c>
      <c r="F75" s="436">
        <v>4</v>
      </c>
      <c r="G75" s="209" t="s">
        <v>546</v>
      </c>
      <c r="H75" s="209" t="s">
        <v>546</v>
      </c>
      <c r="I75" s="210" t="s">
        <v>546</v>
      </c>
      <c r="J75" s="208" t="s">
        <v>546</v>
      </c>
      <c r="K75" s="211" t="s">
        <v>546</v>
      </c>
    </row>
    <row r="76" spans="1:11" s="88" customFormat="1" ht="13.5" customHeight="1" x14ac:dyDescent="0.2">
      <c r="A76" s="204">
        <v>92</v>
      </c>
      <c r="B76" s="205" t="s">
        <v>314</v>
      </c>
      <c r="C76" s="206"/>
      <c r="D76" s="207">
        <v>1.2012012012012012</v>
      </c>
      <c r="E76" s="434">
        <v>24</v>
      </c>
      <c r="F76" s="436">
        <v>13</v>
      </c>
      <c r="G76" s="436">
        <v>11</v>
      </c>
      <c r="H76" s="436">
        <v>17</v>
      </c>
      <c r="I76" s="438">
        <v>15</v>
      </c>
      <c r="J76" s="208">
        <v>9</v>
      </c>
      <c r="K76" s="211">
        <v>60</v>
      </c>
    </row>
    <row r="77" spans="1:11" s="61" customFormat="1" ht="13.5" customHeight="1" x14ac:dyDescent="0.2">
      <c r="A77" s="204">
        <v>93</v>
      </c>
      <c r="B77" s="205" t="s">
        <v>315</v>
      </c>
      <c r="C77" s="206"/>
      <c r="D77" s="207">
        <v>0.20020020020020021</v>
      </c>
      <c r="E77" s="434">
        <v>4</v>
      </c>
      <c r="F77" s="436">
        <v>4</v>
      </c>
      <c r="G77" s="436">
        <v>4</v>
      </c>
      <c r="H77" s="209">
        <v>0</v>
      </c>
      <c r="I77" s="210" t="s">
        <v>546</v>
      </c>
      <c r="J77" s="208" t="s">
        <v>546</v>
      </c>
      <c r="K77" s="211" t="s">
        <v>546</v>
      </c>
    </row>
    <row r="78" spans="1:11" s="275" customFormat="1" ht="13.5" customHeight="1" x14ac:dyDescent="0.2">
      <c r="A78" s="204">
        <v>94</v>
      </c>
      <c r="B78" s="205" t="s">
        <v>316</v>
      </c>
      <c r="C78" s="206"/>
      <c r="D78" s="207">
        <v>0.15015015015015015</v>
      </c>
      <c r="E78" s="434">
        <v>3</v>
      </c>
      <c r="F78" s="436">
        <v>4</v>
      </c>
      <c r="G78" s="436">
        <v>5</v>
      </c>
      <c r="H78" s="436">
        <v>7</v>
      </c>
      <c r="I78" s="210">
        <v>0</v>
      </c>
      <c r="J78" s="208">
        <v>3</v>
      </c>
      <c r="K78" s="211" t="s">
        <v>547</v>
      </c>
    </row>
    <row r="79" spans="1:11" s="61" customFormat="1" ht="13.5" customHeight="1" x14ac:dyDescent="0.2">
      <c r="A79" s="218" t="s">
        <v>317</v>
      </c>
      <c r="B79" s="219" t="s">
        <v>318</v>
      </c>
      <c r="C79" s="220"/>
      <c r="D79" s="221">
        <v>0.25025025025025027</v>
      </c>
      <c r="E79" s="435">
        <v>5</v>
      </c>
      <c r="F79" s="437">
        <v>21</v>
      </c>
      <c r="G79" s="437">
        <v>10</v>
      </c>
      <c r="H79" s="437">
        <v>6</v>
      </c>
      <c r="I79" s="439">
        <v>9</v>
      </c>
      <c r="J79" s="222">
        <v>-4</v>
      </c>
      <c r="K79" s="433">
        <v>-44.444444444444443</v>
      </c>
    </row>
    <row r="80" spans="1:11" s="61" customFormat="1" ht="12.75" customHeight="1" x14ac:dyDescent="0.2">
      <c r="K80" s="89" t="s">
        <v>35</v>
      </c>
    </row>
    <row r="81" spans="1:11" s="61" customFormat="1" ht="15.75" customHeight="1" x14ac:dyDescent="0.2">
      <c r="A81" s="88" t="s">
        <v>114</v>
      </c>
      <c r="B81" s="88"/>
      <c r="C81" s="88"/>
      <c r="D81" s="88"/>
      <c r="E81" s="88"/>
      <c r="F81" s="88"/>
      <c r="G81" s="88"/>
      <c r="H81" s="88"/>
      <c r="I81" s="88"/>
      <c r="J81" s="88"/>
      <c r="K81" s="88"/>
    </row>
    <row r="82" spans="1:11" ht="21" customHeight="1" x14ac:dyDescent="0.2">
      <c r="A82" s="444" t="s">
        <v>364</v>
      </c>
      <c r="B82" s="444"/>
      <c r="C82" s="444"/>
      <c r="D82" s="444"/>
      <c r="E82" s="444"/>
      <c r="F82" s="444"/>
      <c r="G82" s="444"/>
      <c r="H82" s="444"/>
      <c r="I82" s="444"/>
      <c r="J82" s="444"/>
      <c r="K82" s="444"/>
    </row>
    <row r="83" spans="1:11" ht="21" customHeight="1" x14ac:dyDescent="0.2">
      <c r="A83" s="516" t="s">
        <v>372</v>
      </c>
      <c r="B83" s="516"/>
      <c r="C83" s="516"/>
      <c r="D83" s="516"/>
      <c r="E83" s="516"/>
      <c r="F83" s="516"/>
      <c r="G83" s="516"/>
      <c r="H83" s="516"/>
      <c r="I83" s="516"/>
      <c r="J83" s="516"/>
      <c r="K83" s="516"/>
    </row>
    <row r="84" spans="1:11" ht="21" customHeight="1" x14ac:dyDescent="0.2">
      <c r="A84" s="444" t="s">
        <v>321</v>
      </c>
      <c r="B84" s="444"/>
      <c r="C84" s="444"/>
      <c r="D84" s="444"/>
      <c r="E84" s="444"/>
      <c r="F84" s="444"/>
      <c r="G84" s="444"/>
      <c r="H84" s="444"/>
      <c r="I84" s="444"/>
      <c r="J84" s="444"/>
      <c r="K84" s="444"/>
    </row>
    <row r="85" spans="1:11" ht="15.75" customHeight="1" x14ac:dyDescent="0.2">
      <c r="A85" s="444" t="s">
        <v>366</v>
      </c>
      <c r="B85" s="444"/>
      <c r="C85" s="444"/>
      <c r="D85" s="444"/>
      <c r="E85" s="444"/>
      <c r="F85" s="444"/>
      <c r="G85" s="444"/>
      <c r="H85" s="444"/>
      <c r="I85" s="444"/>
      <c r="J85" s="444"/>
      <c r="K85" s="444"/>
    </row>
    <row r="86" spans="1:11" ht="15.75" customHeight="1" x14ac:dyDescent="0.2">
      <c r="A86" s="444" t="s">
        <v>322</v>
      </c>
      <c r="B86" s="444"/>
      <c r="C86" s="444"/>
      <c r="D86" s="444"/>
      <c r="E86" s="444"/>
      <c r="F86" s="444"/>
      <c r="G86" s="444"/>
      <c r="H86" s="444"/>
      <c r="I86" s="444"/>
      <c r="J86" s="444"/>
      <c r="K86" s="444"/>
    </row>
    <row r="87" spans="1:11" ht="15.75" customHeight="1" x14ac:dyDescent="0.2">
      <c r="A87" s="61"/>
      <c r="B87" s="61"/>
      <c r="C87" s="61"/>
      <c r="D87" s="61"/>
      <c r="E87" s="61"/>
      <c r="F87" s="61"/>
      <c r="G87" s="61"/>
      <c r="H87" s="61"/>
      <c r="I87" s="61"/>
      <c r="J87" s="61"/>
      <c r="K87" s="61"/>
    </row>
    <row r="88" spans="1:11" ht="15.75" customHeight="1" x14ac:dyDescent="0.2">
      <c r="D88" s="38"/>
      <c r="E88" s="38"/>
      <c r="F88" s="38"/>
      <c r="G88" s="38"/>
      <c r="H88" s="38"/>
      <c r="I88" s="38"/>
      <c r="J88" s="38"/>
      <c r="K88" s="38"/>
    </row>
    <row r="89" spans="1:11" ht="15.75" customHeight="1" x14ac:dyDescent="0.2">
      <c r="D89" s="38"/>
      <c r="E89" s="38"/>
      <c r="F89" s="38"/>
      <c r="G89" s="38"/>
      <c r="H89" s="38"/>
      <c r="I89" s="38"/>
      <c r="J89" s="38"/>
      <c r="K89" s="38"/>
    </row>
    <row r="90" spans="1:11" ht="15.75" customHeight="1" x14ac:dyDescent="0.2">
      <c r="D90" s="38"/>
      <c r="E90" s="38"/>
      <c r="F90" s="38"/>
      <c r="G90" s="38"/>
      <c r="H90" s="38"/>
      <c r="I90" s="38"/>
      <c r="J90" s="38"/>
      <c r="K90" s="38"/>
    </row>
    <row r="91" spans="1:11" ht="15.75" customHeight="1" x14ac:dyDescent="0.2">
      <c r="D91" s="38"/>
      <c r="E91" s="38"/>
      <c r="F91" s="38"/>
      <c r="G91" s="38"/>
      <c r="H91" s="38"/>
      <c r="I91" s="38"/>
      <c r="J91" s="38"/>
      <c r="K91" s="38"/>
    </row>
    <row r="92" spans="1:11" ht="15.75" customHeight="1" x14ac:dyDescent="0.2">
      <c r="D92" s="38"/>
      <c r="E92" s="38"/>
      <c r="F92" s="38"/>
      <c r="G92" s="38"/>
      <c r="H92" s="38"/>
      <c r="I92" s="38"/>
      <c r="J92" s="38"/>
      <c r="K92" s="38"/>
    </row>
    <row r="93" spans="1:11" ht="15.9" customHeight="1" x14ac:dyDescent="0.2">
      <c r="D93" s="38"/>
      <c r="E93" s="38"/>
      <c r="F93" s="38"/>
      <c r="G93" s="38"/>
      <c r="H93" s="38"/>
      <c r="I93" s="38"/>
      <c r="J93" s="38"/>
      <c r="K93" s="38"/>
    </row>
    <row r="94" spans="1:11" ht="15.9" customHeight="1" x14ac:dyDescent="0.2">
      <c r="D94" s="38"/>
      <c r="E94" s="38"/>
      <c r="F94" s="38"/>
      <c r="G94" s="38"/>
      <c r="H94" s="38"/>
      <c r="I94" s="38"/>
      <c r="J94" s="38"/>
      <c r="K94" s="38"/>
    </row>
    <row r="95" spans="1:11" ht="15.9" customHeight="1" x14ac:dyDescent="0.2">
      <c r="D95" s="38"/>
      <c r="E95" s="38"/>
      <c r="F95" s="38"/>
      <c r="G95" s="38"/>
      <c r="H95" s="38"/>
      <c r="I95" s="38"/>
      <c r="J95" s="38"/>
      <c r="K95" s="38"/>
    </row>
    <row r="96" spans="1:11" ht="15.9" customHeight="1" x14ac:dyDescent="0.2">
      <c r="D96" s="38"/>
      <c r="E96" s="38"/>
      <c r="F96" s="38"/>
      <c r="G96" s="38"/>
      <c r="H96" s="38"/>
      <c r="I96" s="38"/>
      <c r="J96" s="38"/>
      <c r="K96" s="38"/>
    </row>
    <row r="97" s="38" customFormat="1" ht="15.9" customHeight="1" x14ac:dyDescent="0.2"/>
    <row r="98" s="38" customFormat="1" ht="15.9" customHeight="1" x14ac:dyDescent="0.2"/>
    <row r="99" s="38" customFormat="1" ht="15.9" customHeight="1" x14ac:dyDescent="0.2"/>
    <row r="100" s="38" customFormat="1" ht="15.9" customHeight="1" x14ac:dyDescent="0.2"/>
    <row r="101" s="38" customFormat="1" ht="15.9" customHeight="1" x14ac:dyDescent="0.2"/>
    <row r="102" s="38" customFormat="1" ht="15.9" customHeight="1" x14ac:dyDescent="0.2"/>
    <row r="103" s="38" customFormat="1" ht="15.9" customHeight="1" x14ac:dyDescent="0.2"/>
    <row r="104" s="38" customFormat="1" ht="15.9" customHeight="1" x14ac:dyDescent="0.2"/>
    <row r="105" s="38" customFormat="1" ht="15.9" customHeight="1" x14ac:dyDescent="0.2"/>
    <row r="106" s="38" customFormat="1" ht="15.9" customHeight="1" x14ac:dyDescent="0.2"/>
    <row r="107" s="38" customFormat="1" ht="15.9" customHeight="1" x14ac:dyDescent="0.2"/>
    <row r="108" s="38" customFormat="1" ht="15.9" customHeight="1" x14ac:dyDescent="0.2"/>
    <row r="109" s="38" customFormat="1" ht="15.9" customHeight="1" x14ac:dyDescent="0.2"/>
    <row r="110" s="38" customFormat="1" ht="15.9" customHeight="1" x14ac:dyDescent="0.2"/>
    <row r="111" s="38" customFormat="1" ht="15.9" customHeight="1" x14ac:dyDescent="0.2"/>
    <row r="112" s="38" customFormat="1" ht="15.9" customHeight="1" x14ac:dyDescent="0.2"/>
    <row r="113" s="38" customFormat="1" ht="15.9" customHeight="1" x14ac:dyDescent="0.2"/>
    <row r="114" s="38" customFormat="1" ht="15.9" customHeight="1" x14ac:dyDescent="0.2"/>
    <row r="115" s="38" customFormat="1" ht="15.9" customHeight="1" x14ac:dyDescent="0.2"/>
    <row r="116" s="38" customFormat="1" ht="15.9" customHeight="1" x14ac:dyDescent="0.2"/>
    <row r="117" s="38" customFormat="1" ht="15.9" customHeight="1" x14ac:dyDescent="0.2"/>
    <row r="118" s="38" customFormat="1" ht="15.9" customHeight="1" x14ac:dyDescent="0.2"/>
    <row r="119" s="38" customFormat="1" ht="15.9" customHeight="1" x14ac:dyDescent="0.2"/>
    <row r="120" s="38" customFormat="1" ht="15.9" customHeight="1" x14ac:dyDescent="0.2"/>
    <row r="121" s="38" customFormat="1" ht="15.9" customHeight="1" x14ac:dyDescent="0.2"/>
    <row r="122" s="38" customFormat="1" ht="15.9" customHeight="1" x14ac:dyDescent="0.2"/>
    <row r="123" s="38" customFormat="1" ht="15.9" customHeight="1" x14ac:dyDescent="0.2"/>
    <row r="124" s="38" customFormat="1" ht="15.9" customHeight="1" x14ac:dyDescent="0.2"/>
    <row r="125" s="38" customFormat="1" ht="15.9" customHeight="1" x14ac:dyDescent="0.2"/>
    <row r="126" s="38" customFormat="1" ht="15.9" customHeight="1" x14ac:dyDescent="0.2"/>
    <row r="127" s="38" customFormat="1" ht="15.9" customHeight="1" x14ac:dyDescent="0.2"/>
    <row r="128" s="38" customFormat="1" ht="15.9" customHeight="1" x14ac:dyDescent="0.2"/>
    <row r="129" s="38" customFormat="1" ht="15.9" customHeight="1" x14ac:dyDescent="0.2"/>
    <row r="130" s="38" customFormat="1" ht="15.9" customHeight="1" x14ac:dyDescent="0.2"/>
    <row r="131" s="38" customFormat="1" ht="15.9" customHeight="1" x14ac:dyDescent="0.2"/>
    <row r="132" s="38" customFormat="1" ht="15.9" customHeight="1" x14ac:dyDescent="0.2"/>
    <row r="133" s="38" customFormat="1" ht="15.9" customHeight="1" x14ac:dyDescent="0.2"/>
    <row r="134" s="38" customFormat="1" ht="15.9" customHeight="1" x14ac:dyDescent="0.2"/>
    <row r="135" s="38" customFormat="1" ht="15.9" customHeight="1" x14ac:dyDescent="0.2"/>
    <row r="136" s="38" customFormat="1" ht="15.9" customHeight="1" x14ac:dyDescent="0.2"/>
    <row r="137" s="38" customFormat="1" ht="15.9" customHeight="1" x14ac:dyDescent="0.2"/>
    <row r="138" s="38" customFormat="1" ht="15.9" customHeight="1" x14ac:dyDescent="0.2"/>
    <row r="139" s="38" customFormat="1" ht="15.9" customHeight="1" x14ac:dyDescent="0.2"/>
    <row r="140" s="38" customFormat="1" ht="15.9" customHeight="1" x14ac:dyDescent="0.2"/>
    <row r="141" s="38" customFormat="1" ht="15.9" customHeight="1" x14ac:dyDescent="0.2"/>
    <row r="142" s="38" customFormat="1" ht="15.9" customHeight="1" x14ac:dyDescent="0.2"/>
    <row r="143" s="38" customFormat="1" ht="15.9" customHeight="1" x14ac:dyDescent="0.2"/>
    <row r="144" s="38" customFormat="1" ht="15.9" customHeight="1" x14ac:dyDescent="0.2"/>
    <row r="145" s="38" customFormat="1" ht="15.9" customHeight="1" x14ac:dyDescent="0.2"/>
    <row r="146" s="38" customFormat="1" ht="15.9" customHeight="1" x14ac:dyDescent="0.2"/>
    <row r="147" s="38" customFormat="1" ht="15.9" customHeight="1" x14ac:dyDescent="0.2"/>
    <row r="148" s="38" customFormat="1" ht="15.9" customHeight="1" x14ac:dyDescent="0.2"/>
    <row r="149" s="38" customFormat="1" ht="15.9" customHeight="1" x14ac:dyDescent="0.2"/>
    <row r="150" s="38" customFormat="1" ht="15.9" customHeight="1" x14ac:dyDescent="0.2"/>
    <row r="151" s="38" customFormat="1" ht="15.9" customHeight="1" x14ac:dyDescent="0.2"/>
    <row r="152" s="38" customFormat="1" ht="15.9" customHeight="1" x14ac:dyDescent="0.2"/>
    <row r="153" s="38" customFormat="1" ht="15.9" customHeight="1" x14ac:dyDescent="0.2"/>
    <row r="154" s="38" customFormat="1" ht="15.9" customHeight="1" x14ac:dyDescent="0.2"/>
    <row r="155" s="38" customFormat="1" ht="15.9" customHeight="1" x14ac:dyDescent="0.2"/>
    <row r="156" s="38" customFormat="1" ht="15.9" customHeight="1" x14ac:dyDescent="0.2"/>
    <row r="157" s="38" customFormat="1" ht="15.9" customHeight="1" x14ac:dyDescent="0.2"/>
    <row r="158" s="38" customFormat="1" ht="15.9" customHeight="1" x14ac:dyDescent="0.2"/>
    <row r="159" s="38" customFormat="1" ht="15.9" customHeight="1" x14ac:dyDescent="0.2"/>
    <row r="160" s="38" customFormat="1" ht="15.9" customHeight="1" x14ac:dyDescent="0.2"/>
    <row r="161" s="38" customFormat="1" ht="15.9" customHeight="1" x14ac:dyDescent="0.2"/>
    <row r="162" s="38" customFormat="1" ht="15.9" customHeight="1" x14ac:dyDescent="0.2"/>
    <row r="163" s="38" customFormat="1" ht="15.9" customHeight="1" x14ac:dyDescent="0.2"/>
    <row r="164" s="38" customFormat="1" ht="15.9" customHeight="1" x14ac:dyDescent="0.2"/>
    <row r="165" s="38" customFormat="1" ht="15.9" customHeight="1" x14ac:dyDescent="0.2"/>
    <row r="166" s="38" customFormat="1" ht="15.9" customHeight="1" x14ac:dyDescent="0.2"/>
    <row r="167" s="38" customFormat="1" ht="15.9" customHeight="1" x14ac:dyDescent="0.2"/>
    <row r="168" s="38" customFormat="1" ht="15.9" customHeight="1" x14ac:dyDescent="0.2"/>
    <row r="169" s="38" customFormat="1" ht="15.9" customHeight="1" x14ac:dyDescent="0.2"/>
    <row r="170" s="38" customFormat="1" ht="15.9" customHeight="1" x14ac:dyDescent="0.2"/>
    <row r="171" s="38" customFormat="1" ht="15.9" customHeight="1" x14ac:dyDescent="0.2"/>
    <row r="172" s="38" customFormat="1" ht="15.9" customHeight="1" x14ac:dyDescent="0.2"/>
    <row r="173" s="38" customFormat="1" ht="15.9" customHeight="1" x14ac:dyDescent="0.2"/>
    <row r="174" s="38" customFormat="1" ht="15.9" customHeight="1" x14ac:dyDescent="0.2"/>
    <row r="175" s="38" customFormat="1" ht="15.9" customHeight="1" x14ac:dyDescent="0.2"/>
    <row r="176" s="38" customFormat="1" ht="15.9" customHeight="1" x14ac:dyDescent="0.2"/>
    <row r="177" s="38" customFormat="1" ht="15.9" customHeight="1" x14ac:dyDescent="0.2"/>
    <row r="178" s="38" customFormat="1" ht="15.9" customHeight="1" x14ac:dyDescent="0.2"/>
    <row r="179" s="38" customFormat="1" ht="15.9" customHeight="1" x14ac:dyDescent="0.2"/>
    <row r="180" s="38" customFormat="1" ht="15.9" customHeight="1" x14ac:dyDescent="0.2"/>
    <row r="181" s="38" customFormat="1" ht="15.9" customHeight="1" x14ac:dyDescent="0.2"/>
    <row r="182" s="38" customFormat="1" ht="15.9" customHeight="1" x14ac:dyDescent="0.2"/>
    <row r="183" s="38" customFormat="1" ht="15.9" customHeight="1" x14ac:dyDescent="0.2"/>
    <row r="184" s="38" customFormat="1" ht="15.9" customHeight="1" x14ac:dyDescent="0.2"/>
    <row r="185" s="38" customFormat="1" ht="15.9" customHeight="1" x14ac:dyDescent="0.2"/>
    <row r="186" s="38" customFormat="1" ht="15.9" customHeight="1" x14ac:dyDescent="0.2"/>
    <row r="187" s="38" customFormat="1" ht="15.9" customHeight="1" x14ac:dyDescent="0.2"/>
    <row r="188" s="38" customFormat="1" ht="15.9" customHeight="1" x14ac:dyDescent="0.2"/>
    <row r="189" s="38" customFormat="1" ht="15.9" customHeight="1" x14ac:dyDescent="0.2"/>
    <row r="190" s="38" customFormat="1" ht="15.9" customHeight="1" x14ac:dyDescent="0.2"/>
    <row r="191" s="38" customFormat="1" ht="15.9" customHeight="1" x14ac:dyDescent="0.2"/>
    <row r="192" s="38" customFormat="1" ht="15.9" customHeight="1" x14ac:dyDescent="0.2"/>
    <row r="193" s="38" customFormat="1" ht="15.9" customHeight="1" x14ac:dyDescent="0.2"/>
    <row r="194" s="38" customFormat="1" ht="15.9" customHeight="1" x14ac:dyDescent="0.2"/>
    <row r="195" s="38" customFormat="1" ht="15.9" customHeight="1" x14ac:dyDescent="0.2"/>
    <row r="196" s="38" customFormat="1" ht="15.9" customHeight="1" x14ac:dyDescent="0.2"/>
    <row r="197" s="38" customFormat="1" ht="15.9" customHeight="1" x14ac:dyDescent="0.2"/>
  </sheetData>
  <mergeCells count="17">
    <mergeCell ref="A3:K3"/>
    <mergeCell ref="A4:K4"/>
    <mergeCell ref="A5:E5"/>
    <mergeCell ref="A7:C10"/>
    <mergeCell ref="D7:D10"/>
    <mergeCell ref="E7:I7"/>
    <mergeCell ref="J7:K8"/>
    <mergeCell ref="E8:E9"/>
    <mergeCell ref="F8:F9"/>
    <mergeCell ref="G8:G9"/>
    <mergeCell ref="A86:K86"/>
    <mergeCell ref="H8:H9"/>
    <mergeCell ref="I8:I9"/>
    <mergeCell ref="A82:K82"/>
    <mergeCell ref="A83:K83"/>
    <mergeCell ref="A84:K84"/>
    <mergeCell ref="A85:K85"/>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0AD99-C2B9-415E-9030-72CE0A01AFC6}">
  <sheetPr codeName="Tabelle38"/>
  <dimension ref="A1:N200"/>
  <sheetViews>
    <sheetView showGridLines="0" zoomScaleNormal="100" workbookViewId="0"/>
  </sheetViews>
  <sheetFormatPr baseColWidth="10" defaultColWidth="8.88671875" defaultRowHeight="15.9" customHeight="1" x14ac:dyDescent="0.2"/>
  <cols>
    <col min="1" max="1" width="16.88671875" style="38" customWidth="1"/>
    <col min="2" max="2" width="9.6640625" style="62" customWidth="1"/>
    <col min="3" max="9" width="9.6640625" style="91" customWidth="1"/>
    <col min="10" max="10" width="9.6640625" style="92" customWidth="1"/>
    <col min="11" max="11" width="9.6640625" style="38" customWidth="1"/>
    <col min="12" max="12" width="9.6640625" style="91" customWidth="1"/>
    <col min="13" max="13" width="9.6640625" style="38" customWidth="1"/>
    <col min="14" max="16384" width="8.88671875" style="38"/>
  </cols>
  <sheetData>
    <row r="1" spans="1:13" customFormat="1" ht="36.75" customHeight="1" x14ac:dyDescent="0.25">
      <c r="A1" s="32" t="s">
        <v>61</v>
      </c>
      <c r="B1" s="32"/>
      <c r="C1" s="32"/>
      <c r="D1" s="32"/>
      <c r="E1" s="32"/>
      <c r="F1" s="32"/>
      <c r="G1" s="32"/>
      <c r="H1" s="32"/>
      <c r="I1" s="32"/>
      <c r="J1" s="32"/>
      <c r="K1" s="12"/>
      <c r="L1" s="32"/>
      <c r="M1" s="33" t="s">
        <v>38</v>
      </c>
    </row>
    <row r="2" spans="1:13" customFormat="1" ht="11.25" customHeight="1" x14ac:dyDescent="0.25">
      <c r="A2" s="35"/>
      <c r="B2" s="35"/>
      <c r="C2" s="35"/>
      <c r="D2" s="35"/>
      <c r="E2" s="35"/>
      <c r="F2" s="35"/>
      <c r="G2" s="35"/>
      <c r="H2" s="35"/>
      <c r="I2" s="35"/>
      <c r="J2" s="35"/>
      <c r="K2" s="35"/>
      <c r="L2" s="35"/>
      <c r="M2" s="35"/>
    </row>
    <row r="3" spans="1:13" s="36" customFormat="1" ht="24.9" customHeight="1" x14ac:dyDescent="0.25">
      <c r="A3" s="448" t="s">
        <v>373</v>
      </c>
      <c r="B3" s="449"/>
      <c r="C3" s="449"/>
      <c r="D3" s="449"/>
      <c r="E3" s="449"/>
      <c r="F3" s="449"/>
      <c r="G3" s="449"/>
      <c r="H3" s="449"/>
      <c r="I3" s="449"/>
      <c r="J3" s="449"/>
      <c r="K3" s="449"/>
    </row>
    <row r="4" spans="1:13" s="36" customFormat="1" ht="12" customHeight="1" x14ac:dyDescent="0.25">
      <c r="A4" s="61" t="s">
        <v>374</v>
      </c>
      <c r="B4" s="205"/>
      <c r="C4" s="205"/>
      <c r="D4" s="205"/>
      <c r="E4" s="205"/>
      <c r="F4" s="205"/>
      <c r="G4" s="205"/>
      <c r="H4" s="205"/>
      <c r="I4" s="205"/>
      <c r="J4" s="205"/>
      <c r="K4" s="205"/>
      <c r="L4" s="205"/>
      <c r="M4" s="205"/>
    </row>
    <row r="5" spans="1:13" s="36" customFormat="1" ht="12" customHeight="1" x14ac:dyDescent="0.25">
      <c r="A5" s="530" t="s">
        <v>375</v>
      </c>
      <c r="B5" s="530"/>
      <c r="C5" s="302"/>
      <c r="D5" s="302"/>
      <c r="E5" s="302"/>
      <c r="F5" s="303"/>
      <c r="G5" s="303"/>
      <c r="H5" s="303"/>
      <c r="I5" s="303"/>
      <c r="J5" s="303"/>
      <c r="K5" s="303"/>
      <c r="L5" s="303"/>
      <c r="M5" s="303"/>
    </row>
    <row r="6" spans="1:13" s="36" customFormat="1" ht="16.5" customHeight="1" x14ac:dyDescent="0.25">
      <c r="A6" s="531" t="s">
        <v>376</v>
      </c>
      <c r="B6" s="531"/>
      <c r="C6" s="531"/>
      <c r="D6" s="531"/>
      <c r="E6" s="531"/>
      <c r="F6" s="531"/>
      <c r="G6" s="531"/>
      <c r="H6" s="531"/>
      <c r="I6" s="531"/>
      <c r="J6" s="531"/>
      <c r="K6" s="531"/>
      <c r="L6" s="531"/>
      <c r="M6" s="531"/>
    </row>
    <row r="7" spans="1:13" customFormat="1" ht="33.9" customHeight="1" x14ac:dyDescent="0.25">
      <c r="A7" s="460" t="s">
        <v>377</v>
      </c>
      <c r="B7" s="532" t="s">
        <v>378</v>
      </c>
      <c r="C7" s="532"/>
      <c r="D7" s="532"/>
      <c r="E7" s="532"/>
      <c r="F7" s="532"/>
      <c r="G7" s="532"/>
      <c r="H7" s="533"/>
      <c r="I7" s="532" t="s">
        <v>379</v>
      </c>
      <c r="J7" s="532"/>
      <c r="K7" s="533"/>
      <c r="L7" s="534" t="s">
        <v>380</v>
      </c>
      <c r="M7" s="535"/>
    </row>
    <row r="8" spans="1:13" ht="23.85" customHeight="1" x14ac:dyDescent="0.2">
      <c r="A8" s="461"/>
      <c r="B8" s="304" t="s">
        <v>96</v>
      </c>
      <c r="C8" s="305" t="s">
        <v>98</v>
      </c>
      <c r="D8" s="305" t="s">
        <v>99</v>
      </c>
      <c r="E8" s="305" t="s">
        <v>381</v>
      </c>
      <c r="F8" s="305" t="s">
        <v>382</v>
      </c>
      <c r="G8" s="305" t="s">
        <v>100</v>
      </c>
      <c r="H8" s="306" t="s">
        <v>383</v>
      </c>
      <c r="I8" s="304" t="s">
        <v>96</v>
      </c>
      <c r="J8" s="304" t="s">
        <v>384</v>
      </c>
      <c r="K8" s="307" t="s">
        <v>385</v>
      </c>
      <c r="L8" s="308" t="s">
        <v>386</v>
      </c>
      <c r="M8" s="309" t="s">
        <v>387</v>
      </c>
    </row>
    <row r="9" spans="1:13" ht="12" customHeight="1" x14ac:dyDescent="0.2">
      <c r="A9" s="462"/>
      <c r="B9" s="41">
        <v>1</v>
      </c>
      <c r="C9" s="41">
        <v>2</v>
      </c>
      <c r="D9" s="41">
        <v>3</v>
      </c>
      <c r="E9" s="41">
        <v>4</v>
      </c>
      <c r="F9" s="41">
        <v>5</v>
      </c>
      <c r="G9" s="41">
        <v>6</v>
      </c>
      <c r="H9" s="41">
        <v>7</v>
      </c>
      <c r="I9" s="41">
        <v>8</v>
      </c>
      <c r="J9" s="41">
        <v>9</v>
      </c>
      <c r="K9" s="310">
        <v>10</v>
      </c>
      <c r="L9" s="311">
        <v>11</v>
      </c>
      <c r="M9" s="311">
        <v>12</v>
      </c>
    </row>
    <row r="10" spans="1:13" ht="11.1" customHeight="1" x14ac:dyDescent="0.2">
      <c r="A10" s="312" t="s">
        <v>388</v>
      </c>
      <c r="B10" s="55">
        <v>26172</v>
      </c>
      <c r="C10" s="54">
        <v>12468</v>
      </c>
      <c r="D10" s="54">
        <v>13704</v>
      </c>
      <c r="E10" s="54">
        <v>18722</v>
      </c>
      <c r="F10" s="54">
        <v>7448</v>
      </c>
      <c r="G10" s="54">
        <v>3624</v>
      </c>
      <c r="H10" s="54">
        <v>8229</v>
      </c>
      <c r="I10" s="55">
        <v>5481</v>
      </c>
      <c r="J10" s="54">
        <v>3317</v>
      </c>
      <c r="K10" s="54">
        <v>2164</v>
      </c>
      <c r="L10" s="313">
        <v>1952</v>
      </c>
      <c r="M10" s="314">
        <v>2032</v>
      </c>
    </row>
    <row r="11" spans="1:13" ht="15" customHeight="1" x14ac:dyDescent="0.2">
      <c r="A11" s="312" t="s">
        <v>389</v>
      </c>
      <c r="B11" s="55">
        <v>26241</v>
      </c>
      <c r="C11" s="54">
        <v>12508</v>
      </c>
      <c r="D11" s="54">
        <v>13733</v>
      </c>
      <c r="E11" s="54">
        <v>18753</v>
      </c>
      <c r="F11" s="54">
        <v>7487</v>
      </c>
      <c r="G11" s="54">
        <v>3498</v>
      </c>
      <c r="H11" s="54">
        <v>8317</v>
      </c>
      <c r="I11" s="55">
        <v>5422</v>
      </c>
      <c r="J11" s="54">
        <v>3256</v>
      </c>
      <c r="K11" s="54">
        <v>2166</v>
      </c>
      <c r="L11" s="313">
        <v>2198</v>
      </c>
      <c r="M11" s="314">
        <v>2104</v>
      </c>
    </row>
    <row r="12" spans="1:13" ht="11.1" customHeight="1" x14ac:dyDescent="0.2">
      <c r="A12" s="312" t="s">
        <v>390</v>
      </c>
      <c r="B12" s="55">
        <v>26400</v>
      </c>
      <c r="C12" s="54">
        <v>12584</v>
      </c>
      <c r="D12" s="54">
        <v>13816</v>
      </c>
      <c r="E12" s="54">
        <v>18809</v>
      </c>
      <c r="F12" s="54">
        <v>7591</v>
      </c>
      <c r="G12" s="54">
        <v>3415</v>
      </c>
      <c r="H12" s="54">
        <v>8423</v>
      </c>
      <c r="I12" s="55">
        <v>5540</v>
      </c>
      <c r="J12" s="54">
        <v>3315</v>
      </c>
      <c r="K12" s="54">
        <v>2225</v>
      </c>
      <c r="L12" s="313">
        <v>1993</v>
      </c>
      <c r="M12" s="314">
        <v>1901</v>
      </c>
    </row>
    <row r="13" spans="1:13" ht="11.1" customHeight="1" x14ac:dyDescent="0.2">
      <c r="A13" s="312" t="s">
        <v>391</v>
      </c>
      <c r="B13" s="55">
        <v>26878</v>
      </c>
      <c r="C13" s="54">
        <v>12848</v>
      </c>
      <c r="D13" s="54">
        <v>14030</v>
      </c>
      <c r="E13" s="54">
        <v>19107</v>
      </c>
      <c r="F13" s="54">
        <v>7771</v>
      </c>
      <c r="G13" s="54">
        <v>3661</v>
      </c>
      <c r="H13" s="54">
        <v>8519</v>
      </c>
      <c r="I13" s="55">
        <v>5585</v>
      </c>
      <c r="J13" s="54">
        <v>3277</v>
      </c>
      <c r="K13" s="54">
        <v>2308</v>
      </c>
      <c r="L13" s="313">
        <v>2920</v>
      </c>
      <c r="M13" s="314">
        <v>2624</v>
      </c>
    </row>
    <row r="14" spans="1:13" ht="11.1" customHeight="1" x14ac:dyDescent="0.2">
      <c r="A14" s="312" t="s">
        <v>392</v>
      </c>
      <c r="B14" s="55">
        <v>26789</v>
      </c>
      <c r="C14" s="54">
        <v>12728</v>
      </c>
      <c r="D14" s="54">
        <v>14061</v>
      </c>
      <c r="E14" s="54">
        <v>18919</v>
      </c>
      <c r="F14" s="54">
        <v>7870</v>
      </c>
      <c r="G14" s="54">
        <v>3573</v>
      </c>
      <c r="H14" s="54">
        <v>8645</v>
      </c>
      <c r="I14" s="55">
        <v>5654</v>
      </c>
      <c r="J14" s="54">
        <v>3351</v>
      </c>
      <c r="K14" s="54">
        <v>2303</v>
      </c>
      <c r="L14" s="313">
        <v>2018</v>
      </c>
      <c r="M14" s="314">
        <v>2108</v>
      </c>
    </row>
    <row r="15" spans="1:13" ht="15" customHeight="1" x14ac:dyDescent="0.2">
      <c r="A15" s="312" t="s">
        <v>393</v>
      </c>
      <c r="B15" s="55">
        <v>26908</v>
      </c>
      <c r="C15" s="54">
        <v>12799</v>
      </c>
      <c r="D15" s="54">
        <v>14109</v>
      </c>
      <c r="E15" s="54">
        <v>18965</v>
      </c>
      <c r="F15" s="54">
        <v>7943</v>
      </c>
      <c r="G15" s="54">
        <v>3517</v>
      </c>
      <c r="H15" s="54">
        <v>8748</v>
      </c>
      <c r="I15" s="55">
        <v>5537</v>
      </c>
      <c r="J15" s="54">
        <v>3296</v>
      </c>
      <c r="K15" s="54">
        <v>2241</v>
      </c>
      <c r="L15" s="313">
        <v>2158</v>
      </c>
      <c r="M15" s="314">
        <v>2160</v>
      </c>
    </row>
    <row r="16" spans="1:13" ht="11.1" customHeight="1" x14ac:dyDescent="0.2">
      <c r="A16" s="312" t="s">
        <v>390</v>
      </c>
      <c r="B16" s="55">
        <v>27107</v>
      </c>
      <c r="C16" s="54">
        <v>12973</v>
      </c>
      <c r="D16" s="54">
        <v>14134</v>
      </c>
      <c r="E16" s="54">
        <v>19099</v>
      </c>
      <c r="F16" s="54">
        <v>8008</v>
      </c>
      <c r="G16" s="54">
        <v>3463</v>
      </c>
      <c r="H16" s="54">
        <v>8919</v>
      </c>
      <c r="I16" s="55">
        <v>5652</v>
      </c>
      <c r="J16" s="54">
        <v>3372</v>
      </c>
      <c r="K16" s="54">
        <v>2280</v>
      </c>
      <c r="L16" s="313">
        <v>2060</v>
      </c>
      <c r="M16" s="314">
        <v>1908</v>
      </c>
    </row>
    <row r="17" spans="1:13" ht="11.1" customHeight="1" x14ac:dyDescent="0.2">
      <c r="A17" s="312" t="s">
        <v>391</v>
      </c>
      <c r="B17" s="55">
        <v>27732</v>
      </c>
      <c r="C17" s="54">
        <v>13317</v>
      </c>
      <c r="D17" s="54">
        <v>14415</v>
      </c>
      <c r="E17" s="54">
        <v>19603</v>
      </c>
      <c r="F17" s="54">
        <v>8129</v>
      </c>
      <c r="G17" s="54">
        <v>3723</v>
      </c>
      <c r="H17" s="54">
        <v>9085</v>
      </c>
      <c r="I17" s="55">
        <v>5646</v>
      </c>
      <c r="J17" s="54">
        <v>3256</v>
      </c>
      <c r="K17" s="54">
        <v>2390</v>
      </c>
      <c r="L17" s="313">
        <v>3152</v>
      </c>
      <c r="M17" s="314">
        <v>2670</v>
      </c>
    </row>
    <row r="18" spans="1:13" ht="11.1" customHeight="1" x14ac:dyDescent="0.2">
      <c r="A18" s="312" t="s">
        <v>392</v>
      </c>
      <c r="B18" s="55">
        <v>27632</v>
      </c>
      <c r="C18" s="54">
        <v>13173</v>
      </c>
      <c r="D18" s="54">
        <v>14459</v>
      </c>
      <c r="E18" s="54">
        <v>19408</v>
      </c>
      <c r="F18" s="54">
        <v>8224</v>
      </c>
      <c r="G18" s="54">
        <v>3639</v>
      </c>
      <c r="H18" s="54">
        <v>9147</v>
      </c>
      <c r="I18" s="55">
        <v>5705</v>
      </c>
      <c r="J18" s="54">
        <v>3266</v>
      </c>
      <c r="K18" s="54">
        <v>2439</v>
      </c>
      <c r="L18" s="313">
        <v>2078</v>
      </c>
      <c r="M18" s="314">
        <v>2287</v>
      </c>
    </row>
    <row r="19" spans="1:13" ht="15" customHeight="1" x14ac:dyDescent="0.2">
      <c r="A19" s="312" t="s">
        <v>394</v>
      </c>
      <c r="B19" s="55">
        <v>27390</v>
      </c>
      <c r="C19" s="54">
        <v>13053</v>
      </c>
      <c r="D19" s="54">
        <v>14337</v>
      </c>
      <c r="E19" s="54">
        <v>19201</v>
      </c>
      <c r="F19" s="54">
        <v>8189</v>
      </c>
      <c r="G19" s="54">
        <v>3504</v>
      </c>
      <c r="H19" s="54">
        <v>9143</v>
      </c>
      <c r="I19" s="55">
        <v>5463</v>
      </c>
      <c r="J19" s="54">
        <v>3152</v>
      </c>
      <c r="K19" s="54">
        <v>2311</v>
      </c>
      <c r="L19" s="313">
        <v>2350</v>
      </c>
      <c r="M19" s="314">
        <v>2480</v>
      </c>
    </row>
    <row r="20" spans="1:13" ht="11.1" customHeight="1" x14ac:dyDescent="0.2">
      <c r="A20" s="312" t="s">
        <v>390</v>
      </c>
      <c r="B20" s="55">
        <v>27452</v>
      </c>
      <c r="C20" s="54">
        <v>13154</v>
      </c>
      <c r="D20" s="54">
        <v>14298</v>
      </c>
      <c r="E20" s="54">
        <v>19279</v>
      </c>
      <c r="F20" s="54">
        <v>8173</v>
      </c>
      <c r="G20" s="54">
        <v>3433</v>
      </c>
      <c r="H20" s="54">
        <v>9150</v>
      </c>
      <c r="I20" s="55">
        <v>5519</v>
      </c>
      <c r="J20" s="54">
        <v>3188</v>
      </c>
      <c r="K20" s="54">
        <v>2331</v>
      </c>
      <c r="L20" s="313">
        <v>2190</v>
      </c>
      <c r="M20" s="314">
        <v>2141</v>
      </c>
    </row>
    <row r="21" spans="1:13" ht="11.1" customHeight="1" x14ac:dyDescent="0.2">
      <c r="A21" s="312" t="s">
        <v>391</v>
      </c>
      <c r="B21" s="55">
        <v>27871</v>
      </c>
      <c r="C21" s="54">
        <v>13402</v>
      </c>
      <c r="D21" s="54">
        <v>14469</v>
      </c>
      <c r="E21" s="54">
        <v>19653</v>
      </c>
      <c r="F21" s="54">
        <v>8218</v>
      </c>
      <c r="G21" s="54">
        <v>3717</v>
      </c>
      <c r="H21" s="54">
        <v>9213</v>
      </c>
      <c r="I21" s="55">
        <v>5502</v>
      </c>
      <c r="J21" s="54">
        <v>3129</v>
      </c>
      <c r="K21" s="54">
        <v>2373</v>
      </c>
      <c r="L21" s="313">
        <v>3098</v>
      </c>
      <c r="M21" s="314">
        <v>2829</v>
      </c>
    </row>
    <row r="22" spans="1:13" ht="11.1" customHeight="1" x14ac:dyDescent="0.2">
      <c r="A22" s="312" t="s">
        <v>392</v>
      </c>
      <c r="B22" s="55">
        <v>27764</v>
      </c>
      <c r="C22" s="54">
        <v>13238</v>
      </c>
      <c r="D22" s="54">
        <v>14526</v>
      </c>
      <c r="E22" s="54">
        <v>19493</v>
      </c>
      <c r="F22" s="54">
        <v>8271</v>
      </c>
      <c r="G22" s="54">
        <v>3586</v>
      </c>
      <c r="H22" s="54">
        <v>9231</v>
      </c>
      <c r="I22" s="55">
        <v>5548</v>
      </c>
      <c r="J22" s="54">
        <v>3179</v>
      </c>
      <c r="K22" s="54">
        <v>2369</v>
      </c>
      <c r="L22" s="313">
        <v>2050</v>
      </c>
      <c r="M22" s="314">
        <v>2216</v>
      </c>
    </row>
    <row r="23" spans="1:13" ht="15" customHeight="1" x14ac:dyDescent="0.2">
      <c r="A23" s="312" t="s">
        <v>395</v>
      </c>
      <c r="B23" s="55">
        <v>27654</v>
      </c>
      <c r="C23" s="54">
        <v>13183</v>
      </c>
      <c r="D23" s="54">
        <v>14471</v>
      </c>
      <c r="E23" s="54">
        <v>19351</v>
      </c>
      <c r="F23" s="54">
        <v>8303</v>
      </c>
      <c r="G23" s="54">
        <v>3516</v>
      </c>
      <c r="H23" s="54">
        <v>9225</v>
      </c>
      <c r="I23" s="55">
        <v>5508</v>
      </c>
      <c r="J23" s="54">
        <v>3133</v>
      </c>
      <c r="K23" s="54">
        <v>2375</v>
      </c>
      <c r="L23" s="313">
        <v>2260</v>
      </c>
      <c r="M23" s="314">
        <v>2392</v>
      </c>
    </row>
    <row r="24" spans="1:13" ht="11.1" customHeight="1" x14ac:dyDescent="0.2">
      <c r="A24" s="312" t="s">
        <v>390</v>
      </c>
      <c r="B24" s="55">
        <v>27809</v>
      </c>
      <c r="C24" s="54">
        <v>13315</v>
      </c>
      <c r="D24" s="54">
        <v>14494</v>
      </c>
      <c r="E24" s="54">
        <v>19448</v>
      </c>
      <c r="F24" s="54">
        <v>8361</v>
      </c>
      <c r="G24" s="54">
        <v>3501</v>
      </c>
      <c r="H24" s="54">
        <v>9286</v>
      </c>
      <c r="I24" s="55">
        <v>5612</v>
      </c>
      <c r="J24" s="54">
        <v>3192</v>
      </c>
      <c r="K24" s="54">
        <v>2420</v>
      </c>
      <c r="L24" s="313">
        <v>2103</v>
      </c>
      <c r="M24" s="314">
        <v>1996</v>
      </c>
    </row>
    <row r="25" spans="1:13" ht="11.1" customHeight="1" x14ac:dyDescent="0.2">
      <c r="A25" s="312" t="s">
        <v>391</v>
      </c>
      <c r="B25" s="55">
        <v>28305</v>
      </c>
      <c r="C25" s="54">
        <v>13488</v>
      </c>
      <c r="D25" s="54">
        <v>14817</v>
      </c>
      <c r="E25" s="54">
        <v>19755</v>
      </c>
      <c r="F25" s="54">
        <v>8550</v>
      </c>
      <c r="G25" s="54">
        <v>3753</v>
      </c>
      <c r="H25" s="54">
        <v>9464</v>
      </c>
      <c r="I25" s="55">
        <v>5535</v>
      </c>
      <c r="J25" s="54">
        <v>3068</v>
      </c>
      <c r="K25" s="54">
        <v>2467</v>
      </c>
      <c r="L25" s="313">
        <v>3229</v>
      </c>
      <c r="M25" s="314">
        <v>2786</v>
      </c>
    </row>
    <row r="26" spans="1:13" ht="11.1" customHeight="1" x14ac:dyDescent="0.2">
      <c r="A26" s="312" t="s">
        <v>392</v>
      </c>
      <c r="B26" s="55">
        <v>28026</v>
      </c>
      <c r="C26" s="54">
        <v>13308</v>
      </c>
      <c r="D26" s="54">
        <v>14718</v>
      </c>
      <c r="E26" s="54">
        <v>19388</v>
      </c>
      <c r="F26" s="54">
        <v>8638</v>
      </c>
      <c r="G26" s="54">
        <v>3626</v>
      </c>
      <c r="H26" s="54">
        <v>9472</v>
      </c>
      <c r="I26" s="55">
        <v>5600</v>
      </c>
      <c r="J26" s="54">
        <v>3133</v>
      </c>
      <c r="K26" s="54">
        <v>2467</v>
      </c>
      <c r="L26" s="313">
        <v>2105</v>
      </c>
      <c r="M26" s="314">
        <v>2405</v>
      </c>
    </row>
    <row r="27" spans="1:13" ht="15" customHeight="1" x14ac:dyDescent="0.2">
      <c r="A27" s="312" t="s">
        <v>396</v>
      </c>
      <c r="B27" s="55">
        <v>27745</v>
      </c>
      <c r="C27" s="54">
        <v>13189</v>
      </c>
      <c r="D27" s="54">
        <v>14556</v>
      </c>
      <c r="E27" s="54">
        <v>19141</v>
      </c>
      <c r="F27" s="54">
        <v>8604</v>
      </c>
      <c r="G27" s="54">
        <v>3577</v>
      </c>
      <c r="H27" s="54">
        <v>9416</v>
      </c>
      <c r="I27" s="55">
        <v>5450</v>
      </c>
      <c r="J27" s="54">
        <v>3026</v>
      </c>
      <c r="K27" s="54">
        <v>2424</v>
      </c>
      <c r="L27" s="313">
        <v>2474</v>
      </c>
      <c r="M27" s="314">
        <v>2749</v>
      </c>
    </row>
    <row r="28" spans="1:13" ht="11.1" customHeight="1" x14ac:dyDescent="0.2">
      <c r="A28" s="312" t="s">
        <v>390</v>
      </c>
      <c r="B28" s="55">
        <v>27280</v>
      </c>
      <c r="C28" s="54">
        <v>13009</v>
      </c>
      <c r="D28" s="54">
        <v>14271</v>
      </c>
      <c r="E28" s="54">
        <v>18780</v>
      </c>
      <c r="F28" s="54">
        <v>8500</v>
      </c>
      <c r="G28" s="54">
        <v>3390</v>
      </c>
      <c r="H28" s="54">
        <v>9393</v>
      </c>
      <c r="I28" s="55">
        <v>5198</v>
      </c>
      <c r="J28" s="54">
        <v>2894</v>
      </c>
      <c r="K28" s="54">
        <v>2304</v>
      </c>
      <c r="L28" s="313">
        <v>1253</v>
      </c>
      <c r="M28" s="314">
        <v>1695</v>
      </c>
    </row>
    <row r="29" spans="1:13" ht="11.1" customHeight="1" x14ac:dyDescent="0.2">
      <c r="A29" s="312" t="s">
        <v>391</v>
      </c>
      <c r="B29" s="55">
        <v>27717</v>
      </c>
      <c r="C29" s="54">
        <v>13298</v>
      </c>
      <c r="D29" s="54">
        <v>14419</v>
      </c>
      <c r="E29" s="54">
        <v>19147</v>
      </c>
      <c r="F29" s="54">
        <v>8570</v>
      </c>
      <c r="G29" s="54">
        <v>3665</v>
      </c>
      <c r="H29" s="54">
        <v>9439</v>
      </c>
      <c r="I29" s="55">
        <v>5320</v>
      </c>
      <c r="J29" s="54">
        <v>2894</v>
      </c>
      <c r="K29" s="54">
        <v>2426</v>
      </c>
      <c r="L29" s="313">
        <v>2826</v>
      </c>
      <c r="M29" s="314">
        <v>2476</v>
      </c>
    </row>
    <row r="30" spans="1:13" ht="11.1" customHeight="1" x14ac:dyDescent="0.2">
      <c r="A30" s="312" t="s">
        <v>392</v>
      </c>
      <c r="B30" s="55">
        <v>27785</v>
      </c>
      <c r="C30" s="54">
        <v>13255</v>
      </c>
      <c r="D30" s="54">
        <v>14530</v>
      </c>
      <c r="E30" s="54">
        <v>19105</v>
      </c>
      <c r="F30" s="54">
        <v>8680</v>
      </c>
      <c r="G30" s="54">
        <v>3652</v>
      </c>
      <c r="H30" s="54">
        <v>9468</v>
      </c>
      <c r="I30" s="55">
        <v>5306</v>
      </c>
      <c r="J30" s="54">
        <v>2911</v>
      </c>
      <c r="K30" s="54">
        <v>2395</v>
      </c>
      <c r="L30" s="313">
        <v>2065</v>
      </c>
      <c r="M30" s="314">
        <v>2014</v>
      </c>
    </row>
    <row r="31" spans="1:13" ht="15" customHeight="1" x14ac:dyDescent="0.2">
      <c r="A31" s="312" t="s">
        <v>397</v>
      </c>
      <c r="B31" s="55">
        <v>27885</v>
      </c>
      <c r="C31" s="54">
        <v>13384</v>
      </c>
      <c r="D31" s="54">
        <v>14501</v>
      </c>
      <c r="E31" s="54">
        <v>19219</v>
      </c>
      <c r="F31" s="54">
        <v>8666</v>
      </c>
      <c r="G31" s="54">
        <v>3561</v>
      </c>
      <c r="H31" s="54">
        <v>9547</v>
      </c>
      <c r="I31" s="55">
        <v>5142</v>
      </c>
      <c r="J31" s="54">
        <v>2796</v>
      </c>
      <c r="K31" s="54">
        <v>2346</v>
      </c>
      <c r="L31" s="313">
        <v>2219</v>
      </c>
      <c r="M31" s="314">
        <v>2176</v>
      </c>
    </row>
    <row r="32" spans="1:13" ht="11.1" customHeight="1" x14ac:dyDescent="0.2">
      <c r="A32" s="312" t="s">
        <v>390</v>
      </c>
      <c r="B32" s="55">
        <v>27832</v>
      </c>
      <c r="C32" s="54">
        <v>13354</v>
      </c>
      <c r="D32" s="54">
        <v>14478</v>
      </c>
      <c r="E32" s="54">
        <v>19157</v>
      </c>
      <c r="F32" s="54">
        <v>8675</v>
      </c>
      <c r="G32" s="54">
        <v>3428</v>
      </c>
      <c r="H32" s="54">
        <v>9569</v>
      </c>
      <c r="I32" s="55">
        <v>5289</v>
      </c>
      <c r="J32" s="54">
        <v>2842</v>
      </c>
      <c r="K32" s="54">
        <v>2447</v>
      </c>
      <c r="L32" s="313">
        <v>1842</v>
      </c>
      <c r="M32" s="314">
        <v>1948</v>
      </c>
    </row>
    <row r="33" spans="1:13" ht="11.1" customHeight="1" x14ac:dyDescent="0.2">
      <c r="A33" s="312" t="s">
        <v>391</v>
      </c>
      <c r="B33" s="55">
        <v>28329</v>
      </c>
      <c r="C33" s="54">
        <v>13509</v>
      </c>
      <c r="D33" s="54">
        <v>14820</v>
      </c>
      <c r="E33" s="54">
        <v>19435</v>
      </c>
      <c r="F33" s="54">
        <v>8894</v>
      </c>
      <c r="G33" s="54">
        <v>3601</v>
      </c>
      <c r="H33" s="54">
        <v>9667</v>
      </c>
      <c r="I33" s="55">
        <v>5374</v>
      </c>
      <c r="J33" s="54">
        <v>2837</v>
      </c>
      <c r="K33" s="54">
        <v>2537</v>
      </c>
      <c r="L33" s="313">
        <v>2822</v>
      </c>
      <c r="M33" s="314">
        <v>2550</v>
      </c>
    </row>
    <row r="34" spans="1:13" ht="11.1" customHeight="1" x14ac:dyDescent="0.2">
      <c r="A34" s="312" t="s">
        <v>392</v>
      </c>
      <c r="B34" s="55">
        <v>28158</v>
      </c>
      <c r="C34" s="54">
        <v>13374</v>
      </c>
      <c r="D34" s="54">
        <v>14784</v>
      </c>
      <c r="E34" s="54">
        <v>19165</v>
      </c>
      <c r="F34" s="54">
        <v>8993</v>
      </c>
      <c r="G34" s="54">
        <v>3500</v>
      </c>
      <c r="H34" s="54">
        <v>9642</v>
      </c>
      <c r="I34" s="55">
        <v>5336</v>
      </c>
      <c r="J34" s="54">
        <v>2821</v>
      </c>
      <c r="K34" s="54">
        <v>2515</v>
      </c>
      <c r="L34" s="313">
        <v>1928</v>
      </c>
      <c r="M34" s="314">
        <v>2169</v>
      </c>
    </row>
    <row r="35" spans="1:13" ht="15" customHeight="1" x14ac:dyDescent="0.2">
      <c r="A35" s="312" t="s">
        <v>398</v>
      </c>
      <c r="B35" s="55">
        <v>27882</v>
      </c>
      <c r="C35" s="54">
        <v>13227</v>
      </c>
      <c r="D35" s="54">
        <v>14655</v>
      </c>
      <c r="E35" s="54">
        <v>18906</v>
      </c>
      <c r="F35" s="54">
        <v>8976</v>
      </c>
      <c r="G35" s="54">
        <v>3391</v>
      </c>
      <c r="H35" s="54">
        <v>9595</v>
      </c>
      <c r="I35" s="55">
        <v>5314</v>
      </c>
      <c r="J35" s="54">
        <v>2813</v>
      </c>
      <c r="K35" s="54">
        <v>2501</v>
      </c>
      <c r="L35" s="313">
        <v>2165</v>
      </c>
      <c r="M35" s="314">
        <v>2476</v>
      </c>
    </row>
    <row r="36" spans="1:13" ht="11.1" customHeight="1" x14ac:dyDescent="0.2">
      <c r="A36" s="312" t="s">
        <v>390</v>
      </c>
      <c r="B36" s="55">
        <v>27796</v>
      </c>
      <c r="C36" s="54">
        <v>13220</v>
      </c>
      <c r="D36" s="54">
        <v>14576</v>
      </c>
      <c r="E36" s="54">
        <v>18729</v>
      </c>
      <c r="F36" s="54">
        <v>9067</v>
      </c>
      <c r="G36" s="54">
        <v>3303</v>
      </c>
      <c r="H36" s="54">
        <v>9627</v>
      </c>
      <c r="I36" s="55">
        <v>5529</v>
      </c>
      <c r="J36" s="54">
        <v>2893</v>
      </c>
      <c r="K36" s="54">
        <v>2636</v>
      </c>
      <c r="L36" s="313">
        <v>1924</v>
      </c>
      <c r="M36" s="314">
        <v>1972</v>
      </c>
    </row>
    <row r="37" spans="1:13" ht="11.1" customHeight="1" x14ac:dyDescent="0.2">
      <c r="A37" s="312" t="s">
        <v>391</v>
      </c>
      <c r="B37" s="55">
        <v>28089</v>
      </c>
      <c r="C37" s="54">
        <v>13258</v>
      </c>
      <c r="D37" s="54">
        <v>14831</v>
      </c>
      <c r="E37" s="54">
        <v>18865</v>
      </c>
      <c r="F37" s="54">
        <v>9224</v>
      </c>
      <c r="G37" s="54">
        <v>3470</v>
      </c>
      <c r="H37" s="54">
        <v>9669</v>
      </c>
      <c r="I37" s="55">
        <v>5586</v>
      </c>
      <c r="J37" s="54">
        <v>2908</v>
      </c>
      <c r="K37" s="54">
        <v>2678</v>
      </c>
      <c r="L37" s="313">
        <v>2701</v>
      </c>
      <c r="M37" s="314">
        <v>2542</v>
      </c>
    </row>
    <row r="38" spans="1:13" ht="11.1" customHeight="1" x14ac:dyDescent="0.2">
      <c r="A38" s="315" t="s">
        <v>392</v>
      </c>
      <c r="B38" s="55">
        <v>27741</v>
      </c>
      <c r="C38" s="54">
        <v>13045</v>
      </c>
      <c r="D38" s="54">
        <v>14696</v>
      </c>
      <c r="E38" s="54">
        <v>18503</v>
      </c>
      <c r="F38" s="54">
        <v>9238</v>
      </c>
      <c r="G38" s="54">
        <v>3284</v>
      </c>
      <c r="H38" s="54">
        <v>9612</v>
      </c>
      <c r="I38" s="55">
        <v>5635</v>
      </c>
      <c r="J38" s="54">
        <v>2987</v>
      </c>
      <c r="K38" s="54">
        <v>2648</v>
      </c>
      <c r="L38" s="313">
        <v>1761</v>
      </c>
      <c r="M38" s="314">
        <v>2089</v>
      </c>
    </row>
    <row r="39" spans="1:13" ht="15" customHeight="1" x14ac:dyDescent="0.2">
      <c r="A39" s="312" t="s">
        <v>399</v>
      </c>
      <c r="B39" s="55">
        <v>29430</v>
      </c>
      <c r="C39" s="54">
        <v>13549</v>
      </c>
      <c r="D39" s="54">
        <v>15881</v>
      </c>
      <c r="E39" s="54">
        <v>19327</v>
      </c>
      <c r="F39" s="54">
        <v>10103</v>
      </c>
      <c r="G39" s="54">
        <v>3306</v>
      </c>
      <c r="H39" s="54">
        <v>10261</v>
      </c>
      <c r="I39" s="55">
        <v>5580</v>
      </c>
      <c r="J39" s="54">
        <v>2948</v>
      </c>
      <c r="K39" s="54">
        <v>2632</v>
      </c>
      <c r="L39" s="313">
        <v>3770</v>
      </c>
      <c r="M39" s="314">
        <v>2236</v>
      </c>
    </row>
    <row r="40" spans="1:13" ht="11.1" customHeight="1" x14ac:dyDescent="0.2">
      <c r="A40" s="315" t="s">
        <v>390</v>
      </c>
      <c r="B40" s="55">
        <v>29450</v>
      </c>
      <c r="C40" s="54">
        <v>13554</v>
      </c>
      <c r="D40" s="54">
        <v>15896</v>
      </c>
      <c r="E40" s="54">
        <v>19270</v>
      </c>
      <c r="F40" s="54">
        <v>10180</v>
      </c>
      <c r="G40" s="54">
        <v>3236</v>
      </c>
      <c r="H40" s="54">
        <v>10286</v>
      </c>
      <c r="I40" s="55">
        <v>5695</v>
      </c>
      <c r="J40" s="54">
        <v>3016</v>
      </c>
      <c r="K40" s="54">
        <v>2679</v>
      </c>
      <c r="L40" s="313">
        <v>1761</v>
      </c>
      <c r="M40" s="314">
        <v>1822</v>
      </c>
    </row>
    <row r="41" spans="1:13" ht="11.1" customHeight="1" x14ac:dyDescent="0.2">
      <c r="A41" s="312" t="s">
        <v>391</v>
      </c>
      <c r="B41" s="55">
        <v>29990</v>
      </c>
      <c r="C41" s="54">
        <v>13837</v>
      </c>
      <c r="D41" s="54">
        <v>16153</v>
      </c>
      <c r="E41" s="54">
        <v>19645</v>
      </c>
      <c r="F41" s="54">
        <v>10345</v>
      </c>
      <c r="G41" s="54">
        <v>3529</v>
      </c>
      <c r="H41" s="54">
        <v>10371</v>
      </c>
      <c r="I41" s="55">
        <v>5704</v>
      </c>
      <c r="J41" s="54">
        <v>2958</v>
      </c>
      <c r="K41" s="54">
        <v>2746</v>
      </c>
      <c r="L41" s="313">
        <v>2855</v>
      </c>
      <c r="M41" s="314">
        <v>2458</v>
      </c>
    </row>
    <row r="42" spans="1:13" ht="11.1" customHeight="1" x14ac:dyDescent="0.2">
      <c r="A42" s="312" t="s">
        <v>392</v>
      </c>
      <c r="B42" s="55">
        <v>29984</v>
      </c>
      <c r="C42" s="54">
        <v>13822</v>
      </c>
      <c r="D42" s="54">
        <v>16162</v>
      </c>
      <c r="E42" s="54">
        <v>19513</v>
      </c>
      <c r="F42" s="54">
        <v>10471</v>
      </c>
      <c r="G42" s="54">
        <v>3447</v>
      </c>
      <c r="H42" s="54">
        <v>10353</v>
      </c>
      <c r="I42" s="55">
        <v>5708</v>
      </c>
      <c r="J42" s="54">
        <v>2944</v>
      </c>
      <c r="K42" s="54">
        <v>2764</v>
      </c>
      <c r="L42" s="313">
        <v>1892</v>
      </c>
      <c r="M42" s="314">
        <v>1937</v>
      </c>
    </row>
    <row r="43" spans="1:13" ht="15" customHeight="1" x14ac:dyDescent="0.2">
      <c r="A43" s="312" t="s">
        <v>400</v>
      </c>
      <c r="B43" s="55">
        <v>29949</v>
      </c>
      <c r="C43" s="54">
        <v>13765</v>
      </c>
      <c r="D43" s="54">
        <v>16184</v>
      </c>
      <c r="E43" s="54">
        <v>19399</v>
      </c>
      <c r="F43" s="54">
        <v>10550</v>
      </c>
      <c r="G43" s="54">
        <v>3325</v>
      </c>
      <c r="H43" s="54">
        <v>10331</v>
      </c>
      <c r="I43" s="55">
        <v>5604</v>
      </c>
      <c r="J43" s="54">
        <v>2900</v>
      </c>
      <c r="K43" s="54">
        <v>2704</v>
      </c>
      <c r="L43" s="313">
        <v>2060</v>
      </c>
      <c r="M43" s="314">
        <v>2125</v>
      </c>
    </row>
    <row r="44" spans="1:13" ht="11.1" customHeight="1" x14ac:dyDescent="0.2">
      <c r="A44" s="312" t="s">
        <v>390</v>
      </c>
      <c r="B44" s="55">
        <v>29825</v>
      </c>
      <c r="C44" s="54">
        <v>13731</v>
      </c>
      <c r="D44" s="54">
        <v>16094</v>
      </c>
      <c r="E44" s="54">
        <v>19288</v>
      </c>
      <c r="F44" s="54">
        <v>10537</v>
      </c>
      <c r="G44" s="54">
        <v>3183</v>
      </c>
      <c r="H44" s="54">
        <v>10372</v>
      </c>
      <c r="I44" s="55">
        <v>5719</v>
      </c>
      <c r="J44" s="54">
        <v>3015</v>
      </c>
      <c r="K44" s="54">
        <v>2704</v>
      </c>
      <c r="L44" s="313">
        <v>1587</v>
      </c>
      <c r="M44" s="314">
        <v>1732</v>
      </c>
    </row>
    <row r="45" spans="1:13" ht="11.1" customHeight="1" x14ac:dyDescent="0.2">
      <c r="A45" s="312" t="s">
        <v>391</v>
      </c>
      <c r="B45" s="55">
        <v>30578</v>
      </c>
      <c r="C45" s="54">
        <v>14121</v>
      </c>
      <c r="D45" s="54">
        <v>16457</v>
      </c>
      <c r="E45" s="54">
        <v>19817</v>
      </c>
      <c r="F45" s="54">
        <v>10761</v>
      </c>
      <c r="G45" s="54">
        <v>3447</v>
      </c>
      <c r="H45" s="54">
        <v>10427</v>
      </c>
      <c r="I45" s="55">
        <v>5647</v>
      </c>
      <c r="J45" s="54">
        <v>2938</v>
      </c>
      <c r="K45" s="54">
        <v>2709</v>
      </c>
      <c r="L45" s="313">
        <v>2722</v>
      </c>
      <c r="M45" s="314">
        <v>2334</v>
      </c>
    </row>
    <row r="46" spans="1:13" ht="11.1" customHeight="1" x14ac:dyDescent="0.2">
      <c r="A46" s="312" t="s">
        <v>392</v>
      </c>
      <c r="B46" s="55">
        <v>30348</v>
      </c>
      <c r="C46" s="54">
        <v>13865</v>
      </c>
      <c r="D46" s="54">
        <v>16483</v>
      </c>
      <c r="E46" s="54">
        <v>19428</v>
      </c>
      <c r="F46" s="54">
        <v>10920</v>
      </c>
      <c r="G46" s="54">
        <v>3308</v>
      </c>
      <c r="H46" s="54">
        <v>10361</v>
      </c>
      <c r="I46" s="55">
        <v>5629</v>
      </c>
      <c r="J46" s="54">
        <v>2921</v>
      </c>
      <c r="K46" s="54">
        <v>2708</v>
      </c>
      <c r="L46" s="313">
        <v>1700</v>
      </c>
      <c r="M46" s="314">
        <v>1999</v>
      </c>
    </row>
    <row r="47" spans="1:13" ht="15" customHeight="1" x14ac:dyDescent="0.2">
      <c r="A47" s="312" t="s">
        <v>401</v>
      </c>
      <c r="B47" s="55">
        <v>30187</v>
      </c>
      <c r="C47" s="54">
        <v>13760</v>
      </c>
      <c r="D47" s="54">
        <v>16427</v>
      </c>
      <c r="E47" s="54">
        <v>19229</v>
      </c>
      <c r="F47" s="54">
        <v>10958</v>
      </c>
      <c r="G47" s="54">
        <v>3173</v>
      </c>
      <c r="H47" s="54">
        <v>10250</v>
      </c>
      <c r="I47" s="55">
        <v>5594</v>
      </c>
      <c r="J47" s="54">
        <v>2920</v>
      </c>
      <c r="K47" s="54">
        <v>2674</v>
      </c>
      <c r="L47" s="313">
        <v>1863</v>
      </c>
      <c r="M47" s="314">
        <v>2033</v>
      </c>
    </row>
    <row r="48" spans="1:13" ht="11.1" customHeight="1" x14ac:dyDescent="0.2">
      <c r="A48" s="312" t="s">
        <v>390</v>
      </c>
      <c r="B48" s="55">
        <v>30199</v>
      </c>
      <c r="C48" s="54">
        <v>13830</v>
      </c>
      <c r="D48" s="54">
        <v>16369</v>
      </c>
      <c r="E48" s="54">
        <v>19217</v>
      </c>
      <c r="F48" s="54">
        <v>10982</v>
      </c>
      <c r="G48" s="54">
        <v>3089</v>
      </c>
      <c r="H48" s="54">
        <v>10263</v>
      </c>
      <c r="I48" s="55">
        <v>5669</v>
      </c>
      <c r="J48" s="54">
        <v>3004</v>
      </c>
      <c r="K48" s="54">
        <v>2665</v>
      </c>
      <c r="L48" s="313">
        <v>1955</v>
      </c>
      <c r="M48" s="314">
        <v>1660</v>
      </c>
    </row>
    <row r="49" spans="1:14" ht="11.1" customHeight="1" x14ac:dyDescent="0.2">
      <c r="A49" s="312" t="s">
        <v>391</v>
      </c>
      <c r="B49" s="55">
        <v>30705</v>
      </c>
      <c r="C49" s="54">
        <v>14105</v>
      </c>
      <c r="D49" s="54">
        <v>16600</v>
      </c>
      <c r="E49" s="54">
        <v>19607</v>
      </c>
      <c r="F49" s="54">
        <v>11098</v>
      </c>
      <c r="G49" s="54">
        <v>3393</v>
      </c>
      <c r="H49" s="54">
        <v>10281</v>
      </c>
      <c r="I49" s="55">
        <v>5684</v>
      </c>
      <c r="J49" s="54">
        <v>2933</v>
      </c>
      <c r="K49" s="54">
        <v>2751</v>
      </c>
      <c r="L49" s="313">
        <v>2586</v>
      </c>
      <c r="M49" s="314">
        <v>2348</v>
      </c>
    </row>
    <row r="50" spans="1:14" ht="11.1" customHeight="1" x14ac:dyDescent="0.2">
      <c r="A50" s="312" t="s">
        <v>392</v>
      </c>
      <c r="B50" s="83">
        <v>30552</v>
      </c>
      <c r="C50" s="84">
        <v>14011</v>
      </c>
      <c r="D50" s="84">
        <v>16541</v>
      </c>
      <c r="E50" s="84">
        <v>19437</v>
      </c>
      <c r="F50" s="84">
        <v>11115</v>
      </c>
      <c r="G50" s="84">
        <v>3267</v>
      </c>
      <c r="H50" s="84">
        <v>10251</v>
      </c>
      <c r="I50" s="83">
        <v>5724</v>
      </c>
      <c r="J50" s="84">
        <v>2958</v>
      </c>
      <c r="K50" s="84">
        <v>2766</v>
      </c>
      <c r="L50" s="316">
        <v>1648</v>
      </c>
      <c r="M50" s="317">
        <v>1998</v>
      </c>
    </row>
    <row r="51" spans="1:14" s="61" customFormat="1" ht="11.25" customHeight="1" x14ac:dyDescent="0.2">
      <c r="A51" s="318"/>
      <c r="B51" s="318"/>
      <c r="C51" s="318"/>
      <c r="D51" s="318"/>
      <c r="E51" s="318"/>
      <c r="F51" s="318"/>
      <c r="G51" s="318"/>
      <c r="H51" s="318"/>
      <c r="I51" s="318"/>
      <c r="J51" s="318"/>
      <c r="K51" s="88"/>
      <c r="L51" s="318"/>
      <c r="M51" s="89" t="s">
        <v>35</v>
      </c>
    </row>
    <row r="52" spans="1:14" s="61" customFormat="1" ht="21" customHeight="1" x14ac:dyDescent="0.2">
      <c r="A52" s="444" t="s">
        <v>402</v>
      </c>
      <c r="B52" s="444"/>
      <c r="C52" s="444"/>
      <c r="D52" s="444"/>
      <c r="E52" s="444"/>
      <c r="F52" s="444"/>
      <c r="G52" s="444"/>
      <c r="H52" s="444"/>
      <c r="I52" s="444"/>
      <c r="J52" s="444"/>
      <c r="K52" s="444"/>
      <c r="L52" s="444"/>
      <c r="M52" s="444"/>
    </row>
    <row r="53" spans="1:14" s="61" customFormat="1" ht="12" customHeight="1" x14ac:dyDescent="0.2">
      <c r="A53" s="527" t="s">
        <v>403</v>
      </c>
      <c r="B53" s="527"/>
      <c r="C53" s="527"/>
      <c r="D53" s="527"/>
      <c r="E53" s="527"/>
      <c r="F53" s="527"/>
      <c r="G53" s="527"/>
      <c r="H53" s="527"/>
      <c r="I53" s="527"/>
      <c r="J53" s="527"/>
      <c r="K53" s="527"/>
      <c r="L53" s="527"/>
      <c r="M53" s="527"/>
    </row>
    <row r="54" spans="1:14" s="88" customFormat="1" ht="12.75" customHeight="1" x14ac:dyDescent="0.2">
      <c r="A54" s="444" t="s">
        <v>321</v>
      </c>
      <c r="B54" s="444"/>
      <c r="C54" s="444"/>
      <c r="D54" s="444"/>
      <c r="E54" s="444"/>
      <c r="F54" s="444"/>
      <c r="G54" s="444"/>
      <c r="H54" s="444"/>
      <c r="I54" s="444"/>
      <c r="J54" s="444"/>
      <c r="K54" s="444"/>
      <c r="L54" s="444"/>
      <c r="M54" s="444"/>
    </row>
    <row r="55" spans="1:14" s="141" customFormat="1" ht="12.75" customHeight="1" x14ac:dyDescent="0.2">
      <c r="A55" s="446"/>
      <c r="B55" s="447"/>
      <c r="C55" s="447"/>
      <c r="D55" s="447"/>
      <c r="E55" s="447"/>
      <c r="F55" s="447"/>
      <c r="G55" s="447"/>
      <c r="H55" s="447"/>
      <c r="I55" s="447"/>
      <c r="J55" s="447"/>
      <c r="K55" s="447"/>
    </row>
    <row r="56" spans="1:14" s="141" customFormat="1" ht="18" customHeight="1" x14ac:dyDescent="0.25">
      <c r="A56" s="528" t="s">
        <v>551</v>
      </c>
      <c r="B56" s="528"/>
      <c r="C56" s="528"/>
      <c r="D56" s="528"/>
      <c r="E56" s="528"/>
      <c r="F56" s="528"/>
      <c r="G56" s="528"/>
      <c r="H56" s="528"/>
      <c r="I56" s="528"/>
      <c r="J56" s="528"/>
      <c r="K56" s="528"/>
    </row>
    <row r="57" spans="1:14" s="141" customFormat="1" ht="11.25" customHeight="1" x14ac:dyDescent="0.25">
      <c r="A57" s="529"/>
      <c r="B57" s="529"/>
      <c r="C57" s="529"/>
      <c r="D57" s="529"/>
      <c r="E57" s="529"/>
      <c r="F57" s="529"/>
      <c r="G57" s="529"/>
      <c r="H57" s="529"/>
      <c r="I57" s="529"/>
      <c r="J57" s="529"/>
      <c r="L57" s="144"/>
      <c r="N57" s="144"/>
    </row>
    <row r="58" spans="1:14" ht="12.75" customHeight="1" x14ac:dyDescent="0.25">
      <c r="A58" s="319"/>
      <c r="B58" s="319"/>
      <c r="C58" s="319"/>
      <c r="D58" s="319"/>
      <c r="E58" s="319"/>
      <c r="F58" s="319"/>
      <c r="G58" s="319"/>
      <c r="H58" s="319"/>
      <c r="I58" s="319"/>
      <c r="J58" s="319"/>
      <c r="L58" s="319"/>
      <c r="N58" s="116"/>
    </row>
    <row r="59" spans="1:14" ht="12.75" customHeight="1" x14ac:dyDescent="0.25">
      <c r="A59" s="319"/>
      <c r="B59" s="319"/>
      <c r="C59" s="319"/>
      <c r="D59" s="319"/>
      <c r="E59" s="319"/>
      <c r="F59" s="319"/>
      <c r="G59" s="319"/>
      <c r="H59" s="319"/>
      <c r="I59" s="319"/>
      <c r="J59" s="319"/>
      <c r="L59" s="319"/>
    </row>
    <row r="60" spans="1:14" ht="12.75" customHeight="1" x14ac:dyDescent="0.2">
      <c r="B60" s="38"/>
      <c r="C60" s="38"/>
      <c r="D60" s="38"/>
      <c r="E60" s="38"/>
      <c r="F60" s="38"/>
      <c r="G60" s="38"/>
      <c r="H60" s="38"/>
      <c r="I60" s="38"/>
      <c r="J60" s="38"/>
      <c r="L60" s="38"/>
    </row>
    <row r="61" spans="1:14" ht="12.75" customHeight="1" x14ac:dyDescent="0.2">
      <c r="B61" s="38"/>
      <c r="C61" s="38"/>
      <c r="D61" s="38"/>
      <c r="E61" s="38"/>
      <c r="F61" s="38"/>
      <c r="G61" s="38"/>
      <c r="H61" s="38"/>
      <c r="I61" s="38"/>
      <c r="J61" s="38"/>
      <c r="L61" s="38"/>
    </row>
    <row r="62" spans="1:14" ht="12.75" customHeight="1" x14ac:dyDescent="0.2">
      <c r="B62" s="38"/>
      <c r="C62" s="38"/>
      <c r="D62" s="38"/>
      <c r="E62" s="38"/>
      <c r="F62" s="38"/>
      <c r="G62" s="38"/>
      <c r="H62" s="38"/>
      <c r="I62" s="38"/>
      <c r="J62" s="38"/>
      <c r="L62" s="38"/>
    </row>
    <row r="63" spans="1:14" ht="12.75" customHeight="1" x14ac:dyDescent="0.2">
      <c r="B63" s="38"/>
      <c r="C63" s="38"/>
      <c r="D63" s="38"/>
      <c r="E63" s="38"/>
      <c r="F63" s="38"/>
      <c r="G63" s="38"/>
      <c r="H63" s="38"/>
      <c r="I63" s="38"/>
      <c r="J63" s="38"/>
      <c r="L63" s="38"/>
    </row>
    <row r="64" spans="1:14" ht="15.9" customHeight="1" x14ac:dyDescent="0.2">
      <c r="B64" s="38"/>
      <c r="C64" s="38"/>
      <c r="D64" s="38"/>
      <c r="E64" s="38"/>
      <c r="F64" s="38"/>
      <c r="G64" s="38"/>
      <c r="H64" s="38"/>
      <c r="I64" s="38"/>
      <c r="J64" s="38"/>
      <c r="L64" s="38"/>
    </row>
    <row r="65" spans="2:13" ht="15.9" customHeight="1" x14ac:dyDescent="0.2">
      <c r="B65" s="38"/>
      <c r="C65" s="38"/>
      <c r="D65" s="38"/>
      <c r="E65" s="38"/>
      <c r="F65" s="38"/>
      <c r="G65" s="38"/>
      <c r="H65" s="38"/>
      <c r="I65" s="38"/>
      <c r="J65" s="38"/>
      <c r="L65" s="38"/>
    </row>
    <row r="66" spans="2:13" ht="15.9" customHeight="1" x14ac:dyDescent="0.2">
      <c r="B66" s="38"/>
      <c r="C66" s="38"/>
      <c r="D66" s="38"/>
      <c r="E66" s="38"/>
      <c r="F66" s="38"/>
      <c r="G66" s="38"/>
      <c r="H66" s="38"/>
      <c r="I66" s="38"/>
      <c r="J66" s="38"/>
      <c r="L66" s="38"/>
    </row>
    <row r="67" spans="2:13" ht="15.9" customHeight="1" x14ac:dyDescent="0.2">
      <c r="B67" s="38"/>
      <c r="C67" s="38"/>
      <c r="D67" s="38"/>
      <c r="E67" s="38"/>
      <c r="F67" s="38"/>
      <c r="G67" s="38"/>
      <c r="H67" s="38"/>
      <c r="I67" s="38"/>
      <c r="J67" s="38"/>
      <c r="L67" s="38"/>
    </row>
    <row r="68" spans="2:13" ht="15.9" customHeight="1" x14ac:dyDescent="0.2">
      <c r="B68" s="38"/>
      <c r="C68" s="38"/>
      <c r="D68" s="38"/>
      <c r="E68" s="38"/>
      <c r="F68" s="38"/>
      <c r="G68" s="38"/>
      <c r="H68" s="38"/>
      <c r="I68" s="38"/>
      <c r="J68" s="38"/>
      <c r="L68" s="38"/>
    </row>
    <row r="69" spans="2:13" ht="15.9" customHeight="1" x14ac:dyDescent="0.2">
      <c r="B69" s="38"/>
      <c r="C69" s="38"/>
      <c r="D69" s="38"/>
      <c r="E69" s="38"/>
      <c r="F69" s="38"/>
      <c r="G69" s="38"/>
      <c r="H69" s="38"/>
      <c r="I69" s="38"/>
      <c r="J69" s="38"/>
      <c r="L69" s="38"/>
    </row>
    <row r="70" spans="2:13" ht="15.9" customHeight="1" x14ac:dyDescent="0.2">
      <c r="B70" s="38"/>
      <c r="C70" s="38"/>
      <c r="D70" s="38"/>
      <c r="E70" s="38"/>
      <c r="F70" s="38"/>
      <c r="G70" s="38"/>
      <c r="H70" s="38"/>
      <c r="I70" s="38"/>
      <c r="J70" s="38"/>
      <c r="K70" s="179"/>
      <c r="L70" s="38"/>
      <c r="M70" s="179"/>
    </row>
    <row r="71" spans="2:13" ht="15.9" customHeight="1" x14ac:dyDescent="0.2">
      <c r="B71" s="38"/>
      <c r="C71" s="38"/>
      <c r="D71" s="38"/>
      <c r="E71" s="38"/>
      <c r="F71" s="38"/>
      <c r="G71" s="38"/>
      <c r="H71" s="38"/>
      <c r="I71" s="38"/>
      <c r="J71" s="38"/>
      <c r="K71" s="179"/>
      <c r="L71" s="38"/>
      <c r="M71" s="179"/>
    </row>
    <row r="72" spans="2:13" ht="15.9" customHeight="1" x14ac:dyDescent="0.2">
      <c r="B72" s="38"/>
      <c r="C72" s="38"/>
      <c r="D72" s="38"/>
      <c r="E72" s="38"/>
      <c r="F72" s="38"/>
      <c r="G72" s="38"/>
      <c r="H72" s="38"/>
      <c r="I72" s="38"/>
      <c r="J72" s="38"/>
      <c r="K72" s="179"/>
      <c r="L72" s="38"/>
      <c r="M72" s="179"/>
    </row>
    <row r="73" spans="2:13" ht="15.9" customHeight="1" x14ac:dyDescent="0.2">
      <c r="B73" s="38"/>
      <c r="C73" s="38"/>
      <c r="D73" s="38"/>
      <c r="E73" s="38"/>
      <c r="F73" s="38"/>
      <c r="G73" s="38"/>
      <c r="H73" s="38"/>
      <c r="I73" s="38"/>
      <c r="J73" s="38"/>
      <c r="L73" s="38"/>
    </row>
    <row r="74" spans="2:13" ht="15.9" customHeight="1" x14ac:dyDescent="0.2">
      <c r="B74" s="38"/>
      <c r="C74" s="38"/>
      <c r="D74" s="38"/>
      <c r="E74" s="38"/>
      <c r="F74" s="38"/>
      <c r="G74" s="38"/>
      <c r="H74" s="38"/>
      <c r="I74" s="38"/>
      <c r="J74" s="38"/>
      <c r="L74" s="38"/>
    </row>
    <row r="75" spans="2:13" ht="15.9" customHeight="1" x14ac:dyDescent="0.2">
      <c r="B75" s="38"/>
      <c r="C75" s="38"/>
      <c r="D75" s="38"/>
      <c r="E75" s="38"/>
      <c r="F75" s="38"/>
      <c r="G75" s="38"/>
      <c r="H75" s="38"/>
      <c r="I75" s="38"/>
      <c r="J75" s="38"/>
      <c r="L75" s="38"/>
    </row>
    <row r="76" spans="2:13" ht="15.9" customHeight="1" x14ac:dyDescent="0.2">
      <c r="B76" s="38"/>
      <c r="C76" s="38"/>
      <c r="D76" s="38"/>
      <c r="E76" s="38"/>
      <c r="F76" s="38"/>
      <c r="G76" s="38"/>
      <c r="H76" s="38"/>
      <c r="I76" s="38"/>
      <c r="J76" s="38"/>
      <c r="L76" s="38"/>
    </row>
    <row r="77" spans="2:13" ht="15.9" customHeight="1" x14ac:dyDescent="0.2">
      <c r="B77" s="38"/>
      <c r="C77" s="38"/>
      <c r="D77" s="38"/>
      <c r="E77" s="38"/>
      <c r="F77" s="38"/>
      <c r="G77" s="38"/>
      <c r="H77" s="38"/>
      <c r="I77" s="38"/>
      <c r="J77" s="38"/>
      <c r="L77" s="38"/>
    </row>
    <row r="78" spans="2:13" ht="15.9" customHeight="1" x14ac:dyDescent="0.2">
      <c r="B78" s="38"/>
      <c r="C78" s="38"/>
      <c r="D78" s="38"/>
      <c r="E78" s="38"/>
      <c r="F78" s="38"/>
      <c r="G78" s="38"/>
      <c r="H78" s="38"/>
      <c r="I78" s="38"/>
      <c r="J78" s="38"/>
      <c r="L78" s="38"/>
    </row>
    <row r="79" spans="2:13" ht="15.9" customHeight="1" x14ac:dyDescent="0.2">
      <c r="B79" s="38"/>
      <c r="C79" s="38"/>
      <c r="D79" s="38"/>
      <c r="E79" s="38"/>
      <c r="F79" s="38"/>
      <c r="G79" s="38"/>
      <c r="H79" s="38"/>
      <c r="I79" s="38"/>
      <c r="J79" s="38"/>
      <c r="L79" s="38"/>
    </row>
    <row r="80" spans="2:13" ht="15.9" customHeight="1" x14ac:dyDescent="0.2">
      <c r="B80" s="38"/>
      <c r="C80" s="38"/>
      <c r="D80" s="38"/>
      <c r="E80" s="38"/>
      <c r="F80" s="38"/>
      <c r="G80" s="38"/>
      <c r="H80" s="38"/>
      <c r="I80" s="38"/>
      <c r="J80" s="38"/>
      <c r="L80" s="38"/>
    </row>
    <row r="81" s="38" customFormat="1" ht="15.9" customHeight="1" x14ac:dyDescent="0.2"/>
    <row r="82" s="38" customFormat="1" ht="15.9" customHeight="1" x14ac:dyDescent="0.2"/>
    <row r="83" s="38" customFormat="1" ht="15.9" customHeight="1" x14ac:dyDescent="0.2"/>
    <row r="84" s="38" customFormat="1" ht="15.9" customHeight="1" x14ac:dyDescent="0.2"/>
    <row r="85" s="38" customFormat="1" ht="15.9" customHeight="1" x14ac:dyDescent="0.2"/>
    <row r="86" s="38" customFormat="1" ht="15.9" customHeight="1" x14ac:dyDescent="0.2"/>
    <row r="87" s="38" customFormat="1" ht="15.9" customHeight="1" x14ac:dyDescent="0.2"/>
    <row r="88" s="38" customFormat="1" ht="15.9" customHeight="1" x14ac:dyDescent="0.2"/>
    <row r="89" s="38" customFormat="1" ht="15.9" customHeight="1" x14ac:dyDescent="0.2"/>
    <row r="90" s="38" customFormat="1" ht="15.9" customHeight="1" x14ac:dyDescent="0.2"/>
    <row r="91" s="38" customFormat="1" ht="15.9" customHeight="1" x14ac:dyDescent="0.2"/>
    <row r="92" s="38" customFormat="1" ht="15.9" customHeight="1" x14ac:dyDescent="0.2"/>
    <row r="93" s="38" customFormat="1" ht="15.9" customHeight="1" x14ac:dyDescent="0.2"/>
    <row r="94" s="38" customFormat="1" ht="15.9" customHeight="1" x14ac:dyDescent="0.2"/>
    <row r="95" s="38" customFormat="1" ht="15.9" customHeight="1" x14ac:dyDescent="0.2"/>
    <row r="96" s="38" customFormat="1" ht="15.9" customHeight="1" x14ac:dyDescent="0.2"/>
    <row r="97" s="38" customFormat="1" ht="15.9" customHeight="1" x14ac:dyDescent="0.2"/>
    <row r="98" s="38" customFormat="1" ht="15.9" customHeight="1" x14ac:dyDescent="0.2"/>
    <row r="99" s="38" customFormat="1" ht="15.9" customHeight="1" x14ac:dyDescent="0.2"/>
    <row r="100" s="38" customFormat="1" ht="15.9" customHeight="1" x14ac:dyDescent="0.2"/>
    <row r="101" s="38" customFormat="1" ht="15.9" customHeight="1" x14ac:dyDescent="0.2"/>
    <row r="102" s="38" customFormat="1" ht="15.9" customHeight="1" x14ac:dyDescent="0.2"/>
    <row r="103" s="38" customFormat="1" ht="15.9" customHeight="1" x14ac:dyDescent="0.2"/>
    <row r="104" s="38" customFormat="1" ht="15.9" customHeight="1" x14ac:dyDescent="0.2"/>
    <row r="105" s="38" customFormat="1" ht="15.9" customHeight="1" x14ac:dyDescent="0.2"/>
    <row r="106" s="38" customFormat="1" ht="15.9" customHeight="1" x14ac:dyDescent="0.2"/>
    <row r="107" s="38" customFormat="1" ht="15.9" customHeight="1" x14ac:dyDescent="0.2"/>
    <row r="108" s="38" customFormat="1" ht="15.9" customHeight="1" x14ac:dyDescent="0.2"/>
    <row r="109" s="38" customFormat="1" ht="15.9" customHeight="1" x14ac:dyDescent="0.2"/>
    <row r="110" s="38" customFormat="1" ht="15.9" customHeight="1" x14ac:dyDescent="0.2"/>
    <row r="111" s="38" customFormat="1" ht="15.9" customHeight="1" x14ac:dyDescent="0.2"/>
    <row r="112" s="38" customFormat="1" ht="15.9" customHeight="1" x14ac:dyDescent="0.2"/>
    <row r="113" s="38" customFormat="1" ht="15.9" customHeight="1" x14ac:dyDescent="0.2"/>
    <row r="114" s="38" customFormat="1" ht="15.9" customHeight="1" x14ac:dyDescent="0.2"/>
    <row r="115" s="38" customFormat="1" ht="15.9" customHeight="1" x14ac:dyDescent="0.2"/>
    <row r="116" s="38" customFormat="1" ht="15.9" customHeight="1" x14ac:dyDescent="0.2"/>
    <row r="117" s="38" customFormat="1" ht="15.9" customHeight="1" x14ac:dyDescent="0.2"/>
    <row r="118" s="38" customFormat="1" ht="15.9" customHeight="1" x14ac:dyDescent="0.2"/>
    <row r="119" s="38" customFormat="1" ht="15.9" customHeight="1" x14ac:dyDescent="0.2"/>
    <row r="120" s="38" customFormat="1" ht="15.9" customHeight="1" x14ac:dyDescent="0.2"/>
    <row r="121" s="38" customFormat="1" ht="15.9" customHeight="1" x14ac:dyDescent="0.2"/>
    <row r="122" s="38" customFormat="1" ht="15.9" customHeight="1" x14ac:dyDescent="0.2"/>
    <row r="123" s="38" customFormat="1" ht="15.9" customHeight="1" x14ac:dyDescent="0.2"/>
    <row r="124" s="38" customFormat="1" ht="15.9" customHeight="1" x14ac:dyDescent="0.2"/>
    <row r="125" s="38" customFormat="1" ht="15.9" customHeight="1" x14ac:dyDescent="0.2"/>
    <row r="126" s="38" customFormat="1" ht="15.9" customHeight="1" x14ac:dyDescent="0.2"/>
    <row r="127" s="38" customFormat="1" ht="15.9" customHeight="1" x14ac:dyDescent="0.2"/>
    <row r="128" s="38" customFormat="1" ht="15.9" customHeight="1" x14ac:dyDescent="0.2"/>
    <row r="129" s="38" customFormat="1" ht="15.9" customHeight="1" x14ac:dyDescent="0.2"/>
    <row r="130" s="38" customFormat="1" ht="15.9" customHeight="1" x14ac:dyDescent="0.2"/>
    <row r="131" s="38" customFormat="1" ht="15.9" customHeight="1" x14ac:dyDescent="0.2"/>
    <row r="132" s="38" customFormat="1" ht="15.9" customHeight="1" x14ac:dyDescent="0.2"/>
    <row r="133" s="38" customFormat="1" ht="15.9" customHeight="1" x14ac:dyDescent="0.2"/>
    <row r="134" s="38" customFormat="1" ht="15.9" customHeight="1" x14ac:dyDescent="0.2"/>
    <row r="135" s="38" customFormat="1" ht="15.9" customHeight="1" x14ac:dyDescent="0.2"/>
    <row r="136" s="38" customFormat="1" ht="15.9" customHeight="1" x14ac:dyDescent="0.2"/>
    <row r="137" s="38" customFormat="1" ht="15.9" customHeight="1" x14ac:dyDescent="0.2"/>
    <row r="138" s="38" customFormat="1" ht="15.9" customHeight="1" x14ac:dyDescent="0.2"/>
    <row r="139" s="38" customFormat="1" ht="15.9" customHeight="1" x14ac:dyDescent="0.2"/>
    <row r="140" s="38" customFormat="1" ht="15.9" customHeight="1" x14ac:dyDescent="0.2"/>
    <row r="141" s="38" customFormat="1" ht="15.9" customHeight="1" x14ac:dyDescent="0.2"/>
    <row r="142" s="38" customFormat="1" ht="15.9" customHeight="1" x14ac:dyDescent="0.2"/>
    <row r="143" s="38" customFormat="1" ht="15.9" customHeight="1" x14ac:dyDescent="0.2"/>
    <row r="144" s="38" customFormat="1" ht="15.9" customHeight="1" x14ac:dyDescent="0.2"/>
    <row r="145" s="38" customFormat="1" ht="15.9" customHeight="1" x14ac:dyDescent="0.2"/>
    <row r="146" s="38" customFormat="1" ht="15.9" customHeight="1" x14ac:dyDescent="0.2"/>
    <row r="147" s="38" customFormat="1" ht="15.9" customHeight="1" x14ac:dyDescent="0.2"/>
    <row r="148" s="38" customFormat="1" ht="15.9" customHeight="1" x14ac:dyDescent="0.2"/>
    <row r="149" s="38" customFormat="1" ht="15.9" customHeight="1" x14ac:dyDescent="0.2"/>
    <row r="150" s="38" customFormat="1" ht="15.9" customHeight="1" x14ac:dyDescent="0.2"/>
    <row r="151" s="38" customFormat="1" ht="15.9" customHeight="1" x14ac:dyDescent="0.2"/>
    <row r="152" s="38" customFormat="1" ht="15.9" customHeight="1" x14ac:dyDescent="0.2"/>
    <row r="153" s="38" customFormat="1" ht="15.9" customHeight="1" x14ac:dyDescent="0.2"/>
    <row r="154" s="38" customFormat="1" ht="15.9" customHeight="1" x14ac:dyDescent="0.2"/>
    <row r="155" s="38" customFormat="1" ht="15.9" customHeight="1" x14ac:dyDescent="0.2"/>
    <row r="156" s="38" customFormat="1" ht="15.9" customHeight="1" x14ac:dyDescent="0.2"/>
    <row r="157" s="38" customFormat="1" ht="15.9" customHeight="1" x14ac:dyDescent="0.2"/>
    <row r="158" s="38" customFormat="1" ht="15.9" customHeight="1" x14ac:dyDescent="0.2"/>
    <row r="159" s="38" customFormat="1" ht="15.9" customHeight="1" x14ac:dyDescent="0.2"/>
    <row r="160" s="38" customFormat="1" ht="15.9" customHeight="1" x14ac:dyDescent="0.2"/>
    <row r="161" s="38" customFormat="1" ht="15.9" customHeight="1" x14ac:dyDescent="0.2"/>
    <row r="162" s="38" customFormat="1" ht="15.9" customHeight="1" x14ac:dyDescent="0.2"/>
    <row r="163" s="38" customFormat="1" ht="15.9" customHeight="1" x14ac:dyDescent="0.2"/>
    <row r="164" s="38" customFormat="1" ht="15.9" customHeight="1" x14ac:dyDescent="0.2"/>
    <row r="165" s="38" customFormat="1" ht="15.9" customHeight="1" x14ac:dyDescent="0.2"/>
    <row r="166" s="38" customFormat="1" ht="15.9" customHeight="1" x14ac:dyDescent="0.2"/>
    <row r="167" s="38" customFormat="1" ht="15.9" customHeight="1" x14ac:dyDescent="0.2"/>
    <row r="168" s="38" customFormat="1" ht="15.9" customHeight="1" x14ac:dyDescent="0.2"/>
    <row r="169" s="38" customFormat="1" ht="15.9" customHeight="1" x14ac:dyDescent="0.2"/>
    <row r="170" s="38" customFormat="1" ht="15.9" customHeight="1" x14ac:dyDescent="0.2"/>
    <row r="171" s="38" customFormat="1" ht="15.9" customHeight="1" x14ac:dyDescent="0.2"/>
    <row r="172" s="38" customFormat="1" ht="15.9" customHeight="1" x14ac:dyDescent="0.2"/>
    <row r="173" s="38" customFormat="1" ht="15.9" customHeight="1" x14ac:dyDescent="0.2"/>
    <row r="174" s="38" customFormat="1" ht="15.9" customHeight="1" x14ac:dyDescent="0.2"/>
    <row r="175" s="38" customFormat="1" ht="15.9" customHeight="1" x14ac:dyDescent="0.2"/>
    <row r="176" s="38" customFormat="1" ht="15.9" customHeight="1" x14ac:dyDescent="0.2"/>
    <row r="177" s="38" customFormat="1" ht="15.9" customHeight="1" x14ac:dyDescent="0.2"/>
    <row r="178" s="38" customFormat="1" ht="15.9" customHeight="1" x14ac:dyDescent="0.2"/>
    <row r="179" s="38" customFormat="1" ht="15.9" customHeight="1" x14ac:dyDescent="0.2"/>
    <row r="180" s="38" customFormat="1" ht="15.9" customHeight="1" x14ac:dyDescent="0.2"/>
    <row r="181" s="38" customFormat="1" ht="15.9" customHeight="1" x14ac:dyDescent="0.2"/>
    <row r="182" s="38" customFormat="1" ht="15.9" customHeight="1" x14ac:dyDescent="0.2"/>
    <row r="183" s="38" customFormat="1" ht="15.9" customHeight="1" x14ac:dyDescent="0.2"/>
    <row r="184" s="38" customFormat="1" ht="15.9" customHeight="1" x14ac:dyDescent="0.2"/>
    <row r="185" s="38" customFormat="1" ht="15.9" customHeight="1" x14ac:dyDescent="0.2"/>
    <row r="186" s="38" customFormat="1" ht="15.9" customHeight="1" x14ac:dyDescent="0.2"/>
    <row r="187" s="38" customFormat="1" ht="15.9" customHeight="1" x14ac:dyDescent="0.2"/>
    <row r="188" s="38" customFormat="1" ht="15.9" customHeight="1" x14ac:dyDescent="0.2"/>
    <row r="189" s="38" customFormat="1" ht="15.9" customHeight="1" x14ac:dyDescent="0.2"/>
    <row r="190" s="38" customFormat="1" ht="15.9" customHeight="1" x14ac:dyDescent="0.2"/>
    <row r="191" s="38" customFormat="1" ht="15.9" customHeight="1" x14ac:dyDescent="0.2"/>
    <row r="192" s="38" customFormat="1" ht="15.9" customHeight="1" x14ac:dyDescent="0.2"/>
    <row r="193" s="38" customFormat="1" ht="15.9" customHeight="1" x14ac:dyDescent="0.2"/>
    <row r="194" s="38" customFormat="1" ht="15.9" customHeight="1" x14ac:dyDescent="0.2"/>
    <row r="195" s="38" customFormat="1" ht="15.9" customHeight="1" x14ac:dyDescent="0.2"/>
    <row r="196" s="38" customFormat="1" ht="15.9" customHeight="1" x14ac:dyDescent="0.2"/>
    <row r="197" s="38" customFormat="1" ht="15.9" customHeight="1" x14ac:dyDescent="0.2"/>
    <row r="198" s="38" customFormat="1" ht="15.9" customHeight="1" x14ac:dyDescent="0.2"/>
    <row r="199" s="38" customFormat="1" ht="15.9" customHeight="1" x14ac:dyDescent="0.2"/>
    <row r="200" s="38" customFormat="1" ht="15.9" customHeight="1" x14ac:dyDescent="0.2"/>
  </sheetData>
  <mergeCells count="13">
    <mergeCell ref="A57:J57"/>
    <mergeCell ref="A3:K3"/>
    <mergeCell ref="A5:B5"/>
    <mergeCell ref="A6:M6"/>
    <mergeCell ref="A7:A9"/>
    <mergeCell ref="B7:H7"/>
    <mergeCell ref="I7:K7"/>
    <mergeCell ref="L7:M7"/>
    <mergeCell ref="A52:M52"/>
    <mergeCell ref="A53:M53"/>
    <mergeCell ref="A54:M54"/>
    <mergeCell ref="A55:K55"/>
    <mergeCell ref="A56:K56"/>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E05C7-8350-4806-ABA1-E8AFF57F2F2D}">
  <sheetPr codeName="Tabelle4">
    <pageSetUpPr fitToPage="1"/>
  </sheetPr>
  <dimension ref="A1:D41"/>
  <sheetViews>
    <sheetView zoomScaleNormal="100" zoomScaleSheetLayoutView="100" workbookViewId="0"/>
  </sheetViews>
  <sheetFormatPr baseColWidth="10" defaultColWidth="11.44140625" defaultRowHeight="15" customHeight="1" x14ac:dyDescent="0.25"/>
  <cols>
    <col min="1" max="1" width="31.6640625" style="3" customWidth="1"/>
    <col min="2" max="2" width="60.6640625" style="3" customWidth="1"/>
    <col min="3" max="16384" width="11.44140625" style="3"/>
  </cols>
  <sheetData>
    <row r="1" spans="1:4" ht="33" customHeight="1" x14ac:dyDescent="0.25">
      <c r="A1" s="1"/>
      <c r="B1" s="2"/>
    </row>
    <row r="4" spans="1:4" ht="15" customHeight="1" x14ac:dyDescent="0.25">
      <c r="A4" s="4" t="s">
        <v>0</v>
      </c>
    </row>
    <row r="6" spans="1:4" ht="15" customHeight="1" x14ac:dyDescent="0.25">
      <c r="A6" s="5" t="s">
        <v>1</v>
      </c>
      <c r="B6" s="440" t="s">
        <v>2</v>
      </c>
      <c r="C6" s="440"/>
      <c r="D6" s="440"/>
    </row>
    <row r="7" spans="1:4" ht="9" customHeight="1" x14ac:dyDescent="0.25"/>
    <row r="8" spans="1:4" ht="15" customHeight="1" x14ac:dyDescent="0.25">
      <c r="A8" s="5" t="s">
        <v>3</v>
      </c>
      <c r="B8" s="3">
        <v>709</v>
      </c>
    </row>
    <row r="9" spans="1:4" ht="9" customHeight="1" x14ac:dyDescent="0.25"/>
    <row r="10" spans="1:4" ht="15" customHeight="1" x14ac:dyDescent="0.25">
      <c r="A10" s="5" t="s">
        <v>4</v>
      </c>
      <c r="B10" s="3" t="s">
        <v>5</v>
      </c>
    </row>
    <row r="11" spans="1:4" ht="9" customHeight="1" x14ac:dyDescent="0.25"/>
    <row r="12" spans="1:4" ht="15" customHeight="1" x14ac:dyDescent="0.25">
      <c r="A12" s="5" t="s">
        <v>6</v>
      </c>
      <c r="B12" s="3" t="s">
        <v>7</v>
      </c>
    </row>
    <row r="13" spans="1:4" ht="9" customHeight="1" x14ac:dyDescent="0.25"/>
    <row r="14" spans="1:4" ht="15" customHeight="1" x14ac:dyDescent="0.25">
      <c r="A14" s="5" t="s">
        <v>8</v>
      </c>
      <c r="B14" s="3" t="s">
        <v>9</v>
      </c>
    </row>
    <row r="15" spans="1:4" ht="9" customHeight="1" x14ac:dyDescent="0.25"/>
    <row r="16" spans="1:4" ht="15" customHeight="1" x14ac:dyDescent="0.25">
      <c r="A16" s="5" t="s">
        <v>10</v>
      </c>
      <c r="B16" s="6" t="s">
        <v>11</v>
      </c>
    </row>
    <row r="17" spans="1:2" ht="9" customHeight="1" x14ac:dyDescent="0.25"/>
    <row r="18" spans="1:2" ht="15" customHeight="1" x14ac:dyDescent="0.25">
      <c r="A18" s="5" t="s">
        <v>12</v>
      </c>
      <c r="B18" s="3" t="s">
        <v>13</v>
      </c>
    </row>
    <row r="19" spans="1:2" ht="9" customHeight="1" x14ac:dyDescent="0.25"/>
    <row r="20" spans="1:2" ht="15" customHeight="1" x14ac:dyDescent="0.25">
      <c r="A20" s="5" t="s">
        <v>14</v>
      </c>
      <c r="B20" s="7" t="s">
        <v>15</v>
      </c>
    </row>
    <row r="21" spans="1:2" ht="9" customHeight="1" x14ac:dyDescent="0.25"/>
    <row r="22" spans="1:2" ht="110.25" customHeight="1" x14ac:dyDescent="0.25">
      <c r="A22" s="5" t="s">
        <v>16</v>
      </c>
      <c r="B22" s="3" t="s">
        <v>17</v>
      </c>
    </row>
    <row r="23" spans="1:2" ht="9" customHeight="1" x14ac:dyDescent="0.25">
      <c r="A23" s="5"/>
    </row>
    <row r="24" spans="1:2" ht="9" customHeight="1" x14ac:dyDescent="0.25"/>
    <row r="25" spans="1:2" ht="15" customHeight="1" x14ac:dyDescent="0.25">
      <c r="A25" s="5" t="s">
        <v>18</v>
      </c>
      <c r="B25" s="3" t="s">
        <v>19</v>
      </c>
    </row>
    <row r="26" spans="1:2" ht="15" customHeight="1" x14ac:dyDescent="0.25">
      <c r="B26" s="3" t="s">
        <v>20</v>
      </c>
    </row>
    <row r="27" spans="1:2" ht="15" customHeight="1" x14ac:dyDescent="0.25">
      <c r="A27" s="5" t="s">
        <v>21</v>
      </c>
      <c r="B27" s="3" t="s">
        <v>22</v>
      </c>
    </row>
    <row r="28" spans="1:2" ht="15" customHeight="1" x14ac:dyDescent="0.25">
      <c r="B28" s="3" t="s">
        <v>23</v>
      </c>
    </row>
    <row r="29" spans="1:2" ht="15" customHeight="1" x14ac:dyDescent="0.25">
      <c r="B29" s="3" t="s">
        <v>24</v>
      </c>
    </row>
    <row r="30" spans="1:2" ht="15" customHeight="1" x14ac:dyDescent="0.25">
      <c r="A30" s="3" t="s">
        <v>25</v>
      </c>
      <c r="B30" s="8" t="s">
        <v>26</v>
      </c>
    </row>
    <row r="31" spans="1:2" ht="15" customHeight="1" x14ac:dyDescent="0.25">
      <c r="A31" s="3" t="s">
        <v>27</v>
      </c>
      <c r="B31" s="3" t="s">
        <v>28</v>
      </c>
    </row>
    <row r="33" spans="1:2" ht="9" customHeight="1" x14ac:dyDescent="0.25"/>
    <row r="34" spans="1:2" ht="15" customHeight="1" x14ac:dyDescent="0.25">
      <c r="A34" s="5" t="s">
        <v>29</v>
      </c>
      <c r="B34" s="9" t="s">
        <v>30</v>
      </c>
    </row>
    <row r="35" spans="1:2" ht="9" customHeight="1" x14ac:dyDescent="0.25"/>
    <row r="36" spans="1:2" ht="15" customHeight="1" x14ac:dyDescent="0.25">
      <c r="A36" s="5" t="s">
        <v>31</v>
      </c>
      <c r="B36" s="3" t="s">
        <v>32</v>
      </c>
    </row>
    <row r="37" spans="1:2" ht="25.5" customHeight="1" x14ac:dyDescent="0.25">
      <c r="B37" s="3" t="s">
        <v>33</v>
      </c>
    </row>
    <row r="38" spans="1:2" ht="9" customHeight="1" x14ac:dyDescent="0.25"/>
    <row r="39" spans="1:2" ht="15" customHeight="1" x14ac:dyDescent="0.25">
      <c r="A39" s="5" t="s">
        <v>34</v>
      </c>
      <c r="B39" s="3" t="s">
        <v>35</v>
      </c>
    </row>
    <row r="40" spans="1:2" ht="15" customHeight="1" x14ac:dyDescent="0.25">
      <c r="B40" s="9" t="s">
        <v>36</v>
      </c>
    </row>
    <row r="41" spans="1:2" ht="105" customHeight="1" x14ac:dyDescent="0.25">
      <c r="B41" s="9" t="s">
        <v>37</v>
      </c>
    </row>
  </sheetData>
  <mergeCells count="1">
    <mergeCell ref="B6:D6"/>
  </mergeCells>
  <hyperlinks>
    <hyperlink ref="B34" r:id="rId1" xr:uid="{6A891840-0F3E-44C9-9DCF-1694BFAF68C0}"/>
    <hyperlink ref="B40" r:id="rId2" xr:uid="{0B0B41A8-E42D-4682-9FFA-BC3D75018CA2}"/>
    <hyperlink ref="B41" r:id="rId3" display="https://statistik.arbeitsagentur.de/" xr:uid="{BF221590-1DA9-4FE6-BFCB-527A1F3B168B}"/>
    <hyperlink ref="C30" r:id="rId4" display="Statistik-Service-Ost@arbeitsagentur.de" xr:uid="{733833D9-743B-4353-8483-01F6305BB6C1}"/>
    <hyperlink ref="B30" r:id="rId5" xr:uid="{7AE542F5-66F2-4144-891A-F58C1839A8E6}"/>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EAE2F-8210-4E1B-856E-FA4D1F29B36A}">
  <sheetPr codeName="Tabelle31">
    <pageSetUpPr fitToPage="1"/>
  </sheetPr>
  <dimension ref="A1:F289"/>
  <sheetViews>
    <sheetView showGridLines="0" zoomScaleNormal="100" workbookViewId="0"/>
  </sheetViews>
  <sheetFormatPr baseColWidth="10" defaultColWidth="11.44140625" defaultRowHeight="13.2" x14ac:dyDescent="0.25"/>
  <cols>
    <col min="1" max="1" width="2.109375" customWidth="1"/>
    <col min="2" max="2" width="104.109375" customWidth="1"/>
    <col min="7" max="7" width="4.6640625" customWidth="1"/>
  </cols>
  <sheetData>
    <row r="1" spans="1:6" ht="39.75" customHeight="1" x14ac:dyDescent="0.25">
      <c r="A1" s="320"/>
      <c r="B1" s="33" t="s">
        <v>38</v>
      </c>
    </row>
    <row r="2" spans="1:6" ht="25.5" customHeight="1" x14ac:dyDescent="0.25">
      <c r="B2" s="165" t="s">
        <v>404</v>
      </c>
    </row>
    <row r="3" spans="1:6" ht="24.9" customHeight="1" x14ac:dyDescent="0.25">
      <c r="A3" s="321"/>
      <c r="B3" s="322" t="s">
        <v>405</v>
      </c>
    </row>
    <row r="4" spans="1:6" s="325" customFormat="1" ht="117" x14ac:dyDescent="0.25">
      <c r="A4" s="323"/>
      <c r="B4" s="324" t="s">
        <v>406</v>
      </c>
      <c r="C4" s="323"/>
      <c r="D4" s="323"/>
      <c r="E4" s="323"/>
      <c r="F4" s="323"/>
    </row>
    <row r="5" spans="1:6" s="325" customFormat="1" x14ac:dyDescent="0.25">
      <c r="A5" s="323"/>
      <c r="B5" s="324"/>
      <c r="C5" s="323"/>
      <c r="D5" s="323"/>
      <c r="E5" s="323"/>
      <c r="F5" s="323"/>
    </row>
    <row r="6" spans="1:6" s="325" customFormat="1" x14ac:dyDescent="0.25">
      <c r="A6" s="323"/>
      <c r="B6" s="326" t="s">
        <v>407</v>
      </c>
      <c r="C6" s="323"/>
      <c r="D6" s="323"/>
      <c r="E6" s="323"/>
      <c r="F6" s="323"/>
    </row>
    <row r="7" spans="1:6" x14ac:dyDescent="0.25">
      <c r="A7" s="321"/>
      <c r="B7" s="327"/>
      <c r="C7" s="321"/>
      <c r="D7" s="321"/>
      <c r="E7" s="321"/>
      <c r="F7" s="321"/>
    </row>
    <row r="8" spans="1:6" ht="150" customHeight="1" x14ac:dyDescent="0.25">
      <c r="A8" s="321"/>
      <c r="B8" s="328" t="s">
        <v>408</v>
      </c>
      <c r="C8" s="321"/>
      <c r="D8" s="321"/>
      <c r="E8" s="321"/>
      <c r="F8" s="321"/>
    </row>
    <row r="9" spans="1:6" x14ac:dyDescent="0.25">
      <c r="A9" s="321"/>
      <c r="B9" s="329" t="s">
        <v>409</v>
      </c>
      <c r="C9" s="321"/>
      <c r="D9" s="321"/>
      <c r="E9" s="321"/>
      <c r="F9" s="321"/>
    </row>
    <row r="10" spans="1:6" x14ac:dyDescent="0.25">
      <c r="A10" s="321"/>
      <c r="B10" s="330"/>
      <c r="C10" s="321"/>
      <c r="D10" s="321"/>
      <c r="E10" s="321"/>
      <c r="F10" s="321"/>
    </row>
    <row r="11" spans="1:6" ht="114.6" x14ac:dyDescent="0.25">
      <c r="A11" s="321"/>
      <c r="B11" s="328" t="s">
        <v>410</v>
      </c>
      <c r="C11" s="321"/>
      <c r="D11" s="321"/>
      <c r="E11" s="321"/>
      <c r="F11" s="321"/>
    </row>
    <row r="12" spans="1:6" x14ac:dyDescent="0.25">
      <c r="A12" s="321"/>
      <c r="B12" s="329" t="s">
        <v>411</v>
      </c>
      <c r="C12" s="321"/>
      <c r="D12" s="321"/>
      <c r="E12" s="321"/>
      <c r="F12" s="321"/>
    </row>
    <row r="13" spans="1:6" x14ac:dyDescent="0.25">
      <c r="A13" s="321"/>
      <c r="B13" s="328"/>
      <c r="C13" s="321"/>
      <c r="D13" s="321"/>
      <c r="E13" s="321"/>
      <c r="F13" s="321"/>
    </row>
    <row r="14" spans="1:6" ht="137.4" x14ac:dyDescent="0.25">
      <c r="A14" s="321"/>
      <c r="B14" s="328" t="s">
        <v>412</v>
      </c>
      <c r="C14" s="321"/>
      <c r="D14" s="321"/>
      <c r="E14" s="321"/>
      <c r="F14" s="321"/>
    </row>
    <row r="15" spans="1:6" x14ac:dyDescent="0.25">
      <c r="A15" s="321"/>
      <c r="B15" s="329" t="s">
        <v>413</v>
      </c>
      <c r="C15" s="321"/>
      <c r="D15" s="321"/>
      <c r="E15" s="321"/>
      <c r="F15" s="321"/>
    </row>
    <row r="16" spans="1:6" x14ac:dyDescent="0.25">
      <c r="A16" s="321"/>
      <c r="B16" s="327"/>
      <c r="C16" s="321"/>
      <c r="D16" s="321"/>
      <c r="E16" s="321"/>
      <c r="F16" s="321"/>
    </row>
    <row r="17" spans="1:6" ht="171.6" x14ac:dyDescent="0.25">
      <c r="A17" s="321"/>
      <c r="B17" s="328" t="s">
        <v>414</v>
      </c>
      <c r="C17" s="321"/>
      <c r="D17" s="321"/>
      <c r="E17" s="321"/>
      <c r="F17" s="321"/>
    </row>
    <row r="18" spans="1:6" x14ac:dyDescent="0.25">
      <c r="A18" s="321"/>
      <c r="B18" s="329" t="s">
        <v>415</v>
      </c>
      <c r="C18" s="321"/>
      <c r="D18" s="321"/>
      <c r="E18" s="321"/>
      <c r="F18" s="321"/>
    </row>
    <row r="19" spans="1:6" x14ac:dyDescent="0.25">
      <c r="A19" s="321"/>
      <c r="B19" s="328"/>
      <c r="C19" s="321"/>
      <c r="D19" s="321"/>
      <c r="E19" s="321"/>
      <c r="F19" s="321"/>
    </row>
    <row r="20" spans="1:6" ht="160.19999999999999" x14ac:dyDescent="0.25">
      <c r="A20" s="321"/>
      <c r="B20" s="328" t="s">
        <v>416</v>
      </c>
      <c r="C20" s="321"/>
      <c r="D20" s="321"/>
      <c r="E20" s="321"/>
      <c r="F20" s="321"/>
    </row>
    <row r="21" spans="1:6" x14ac:dyDescent="0.25">
      <c r="A21" s="321"/>
      <c r="B21" s="328"/>
      <c r="C21" s="321"/>
      <c r="D21" s="321"/>
      <c r="E21" s="321"/>
      <c r="F21" s="321"/>
    </row>
    <row r="22" spans="1:6" x14ac:dyDescent="0.25">
      <c r="A22" s="321"/>
      <c r="B22" s="327"/>
      <c r="C22" s="321"/>
      <c r="D22" s="321"/>
      <c r="E22" s="321"/>
      <c r="F22" s="321"/>
    </row>
    <row r="23" spans="1:6" x14ac:dyDescent="0.25">
      <c r="A23" s="321"/>
      <c r="B23" s="331" t="s">
        <v>417</v>
      </c>
      <c r="C23" s="321"/>
      <c r="D23" s="321"/>
      <c r="E23" s="321"/>
      <c r="F23" s="321"/>
    </row>
    <row r="24" spans="1:6" s="13" customFormat="1" ht="26.4" x14ac:dyDescent="0.2">
      <c r="A24" s="332"/>
      <c r="B24" s="333" t="s">
        <v>418</v>
      </c>
      <c r="C24" s="331"/>
      <c r="D24" s="331"/>
      <c r="E24" s="331"/>
      <c r="F24" s="331"/>
    </row>
    <row r="25" spans="1:6" x14ac:dyDescent="0.25">
      <c r="A25" s="334"/>
      <c r="B25" s="321"/>
      <c r="C25" s="321"/>
      <c r="D25" s="321"/>
      <c r="E25" s="321"/>
      <c r="F25" s="321"/>
    </row>
    <row r="26" spans="1:6" x14ac:dyDescent="0.25">
      <c r="A26" s="321"/>
      <c r="B26" s="321"/>
      <c r="C26" s="321"/>
      <c r="D26" s="321"/>
      <c r="E26" s="321"/>
      <c r="F26" s="321"/>
    </row>
    <row r="27" spans="1:6" x14ac:dyDescent="0.25">
      <c r="A27" s="321"/>
      <c r="B27" s="321"/>
      <c r="C27" s="321"/>
      <c r="D27" s="321"/>
      <c r="E27" s="321"/>
      <c r="F27" s="321"/>
    </row>
    <row r="28" spans="1:6" x14ac:dyDescent="0.25">
      <c r="A28" s="321"/>
      <c r="B28" s="321"/>
      <c r="C28" s="321"/>
      <c r="D28" s="321"/>
      <c r="E28" s="321"/>
      <c r="F28" s="321"/>
    </row>
    <row r="29" spans="1:6" x14ac:dyDescent="0.25">
      <c r="A29" s="321"/>
      <c r="B29" s="321"/>
      <c r="C29" s="321"/>
      <c r="D29" s="321"/>
      <c r="E29" s="321"/>
      <c r="F29" s="321"/>
    </row>
    <row r="30" spans="1:6" x14ac:dyDescent="0.25">
      <c r="A30" s="321"/>
      <c r="B30" s="321"/>
      <c r="C30" s="321"/>
      <c r="D30" s="321"/>
      <c r="E30" s="321"/>
      <c r="F30" s="321"/>
    </row>
    <row r="31" spans="1:6" x14ac:dyDescent="0.25">
      <c r="A31" s="321"/>
      <c r="B31" s="321"/>
      <c r="C31" s="321"/>
      <c r="D31" s="321"/>
      <c r="E31" s="321"/>
      <c r="F31" s="321"/>
    </row>
    <row r="32" spans="1:6" x14ac:dyDescent="0.25">
      <c r="A32" s="321"/>
      <c r="B32" s="321"/>
      <c r="C32" s="321"/>
      <c r="D32" s="321"/>
      <c r="E32" s="321"/>
      <c r="F32" s="321"/>
    </row>
    <row r="33" spans="1:6" x14ac:dyDescent="0.25">
      <c r="A33" s="330"/>
      <c r="B33" s="330"/>
      <c r="C33" s="330"/>
      <c r="D33" s="330"/>
      <c r="E33" s="330"/>
      <c r="F33" s="330"/>
    </row>
    <row r="34" spans="1:6" x14ac:dyDescent="0.25">
      <c r="A34" s="321"/>
      <c r="B34" s="321"/>
      <c r="C34" s="321"/>
      <c r="D34" s="321"/>
      <c r="E34" s="321"/>
      <c r="F34" s="321"/>
    </row>
    <row r="35" spans="1:6" x14ac:dyDescent="0.25">
      <c r="A35" s="321"/>
      <c r="B35" s="321"/>
      <c r="C35" s="321"/>
      <c r="D35" s="321"/>
      <c r="E35" s="321"/>
      <c r="F35" s="321"/>
    </row>
    <row r="36" spans="1:6" ht="8.1" customHeight="1" x14ac:dyDescent="0.25">
      <c r="A36" s="321"/>
      <c r="B36" s="321"/>
      <c r="C36" s="321"/>
      <c r="D36" s="321"/>
      <c r="E36" s="321"/>
      <c r="F36" s="321"/>
    </row>
    <row r="37" spans="1:6" ht="13.5" customHeight="1" x14ac:dyDescent="0.25">
      <c r="A37" s="321"/>
      <c r="B37" s="321"/>
      <c r="C37" s="321"/>
      <c r="D37" s="321"/>
      <c r="E37" s="321"/>
      <c r="F37" s="321"/>
    </row>
    <row r="38" spans="1:6" x14ac:dyDescent="0.25">
      <c r="A38" s="321"/>
      <c r="B38" s="321"/>
      <c r="C38" s="321"/>
      <c r="D38" s="321"/>
      <c r="E38" s="321"/>
      <c r="F38" s="321"/>
    </row>
    <row r="39" spans="1:6" x14ac:dyDescent="0.25">
      <c r="A39" s="321"/>
      <c r="B39" s="321"/>
      <c r="C39" s="321"/>
      <c r="D39" s="321"/>
      <c r="E39" s="321"/>
      <c r="F39" s="321"/>
    </row>
    <row r="40" spans="1:6" x14ac:dyDescent="0.25">
      <c r="A40" s="321"/>
      <c r="B40" s="321"/>
      <c r="C40" s="321"/>
      <c r="D40" s="321"/>
      <c r="E40" s="321"/>
      <c r="F40" s="321"/>
    </row>
    <row r="41" spans="1:6" x14ac:dyDescent="0.25">
      <c r="A41" s="321"/>
      <c r="B41" s="321"/>
      <c r="C41" s="321"/>
      <c r="D41" s="321"/>
      <c r="E41" s="321"/>
      <c r="F41" s="321"/>
    </row>
    <row r="42" spans="1:6" x14ac:dyDescent="0.25">
      <c r="A42" s="321"/>
      <c r="B42" s="321"/>
      <c r="C42" s="321"/>
      <c r="D42" s="321"/>
      <c r="E42" s="321"/>
      <c r="F42" s="321"/>
    </row>
    <row r="43" spans="1:6" ht="33" customHeight="1" x14ac:dyDescent="0.25">
      <c r="A43" s="321"/>
      <c r="B43" s="321"/>
      <c r="C43" s="321"/>
      <c r="D43" s="321"/>
      <c r="E43" s="321"/>
      <c r="F43" s="321"/>
    </row>
    <row r="44" spans="1:6" ht="16.5" customHeight="1" x14ac:dyDescent="0.25">
      <c r="A44" s="321"/>
      <c r="B44" s="321"/>
      <c r="C44" s="321"/>
      <c r="D44" s="321"/>
      <c r="E44" s="321"/>
      <c r="F44" s="321"/>
    </row>
    <row r="45" spans="1:6" x14ac:dyDescent="0.25">
      <c r="A45" s="321"/>
      <c r="B45" s="321"/>
      <c r="C45" s="321"/>
      <c r="D45" s="321"/>
      <c r="E45" s="321"/>
      <c r="F45" s="321"/>
    </row>
    <row r="46" spans="1:6" x14ac:dyDescent="0.25">
      <c r="A46" s="321"/>
      <c r="B46" s="321"/>
      <c r="C46" s="321"/>
      <c r="D46" s="321"/>
      <c r="E46" s="321"/>
      <c r="F46" s="321"/>
    </row>
    <row r="47" spans="1:6" x14ac:dyDescent="0.25">
      <c r="A47" s="321"/>
      <c r="B47" s="321"/>
      <c r="C47" s="321"/>
      <c r="D47" s="321"/>
      <c r="E47" s="321"/>
      <c r="F47" s="321"/>
    </row>
    <row r="48" spans="1:6" x14ac:dyDescent="0.25">
      <c r="A48" s="321"/>
      <c r="B48" s="321"/>
      <c r="C48" s="321"/>
      <c r="D48" s="321"/>
      <c r="E48" s="321"/>
      <c r="F48" s="321"/>
    </row>
    <row r="49" spans="1:6" x14ac:dyDescent="0.25">
      <c r="A49" s="321"/>
      <c r="B49" s="321"/>
      <c r="C49" s="321"/>
      <c r="D49" s="321"/>
      <c r="E49" s="321"/>
      <c r="F49" s="321"/>
    </row>
    <row r="50" spans="1:6" x14ac:dyDescent="0.25">
      <c r="A50" s="321"/>
      <c r="B50" s="321"/>
      <c r="C50" s="321"/>
      <c r="D50" s="321"/>
      <c r="E50" s="321"/>
      <c r="F50" s="321"/>
    </row>
    <row r="51" spans="1:6" x14ac:dyDescent="0.25">
      <c r="A51" s="321"/>
      <c r="B51" s="321"/>
      <c r="C51" s="321"/>
      <c r="D51" s="321"/>
      <c r="E51" s="321"/>
      <c r="F51" s="321"/>
    </row>
    <row r="52" spans="1:6" x14ac:dyDescent="0.25">
      <c r="A52" s="321"/>
      <c r="B52" s="321"/>
      <c r="C52" s="321"/>
      <c r="D52" s="321"/>
      <c r="E52" s="321"/>
      <c r="F52" s="321"/>
    </row>
    <row r="53" spans="1:6" x14ac:dyDescent="0.25">
      <c r="A53" s="321"/>
      <c r="B53" s="321"/>
      <c r="C53" s="321"/>
      <c r="D53" s="321"/>
      <c r="E53" s="321"/>
      <c r="F53" s="321"/>
    </row>
    <row r="54" spans="1:6" x14ac:dyDescent="0.25">
      <c r="A54" s="321"/>
      <c r="B54" s="321"/>
      <c r="C54" s="321"/>
      <c r="D54" s="321"/>
      <c r="E54" s="321"/>
      <c r="F54" s="321"/>
    </row>
    <row r="55" spans="1:6" x14ac:dyDescent="0.25">
      <c r="A55" s="321"/>
      <c r="B55" s="321"/>
      <c r="C55" s="321"/>
      <c r="D55" s="321"/>
      <c r="E55" s="321"/>
      <c r="F55" s="321"/>
    </row>
    <row r="56" spans="1:6" x14ac:dyDescent="0.25">
      <c r="A56" s="321"/>
      <c r="B56" s="321"/>
      <c r="C56" s="321"/>
      <c r="D56" s="321"/>
      <c r="E56" s="321"/>
      <c r="F56" s="321"/>
    </row>
    <row r="57" spans="1:6" x14ac:dyDescent="0.25">
      <c r="A57" s="321"/>
      <c r="B57" s="321"/>
      <c r="C57" s="321"/>
      <c r="D57" s="321"/>
      <c r="E57" s="321"/>
      <c r="F57" s="321"/>
    </row>
    <row r="58" spans="1:6" x14ac:dyDescent="0.25">
      <c r="A58" s="321"/>
      <c r="B58" s="321"/>
      <c r="C58" s="321"/>
      <c r="D58" s="321"/>
      <c r="E58" s="321"/>
      <c r="F58" s="321"/>
    </row>
    <row r="59" spans="1:6" x14ac:dyDescent="0.25">
      <c r="A59" s="321"/>
      <c r="B59" s="321"/>
      <c r="C59" s="321"/>
      <c r="D59" s="321"/>
      <c r="E59" s="321"/>
      <c r="F59" s="321"/>
    </row>
    <row r="60" spans="1:6" x14ac:dyDescent="0.25">
      <c r="A60" s="321"/>
      <c r="B60" s="321"/>
      <c r="C60" s="321"/>
      <c r="D60" s="321"/>
      <c r="E60" s="321"/>
      <c r="F60" s="321"/>
    </row>
    <row r="61" spans="1:6" x14ac:dyDescent="0.25">
      <c r="A61" s="321"/>
      <c r="B61" s="321"/>
      <c r="C61" s="321"/>
      <c r="D61" s="321"/>
      <c r="E61" s="321"/>
      <c r="F61" s="321"/>
    </row>
    <row r="62" spans="1:6" x14ac:dyDescent="0.25">
      <c r="A62" s="321"/>
      <c r="B62" s="321"/>
      <c r="C62" s="321"/>
      <c r="D62" s="321"/>
      <c r="E62" s="321"/>
      <c r="F62" s="321"/>
    </row>
    <row r="63" spans="1:6" x14ac:dyDescent="0.25">
      <c r="A63" s="321"/>
      <c r="B63" s="321"/>
      <c r="C63" s="321"/>
      <c r="D63" s="321"/>
      <c r="E63" s="321"/>
      <c r="F63" s="321"/>
    </row>
    <row r="64" spans="1:6" x14ac:dyDescent="0.25">
      <c r="A64" s="321"/>
      <c r="B64" s="321"/>
      <c r="C64" s="321"/>
      <c r="D64" s="321"/>
      <c r="E64" s="321"/>
      <c r="F64" s="321"/>
    </row>
    <row r="65" spans="1:6" x14ac:dyDescent="0.25">
      <c r="A65" s="321"/>
      <c r="B65" s="321"/>
      <c r="C65" s="321"/>
      <c r="D65" s="321"/>
      <c r="E65" s="321"/>
      <c r="F65" s="321"/>
    </row>
    <row r="66" spans="1:6" x14ac:dyDescent="0.25">
      <c r="A66" s="321"/>
      <c r="B66" s="321"/>
      <c r="C66" s="321"/>
      <c r="D66" s="321"/>
      <c r="E66" s="321"/>
      <c r="F66" s="321"/>
    </row>
    <row r="67" spans="1:6" x14ac:dyDescent="0.25">
      <c r="A67" s="321"/>
      <c r="B67" s="321"/>
      <c r="C67" s="321"/>
      <c r="D67" s="321"/>
      <c r="E67" s="321"/>
      <c r="F67" s="321"/>
    </row>
    <row r="68" spans="1:6" x14ac:dyDescent="0.25">
      <c r="A68" s="321"/>
      <c r="B68" s="321"/>
      <c r="C68" s="321"/>
      <c r="D68" s="321"/>
      <c r="E68" s="321"/>
      <c r="F68" s="321"/>
    </row>
    <row r="69" spans="1:6" x14ac:dyDescent="0.25">
      <c r="A69" s="321"/>
      <c r="B69" s="321"/>
      <c r="C69" s="321"/>
      <c r="D69" s="321"/>
      <c r="E69" s="321"/>
      <c r="F69" s="321"/>
    </row>
    <row r="70" spans="1:6" x14ac:dyDescent="0.25">
      <c r="A70" s="321"/>
      <c r="B70" s="321"/>
      <c r="C70" s="321"/>
      <c r="D70" s="321"/>
      <c r="E70" s="321"/>
      <c r="F70" s="321"/>
    </row>
    <row r="71" spans="1:6" x14ac:dyDescent="0.25">
      <c r="A71" s="321"/>
      <c r="B71" s="321"/>
      <c r="C71" s="321"/>
      <c r="D71" s="321"/>
      <c r="E71" s="321"/>
      <c r="F71" s="321"/>
    </row>
    <row r="72" spans="1:6" x14ac:dyDescent="0.25">
      <c r="A72" s="321"/>
      <c r="B72" s="321"/>
      <c r="C72" s="321"/>
      <c r="D72" s="321"/>
      <c r="E72" s="321"/>
      <c r="F72" s="321"/>
    </row>
    <row r="73" spans="1:6" x14ac:dyDescent="0.25">
      <c r="A73" s="321"/>
      <c r="B73" s="321"/>
      <c r="C73" s="321"/>
      <c r="D73" s="321"/>
      <c r="E73" s="321"/>
      <c r="F73" s="321"/>
    </row>
    <row r="74" spans="1:6" x14ac:dyDescent="0.25">
      <c r="A74" s="321"/>
      <c r="B74" s="321"/>
      <c r="C74" s="321"/>
      <c r="D74" s="321"/>
      <c r="E74" s="321"/>
      <c r="F74" s="321"/>
    </row>
    <row r="75" spans="1:6" x14ac:dyDescent="0.25">
      <c r="A75" s="321"/>
      <c r="B75" s="321"/>
      <c r="C75" s="321"/>
      <c r="D75" s="321"/>
      <c r="E75" s="321"/>
      <c r="F75" s="321"/>
    </row>
    <row r="76" spans="1:6" x14ac:dyDescent="0.25">
      <c r="A76" s="321"/>
      <c r="B76" s="321"/>
      <c r="C76" s="321"/>
      <c r="D76" s="321"/>
      <c r="E76" s="321"/>
      <c r="F76" s="321"/>
    </row>
    <row r="77" spans="1:6" x14ac:dyDescent="0.25">
      <c r="A77" s="321"/>
      <c r="B77" s="321"/>
      <c r="C77" s="321"/>
      <c r="D77" s="321"/>
      <c r="E77" s="321"/>
      <c r="F77" s="321"/>
    </row>
    <row r="78" spans="1:6" x14ac:dyDescent="0.25">
      <c r="A78" s="321"/>
      <c r="B78" s="321"/>
      <c r="C78" s="321"/>
      <c r="D78" s="321"/>
      <c r="E78" s="321"/>
      <c r="F78" s="321"/>
    </row>
    <row r="79" spans="1:6" x14ac:dyDescent="0.25">
      <c r="A79" s="321"/>
      <c r="B79" s="321"/>
      <c r="C79" s="321"/>
      <c r="D79" s="321"/>
      <c r="E79" s="321"/>
      <c r="F79" s="321"/>
    </row>
    <row r="80" spans="1:6" x14ac:dyDescent="0.25">
      <c r="A80" s="321"/>
      <c r="B80" s="321"/>
      <c r="C80" s="321"/>
      <c r="D80" s="321"/>
      <c r="E80" s="321"/>
      <c r="F80" s="321"/>
    </row>
    <row r="81" spans="1:6" x14ac:dyDescent="0.25">
      <c r="A81" s="321"/>
      <c r="B81" s="321"/>
      <c r="C81" s="321"/>
      <c r="D81" s="321"/>
      <c r="E81" s="321"/>
      <c r="F81" s="321"/>
    </row>
    <row r="82" spans="1:6" x14ac:dyDescent="0.25">
      <c r="A82" s="321"/>
      <c r="B82" s="321"/>
      <c r="C82" s="321"/>
      <c r="D82" s="321"/>
      <c r="E82" s="321"/>
      <c r="F82" s="321"/>
    </row>
    <row r="83" spans="1:6" x14ac:dyDescent="0.25">
      <c r="A83" s="321"/>
      <c r="B83" s="321"/>
      <c r="C83" s="321"/>
      <c r="D83" s="321"/>
      <c r="E83" s="321"/>
      <c r="F83" s="321"/>
    </row>
    <row r="84" spans="1:6" x14ac:dyDescent="0.25">
      <c r="A84" s="321"/>
      <c r="B84" s="321"/>
      <c r="C84" s="321"/>
      <c r="D84" s="321"/>
      <c r="E84" s="321"/>
      <c r="F84" s="321"/>
    </row>
    <row r="85" spans="1:6" x14ac:dyDescent="0.25">
      <c r="A85" s="321"/>
      <c r="B85" s="321"/>
      <c r="C85" s="321"/>
      <c r="D85" s="321"/>
      <c r="E85" s="321"/>
      <c r="F85" s="321"/>
    </row>
    <row r="86" spans="1:6" x14ac:dyDescent="0.25">
      <c r="A86" s="321"/>
      <c r="B86" s="321"/>
      <c r="C86" s="321"/>
      <c r="D86" s="321"/>
      <c r="E86" s="321"/>
      <c r="F86" s="321"/>
    </row>
    <row r="87" spans="1:6" x14ac:dyDescent="0.25">
      <c r="A87" s="321"/>
      <c r="B87" s="321"/>
      <c r="C87" s="321"/>
      <c r="D87" s="321"/>
      <c r="E87" s="321"/>
      <c r="F87" s="321"/>
    </row>
    <row r="88" spans="1:6" x14ac:dyDescent="0.25">
      <c r="A88" s="321"/>
      <c r="B88" s="321"/>
      <c r="C88" s="321"/>
      <c r="D88" s="321"/>
      <c r="E88" s="321"/>
      <c r="F88" s="321"/>
    </row>
    <row r="89" spans="1:6" x14ac:dyDescent="0.25">
      <c r="A89" s="321"/>
      <c r="B89" s="321"/>
      <c r="C89" s="321"/>
      <c r="D89" s="321"/>
      <c r="E89" s="321"/>
      <c r="F89" s="321"/>
    </row>
    <row r="90" spans="1:6" x14ac:dyDescent="0.25">
      <c r="A90" s="321"/>
      <c r="B90" s="321"/>
      <c r="C90" s="321"/>
      <c r="D90" s="321"/>
      <c r="E90" s="321"/>
      <c r="F90" s="321"/>
    </row>
    <row r="91" spans="1:6" x14ac:dyDescent="0.25">
      <c r="A91" s="321"/>
      <c r="B91" s="321"/>
      <c r="C91" s="321"/>
      <c r="D91" s="321"/>
      <c r="E91" s="321"/>
      <c r="F91" s="321"/>
    </row>
    <row r="92" spans="1:6" x14ac:dyDescent="0.25">
      <c r="A92" s="321"/>
      <c r="B92" s="321"/>
      <c r="C92" s="321"/>
      <c r="D92" s="321"/>
      <c r="E92" s="321"/>
      <c r="F92" s="321"/>
    </row>
    <row r="93" spans="1:6" x14ac:dyDescent="0.25">
      <c r="A93" s="321"/>
      <c r="B93" s="321"/>
      <c r="C93" s="321"/>
      <c r="D93" s="321"/>
      <c r="E93" s="321"/>
      <c r="F93" s="321"/>
    </row>
    <row r="94" spans="1:6" x14ac:dyDescent="0.25">
      <c r="A94" s="321"/>
      <c r="B94" s="321"/>
      <c r="C94" s="321"/>
      <c r="D94" s="321"/>
      <c r="E94" s="321"/>
      <c r="F94" s="321"/>
    </row>
    <row r="95" spans="1:6" x14ac:dyDescent="0.25">
      <c r="A95" s="321"/>
      <c r="B95" s="321"/>
      <c r="C95" s="321"/>
      <c r="D95" s="321"/>
      <c r="E95" s="321"/>
      <c r="F95" s="321"/>
    </row>
    <row r="96" spans="1:6" x14ac:dyDescent="0.25">
      <c r="A96" s="321"/>
      <c r="B96" s="321"/>
      <c r="C96" s="321"/>
      <c r="D96" s="321"/>
      <c r="E96" s="321"/>
      <c r="F96" s="321"/>
    </row>
    <row r="97" spans="1:6" x14ac:dyDescent="0.25">
      <c r="A97" s="321"/>
      <c r="B97" s="321"/>
      <c r="C97" s="321"/>
      <c r="D97" s="321"/>
      <c r="E97" s="321"/>
      <c r="F97" s="321"/>
    </row>
    <row r="98" spans="1:6" x14ac:dyDescent="0.25">
      <c r="A98" s="321"/>
      <c r="B98" s="321"/>
      <c r="C98" s="321"/>
      <c r="D98" s="321"/>
      <c r="E98" s="321"/>
      <c r="F98" s="321"/>
    </row>
    <row r="99" spans="1:6" x14ac:dyDescent="0.25">
      <c r="A99" s="321"/>
      <c r="B99" s="321"/>
      <c r="C99" s="321"/>
      <c r="D99" s="321"/>
      <c r="E99" s="321"/>
      <c r="F99" s="321"/>
    </row>
    <row r="100" spans="1:6" x14ac:dyDescent="0.25">
      <c r="A100" s="321"/>
      <c r="B100" s="321"/>
      <c r="C100" s="321"/>
      <c r="D100" s="321"/>
      <c r="E100" s="321"/>
      <c r="F100" s="321"/>
    </row>
    <row r="101" spans="1:6" x14ac:dyDescent="0.25">
      <c r="A101" s="321"/>
      <c r="B101" s="321"/>
      <c r="C101" s="321"/>
      <c r="D101" s="321"/>
      <c r="E101" s="321"/>
      <c r="F101" s="321"/>
    </row>
    <row r="102" spans="1:6" x14ac:dyDescent="0.25">
      <c r="A102" s="321"/>
      <c r="B102" s="321"/>
      <c r="C102" s="321"/>
      <c r="D102" s="321"/>
      <c r="E102" s="321"/>
      <c r="F102" s="321"/>
    </row>
    <row r="103" spans="1:6" x14ac:dyDescent="0.25">
      <c r="A103" s="321"/>
      <c r="B103" s="321"/>
      <c r="C103" s="321"/>
      <c r="D103" s="321"/>
      <c r="E103" s="321"/>
      <c r="F103" s="321"/>
    </row>
    <row r="104" spans="1:6" x14ac:dyDescent="0.25">
      <c r="A104" s="321"/>
      <c r="B104" s="321"/>
      <c r="C104" s="321"/>
      <c r="D104" s="321"/>
      <c r="E104" s="321"/>
      <c r="F104" s="321"/>
    </row>
    <row r="105" spans="1:6" x14ac:dyDescent="0.25">
      <c r="A105" s="321"/>
      <c r="B105" s="321"/>
      <c r="C105" s="321"/>
      <c r="D105" s="321"/>
      <c r="E105" s="321"/>
      <c r="F105" s="321"/>
    </row>
    <row r="106" spans="1:6" x14ac:dyDescent="0.25">
      <c r="A106" s="321"/>
      <c r="B106" s="321"/>
      <c r="C106" s="321"/>
      <c r="D106" s="321"/>
      <c r="E106" s="321"/>
      <c r="F106" s="321"/>
    </row>
    <row r="107" spans="1:6" x14ac:dyDescent="0.25">
      <c r="A107" s="321"/>
      <c r="B107" s="321"/>
      <c r="C107" s="321"/>
      <c r="D107" s="321"/>
      <c r="E107" s="321"/>
      <c r="F107" s="321"/>
    </row>
    <row r="108" spans="1:6" x14ac:dyDescent="0.25">
      <c r="A108" s="321"/>
      <c r="B108" s="321"/>
      <c r="C108" s="321"/>
      <c r="D108" s="321"/>
      <c r="E108" s="321"/>
      <c r="F108" s="321"/>
    </row>
    <row r="109" spans="1:6" x14ac:dyDescent="0.25">
      <c r="A109" s="321"/>
      <c r="B109" s="321"/>
      <c r="C109" s="321"/>
      <c r="D109" s="321"/>
      <c r="E109" s="321"/>
      <c r="F109" s="321"/>
    </row>
    <row r="110" spans="1:6" x14ac:dyDescent="0.25">
      <c r="A110" s="321"/>
      <c r="B110" s="321"/>
      <c r="C110" s="321"/>
      <c r="D110" s="321"/>
      <c r="E110" s="321"/>
      <c r="F110" s="321"/>
    </row>
    <row r="111" spans="1:6" x14ac:dyDescent="0.25">
      <c r="A111" s="321"/>
      <c r="B111" s="321"/>
      <c r="C111" s="321"/>
      <c r="D111" s="321"/>
      <c r="E111" s="321"/>
      <c r="F111" s="321"/>
    </row>
    <row r="112" spans="1:6" x14ac:dyDescent="0.25">
      <c r="A112" s="321"/>
      <c r="B112" s="321"/>
      <c r="C112" s="321"/>
      <c r="D112" s="321"/>
      <c r="E112" s="321"/>
      <c r="F112" s="321"/>
    </row>
    <row r="113" spans="1:6" x14ac:dyDescent="0.25">
      <c r="A113" s="321"/>
      <c r="B113" s="321"/>
      <c r="C113" s="321"/>
      <c r="D113" s="321"/>
      <c r="E113" s="321"/>
      <c r="F113" s="321"/>
    </row>
    <row r="114" spans="1:6" x14ac:dyDescent="0.25">
      <c r="A114" s="321"/>
      <c r="B114" s="321"/>
      <c r="C114" s="321"/>
      <c r="D114" s="321"/>
      <c r="E114" s="321"/>
      <c r="F114" s="321"/>
    </row>
    <row r="115" spans="1:6" x14ac:dyDescent="0.25">
      <c r="A115" s="321"/>
      <c r="B115" s="321"/>
      <c r="C115" s="321"/>
      <c r="D115" s="321"/>
      <c r="E115" s="321"/>
      <c r="F115" s="321"/>
    </row>
    <row r="116" spans="1:6" x14ac:dyDescent="0.25">
      <c r="A116" s="321"/>
      <c r="B116" s="321"/>
      <c r="C116" s="321"/>
      <c r="D116" s="321"/>
      <c r="E116" s="321"/>
      <c r="F116" s="321"/>
    </row>
    <row r="117" spans="1:6" x14ac:dyDescent="0.25">
      <c r="A117" s="321"/>
      <c r="B117" s="321"/>
      <c r="C117" s="321"/>
      <c r="D117" s="321"/>
      <c r="E117" s="321"/>
      <c r="F117" s="321"/>
    </row>
    <row r="118" spans="1:6" x14ac:dyDescent="0.25">
      <c r="A118" s="321"/>
      <c r="B118" s="321"/>
      <c r="C118" s="321"/>
      <c r="D118" s="321"/>
      <c r="E118" s="321"/>
      <c r="F118" s="321"/>
    </row>
    <row r="119" spans="1:6" x14ac:dyDescent="0.25">
      <c r="A119" s="321"/>
      <c r="B119" s="321"/>
      <c r="C119" s="321"/>
      <c r="D119" s="321"/>
      <c r="E119" s="321"/>
      <c r="F119" s="321"/>
    </row>
    <row r="120" spans="1:6" x14ac:dyDescent="0.25">
      <c r="A120" s="321"/>
      <c r="B120" s="321"/>
      <c r="C120" s="321"/>
      <c r="D120" s="321"/>
      <c r="E120" s="321"/>
      <c r="F120" s="321"/>
    </row>
    <row r="121" spans="1:6" x14ac:dyDescent="0.25">
      <c r="A121" s="321"/>
      <c r="B121" s="321"/>
      <c r="C121" s="321"/>
      <c r="D121" s="321"/>
      <c r="E121" s="321"/>
      <c r="F121" s="321"/>
    </row>
    <row r="122" spans="1:6" x14ac:dyDescent="0.25">
      <c r="A122" s="321"/>
      <c r="B122" s="321"/>
      <c r="C122" s="321"/>
      <c r="D122" s="321"/>
      <c r="E122" s="321"/>
      <c r="F122" s="321"/>
    </row>
    <row r="123" spans="1:6" x14ac:dyDescent="0.25">
      <c r="A123" s="321"/>
      <c r="B123" s="321"/>
      <c r="C123" s="321"/>
      <c r="D123" s="321"/>
      <c r="E123" s="321"/>
      <c r="F123" s="321"/>
    </row>
    <row r="124" spans="1:6" x14ac:dyDescent="0.25">
      <c r="A124" s="321"/>
      <c r="B124" s="321"/>
      <c r="C124" s="321"/>
      <c r="D124" s="321"/>
      <c r="E124" s="321"/>
      <c r="F124" s="321"/>
    </row>
    <row r="125" spans="1:6" x14ac:dyDescent="0.25">
      <c r="A125" s="321"/>
      <c r="B125" s="321"/>
      <c r="C125" s="321"/>
      <c r="D125" s="321"/>
      <c r="E125" s="321"/>
      <c r="F125" s="321"/>
    </row>
    <row r="126" spans="1:6" x14ac:dyDescent="0.25">
      <c r="A126" s="321"/>
      <c r="B126" s="321"/>
      <c r="C126" s="321"/>
      <c r="D126" s="321"/>
      <c r="E126" s="321"/>
      <c r="F126" s="321"/>
    </row>
    <row r="127" spans="1:6" x14ac:dyDescent="0.25">
      <c r="A127" s="321"/>
      <c r="B127" s="321"/>
      <c r="C127" s="321"/>
      <c r="D127" s="321"/>
      <c r="E127" s="321"/>
      <c r="F127" s="321"/>
    </row>
    <row r="128" spans="1:6" x14ac:dyDescent="0.25">
      <c r="A128" s="321"/>
      <c r="B128" s="321"/>
      <c r="C128" s="321"/>
      <c r="D128" s="321"/>
      <c r="E128" s="321"/>
      <c r="F128" s="321"/>
    </row>
    <row r="129" spans="1:6" x14ac:dyDescent="0.25">
      <c r="A129" s="321"/>
      <c r="B129" s="321"/>
      <c r="C129" s="321"/>
      <c r="D129" s="321"/>
      <c r="E129" s="321"/>
      <c r="F129" s="321"/>
    </row>
    <row r="130" spans="1:6" x14ac:dyDescent="0.25">
      <c r="A130" s="321"/>
      <c r="B130" s="321"/>
      <c r="C130" s="321"/>
      <c r="D130" s="321"/>
      <c r="E130" s="321"/>
      <c r="F130" s="321"/>
    </row>
    <row r="131" spans="1:6" x14ac:dyDescent="0.25">
      <c r="A131" s="321"/>
      <c r="B131" s="321"/>
      <c r="C131" s="321"/>
      <c r="D131" s="321"/>
      <c r="E131" s="321"/>
      <c r="F131" s="321"/>
    </row>
    <row r="132" spans="1:6" x14ac:dyDescent="0.25">
      <c r="A132" s="321"/>
      <c r="B132" s="321"/>
      <c r="C132" s="321"/>
      <c r="D132" s="321"/>
      <c r="E132" s="321"/>
      <c r="F132" s="321"/>
    </row>
    <row r="133" spans="1:6" x14ac:dyDescent="0.25">
      <c r="A133" s="321"/>
      <c r="B133" s="321"/>
      <c r="C133" s="321"/>
      <c r="D133" s="321"/>
      <c r="E133" s="321"/>
      <c r="F133" s="321"/>
    </row>
    <row r="134" spans="1:6" x14ac:dyDescent="0.25">
      <c r="A134" s="321"/>
      <c r="B134" s="321"/>
      <c r="C134" s="321"/>
      <c r="D134" s="321"/>
      <c r="E134" s="321"/>
      <c r="F134" s="321"/>
    </row>
    <row r="135" spans="1:6" x14ac:dyDescent="0.25">
      <c r="A135" s="321"/>
      <c r="B135" s="321"/>
      <c r="C135" s="321"/>
      <c r="D135" s="321"/>
      <c r="E135" s="321"/>
      <c r="F135" s="321"/>
    </row>
    <row r="136" spans="1:6" x14ac:dyDescent="0.25">
      <c r="A136" s="321"/>
      <c r="B136" s="321"/>
      <c r="C136" s="321"/>
      <c r="D136" s="321"/>
      <c r="E136" s="321"/>
      <c r="F136" s="321"/>
    </row>
    <row r="137" spans="1:6" x14ac:dyDescent="0.25">
      <c r="A137" s="321"/>
      <c r="B137" s="321"/>
      <c r="C137" s="321"/>
      <c r="D137" s="321"/>
      <c r="E137" s="321"/>
      <c r="F137" s="321"/>
    </row>
    <row r="138" spans="1:6" x14ac:dyDescent="0.25">
      <c r="A138" s="321"/>
      <c r="B138" s="321"/>
      <c r="C138" s="321"/>
      <c r="D138" s="321"/>
      <c r="E138" s="321"/>
      <c r="F138" s="321"/>
    </row>
    <row r="139" spans="1:6" x14ac:dyDescent="0.25">
      <c r="A139" s="321"/>
      <c r="B139" s="321"/>
      <c r="C139" s="321"/>
      <c r="D139" s="321"/>
      <c r="E139" s="321"/>
      <c r="F139" s="321"/>
    </row>
    <row r="140" spans="1:6" x14ac:dyDescent="0.25">
      <c r="A140" s="321"/>
      <c r="B140" s="321"/>
      <c r="C140" s="321"/>
      <c r="D140" s="321"/>
      <c r="E140" s="321"/>
      <c r="F140" s="321"/>
    </row>
    <row r="141" spans="1:6" x14ac:dyDescent="0.25">
      <c r="A141" s="321"/>
      <c r="B141" s="321"/>
      <c r="C141" s="321"/>
      <c r="D141" s="321"/>
      <c r="E141" s="321"/>
      <c r="F141" s="321"/>
    </row>
    <row r="142" spans="1:6" x14ac:dyDescent="0.25">
      <c r="A142" s="321"/>
      <c r="B142" s="321"/>
      <c r="C142" s="321"/>
      <c r="D142" s="321"/>
      <c r="E142" s="321"/>
      <c r="F142" s="321"/>
    </row>
    <row r="143" spans="1:6" x14ac:dyDescent="0.25">
      <c r="A143" s="321"/>
      <c r="B143" s="321"/>
      <c r="C143" s="321"/>
      <c r="D143" s="321"/>
      <c r="E143" s="321"/>
      <c r="F143" s="321"/>
    </row>
    <row r="144" spans="1:6" x14ac:dyDescent="0.25">
      <c r="A144" s="321"/>
      <c r="B144" s="321"/>
      <c r="C144" s="321"/>
      <c r="D144" s="321"/>
      <c r="E144" s="321"/>
      <c r="F144" s="321"/>
    </row>
    <row r="145" spans="1:6" x14ac:dyDescent="0.25">
      <c r="A145" s="321"/>
      <c r="B145" s="321"/>
      <c r="C145" s="321"/>
      <c r="D145" s="321"/>
      <c r="E145" s="321"/>
      <c r="F145" s="321"/>
    </row>
    <row r="146" spans="1:6" x14ac:dyDescent="0.25">
      <c r="A146" s="321"/>
      <c r="B146" s="321"/>
      <c r="C146" s="321"/>
      <c r="D146" s="321"/>
      <c r="E146" s="321"/>
      <c r="F146" s="321"/>
    </row>
    <row r="147" spans="1:6" x14ac:dyDescent="0.25">
      <c r="A147" s="321"/>
      <c r="B147" s="321"/>
      <c r="C147" s="321"/>
      <c r="D147" s="321"/>
      <c r="E147" s="321"/>
      <c r="F147" s="321"/>
    </row>
    <row r="148" spans="1:6" x14ac:dyDescent="0.25">
      <c r="A148" s="321"/>
      <c r="B148" s="321"/>
      <c r="C148" s="321"/>
      <c r="D148" s="321"/>
      <c r="E148" s="321"/>
      <c r="F148" s="321"/>
    </row>
    <row r="149" spans="1:6" x14ac:dyDescent="0.25">
      <c r="A149" s="321"/>
      <c r="B149" s="321"/>
      <c r="C149" s="321"/>
      <c r="D149" s="321"/>
      <c r="E149" s="321"/>
      <c r="F149" s="321"/>
    </row>
    <row r="150" spans="1:6" x14ac:dyDescent="0.25">
      <c r="A150" s="321"/>
      <c r="B150" s="321"/>
      <c r="C150" s="321"/>
      <c r="D150" s="321"/>
      <c r="E150" s="321"/>
      <c r="F150" s="321"/>
    </row>
    <row r="151" spans="1:6" x14ac:dyDescent="0.25">
      <c r="A151" s="321"/>
      <c r="B151" s="321"/>
      <c r="C151" s="321"/>
      <c r="D151" s="321"/>
      <c r="E151" s="321"/>
      <c r="F151" s="321"/>
    </row>
    <row r="152" spans="1:6" x14ac:dyDescent="0.25">
      <c r="A152" s="321"/>
      <c r="B152" s="321"/>
      <c r="C152" s="321"/>
      <c r="D152" s="321"/>
      <c r="E152" s="321"/>
      <c r="F152" s="321"/>
    </row>
    <row r="153" spans="1:6" x14ac:dyDescent="0.25">
      <c r="A153" s="321"/>
      <c r="B153" s="321"/>
      <c r="C153" s="321"/>
      <c r="D153" s="321"/>
      <c r="E153" s="321"/>
      <c r="F153" s="321"/>
    </row>
    <row r="154" spans="1:6" x14ac:dyDescent="0.25">
      <c r="A154" s="321"/>
      <c r="B154" s="321"/>
      <c r="C154" s="321"/>
      <c r="D154" s="321"/>
      <c r="E154" s="321"/>
      <c r="F154" s="321"/>
    </row>
    <row r="155" spans="1:6" x14ac:dyDescent="0.25">
      <c r="A155" s="321"/>
      <c r="B155" s="321"/>
      <c r="C155" s="321"/>
      <c r="D155" s="321"/>
      <c r="E155" s="321"/>
      <c r="F155" s="321"/>
    </row>
    <row r="156" spans="1:6" x14ac:dyDescent="0.25">
      <c r="A156" s="321"/>
      <c r="B156" s="321"/>
      <c r="C156" s="321"/>
      <c r="D156" s="321"/>
      <c r="E156" s="321"/>
      <c r="F156" s="321"/>
    </row>
    <row r="157" spans="1:6" x14ac:dyDescent="0.25">
      <c r="A157" s="321"/>
      <c r="B157" s="321"/>
      <c r="C157" s="321"/>
      <c r="D157" s="321"/>
      <c r="E157" s="321"/>
      <c r="F157" s="321"/>
    </row>
    <row r="158" spans="1:6" x14ac:dyDescent="0.25">
      <c r="A158" s="321"/>
      <c r="B158" s="321"/>
      <c r="C158" s="321"/>
      <c r="D158" s="321"/>
      <c r="E158" s="321"/>
      <c r="F158" s="321"/>
    </row>
    <row r="159" spans="1:6" x14ac:dyDescent="0.25">
      <c r="A159" s="321"/>
      <c r="B159" s="321"/>
      <c r="C159" s="321"/>
      <c r="D159" s="321"/>
      <c r="E159" s="321"/>
      <c r="F159" s="321"/>
    </row>
    <row r="160" spans="1:6" x14ac:dyDescent="0.25">
      <c r="A160" s="321"/>
      <c r="B160" s="321"/>
      <c r="C160" s="321"/>
      <c r="D160" s="321"/>
      <c r="E160" s="321"/>
      <c r="F160" s="321"/>
    </row>
    <row r="161" spans="1:6" x14ac:dyDescent="0.25">
      <c r="A161" s="321"/>
      <c r="B161" s="321"/>
      <c r="C161" s="321"/>
      <c r="D161" s="321"/>
      <c r="E161" s="321"/>
      <c r="F161" s="321"/>
    </row>
    <row r="162" spans="1:6" x14ac:dyDescent="0.25">
      <c r="A162" s="321"/>
      <c r="B162" s="321"/>
      <c r="C162" s="321"/>
      <c r="D162" s="321"/>
      <c r="E162" s="321"/>
      <c r="F162" s="321"/>
    </row>
    <row r="163" spans="1:6" x14ac:dyDescent="0.25">
      <c r="A163" s="321"/>
      <c r="B163" s="321"/>
      <c r="C163" s="321"/>
      <c r="D163" s="321"/>
      <c r="E163" s="321"/>
      <c r="F163" s="321"/>
    </row>
    <row r="164" spans="1:6" x14ac:dyDescent="0.25">
      <c r="A164" s="321"/>
      <c r="B164" s="321"/>
      <c r="C164" s="321"/>
      <c r="D164" s="321"/>
      <c r="E164" s="321"/>
      <c r="F164" s="321"/>
    </row>
    <row r="165" spans="1:6" x14ac:dyDescent="0.25">
      <c r="A165" s="321"/>
      <c r="B165" s="321"/>
      <c r="C165" s="321"/>
      <c r="D165" s="321"/>
      <c r="E165" s="321"/>
      <c r="F165" s="321"/>
    </row>
    <row r="166" spans="1:6" x14ac:dyDescent="0.25">
      <c r="A166" s="321"/>
      <c r="B166" s="321"/>
      <c r="C166" s="321"/>
      <c r="D166" s="321"/>
      <c r="E166" s="321"/>
      <c r="F166" s="321"/>
    </row>
    <row r="167" spans="1:6" x14ac:dyDescent="0.25">
      <c r="A167" s="321"/>
      <c r="B167" s="321"/>
      <c r="C167" s="321"/>
      <c r="D167" s="321"/>
      <c r="E167" s="321"/>
      <c r="F167" s="321"/>
    </row>
    <row r="168" spans="1:6" x14ac:dyDescent="0.25">
      <c r="A168" s="321"/>
      <c r="B168" s="321"/>
      <c r="C168" s="321"/>
      <c r="D168" s="321"/>
      <c r="E168" s="321"/>
      <c r="F168" s="321"/>
    </row>
    <row r="169" spans="1:6" x14ac:dyDescent="0.25">
      <c r="A169" s="321"/>
      <c r="B169" s="321"/>
      <c r="C169" s="321"/>
      <c r="D169" s="321"/>
      <c r="E169" s="321"/>
      <c r="F169" s="321"/>
    </row>
    <row r="170" spans="1:6" x14ac:dyDescent="0.25">
      <c r="A170" s="321"/>
      <c r="B170" s="321"/>
      <c r="C170" s="321"/>
      <c r="D170" s="321"/>
      <c r="E170" s="321"/>
      <c r="F170" s="321"/>
    </row>
    <row r="171" spans="1:6" x14ac:dyDescent="0.25">
      <c r="A171" s="321"/>
      <c r="B171" s="321"/>
      <c r="C171" s="321"/>
      <c r="D171" s="321"/>
      <c r="E171" s="321"/>
      <c r="F171" s="321"/>
    </row>
    <row r="172" spans="1:6" x14ac:dyDescent="0.25">
      <c r="A172" s="321"/>
      <c r="B172" s="321"/>
      <c r="C172" s="321"/>
      <c r="D172" s="321"/>
      <c r="E172" s="321"/>
      <c r="F172" s="321"/>
    </row>
    <row r="173" spans="1:6" x14ac:dyDescent="0.25">
      <c r="A173" s="321"/>
      <c r="B173" s="321"/>
      <c r="C173" s="321"/>
      <c r="D173" s="321"/>
      <c r="E173" s="321"/>
      <c r="F173" s="321"/>
    </row>
    <row r="174" spans="1:6" x14ac:dyDescent="0.25">
      <c r="A174" s="321"/>
      <c r="B174" s="321"/>
      <c r="C174" s="321"/>
      <c r="D174" s="321"/>
      <c r="E174" s="321"/>
      <c r="F174" s="321"/>
    </row>
    <row r="175" spans="1:6" x14ac:dyDescent="0.25">
      <c r="A175" s="321"/>
      <c r="B175" s="321"/>
      <c r="C175" s="321"/>
      <c r="D175" s="321"/>
      <c r="E175" s="321"/>
      <c r="F175" s="321"/>
    </row>
    <row r="176" spans="1:6" x14ac:dyDescent="0.25">
      <c r="A176" s="321"/>
      <c r="B176" s="321"/>
      <c r="C176" s="321"/>
      <c r="D176" s="321"/>
      <c r="E176" s="321"/>
      <c r="F176" s="321"/>
    </row>
    <row r="177" spans="1:6" x14ac:dyDescent="0.25">
      <c r="A177" s="321"/>
      <c r="B177" s="321"/>
      <c r="C177" s="321"/>
      <c r="D177" s="321"/>
      <c r="E177" s="321"/>
      <c r="F177" s="321"/>
    </row>
    <row r="178" spans="1:6" x14ac:dyDescent="0.25">
      <c r="A178" s="321"/>
      <c r="B178" s="321"/>
      <c r="C178" s="321"/>
      <c r="D178" s="321"/>
      <c r="E178" s="321"/>
      <c r="F178" s="321"/>
    </row>
    <row r="179" spans="1:6" x14ac:dyDescent="0.25">
      <c r="A179" s="321"/>
      <c r="B179" s="321"/>
      <c r="C179" s="321"/>
      <c r="D179" s="321"/>
      <c r="E179" s="321"/>
      <c r="F179" s="321"/>
    </row>
    <row r="180" spans="1:6" x14ac:dyDescent="0.25">
      <c r="A180" s="321"/>
      <c r="B180" s="321"/>
      <c r="C180" s="321"/>
      <c r="D180" s="321"/>
      <c r="E180" s="321"/>
      <c r="F180" s="321"/>
    </row>
    <row r="181" spans="1:6" x14ac:dyDescent="0.25">
      <c r="A181" s="321"/>
      <c r="B181" s="321"/>
      <c r="C181" s="321"/>
      <c r="D181" s="321"/>
      <c r="E181" s="321"/>
      <c r="F181" s="321"/>
    </row>
    <row r="182" spans="1:6" x14ac:dyDescent="0.25">
      <c r="A182" s="321"/>
      <c r="B182" s="321"/>
      <c r="C182" s="321"/>
      <c r="D182" s="321"/>
      <c r="E182" s="321"/>
      <c r="F182" s="321"/>
    </row>
    <row r="183" spans="1:6" x14ac:dyDescent="0.25">
      <c r="A183" s="321"/>
      <c r="B183" s="321"/>
      <c r="C183" s="321"/>
      <c r="D183" s="321"/>
      <c r="E183" s="321"/>
      <c r="F183" s="321"/>
    </row>
    <row r="184" spans="1:6" x14ac:dyDescent="0.25">
      <c r="A184" s="321"/>
      <c r="B184" s="321"/>
      <c r="C184" s="321"/>
      <c r="D184" s="321"/>
      <c r="E184" s="321"/>
      <c r="F184" s="321"/>
    </row>
    <row r="185" spans="1:6" x14ac:dyDescent="0.25">
      <c r="A185" s="321"/>
      <c r="B185" s="321"/>
      <c r="C185" s="321"/>
      <c r="D185" s="321"/>
      <c r="E185" s="321"/>
      <c r="F185" s="321"/>
    </row>
    <row r="186" spans="1:6" x14ac:dyDescent="0.25">
      <c r="A186" s="321"/>
      <c r="B186" s="321"/>
      <c r="C186" s="321"/>
      <c r="D186" s="321"/>
      <c r="E186" s="321"/>
      <c r="F186" s="321"/>
    </row>
    <row r="187" spans="1:6" x14ac:dyDescent="0.25">
      <c r="A187" s="321"/>
      <c r="B187" s="321"/>
      <c r="C187" s="321"/>
      <c r="D187" s="321"/>
      <c r="E187" s="321"/>
      <c r="F187" s="321"/>
    </row>
    <row r="188" spans="1:6" x14ac:dyDescent="0.25">
      <c r="A188" s="321"/>
      <c r="B188" s="321"/>
      <c r="C188" s="321"/>
      <c r="D188" s="321"/>
      <c r="E188" s="321"/>
      <c r="F188" s="321"/>
    </row>
    <row r="189" spans="1:6" x14ac:dyDescent="0.25">
      <c r="A189" s="321"/>
      <c r="B189" s="321"/>
      <c r="C189" s="321"/>
      <c r="D189" s="321"/>
      <c r="E189" s="321"/>
      <c r="F189" s="321"/>
    </row>
    <row r="190" spans="1:6" x14ac:dyDescent="0.25">
      <c r="A190" s="321"/>
      <c r="B190" s="321"/>
      <c r="C190" s="321"/>
      <c r="D190" s="321"/>
      <c r="E190" s="321"/>
      <c r="F190" s="321"/>
    </row>
    <row r="191" spans="1:6" x14ac:dyDescent="0.25">
      <c r="A191" s="321"/>
      <c r="B191" s="321"/>
      <c r="C191" s="321"/>
      <c r="D191" s="321"/>
      <c r="E191" s="321"/>
      <c r="F191" s="321"/>
    </row>
    <row r="192" spans="1:6" x14ac:dyDescent="0.25">
      <c r="A192" s="321"/>
      <c r="B192" s="321"/>
      <c r="C192" s="321"/>
      <c r="D192" s="321"/>
      <c r="E192" s="321"/>
      <c r="F192" s="321"/>
    </row>
    <row r="193" spans="1:6" x14ac:dyDescent="0.25">
      <c r="A193" s="321"/>
      <c r="B193" s="321"/>
      <c r="C193" s="321"/>
      <c r="D193" s="321"/>
      <c r="E193" s="321"/>
      <c r="F193" s="321"/>
    </row>
    <row r="194" spans="1:6" x14ac:dyDescent="0.25">
      <c r="A194" s="321"/>
      <c r="B194" s="321"/>
      <c r="C194" s="321"/>
      <c r="D194" s="321"/>
      <c r="E194" s="321"/>
      <c r="F194" s="321"/>
    </row>
    <row r="195" spans="1:6" x14ac:dyDescent="0.25">
      <c r="A195" s="321"/>
      <c r="B195" s="321"/>
      <c r="C195" s="321"/>
      <c r="D195" s="321"/>
      <c r="E195" s="321"/>
      <c r="F195" s="321"/>
    </row>
    <row r="196" spans="1:6" x14ac:dyDescent="0.25">
      <c r="A196" s="321"/>
      <c r="B196" s="321"/>
      <c r="C196" s="321"/>
      <c r="D196" s="321"/>
      <c r="E196" s="321"/>
      <c r="F196" s="321"/>
    </row>
    <row r="197" spans="1:6" x14ac:dyDescent="0.25">
      <c r="A197" s="321"/>
      <c r="B197" s="321"/>
      <c r="C197" s="321"/>
      <c r="D197" s="321"/>
      <c r="E197" s="321"/>
      <c r="F197" s="321"/>
    </row>
    <row r="198" spans="1:6" x14ac:dyDescent="0.25">
      <c r="A198" s="321"/>
      <c r="B198" s="321"/>
      <c r="C198" s="321"/>
      <c r="D198" s="321"/>
      <c r="E198" s="321"/>
      <c r="F198" s="321"/>
    </row>
    <row r="199" spans="1:6" x14ac:dyDescent="0.25">
      <c r="A199" s="321"/>
      <c r="B199" s="321"/>
      <c r="C199" s="321"/>
      <c r="D199" s="321"/>
      <c r="E199" s="321"/>
      <c r="F199" s="321"/>
    </row>
    <row r="200" spans="1:6" x14ac:dyDescent="0.25">
      <c r="A200" s="321"/>
      <c r="B200" s="321"/>
      <c r="C200" s="321"/>
      <c r="D200" s="321"/>
      <c r="E200" s="321"/>
      <c r="F200" s="321"/>
    </row>
    <row r="201" spans="1:6" x14ac:dyDescent="0.25">
      <c r="A201" s="321"/>
      <c r="B201" s="321"/>
      <c r="C201" s="321"/>
      <c r="D201" s="321"/>
      <c r="E201" s="321"/>
      <c r="F201" s="321"/>
    </row>
    <row r="202" spans="1:6" x14ac:dyDescent="0.25">
      <c r="A202" s="321"/>
      <c r="B202" s="321"/>
      <c r="C202" s="321"/>
      <c r="D202" s="321"/>
      <c r="E202" s="321"/>
      <c r="F202" s="321"/>
    </row>
    <row r="203" spans="1:6" x14ac:dyDescent="0.25">
      <c r="A203" s="321"/>
      <c r="B203" s="321"/>
      <c r="C203" s="321"/>
      <c r="D203" s="321"/>
      <c r="E203" s="321"/>
      <c r="F203" s="321"/>
    </row>
    <row r="204" spans="1:6" x14ac:dyDescent="0.25">
      <c r="A204" s="321"/>
      <c r="B204" s="321"/>
      <c r="C204" s="321"/>
      <c r="D204" s="321"/>
      <c r="E204" s="321"/>
      <c r="F204" s="321"/>
    </row>
    <row r="205" spans="1:6" x14ac:dyDescent="0.25">
      <c r="A205" s="321"/>
      <c r="B205" s="321"/>
      <c r="C205" s="321"/>
      <c r="D205" s="321"/>
      <c r="E205" s="321"/>
      <c r="F205" s="321"/>
    </row>
    <row r="206" spans="1:6" x14ac:dyDescent="0.25">
      <c r="A206" s="321"/>
      <c r="B206" s="321"/>
      <c r="C206" s="321"/>
      <c r="D206" s="321"/>
      <c r="E206" s="321"/>
      <c r="F206" s="321"/>
    </row>
    <row r="207" spans="1:6" x14ac:dyDescent="0.25">
      <c r="A207" s="321"/>
      <c r="B207" s="321"/>
      <c r="C207" s="321"/>
      <c r="D207" s="321"/>
      <c r="E207" s="321"/>
      <c r="F207" s="321"/>
    </row>
    <row r="208" spans="1:6" x14ac:dyDescent="0.25">
      <c r="A208" s="321"/>
      <c r="B208" s="321"/>
      <c r="C208" s="321"/>
      <c r="D208" s="321"/>
      <c r="E208" s="321"/>
      <c r="F208" s="321"/>
    </row>
    <row r="209" spans="1:6" x14ac:dyDescent="0.25">
      <c r="A209" s="321"/>
      <c r="B209" s="321"/>
      <c r="C209" s="321"/>
      <c r="D209" s="321"/>
      <c r="E209" s="321"/>
      <c r="F209" s="321"/>
    </row>
    <row r="210" spans="1:6" x14ac:dyDescent="0.25">
      <c r="A210" s="321"/>
      <c r="B210" s="321"/>
      <c r="C210" s="321"/>
      <c r="D210" s="321"/>
      <c r="E210" s="321"/>
      <c r="F210" s="321"/>
    </row>
    <row r="211" spans="1:6" x14ac:dyDescent="0.25">
      <c r="A211" s="321"/>
      <c r="B211" s="321"/>
      <c r="C211" s="321"/>
      <c r="D211" s="321"/>
      <c r="E211" s="321"/>
      <c r="F211" s="321"/>
    </row>
    <row r="212" spans="1:6" x14ac:dyDescent="0.25">
      <c r="A212" s="321"/>
      <c r="B212" s="321"/>
      <c r="C212" s="321"/>
      <c r="D212" s="321"/>
      <c r="E212" s="321"/>
      <c r="F212" s="321"/>
    </row>
    <row r="213" spans="1:6" x14ac:dyDescent="0.25">
      <c r="A213" s="321"/>
      <c r="B213" s="321"/>
      <c r="C213" s="321"/>
      <c r="D213" s="321"/>
      <c r="E213" s="321"/>
      <c r="F213" s="321"/>
    </row>
    <row r="214" spans="1:6" x14ac:dyDescent="0.25">
      <c r="A214" s="321"/>
      <c r="B214" s="321"/>
      <c r="C214" s="321"/>
      <c r="D214" s="321"/>
      <c r="E214" s="321"/>
      <c r="F214" s="321"/>
    </row>
    <row r="215" spans="1:6" x14ac:dyDescent="0.25">
      <c r="A215" s="321"/>
      <c r="B215" s="321"/>
      <c r="C215" s="321"/>
      <c r="D215" s="321"/>
      <c r="E215" s="321"/>
      <c r="F215" s="321"/>
    </row>
    <row r="216" spans="1:6" x14ac:dyDescent="0.25">
      <c r="A216" s="321"/>
      <c r="B216" s="321"/>
      <c r="C216" s="321"/>
      <c r="D216" s="321"/>
      <c r="E216" s="321"/>
      <c r="F216" s="321"/>
    </row>
    <row r="217" spans="1:6" x14ac:dyDescent="0.25">
      <c r="A217" s="321"/>
      <c r="B217" s="321"/>
      <c r="C217" s="321"/>
      <c r="D217" s="321"/>
      <c r="E217" s="321"/>
      <c r="F217" s="321"/>
    </row>
    <row r="218" spans="1:6" x14ac:dyDescent="0.25">
      <c r="A218" s="321"/>
      <c r="B218" s="321"/>
      <c r="C218" s="321"/>
      <c r="D218" s="321"/>
      <c r="E218" s="321"/>
      <c r="F218" s="321"/>
    </row>
    <row r="219" spans="1:6" x14ac:dyDescent="0.25">
      <c r="A219" s="321"/>
      <c r="B219" s="321"/>
      <c r="C219" s="321"/>
      <c r="D219" s="321"/>
      <c r="E219" s="321"/>
      <c r="F219" s="321"/>
    </row>
    <row r="220" spans="1:6" x14ac:dyDescent="0.25">
      <c r="A220" s="321"/>
      <c r="B220" s="321"/>
      <c r="C220" s="321"/>
      <c r="D220" s="321"/>
      <c r="E220" s="321"/>
      <c r="F220" s="321"/>
    </row>
    <row r="221" spans="1:6" x14ac:dyDescent="0.25">
      <c r="A221" s="321"/>
      <c r="B221" s="321"/>
      <c r="C221" s="321"/>
      <c r="D221" s="321"/>
      <c r="E221" s="321"/>
      <c r="F221" s="321"/>
    </row>
    <row r="222" spans="1:6" x14ac:dyDescent="0.25">
      <c r="A222" s="321"/>
      <c r="B222" s="321"/>
      <c r="C222" s="321"/>
      <c r="D222" s="321"/>
      <c r="E222" s="321"/>
      <c r="F222" s="321"/>
    </row>
    <row r="223" spans="1:6" x14ac:dyDescent="0.25">
      <c r="A223" s="321"/>
      <c r="B223" s="321"/>
      <c r="C223" s="321"/>
      <c r="D223" s="321"/>
      <c r="E223" s="321"/>
      <c r="F223" s="321"/>
    </row>
    <row r="224" spans="1:6" x14ac:dyDescent="0.25">
      <c r="A224" s="321"/>
      <c r="B224" s="321"/>
      <c r="C224" s="321"/>
      <c r="D224" s="321"/>
      <c r="E224" s="321"/>
      <c r="F224" s="321"/>
    </row>
    <row r="225" spans="1:6" x14ac:dyDescent="0.25">
      <c r="A225" s="321"/>
      <c r="B225" s="321"/>
      <c r="C225" s="321"/>
      <c r="D225" s="321"/>
      <c r="E225" s="321"/>
      <c r="F225" s="321"/>
    </row>
    <row r="226" spans="1:6" x14ac:dyDescent="0.25">
      <c r="A226" s="321"/>
      <c r="B226" s="321"/>
      <c r="C226" s="321"/>
      <c r="D226" s="321"/>
      <c r="E226" s="321"/>
      <c r="F226" s="321"/>
    </row>
    <row r="227" spans="1:6" x14ac:dyDescent="0.25">
      <c r="A227" s="321"/>
      <c r="B227" s="321"/>
      <c r="C227" s="321"/>
      <c r="D227" s="321"/>
      <c r="E227" s="321"/>
      <c r="F227" s="321"/>
    </row>
    <row r="228" spans="1:6" x14ac:dyDescent="0.25">
      <c r="A228" s="321"/>
      <c r="B228" s="321"/>
      <c r="C228" s="321"/>
      <c r="D228" s="321"/>
      <c r="E228" s="321"/>
      <c r="F228" s="321"/>
    </row>
    <row r="229" spans="1:6" x14ac:dyDescent="0.25">
      <c r="A229" s="321"/>
      <c r="B229" s="321"/>
      <c r="C229" s="321"/>
      <c r="D229" s="321"/>
      <c r="E229" s="321"/>
      <c r="F229" s="321"/>
    </row>
    <row r="230" spans="1:6" x14ac:dyDescent="0.25">
      <c r="A230" s="321"/>
      <c r="B230" s="321"/>
      <c r="C230" s="321"/>
      <c r="D230" s="321"/>
      <c r="E230" s="321"/>
      <c r="F230" s="321"/>
    </row>
    <row r="231" spans="1:6" x14ac:dyDescent="0.25">
      <c r="A231" s="321"/>
      <c r="B231" s="321"/>
      <c r="C231" s="321"/>
      <c r="D231" s="321"/>
      <c r="E231" s="321"/>
      <c r="F231" s="321"/>
    </row>
    <row r="232" spans="1:6" x14ac:dyDescent="0.25">
      <c r="A232" s="321"/>
      <c r="B232" s="321"/>
      <c r="C232" s="321"/>
      <c r="D232" s="321"/>
      <c r="E232" s="321"/>
      <c r="F232" s="321"/>
    </row>
    <row r="233" spans="1:6" x14ac:dyDescent="0.25">
      <c r="A233" s="321"/>
      <c r="B233" s="321"/>
      <c r="C233" s="321"/>
      <c r="D233" s="321"/>
      <c r="E233" s="321"/>
      <c r="F233" s="321"/>
    </row>
    <row r="234" spans="1:6" x14ac:dyDescent="0.25">
      <c r="A234" s="321"/>
      <c r="B234" s="321"/>
      <c r="C234" s="321"/>
      <c r="D234" s="321"/>
      <c r="E234" s="321"/>
      <c r="F234" s="321"/>
    </row>
    <row r="235" spans="1:6" x14ac:dyDescent="0.25">
      <c r="A235" s="321"/>
      <c r="B235" s="321"/>
      <c r="C235" s="321"/>
      <c r="D235" s="321"/>
      <c r="E235" s="321"/>
      <c r="F235" s="321"/>
    </row>
    <row r="236" spans="1:6" x14ac:dyDescent="0.25">
      <c r="A236" s="321"/>
      <c r="B236" s="321"/>
      <c r="C236" s="321"/>
      <c r="D236" s="321"/>
      <c r="E236" s="321"/>
      <c r="F236" s="321"/>
    </row>
    <row r="237" spans="1:6" x14ac:dyDescent="0.25">
      <c r="A237" s="321"/>
      <c r="B237" s="321"/>
      <c r="C237" s="321"/>
      <c r="D237" s="321"/>
      <c r="E237" s="321"/>
      <c r="F237" s="321"/>
    </row>
    <row r="238" spans="1:6" x14ac:dyDescent="0.25">
      <c r="A238" s="321"/>
      <c r="B238" s="321"/>
      <c r="C238" s="321"/>
      <c r="D238" s="321"/>
      <c r="E238" s="321"/>
      <c r="F238" s="321"/>
    </row>
    <row r="239" spans="1:6" x14ac:dyDescent="0.25">
      <c r="A239" s="321"/>
      <c r="B239" s="321"/>
      <c r="C239" s="321"/>
      <c r="D239" s="321"/>
      <c r="E239" s="321"/>
      <c r="F239" s="321"/>
    </row>
    <row r="240" spans="1:6" x14ac:dyDescent="0.25">
      <c r="A240" s="321"/>
      <c r="B240" s="321"/>
      <c r="C240" s="321"/>
      <c r="D240" s="321"/>
      <c r="E240" s="321"/>
      <c r="F240" s="321"/>
    </row>
    <row r="241" spans="1:6" x14ac:dyDescent="0.25">
      <c r="A241" s="321"/>
      <c r="B241" s="321"/>
      <c r="C241" s="321"/>
      <c r="D241" s="321"/>
      <c r="E241" s="321"/>
      <c r="F241" s="321"/>
    </row>
    <row r="242" spans="1:6" x14ac:dyDescent="0.25">
      <c r="A242" s="321"/>
      <c r="B242" s="321"/>
      <c r="C242" s="321"/>
      <c r="D242" s="321"/>
      <c r="E242" s="321"/>
      <c r="F242" s="321"/>
    </row>
    <row r="243" spans="1:6" x14ac:dyDescent="0.25">
      <c r="A243" s="321"/>
      <c r="B243" s="321"/>
      <c r="C243" s="321"/>
      <c r="D243" s="321"/>
      <c r="E243" s="321"/>
      <c r="F243" s="321"/>
    </row>
    <row r="244" spans="1:6" x14ac:dyDescent="0.25">
      <c r="A244" s="321"/>
      <c r="B244" s="321"/>
      <c r="C244" s="321"/>
      <c r="D244" s="321"/>
      <c r="E244" s="321"/>
      <c r="F244" s="321"/>
    </row>
    <row r="245" spans="1:6" x14ac:dyDescent="0.25">
      <c r="A245" s="321"/>
      <c r="B245" s="321"/>
      <c r="C245" s="321"/>
      <c r="D245" s="321"/>
      <c r="E245" s="321"/>
      <c r="F245" s="321"/>
    </row>
    <row r="246" spans="1:6" x14ac:dyDescent="0.25">
      <c r="A246" s="321"/>
      <c r="B246" s="321"/>
      <c r="C246" s="321"/>
      <c r="D246" s="321"/>
      <c r="E246" s="321"/>
      <c r="F246" s="321"/>
    </row>
    <row r="247" spans="1:6" x14ac:dyDescent="0.25">
      <c r="A247" s="321"/>
      <c r="B247" s="321"/>
      <c r="C247" s="321"/>
      <c r="D247" s="321"/>
      <c r="E247" s="321"/>
      <c r="F247" s="321"/>
    </row>
    <row r="248" spans="1:6" x14ac:dyDescent="0.25">
      <c r="A248" s="321"/>
      <c r="B248" s="321"/>
      <c r="C248" s="321"/>
      <c r="D248" s="321"/>
      <c r="E248" s="321"/>
      <c r="F248" s="321"/>
    </row>
    <row r="249" spans="1:6" x14ac:dyDescent="0.25">
      <c r="A249" s="321"/>
      <c r="B249" s="321"/>
      <c r="C249" s="321"/>
      <c r="D249" s="321"/>
      <c r="E249" s="321"/>
      <c r="F249" s="321"/>
    </row>
    <row r="250" spans="1:6" x14ac:dyDescent="0.25">
      <c r="A250" s="321"/>
      <c r="B250" s="321"/>
      <c r="C250" s="321"/>
      <c r="D250" s="321"/>
      <c r="E250" s="321"/>
      <c r="F250" s="321"/>
    </row>
    <row r="251" spans="1:6" x14ac:dyDescent="0.25">
      <c r="A251" s="321"/>
      <c r="B251" s="321"/>
      <c r="C251" s="321"/>
      <c r="D251" s="321"/>
      <c r="E251" s="321"/>
      <c r="F251" s="321"/>
    </row>
    <row r="252" spans="1:6" x14ac:dyDescent="0.25">
      <c r="A252" s="321"/>
      <c r="B252" s="321"/>
      <c r="C252" s="321"/>
      <c r="D252" s="321"/>
      <c r="E252" s="321"/>
      <c r="F252" s="321"/>
    </row>
    <row r="253" spans="1:6" x14ac:dyDescent="0.25">
      <c r="A253" s="321"/>
      <c r="B253" s="321"/>
      <c r="C253" s="321"/>
      <c r="D253" s="321"/>
      <c r="E253" s="321"/>
      <c r="F253" s="321"/>
    </row>
    <row r="254" spans="1:6" x14ac:dyDescent="0.25">
      <c r="A254" s="321"/>
      <c r="B254" s="321"/>
      <c r="C254" s="321"/>
      <c r="D254" s="321"/>
      <c r="E254" s="321"/>
      <c r="F254" s="321"/>
    </row>
    <row r="255" spans="1:6" x14ac:dyDescent="0.25">
      <c r="A255" s="321"/>
      <c r="B255" s="321"/>
      <c r="C255" s="321"/>
      <c r="D255" s="321"/>
      <c r="E255" s="321"/>
      <c r="F255" s="321"/>
    </row>
    <row r="256" spans="1:6" x14ac:dyDescent="0.25">
      <c r="A256" s="321"/>
      <c r="B256" s="321"/>
      <c r="C256" s="321"/>
      <c r="D256" s="321"/>
      <c r="E256" s="321"/>
      <c r="F256" s="321"/>
    </row>
    <row r="257" spans="1:6" x14ac:dyDescent="0.25">
      <c r="A257" s="321"/>
      <c r="B257" s="321"/>
      <c r="C257" s="321"/>
      <c r="D257" s="321"/>
      <c r="E257" s="321"/>
      <c r="F257" s="321"/>
    </row>
    <row r="258" spans="1:6" x14ac:dyDescent="0.25">
      <c r="A258" s="321"/>
      <c r="B258" s="321"/>
      <c r="C258" s="321"/>
      <c r="D258" s="321"/>
      <c r="E258" s="321"/>
      <c r="F258" s="321"/>
    </row>
    <row r="259" spans="1:6" x14ac:dyDescent="0.25">
      <c r="A259" s="321"/>
      <c r="B259" s="321"/>
      <c r="C259" s="321"/>
      <c r="D259" s="321"/>
      <c r="E259" s="321"/>
      <c r="F259" s="321"/>
    </row>
    <row r="260" spans="1:6" x14ac:dyDescent="0.25">
      <c r="A260" s="321"/>
      <c r="B260" s="321"/>
      <c r="C260" s="321"/>
      <c r="D260" s="321"/>
      <c r="E260" s="321"/>
      <c r="F260" s="321"/>
    </row>
    <row r="261" spans="1:6" x14ac:dyDescent="0.25">
      <c r="A261" s="321"/>
      <c r="B261" s="321"/>
      <c r="C261" s="321"/>
      <c r="D261" s="321"/>
      <c r="E261" s="321"/>
      <c r="F261" s="321"/>
    </row>
    <row r="262" spans="1:6" x14ac:dyDescent="0.25">
      <c r="A262" s="321"/>
      <c r="B262" s="321"/>
      <c r="C262" s="321"/>
      <c r="D262" s="321"/>
      <c r="E262" s="321"/>
      <c r="F262" s="321"/>
    </row>
    <row r="263" spans="1:6" x14ac:dyDescent="0.25">
      <c r="A263" s="321"/>
      <c r="B263" s="321"/>
      <c r="C263" s="321"/>
      <c r="D263" s="321"/>
      <c r="E263" s="321"/>
      <c r="F263" s="321"/>
    </row>
    <row r="264" spans="1:6" x14ac:dyDescent="0.25">
      <c r="A264" s="321"/>
      <c r="B264" s="321"/>
      <c r="C264" s="321"/>
      <c r="D264" s="321"/>
      <c r="E264" s="321"/>
      <c r="F264" s="321"/>
    </row>
    <row r="265" spans="1:6" x14ac:dyDescent="0.25">
      <c r="A265" s="321"/>
      <c r="B265" s="321"/>
      <c r="C265" s="321"/>
      <c r="D265" s="321"/>
      <c r="E265" s="321"/>
      <c r="F265" s="321"/>
    </row>
    <row r="266" spans="1:6" x14ac:dyDescent="0.25">
      <c r="A266" s="321"/>
      <c r="B266" s="321"/>
      <c r="C266" s="321"/>
      <c r="D266" s="321"/>
      <c r="E266" s="321"/>
      <c r="F266" s="321"/>
    </row>
    <row r="267" spans="1:6" x14ac:dyDescent="0.25">
      <c r="A267" s="321"/>
      <c r="B267" s="321"/>
      <c r="C267" s="321"/>
      <c r="D267" s="321"/>
      <c r="E267" s="321"/>
      <c r="F267" s="321"/>
    </row>
    <row r="268" spans="1:6" x14ac:dyDescent="0.25">
      <c r="A268" s="321"/>
      <c r="B268" s="321"/>
      <c r="C268" s="321"/>
      <c r="D268" s="321"/>
      <c r="E268" s="321"/>
      <c r="F268" s="321"/>
    </row>
    <row r="269" spans="1:6" x14ac:dyDescent="0.25">
      <c r="A269" s="321"/>
      <c r="B269" s="321"/>
      <c r="C269" s="321"/>
      <c r="D269" s="321"/>
      <c r="E269" s="321"/>
      <c r="F269" s="321"/>
    </row>
    <row r="270" spans="1:6" x14ac:dyDescent="0.25">
      <c r="A270" s="321"/>
      <c r="B270" s="321"/>
      <c r="C270" s="321"/>
      <c r="D270" s="321"/>
      <c r="E270" s="321"/>
      <c r="F270" s="321"/>
    </row>
    <row r="271" spans="1:6" x14ac:dyDescent="0.25">
      <c r="A271" s="321"/>
      <c r="B271" s="321"/>
      <c r="C271" s="321"/>
      <c r="D271" s="321"/>
      <c r="E271" s="321"/>
      <c r="F271" s="321"/>
    </row>
    <row r="272" spans="1:6" x14ac:dyDescent="0.25">
      <c r="A272" s="321"/>
      <c r="B272" s="321"/>
      <c r="C272" s="321"/>
      <c r="D272" s="321"/>
      <c r="E272" s="321"/>
      <c r="F272" s="321"/>
    </row>
    <row r="273" spans="1:6" x14ac:dyDescent="0.25">
      <c r="A273" s="321"/>
      <c r="B273" s="321"/>
      <c r="C273" s="321"/>
      <c r="D273" s="321"/>
      <c r="E273" s="321"/>
      <c r="F273" s="321"/>
    </row>
    <row r="274" spans="1:6" x14ac:dyDescent="0.25">
      <c r="A274" s="321"/>
      <c r="B274" s="321"/>
      <c r="C274" s="321"/>
      <c r="D274" s="321"/>
      <c r="E274" s="321"/>
      <c r="F274" s="321"/>
    </row>
    <row r="275" spans="1:6" x14ac:dyDescent="0.25">
      <c r="A275" s="321"/>
      <c r="B275" s="321"/>
      <c r="C275" s="321"/>
      <c r="D275" s="321"/>
      <c r="E275" s="321"/>
      <c r="F275" s="321"/>
    </row>
    <row r="276" spans="1:6" x14ac:dyDescent="0.25">
      <c r="A276" s="321"/>
      <c r="B276" s="321"/>
      <c r="C276" s="321"/>
      <c r="D276" s="321"/>
      <c r="E276" s="321"/>
      <c r="F276" s="321"/>
    </row>
    <row r="277" spans="1:6" x14ac:dyDescent="0.25">
      <c r="A277" s="321"/>
      <c r="B277" s="321"/>
      <c r="C277" s="321"/>
      <c r="D277" s="321"/>
      <c r="E277" s="321"/>
      <c r="F277" s="321"/>
    </row>
    <row r="278" spans="1:6" x14ac:dyDescent="0.25">
      <c r="A278" s="321"/>
      <c r="B278" s="321"/>
      <c r="C278" s="321"/>
      <c r="D278" s="321"/>
      <c r="E278" s="321"/>
      <c r="F278" s="321"/>
    </row>
    <row r="279" spans="1:6" x14ac:dyDescent="0.25">
      <c r="A279" s="321"/>
      <c r="B279" s="321"/>
      <c r="C279" s="321"/>
      <c r="D279" s="321"/>
      <c r="E279" s="321"/>
      <c r="F279" s="321"/>
    </row>
    <row r="280" spans="1:6" x14ac:dyDescent="0.25">
      <c r="A280" s="321"/>
      <c r="B280" s="321"/>
      <c r="C280" s="321"/>
      <c r="D280" s="321"/>
      <c r="E280" s="321"/>
      <c r="F280" s="321"/>
    </row>
    <row r="281" spans="1:6" x14ac:dyDescent="0.25">
      <c r="A281" s="321"/>
      <c r="B281" s="321"/>
      <c r="C281" s="321"/>
      <c r="D281" s="321"/>
      <c r="E281" s="321"/>
      <c r="F281" s="321"/>
    </row>
    <row r="282" spans="1:6" x14ac:dyDescent="0.25">
      <c r="A282" s="321"/>
      <c r="B282" s="321"/>
      <c r="C282" s="321"/>
      <c r="D282" s="321"/>
      <c r="E282" s="321"/>
      <c r="F282" s="321"/>
    </row>
    <row r="283" spans="1:6" x14ac:dyDescent="0.25">
      <c r="A283" s="321"/>
      <c r="B283" s="321"/>
      <c r="C283" s="321"/>
      <c r="D283" s="321"/>
      <c r="E283" s="321"/>
      <c r="F283" s="321"/>
    </row>
    <row r="284" spans="1:6" x14ac:dyDescent="0.25">
      <c r="A284" s="321"/>
      <c r="B284" s="321"/>
      <c r="C284" s="321"/>
      <c r="D284" s="321"/>
      <c r="E284" s="321"/>
      <c r="F284" s="321"/>
    </row>
    <row r="285" spans="1:6" x14ac:dyDescent="0.25">
      <c r="A285" s="321"/>
      <c r="B285" s="321"/>
      <c r="C285" s="321"/>
      <c r="D285" s="321"/>
      <c r="E285" s="321"/>
      <c r="F285" s="321"/>
    </row>
    <row r="286" spans="1:6" x14ac:dyDescent="0.25">
      <c r="A286" s="321"/>
      <c r="B286" s="321"/>
      <c r="C286" s="321"/>
      <c r="D286" s="321"/>
      <c r="E286" s="321"/>
      <c r="F286" s="321"/>
    </row>
    <row r="287" spans="1:6" x14ac:dyDescent="0.25">
      <c r="A287" s="321"/>
      <c r="B287" s="321"/>
      <c r="C287" s="321"/>
      <c r="D287" s="321"/>
      <c r="E287" s="321"/>
      <c r="F287" s="321"/>
    </row>
    <row r="288" spans="1:6" x14ac:dyDescent="0.25">
      <c r="A288" s="321"/>
      <c r="B288" s="321"/>
      <c r="C288" s="321"/>
      <c r="D288" s="321"/>
      <c r="E288" s="321"/>
      <c r="F288" s="321"/>
    </row>
    <row r="289" spans="1:6" x14ac:dyDescent="0.25">
      <c r="A289" s="321"/>
      <c r="B289" s="321"/>
      <c r="C289" s="321"/>
      <c r="D289" s="321"/>
      <c r="E289" s="321"/>
      <c r="F289" s="321"/>
    </row>
  </sheetData>
  <hyperlinks>
    <hyperlink ref="B24" r:id="rId1" xr:uid="{B172FA4D-B69C-4973-A370-9CB0CB3C960A}"/>
    <hyperlink ref="B9" r:id="rId2" xr:uid="{514660CE-A9B1-40EE-8855-5571EE6B8634}"/>
    <hyperlink ref="B12" r:id="rId3" xr:uid="{44C76BD7-2E82-44A9-A745-CD1A8B845FEC}"/>
    <hyperlink ref="B15" r:id="rId4" xr:uid="{38BC5D03-7F56-41AB-930E-CD79922669B1}"/>
    <hyperlink ref="B18" r:id="rId5" xr:uid="{A9870E2A-08BA-4F1F-87B0-0391E620B6C2}"/>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6BDFF-F997-4A92-92E0-F03C417DFFE8}">
  <sheetPr codeName="Tabelle3"/>
  <dimension ref="A1:B20"/>
  <sheetViews>
    <sheetView zoomScaleNormal="100" zoomScaleSheetLayoutView="100" workbookViewId="0">
      <selection sqref="A1:B1"/>
    </sheetView>
  </sheetViews>
  <sheetFormatPr baseColWidth="10" defaultColWidth="12.5546875" defaultRowHeight="11.4" x14ac:dyDescent="0.2"/>
  <cols>
    <col min="1" max="1" width="2.33203125" style="336" customWidth="1"/>
    <col min="2" max="2" width="87.44140625" style="336" customWidth="1"/>
    <col min="3" max="6" width="117.44140625" style="336" customWidth="1"/>
    <col min="7" max="16384" width="12.5546875" style="336"/>
  </cols>
  <sheetData>
    <row r="1" spans="1:2" s="335" customFormat="1" ht="36.75" customHeight="1" x14ac:dyDescent="0.2">
      <c r="A1" s="536" t="s">
        <v>38</v>
      </c>
      <c r="B1" s="536"/>
    </row>
    <row r="2" spans="1:2" ht="19.5" customHeight="1" x14ac:dyDescent="0.2">
      <c r="B2" s="337" t="s">
        <v>419</v>
      </c>
    </row>
    <row r="3" spans="1:2" ht="13.8" x14ac:dyDescent="0.25">
      <c r="B3" s="338" t="s">
        <v>77</v>
      </c>
    </row>
    <row r="5" spans="1:2" ht="29.25" customHeight="1" x14ac:dyDescent="0.2">
      <c r="B5" s="339" t="s">
        <v>420</v>
      </c>
    </row>
    <row r="6" spans="1:2" ht="9.9" customHeight="1" x14ac:dyDescent="0.2">
      <c r="B6" s="339"/>
    </row>
    <row r="7" spans="1:2" ht="73.5" customHeight="1" x14ac:dyDescent="0.2">
      <c r="B7" s="339" t="s">
        <v>421</v>
      </c>
    </row>
    <row r="8" spans="1:2" ht="9.9" customHeight="1" x14ac:dyDescent="0.2">
      <c r="B8" s="339"/>
    </row>
    <row r="9" spans="1:2" ht="50.25" customHeight="1" x14ac:dyDescent="0.2">
      <c r="B9" s="339" t="s">
        <v>422</v>
      </c>
    </row>
    <row r="10" spans="1:2" ht="9.9" customHeight="1" x14ac:dyDescent="0.2">
      <c r="B10" s="339"/>
    </row>
    <row r="11" spans="1:2" ht="79.5" customHeight="1" x14ac:dyDescent="0.2">
      <c r="B11" s="339" t="s">
        <v>423</v>
      </c>
    </row>
    <row r="12" spans="1:2" ht="9.9" customHeight="1" x14ac:dyDescent="0.2">
      <c r="B12" s="339"/>
    </row>
    <row r="13" spans="1:2" ht="48.75" customHeight="1" x14ac:dyDescent="0.2">
      <c r="B13" s="339" t="s">
        <v>424</v>
      </c>
    </row>
    <row r="14" spans="1:2" ht="9.9" customHeight="1" x14ac:dyDescent="0.2">
      <c r="B14" s="339"/>
    </row>
    <row r="15" spans="1:2" ht="33" customHeight="1" x14ac:dyDescent="0.2">
      <c r="B15" s="339" t="s">
        <v>425</v>
      </c>
    </row>
    <row r="16" spans="1:2" ht="9.9" customHeight="1" x14ac:dyDescent="0.2">
      <c r="B16" s="339"/>
    </row>
    <row r="17" spans="2:2" ht="91.2" x14ac:dyDescent="0.2">
      <c r="B17" s="339" t="s">
        <v>426</v>
      </c>
    </row>
    <row r="18" spans="2:2" ht="9.9" customHeight="1" x14ac:dyDescent="0.2">
      <c r="B18" s="339"/>
    </row>
    <row r="19" spans="2:2" ht="13.5" customHeight="1" x14ac:dyDescent="0.2">
      <c r="B19" s="340" t="s">
        <v>427</v>
      </c>
    </row>
    <row r="20" spans="2:2" ht="40.5" customHeight="1" x14ac:dyDescent="0.2">
      <c r="B20" s="341" t="s">
        <v>428</v>
      </c>
    </row>
  </sheetData>
  <mergeCells count="1">
    <mergeCell ref="A1:B1"/>
  </mergeCells>
  <hyperlinks>
    <hyperlink ref="B20" r:id="rId1" xr:uid="{B8DA2602-A6C1-4974-8AB1-BA79304380E2}"/>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7F3CA-6FBC-4FF9-B40F-146B99E1E7BF}">
  <sheetPr codeName="Tabelle6">
    <pageSetUpPr fitToPage="1"/>
  </sheetPr>
  <dimension ref="A1:F289"/>
  <sheetViews>
    <sheetView showGridLines="0" zoomScaleNormal="100" workbookViewId="0">
      <selection sqref="A1:B1"/>
    </sheetView>
  </sheetViews>
  <sheetFormatPr baseColWidth="10" defaultColWidth="12.5546875" defaultRowHeight="13.2" x14ac:dyDescent="0.25"/>
  <cols>
    <col min="1" max="1" width="2.109375" style="342" customWidth="1"/>
    <col min="2" max="2" width="87.44140625" style="342" customWidth="1"/>
    <col min="3" max="6" width="12.5546875" style="342"/>
    <col min="7" max="7" width="4.6640625" style="342" customWidth="1"/>
    <col min="8" max="16384" width="12.5546875" style="342"/>
  </cols>
  <sheetData>
    <row r="1" spans="1:2" ht="39.75" customHeight="1" x14ac:dyDescent="0.25">
      <c r="A1" s="537" t="s">
        <v>38</v>
      </c>
      <c r="B1" s="537"/>
    </row>
    <row r="2" spans="1:2" ht="25.5" customHeight="1" x14ac:dyDescent="0.25">
      <c r="B2" s="343" t="s">
        <v>419</v>
      </c>
    </row>
    <row r="3" spans="1:2" ht="24.9" customHeight="1" x14ac:dyDescent="0.25">
      <c r="A3" s="344"/>
      <c r="B3" s="345" t="s">
        <v>79</v>
      </c>
    </row>
    <row r="4" spans="1:2" s="336" customFormat="1" ht="11.4" x14ac:dyDescent="0.2"/>
    <row r="5" spans="1:2" s="336" customFormat="1" ht="139.5" customHeight="1" x14ac:dyDescent="0.2">
      <c r="B5" s="339" t="s">
        <v>429</v>
      </c>
    </row>
    <row r="6" spans="1:2" s="336" customFormat="1" ht="9.9" customHeight="1" x14ac:dyDescent="0.2">
      <c r="B6" s="339"/>
    </row>
    <row r="7" spans="1:2" s="336" customFormat="1" ht="222.75" customHeight="1" x14ac:dyDescent="0.2">
      <c r="B7" s="339" t="s">
        <v>430</v>
      </c>
    </row>
    <row r="8" spans="1:2" s="336" customFormat="1" ht="9.9" customHeight="1" x14ac:dyDescent="0.2">
      <c r="B8" s="339"/>
    </row>
    <row r="9" spans="1:2" s="336" customFormat="1" ht="61.5" customHeight="1" x14ac:dyDescent="0.2">
      <c r="B9" s="346" t="s">
        <v>431</v>
      </c>
    </row>
    <row r="10" spans="1:2" s="336" customFormat="1" ht="9.9" customHeight="1" x14ac:dyDescent="0.2">
      <c r="B10" s="339"/>
    </row>
    <row r="11" spans="1:2" s="336" customFormat="1" ht="152.25" customHeight="1" x14ac:dyDescent="0.2">
      <c r="B11" s="339" t="s">
        <v>432</v>
      </c>
    </row>
    <row r="12" spans="1:2" s="336" customFormat="1" ht="9.9" customHeight="1" x14ac:dyDescent="0.2">
      <c r="B12" s="339"/>
    </row>
    <row r="13" spans="1:2" s="336" customFormat="1" ht="96" customHeight="1" x14ac:dyDescent="0.2">
      <c r="B13" s="339" t="s">
        <v>433</v>
      </c>
    </row>
    <row r="14" spans="1:2" s="336" customFormat="1" ht="9.9" customHeight="1" x14ac:dyDescent="0.2">
      <c r="B14" s="339"/>
    </row>
    <row r="15" spans="1:2" s="336" customFormat="1" ht="176.25" customHeight="1" x14ac:dyDescent="0.2">
      <c r="B15" s="346" t="s">
        <v>434</v>
      </c>
    </row>
    <row r="16" spans="1:2" s="336" customFormat="1" ht="9.9" customHeight="1" x14ac:dyDescent="0.2">
      <c r="B16" s="339"/>
    </row>
    <row r="17" spans="1:6" s="336" customFormat="1" ht="26.25" customHeight="1" x14ac:dyDescent="0.2">
      <c r="B17" s="340" t="s">
        <v>435</v>
      </c>
    </row>
    <row r="18" spans="1:6" s="336" customFormat="1" ht="37.5" customHeight="1" x14ac:dyDescent="0.25">
      <c r="B18" s="347" t="s">
        <v>436</v>
      </c>
    </row>
    <row r="19" spans="1:6" s="336" customFormat="1" ht="11.4" x14ac:dyDescent="0.2"/>
    <row r="20" spans="1:6" s="336" customFormat="1" ht="11.4" x14ac:dyDescent="0.2"/>
    <row r="21" spans="1:6" s="336" customFormat="1" ht="11.4" x14ac:dyDescent="0.2"/>
    <row r="22" spans="1:6" x14ac:dyDescent="0.25">
      <c r="A22" s="344"/>
      <c r="B22" s="344"/>
      <c r="C22" s="344"/>
      <c r="D22" s="344"/>
      <c r="E22" s="344"/>
      <c r="F22" s="344"/>
    </row>
    <row r="23" spans="1:6" x14ac:dyDescent="0.25">
      <c r="A23" s="344"/>
      <c r="B23" s="344"/>
      <c r="C23" s="344"/>
      <c r="D23" s="344"/>
      <c r="E23" s="344"/>
      <c r="F23" s="344"/>
    </row>
    <row r="24" spans="1:6" x14ac:dyDescent="0.25">
      <c r="A24" s="348"/>
      <c r="B24" s="344"/>
      <c r="C24" s="344"/>
      <c r="D24" s="344"/>
      <c r="E24" s="344"/>
      <c r="F24" s="344"/>
    </row>
    <row r="25" spans="1:6" x14ac:dyDescent="0.25">
      <c r="A25" s="349"/>
      <c r="B25" s="344"/>
      <c r="C25" s="344"/>
      <c r="D25" s="344"/>
      <c r="E25" s="344"/>
      <c r="F25" s="344"/>
    </row>
    <row r="26" spans="1:6" x14ac:dyDescent="0.25">
      <c r="A26" s="344"/>
      <c r="B26" s="344"/>
      <c r="C26" s="344"/>
      <c r="D26" s="344"/>
      <c r="E26" s="344"/>
      <c r="F26" s="344"/>
    </row>
    <row r="27" spans="1:6" x14ac:dyDescent="0.25">
      <c r="A27" s="344"/>
      <c r="B27" s="344"/>
      <c r="C27" s="344"/>
      <c r="D27" s="344"/>
      <c r="E27" s="344"/>
      <c r="F27" s="344"/>
    </row>
    <row r="28" spans="1:6" x14ac:dyDescent="0.25">
      <c r="A28" s="344"/>
      <c r="B28" s="344"/>
      <c r="C28" s="344"/>
      <c r="D28" s="344"/>
      <c r="E28" s="344"/>
      <c r="F28" s="344"/>
    </row>
    <row r="29" spans="1:6" x14ac:dyDescent="0.25">
      <c r="A29" s="344"/>
      <c r="B29" s="344"/>
      <c r="C29" s="344"/>
      <c r="D29" s="344"/>
      <c r="E29" s="344"/>
      <c r="F29" s="344"/>
    </row>
    <row r="30" spans="1:6" x14ac:dyDescent="0.25">
      <c r="A30" s="344"/>
      <c r="B30" s="344"/>
      <c r="C30" s="344"/>
      <c r="D30" s="344"/>
      <c r="E30" s="344"/>
      <c r="F30" s="344"/>
    </row>
    <row r="31" spans="1:6" x14ac:dyDescent="0.25">
      <c r="A31" s="344"/>
      <c r="B31" s="344"/>
      <c r="C31" s="344"/>
      <c r="D31" s="344"/>
      <c r="E31" s="344"/>
      <c r="F31" s="344"/>
    </row>
    <row r="32" spans="1:6" x14ac:dyDescent="0.25">
      <c r="A32" s="344"/>
      <c r="B32" s="344"/>
      <c r="C32" s="344"/>
      <c r="D32" s="344"/>
      <c r="E32" s="344"/>
      <c r="F32" s="344"/>
    </row>
    <row r="33" spans="1:6" x14ac:dyDescent="0.25">
      <c r="A33" s="350"/>
      <c r="B33" s="350"/>
      <c r="C33" s="350"/>
      <c r="D33" s="350"/>
      <c r="E33" s="350"/>
      <c r="F33" s="350"/>
    </row>
    <row r="34" spans="1:6" x14ac:dyDescent="0.25">
      <c r="A34" s="344"/>
      <c r="B34" s="344"/>
      <c r="C34" s="344"/>
      <c r="D34" s="344"/>
      <c r="E34" s="344"/>
      <c r="F34" s="344"/>
    </row>
    <row r="35" spans="1:6" x14ac:dyDescent="0.25">
      <c r="A35" s="344"/>
      <c r="B35" s="344"/>
      <c r="C35" s="344"/>
      <c r="D35" s="344"/>
      <c r="E35" s="344"/>
      <c r="F35" s="344"/>
    </row>
    <row r="36" spans="1:6" ht="8.1" customHeight="1" x14ac:dyDescent="0.25">
      <c r="A36" s="344"/>
      <c r="B36" s="344"/>
      <c r="C36" s="344"/>
      <c r="D36" s="344"/>
      <c r="E36" s="344"/>
      <c r="F36" s="344"/>
    </row>
    <row r="37" spans="1:6" ht="13.5" customHeight="1" x14ac:dyDescent="0.25">
      <c r="A37" s="344"/>
      <c r="B37" s="344"/>
      <c r="C37" s="344"/>
      <c r="D37" s="344"/>
      <c r="E37" s="344"/>
      <c r="F37" s="344"/>
    </row>
    <row r="38" spans="1:6" x14ac:dyDescent="0.25">
      <c r="A38" s="344"/>
      <c r="B38" s="344"/>
      <c r="C38" s="344"/>
      <c r="D38" s="344"/>
      <c r="E38" s="344"/>
      <c r="F38" s="344"/>
    </row>
    <row r="39" spans="1:6" x14ac:dyDescent="0.25">
      <c r="A39" s="344"/>
      <c r="B39" s="344"/>
      <c r="C39" s="344"/>
      <c r="D39" s="344"/>
      <c r="E39" s="344"/>
      <c r="F39" s="344"/>
    </row>
    <row r="40" spans="1:6" x14ac:dyDescent="0.25">
      <c r="A40" s="344"/>
      <c r="B40" s="344"/>
      <c r="C40" s="344"/>
      <c r="D40" s="344"/>
      <c r="E40" s="344"/>
      <c r="F40" s="344"/>
    </row>
    <row r="41" spans="1:6" x14ac:dyDescent="0.25">
      <c r="A41" s="344"/>
      <c r="B41" s="344"/>
      <c r="C41" s="344"/>
      <c r="D41" s="344"/>
      <c r="E41" s="344"/>
      <c r="F41" s="344"/>
    </row>
    <row r="42" spans="1:6" x14ac:dyDescent="0.25">
      <c r="A42" s="344"/>
      <c r="B42" s="344"/>
      <c r="C42" s="344"/>
      <c r="D42" s="344"/>
      <c r="E42" s="344"/>
      <c r="F42" s="344"/>
    </row>
    <row r="43" spans="1:6" ht="33" customHeight="1" x14ac:dyDescent="0.25">
      <c r="A43" s="344"/>
      <c r="B43" s="344"/>
      <c r="C43" s="344"/>
      <c r="D43" s="344"/>
      <c r="E43" s="344"/>
      <c r="F43" s="344"/>
    </row>
    <row r="44" spans="1:6" ht="16.5" customHeight="1" x14ac:dyDescent="0.25">
      <c r="A44" s="344"/>
      <c r="B44" s="344"/>
      <c r="C44" s="344"/>
      <c r="D44" s="344"/>
      <c r="E44" s="344"/>
      <c r="F44" s="344"/>
    </row>
    <row r="45" spans="1:6" x14ac:dyDescent="0.25">
      <c r="A45" s="344"/>
      <c r="B45" s="344"/>
      <c r="C45" s="344"/>
      <c r="D45" s="344"/>
      <c r="E45" s="344"/>
      <c r="F45" s="344"/>
    </row>
    <row r="46" spans="1:6" x14ac:dyDescent="0.25">
      <c r="A46" s="344"/>
      <c r="B46" s="344"/>
      <c r="C46" s="344"/>
      <c r="D46" s="344"/>
      <c r="E46" s="344"/>
      <c r="F46" s="344"/>
    </row>
    <row r="47" spans="1:6" x14ac:dyDescent="0.25">
      <c r="A47" s="344"/>
      <c r="B47" s="344"/>
      <c r="C47" s="344"/>
      <c r="D47" s="344"/>
      <c r="E47" s="344"/>
      <c r="F47" s="344"/>
    </row>
    <row r="48" spans="1:6" x14ac:dyDescent="0.25">
      <c r="A48" s="344"/>
      <c r="B48" s="344"/>
      <c r="C48" s="344"/>
      <c r="D48" s="344"/>
      <c r="E48" s="344"/>
      <c r="F48" s="344"/>
    </row>
    <row r="49" spans="1:6" x14ac:dyDescent="0.25">
      <c r="A49" s="344"/>
      <c r="B49" s="344"/>
      <c r="C49" s="344"/>
      <c r="D49" s="344"/>
      <c r="E49" s="344"/>
      <c r="F49" s="344"/>
    </row>
    <row r="50" spans="1:6" x14ac:dyDescent="0.25">
      <c r="A50" s="344"/>
      <c r="B50" s="344"/>
      <c r="C50" s="344"/>
      <c r="D50" s="344"/>
      <c r="E50" s="344"/>
      <c r="F50" s="344"/>
    </row>
    <row r="51" spans="1:6" x14ac:dyDescent="0.25">
      <c r="A51" s="344"/>
      <c r="B51" s="344"/>
      <c r="C51" s="344"/>
      <c r="D51" s="344"/>
      <c r="E51" s="344"/>
      <c r="F51" s="344"/>
    </row>
    <row r="52" spans="1:6" x14ac:dyDescent="0.25">
      <c r="A52" s="344"/>
      <c r="B52" s="344"/>
      <c r="C52" s="344"/>
      <c r="D52" s="344"/>
      <c r="E52" s="344"/>
      <c r="F52" s="344"/>
    </row>
    <row r="53" spans="1:6" x14ac:dyDescent="0.25">
      <c r="A53" s="344"/>
      <c r="B53" s="344"/>
      <c r="C53" s="344"/>
      <c r="D53" s="344"/>
      <c r="E53" s="344"/>
      <c r="F53" s="344"/>
    </row>
    <row r="54" spans="1:6" x14ac:dyDescent="0.25">
      <c r="A54" s="344"/>
      <c r="B54" s="344"/>
      <c r="C54" s="344"/>
      <c r="D54" s="344"/>
      <c r="E54" s="344"/>
      <c r="F54" s="344"/>
    </row>
    <row r="55" spans="1:6" x14ac:dyDescent="0.25">
      <c r="A55" s="344"/>
      <c r="B55" s="344"/>
      <c r="C55" s="344"/>
      <c r="D55" s="344"/>
      <c r="E55" s="344"/>
      <c r="F55" s="344"/>
    </row>
    <row r="56" spans="1:6" x14ac:dyDescent="0.25">
      <c r="A56" s="344"/>
      <c r="B56" s="344"/>
      <c r="C56" s="344"/>
      <c r="D56" s="344"/>
      <c r="E56" s="344"/>
      <c r="F56" s="344"/>
    </row>
    <row r="57" spans="1:6" x14ac:dyDescent="0.25">
      <c r="A57" s="344"/>
      <c r="B57" s="344"/>
      <c r="C57" s="344"/>
      <c r="D57" s="344"/>
      <c r="E57" s="344"/>
      <c r="F57" s="344"/>
    </row>
    <row r="58" spans="1:6" x14ac:dyDescent="0.25">
      <c r="A58" s="344"/>
      <c r="B58" s="344"/>
      <c r="C58" s="344"/>
      <c r="D58" s="344"/>
      <c r="E58" s="344"/>
      <c r="F58" s="344"/>
    </row>
    <row r="59" spans="1:6" x14ac:dyDescent="0.25">
      <c r="A59" s="344"/>
      <c r="B59" s="344"/>
      <c r="C59" s="344"/>
      <c r="D59" s="344"/>
      <c r="E59" s="344"/>
      <c r="F59" s="344"/>
    </row>
    <row r="60" spans="1:6" x14ac:dyDescent="0.25">
      <c r="A60" s="344"/>
      <c r="B60" s="344"/>
      <c r="C60" s="344"/>
      <c r="D60" s="344"/>
      <c r="E60" s="344"/>
      <c r="F60" s="344"/>
    </row>
    <row r="61" spans="1:6" x14ac:dyDescent="0.25">
      <c r="A61" s="344"/>
      <c r="B61" s="344"/>
      <c r="C61" s="344"/>
      <c r="D61" s="344"/>
      <c r="E61" s="344"/>
      <c r="F61" s="344"/>
    </row>
    <row r="62" spans="1:6" x14ac:dyDescent="0.25">
      <c r="A62" s="344"/>
      <c r="B62" s="344"/>
      <c r="C62" s="344"/>
      <c r="D62" s="344"/>
      <c r="E62" s="344"/>
      <c r="F62" s="344"/>
    </row>
    <row r="63" spans="1:6" x14ac:dyDescent="0.25">
      <c r="A63" s="344"/>
      <c r="B63" s="344"/>
      <c r="C63" s="344"/>
      <c r="D63" s="344"/>
      <c r="E63" s="344"/>
      <c r="F63" s="344"/>
    </row>
    <row r="64" spans="1:6" x14ac:dyDescent="0.25">
      <c r="A64" s="344"/>
      <c r="B64" s="344"/>
      <c r="C64" s="344"/>
      <c r="D64" s="344"/>
      <c r="E64" s="344"/>
      <c r="F64" s="344"/>
    </row>
    <row r="65" spans="1:6" x14ac:dyDescent="0.25">
      <c r="A65" s="344"/>
      <c r="B65" s="344"/>
      <c r="C65" s="344"/>
      <c r="D65" s="344"/>
      <c r="E65" s="344"/>
      <c r="F65" s="344"/>
    </row>
    <row r="66" spans="1:6" x14ac:dyDescent="0.25">
      <c r="A66" s="344"/>
      <c r="B66" s="344"/>
      <c r="C66" s="344"/>
      <c r="D66" s="344"/>
      <c r="E66" s="344"/>
      <c r="F66" s="344"/>
    </row>
    <row r="67" spans="1:6" x14ac:dyDescent="0.25">
      <c r="A67" s="344"/>
      <c r="B67" s="344"/>
      <c r="C67" s="344"/>
      <c r="D67" s="344"/>
      <c r="E67" s="344"/>
      <c r="F67" s="344"/>
    </row>
    <row r="68" spans="1:6" x14ac:dyDescent="0.25">
      <c r="A68" s="344"/>
      <c r="B68" s="344"/>
      <c r="C68" s="344"/>
      <c r="D68" s="344"/>
      <c r="E68" s="344"/>
      <c r="F68" s="344"/>
    </row>
    <row r="69" spans="1:6" x14ac:dyDescent="0.25">
      <c r="A69" s="344"/>
      <c r="B69" s="344"/>
      <c r="C69" s="344"/>
      <c r="D69" s="344"/>
      <c r="E69" s="344"/>
      <c r="F69" s="344"/>
    </row>
    <row r="70" spans="1:6" x14ac:dyDescent="0.25">
      <c r="A70" s="344"/>
      <c r="B70" s="344"/>
      <c r="C70" s="344"/>
      <c r="D70" s="344"/>
      <c r="E70" s="344"/>
      <c r="F70" s="344"/>
    </row>
    <row r="71" spans="1:6" x14ac:dyDescent="0.25">
      <c r="A71" s="344"/>
      <c r="B71" s="344"/>
      <c r="C71" s="344"/>
      <c r="D71" s="344"/>
      <c r="E71" s="344"/>
      <c r="F71" s="344"/>
    </row>
    <row r="72" spans="1:6" x14ac:dyDescent="0.25">
      <c r="A72" s="344"/>
      <c r="B72" s="344"/>
      <c r="C72" s="344"/>
      <c r="D72" s="344"/>
      <c r="E72" s="344"/>
      <c r="F72" s="344"/>
    </row>
    <row r="73" spans="1:6" x14ac:dyDescent="0.25">
      <c r="A73" s="344"/>
      <c r="B73" s="344"/>
      <c r="C73" s="344"/>
      <c r="D73" s="344"/>
      <c r="E73" s="344"/>
      <c r="F73" s="344"/>
    </row>
    <row r="74" spans="1:6" x14ac:dyDescent="0.25">
      <c r="A74" s="344"/>
      <c r="B74" s="344"/>
      <c r="C74" s="344"/>
      <c r="D74" s="344"/>
      <c r="E74" s="344"/>
      <c r="F74" s="344"/>
    </row>
    <row r="75" spans="1:6" x14ac:dyDescent="0.25">
      <c r="A75" s="344"/>
      <c r="B75" s="344"/>
      <c r="C75" s="344"/>
      <c r="D75" s="344"/>
      <c r="E75" s="344"/>
      <c r="F75" s="344"/>
    </row>
    <row r="76" spans="1:6" x14ac:dyDescent="0.25">
      <c r="A76" s="344"/>
      <c r="B76" s="344"/>
      <c r="C76" s="344"/>
      <c r="D76" s="344"/>
      <c r="E76" s="344"/>
      <c r="F76" s="344"/>
    </row>
    <row r="77" spans="1:6" x14ac:dyDescent="0.25">
      <c r="A77" s="344"/>
      <c r="B77" s="344"/>
      <c r="C77" s="344"/>
      <c r="D77" s="344"/>
      <c r="E77" s="344"/>
      <c r="F77" s="344"/>
    </row>
    <row r="78" spans="1:6" x14ac:dyDescent="0.25">
      <c r="A78" s="344"/>
      <c r="B78" s="344"/>
      <c r="C78" s="344"/>
      <c r="D78" s="344"/>
      <c r="E78" s="344"/>
      <c r="F78" s="344"/>
    </row>
    <row r="79" spans="1:6" x14ac:dyDescent="0.25">
      <c r="A79" s="344"/>
      <c r="B79" s="344"/>
      <c r="C79" s="344"/>
      <c r="D79" s="344"/>
      <c r="E79" s="344"/>
      <c r="F79" s="344"/>
    </row>
    <row r="80" spans="1:6" x14ac:dyDescent="0.25">
      <c r="A80" s="344"/>
      <c r="B80" s="344"/>
      <c r="C80" s="344"/>
      <c r="D80" s="344"/>
      <c r="E80" s="344"/>
      <c r="F80" s="344"/>
    </row>
    <row r="81" spans="1:6" x14ac:dyDescent="0.25">
      <c r="A81" s="344"/>
      <c r="B81" s="344"/>
      <c r="C81" s="344"/>
      <c r="D81" s="344"/>
      <c r="E81" s="344"/>
      <c r="F81" s="344"/>
    </row>
    <row r="82" spans="1:6" x14ac:dyDescent="0.25">
      <c r="A82" s="344"/>
      <c r="B82" s="344"/>
      <c r="C82" s="344"/>
      <c r="D82" s="344"/>
      <c r="E82" s="344"/>
      <c r="F82" s="344"/>
    </row>
    <row r="83" spans="1:6" x14ac:dyDescent="0.25">
      <c r="A83" s="344"/>
      <c r="B83" s="344"/>
      <c r="C83" s="344"/>
      <c r="D83" s="344"/>
      <c r="E83" s="344"/>
      <c r="F83" s="344"/>
    </row>
    <row r="84" spans="1:6" x14ac:dyDescent="0.25">
      <c r="A84" s="344"/>
      <c r="B84" s="344"/>
      <c r="C84" s="344"/>
      <c r="D84" s="344"/>
      <c r="E84" s="344"/>
      <c r="F84" s="344"/>
    </row>
    <row r="85" spans="1:6" x14ac:dyDescent="0.25">
      <c r="A85" s="344"/>
      <c r="B85" s="344"/>
      <c r="C85" s="344"/>
      <c r="D85" s="344"/>
      <c r="E85" s="344"/>
      <c r="F85" s="344"/>
    </row>
    <row r="86" spans="1:6" x14ac:dyDescent="0.25">
      <c r="A86" s="344"/>
      <c r="B86" s="344"/>
      <c r="C86" s="344"/>
      <c r="D86" s="344"/>
      <c r="E86" s="344"/>
      <c r="F86" s="344"/>
    </row>
    <row r="87" spans="1:6" x14ac:dyDescent="0.25">
      <c r="A87" s="344"/>
      <c r="B87" s="344"/>
      <c r="C87" s="344"/>
      <c r="D87" s="344"/>
      <c r="E87" s="344"/>
      <c r="F87" s="344"/>
    </row>
    <row r="88" spans="1:6" x14ac:dyDescent="0.25">
      <c r="A88" s="344"/>
      <c r="B88" s="344"/>
      <c r="C88" s="344"/>
      <c r="D88" s="344"/>
      <c r="E88" s="344"/>
      <c r="F88" s="344"/>
    </row>
    <row r="89" spans="1:6" x14ac:dyDescent="0.25">
      <c r="A89" s="344"/>
      <c r="B89" s="344"/>
      <c r="C89" s="344"/>
      <c r="D89" s="344"/>
      <c r="E89" s="344"/>
      <c r="F89" s="344"/>
    </row>
    <row r="90" spans="1:6" x14ac:dyDescent="0.25">
      <c r="A90" s="344"/>
      <c r="B90" s="344"/>
      <c r="C90" s="344"/>
      <c r="D90" s="344"/>
      <c r="E90" s="344"/>
      <c r="F90" s="344"/>
    </row>
    <row r="91" spans="1:6" x14ac:dyDescent="0.25">
      <c r="A91" s="344"/>
      <c r="B91" s="344"/>
      <c r="C91" s="344"/>
      <c r="D91" s="344"/>
      <c r="E91" s="344"/>
      <c r="F91" s="344"/>
    </row>
    <row r="92" spans="1:6" x14ac:dyDescent="0.25">
      <c r="A92" s="344"/>
      <c r="B92" s="344"/>
      <c r="C92" s="344"/>
      <c r="D92" s="344"/>
      <c r="E92" s="344"/>
      <c r="F92" s="344"/>
    </row>
    <row r="93" spans="1:6" x14ac:dyDescent="0.25">
      <c r="A93" s="344"/>
      <c r="B93" s="344"/>
      <c r="C93" s="344"/>
      <c r="D93" s="344"/>
      <c r="E93" s="344"/>
      <c r="F93" s="344"/>
    </row>
    <row r="94" spans="1:6" x14ac:dyDescent="0.25">
      <c r="A94" s="344"/>
      <c r="B94" s="344"/>
      <c r="C94" s="344"/>
      <c r="D94" s="344"/>
      <c r="E94" s="344"/>
      <c r="F94" s="344"/>
    </row>
    <row r="95" spans="1:6" x14ac:dyDescent="0.25">
      <c r="A95" s="344"/>
      <c r="B95" s="344"/>
      <c r="C95" s="344"/>
      <c r="D95" s="344"/>
      <c r="E95" s="344"/>
      <c r="F95" s="344"/>
    </row>
    <row r="96" spans="1:6" x14ac:dyDescent="0.25">
      <c r="A96" s="344"/>
      <c r="B96" s="344"/>
      <c r="C96" s="344"/>
      <c r="D96" s="344"/>
      <c r="E96" s="344"/>
      <c r="F96" s="344"/>
    </row>
    <row r="97" spans="1:6" x14ac:dyDescent="0.25">
      <c r="A97" s="344"/>
      <c r="B97" s="344"/>
      <c r="C97" s="344"/>
      <c r="D97" s="344"/>
      <c r="E97" s="344"/>
      <c r="F97" s="344"/>
    </row>
    <row r="98" spans="1:6" x14ac:dyDescent="0.25">
      <c r="A98" s="344"/>
      <c r="B98" s="344"/>
      <c r="C98" s="344"/>
      <c r="D98" s="344"/>
      <c r="E98" s="344"/>
      <c r="F98" s="344"/>
    </row>
    <row r="99" spans="1:6" x14ac:dyDescent="0.25">
      <c r="A99" s="344"/>
      <c r="B99" s="344"/>
      <c r="C99" s="344"/>
      <c r="D99" s="344"/>
      <c r="E99" s="344"/>
      <c r="F99" s="344"/>
    </row>
    <row r="100" spans="1:6" x14ac:dyDescent="0.25">
      <c r="A100" s="344"/>
      <c r="B100" s="344"/>
      <c r="C100" s="344"/>
      <c r="D100" s="344"/>
      <c r="E100" s="344"/>
      <c r="F100" s="344"/>
    </row>
    <row r="101" spans="1:6" x14ac:dyDescent="0.25">
      <c r="A101" s="344"/>
      <c r="B101" s="344"/>
      <c r="C101" s="344"/>
      <c r="D101" s="344"/>
      <c r="E101" s="344"/>
      <c r="F101" s="344"/>
    </row>
    <row r="102" spans="1:6" x14ac:dyDescent="0.25">
      <c r="A102" s="344"/>
      <c r="B102" s="344"/>
      <c r="C102" s="344"/>
      <c r="D102" s="344"/>
      <c r="E102" s="344"/>
      <c r="F102" s="344"/>
    </row>
    <row r="103" spans="1:6" x14ac:dyDescent="0.25">
      <c r="A103" s="344"/>
      <c r="B103" s="344"/>
      <c r="C103" s="344"/>
      <c r="D103" s="344"/>
      <c r="E103" s="344"/>
      <c r="F103" s="344"/>
    </row>
    <row r="104" spans="1:6" x14ac:dyDescent="0.25">
      <c r="A104" s="344"/>
      <c r="B104" s="344"/>
      <c r="C104" s="344"/>
      <c r="D104" s="344"/>
      <c r="E104" s="344"/>
      <c r="F104" s="344"/>
    </row>
    <row r="105" spans="1:6" x14ac:dyDescent="0.25">
      <c r="A105" s="344"/>
      <c r="B105" s="344"/>
      <c r="C105" s="344"/>
      <c r="D105" s="344"/>
      <c r="E105" s="344"/>
      <c r="F105" s="344"/>
    </row>
    <row r="106" spans="1:6" x14ac:dyDescent="0.25">
      <c r="A106" s="344"/>
      <c r="B106" s="344"/>
      <c r="C106" s="344"/>
      <c r="D106" s="344"/>
      <c r="E106" s="344"/>
      <c r="F106" s="344"/>
    </row>
    <row r="107" spans="1:6" x14ac:dyDescent="0.25">
      <c r="A107" s="344"/>
      <c r="B107" s="344"/>
      <c r="C107" s="344"/>
      <c r="D107" s="344"/>
      <c r="E107" s="344"/>
      <c r="F107" s="344"/>
    </row>
    <row r="108" spans="1:6" x14ac:dyDescent="0.25">
      <c r="A108" s="344"/>
      <c r="B108" s="344"/>
      <c r="C108" s="344"/>
      <c r="D108" s="344"/>
      <c r="E108" s="344"/>
      <c r="F108" s="344"/>
    </row>
    <row r="109" spans="1:6" x14ac:dyDescent="0.25">
      <c r="A109" s="344"/>
      <c r="B109" s="344"/>
      <c r="C109" s="344"/>
      <c r="D109" s="344"/>
      <c r="E109" s="344"/>
      <c r="F109" s="344"/>
    </row>
    <row r="110" spans="1:6" x14ac:dyDescent="0.25">
      <c r="A110" s="344"/>
      <c r="B110" s="344"/>
      <c r="C110" s="344"/>
      <c r="D110" s="344"/>
      <c r="E110" s="344"/>
      <c r="F110" s="344"/>
    </row>
    <row r="111" spans="1:6" x14ac:dyDescent="0.25">
      <c r="A111" s="344"/>
      <c r="B111" s="344"/>
      <c r="C111" s="344"/>
      <c r="D111" s="344"/>
      <c r="E111" s="344"/>
      <c r="F111" s="344"/>
    </row>
    <row r="112" spans="1:6" x14ac:dyDescent="0.25">
      <c r="A112" s="344"/>
      <c r="B112" s="344"/>
      <c r="C112" s="344"/>
      <c r="D112" s="344"/>
      <c r="E112" s="344"/>
      <c r="F112" s="344"/>
    </row>
    <row r="113" spans="1:6" x14ac:dyDescent="0.25">
      <c r="A113" s="344"/>
      <c r="B113" s="344"/>
      <c r="C113" s="344"/>
      <c r="D113" s="344"/>
      <c r="E113" s="344"/>
      <c r="F113" s="344"/>
    </row>
    <row r="114" spans="1:6" x14ac:dyDescent="0.25">
      <c r="A114" s="344"/>
      <c r="B114" s="344"/>
      <c r="C114" s="344"/>
      <c r="D114" s="344"/>
      <c r="E114" s="344"/>
      <c r="F114" s="344"/>
    </row>
    <row r="115" spans="1:6" x14ac:dyDescent="0.25">
      <c r="A115" s="344"/>
      <c r="B115" s="344"/>
      <c r="C115" s="344"/>
      <c r="D115" s="344"/>
      <c r="E115" s="344"/>
      <c r="F115" s="344"/>
    </row>
    <row r="116" spans="1:6" x14ac:dyDescent="0.25">
      <c r="A116" s="344"/>
      <c r="B116" s="344"/>
      <c r="C116" s="344"/>
      <c r="D116" s="344"/>
      <c r="E116" s="344"/>
      <c r="F116" s="344"/>
    </row>
    <row r="117" spans="1:6" x14ac:dyDescent="0.25">
      <c r="A117" s="344"/>
      <c r="B117" s="344"/>
      <c r="C117" s="344"/>
      <c r="D117" s="344"/>
      <c r="E117" s="344"/>
      <c r="F117" s="344"/>
    </row>
    <row r="118" spans="1:6" x14ac:dyDescent="0.25">
      <c r="A118" s="344"/>
      <c r="B118" s="344"/>
      <c r="C118" s="344"/>
      <c r="D118" s="344"/>
      <c r="E118" s="344"/>
      <c r="F118" s="344"/>
    </row>
    <row r="119" spans="1:6" x14ac:dyDescent="0.25">
      <c r="A119" s="344"/>
      <c r="B119" s="344"/>
      <c r="C119" s="344"/>
      <c r="D119" s="344"/>
      <c r="E119" s="344"/>
      <c r="F119" s="344"/>
    </row>
    <row r="120" spans="1:6" x14ac:dyDescent="0.25">
      <c r="A120" s="344"/>
      <c r="B120" s="344"/>
      <c r="C120" s="344"/>
      <c r="D120" s="344"/>
      <c r="E120" s="344"/>
      <c r="F120" s="344"/>
    </row>
    <row r="121" spans="1:6" x14ac:dyDescent="0.25">
      <c r="A121" s="344"/>
      <c r="B121" s="344"/>
      <c r="C121" s="344"/>
      <c r="D121" s="344"/>
      <c r="E121" s="344"/>
      <c r="F121" s="344"/>
    </row>
    <row r="122" spans="1:6" x14ac:dyDescent="0.25">
      <c r="A122" s="344"/>
      <c r="B122" s="344"/>
      <c r="C122" s="344"/>
      <c r="D122" s="344"/>
      <c r="E122" s="344"/>
      <c r="F122" s="344"/>
    </row>
    <row r="123" spans="1:6" x14ac:dyDescent="0.25">
      <c r="A123" s="344"/>
      <c r="B123" s="344"/>
      <c r="C123" s="344"/>
      <c r="D123" s="344"/>
      <c r="E123" s="344"/>
      <c r="F123" s="344"/>
    </row>
    <row r="124" spans="1:6" x14ac:dyDescent="0.25">
      <c r="A124" s="344"/>
      <c r="B124" s="344"/>
      <c r="C124" s="344"/>
      <c r="D124" s="344"/>
      <c r="E124" s="344"/>
      <c r="F124" s="344"/>
    </row>
    <row r="125" spans="1:6" x14ac:dyDescent="0.25">
      <c r="A125" s="344"/>
      <c r="B125" s="344"/>
      <c r="C125" s="344"/>
      <c r="D125" s="344"/>
      <c r="E125" s="344"/>
      <c r="F125" s="344"/>
    </row>
    <row r="126" spans="1:6" x14ac:dyDescent="0.25">
      <c r="A126" s="344"/>
      <c r="B126" s="344"/>
      <c r="C126" s="344"/>
      <c r="D126" s="344"/>
      <c r="E126" s="344"/>
      <c r="F126" s="344"/>
    </row>
    <row r="127" spans="1:6" x14ac:dyDescent="0.25">
      <c r="A127" s="344"/>
      <c r="B127" s="344"/>
      <c r="C127" s="344"/>
      <c r="D127" s="344"/>
      <c r="E127" s="344"/>
      <c r="F127" s="344"/>
    </row>
    <row r="128" spans="1:6" x14ac:dyDescent="0.25">
      <c r="A128" s="344"/>
      <c r="B128" s="344"/>
      <c r="C128" s="344"/>
      <c r="D128" s="344"/>
      <c r="E128" s="344"/>
      <c r="F128" s="344"/>
    </row>
    <row r="129" spans="1:6" x14ac:dyDescent="0.25">
      <c r="A129" s="344"/>
      <c r="B129" s="344"/>
      <c r="C129" s="344"/>
      <c r="D129" s="344"/>
      <c r="E129" s="344"/>
      <c r="F129" s="344"/>
    </row>
    <row r="130" spans="1:6" x14ac:dyDescent="0.25">
      <c r="A130" s="344"/>
      <c r="B130" s="344"/>
      <c r="C130" s="344"/>
      <c r="D130" s="344"/>
      <c r="E130" s="344"/>
      <c r="F130" s="344"/>
    </row>
    <row r="131" spans="1:6" x14ac:dyDescent="0.25">
      <c r="A131" s="344"/>
      <c r="B131" s="344"/>
      <c r="C131" s="344"/>
      <c r="D131" s="344"/>
      <c r="E131" s="344"/>
      <c r="F131" s="344"/>
    </row>
    <row r="132" spans="1:6" x14ac:dyDescent="0.25">
      <c r="A132" s="344"/>
      <c r="B132" s="344"/>
      <c r="C132" s="344"/>
      <c r="D132" s="344"/>
      <c r="E132" s="344"/>
      <c r="F132" s="344"/>
    </row>
    <row r="133" spans="1:6" x14ac:dyDescent="0.25">
      <c r="A133" s="344"/>
      <c r="B133" s="344"/>
      <c r="C133" s="344"/>
      <c r="D133" s="344"/>
      <c r="E133" s="344"/>
      <c r="F133" s="344"/>
    </row>
    <row r="134" spans="1:6" x14ac:dyDescent="0.25">
      <c r="A134" s="344"/>
      <c r="B134" s="344"/>
      <c r="C134" s="344"/>
      <c r="D134" s="344"/>
      <c r="E134" s="344"/>
      <c r="F134" s="344"/>
    </row>
    <row r="135" spans="1:6" x14ac:dyDescent="0.25">
      <c r="A135" s="344"/>
      <c r="B135" s="344"/>
      <c r="C135" s="344"/>
      <c r="D135" s="344"/>
      <c r="E135" s="344"/>
      <c r="F135" s="344"/>
    </row>
    <row r="136" spans="1:6" x14ac:dyDescent="0.25">
      <c r="A136" s="344"/>
      <c r="B136" s="344"/>
      <c r="C136" s="344"/>
      <c r="D136" s="344"/>
      <c r="E136" s="344"/>
      <c r="F136" s="344"/>
    </row>
    <row r="137" spans="1:6" x14ac:dyDescent="0.25">
      <c r="A137" s="344"/>
      <c r="B137" s="344"/>
      <c r="C137" s="344"/>
      <c r="D137" s="344"/>
      <c r="E137" s="344"/>
      <c r="F137" s="344"/>
    </row>
    <row r="138" spans="1:6" x14ac:dyDescent="0.25">
      <c r="A138" s="344"/>
      <c r="B138" s="344"/>
      <c r="C138" s="344"/>
      <c r="D138" s="344"/>
      <c r="E138" s="344"/>
      <c r="F138" s="344"/>
    </row>
    <row r="139" spans="1:6" x14ac:dyDescent="0.25">
      <c r="A139" s="344"/>
      <c r="B139" s="344"/>
      <c r="C139" s="344"/>
      <c r="D139" s="344"/>
      <c r="E139" s="344"/>
      <c r="F139" s="344"/>
    </row>
    <row r="140" spans="1:6" x14ac:dyDescent="0.25">
      <c r="A140" s="344"/>
      <c r="B140" s="344"/>
      <c r="C140" s="344"/>
      <c r="D140" s="344"/>
      <c r="E140" s="344"/>
      <c r="F140" s="344"/>
    </row>
    <row r="141" spans="1:6" x14ac:dyDescent="0.25">
      <c r="A141" s="344"/>
      <c r="B141" s="344"/>
      <c r="C141" s="344"/>
      <c r="D141" s="344"/>
      <c r="E141" s="344"/>
      <c r="F141" s="344"/>
    </row>
    <row r="142" spans="1:6" x14ac:dyDescent="0.25">
      <c r="A142" s="344"/>
      <c r="B142" s="344"/>
      <c r="C142" s="344"/>
      <c r="D142" s="344"/>
      <c r="E142" s="344"/>
      <c r="F142" s="344"/>
    </row>
    <row r="143" spans="1:6" x14ac:dyDescent="0.25">
      <c r="A143" s="344"/>
      <c r="B143" s="344"/>
      <c r="C143" s="344"/>
      <c r="D143" s="344"/>
      <c r="E143" s="344"/>
      <c r="F143" s="344"/>
    </row>
    <row r="144" spans="1:6" x14ac:dyDescent="0.25">
      <c r="A144" s="344"/>
      <c r="B144" s="344"/>
      <c r="C144" s="344"/>
      <c r="D144" s="344"/>
      <c r="E144" s="344"/>
      <c r="F144" s="344"/>
    </row>
    <row r="145" spans="1:6" x14ac:dyDescent="0.25">
      <c r="A145" s="344"/>
      <c r="B145" s="344"/>
      <c r="C145" s="344"/>
      <c r="D145" s="344"/>
      <c r="E145" s="344"/>
      <c r="F145" s="344"/>
    </row>
    <row r="146" spans="1:6" x14ac:dyDescent="0.25">
      <c r="A146" s="344"/>
      <c r="B146" s="344"/>
      <c r="C146" s="344"/>
      <c r="D146" s="344"/>
      <c r="E146" s="344"/>
      <c r="F146" s="344"/>
    </row>
    <row r="147" spans="1:6" x14ac:dyDescent="0.25">
      <c r="A147" s="344"/>
      <c r="B147" s="344"/>
      <c r="C147" s="344"/>
      <c r="D147" s="344"/>
      <c r="E147" s="344"/>
      <c r="F147" s="344"/>
    </row>
    <row r="148" spans="1:6" x14ac:dyDescent="0.25">
      <c r="A148" s="344"/>
      <c r="B148" s="344"/>
      <c r="C148" s="344"/>
      <c r="D148" s="344"/>
      <c r="E148" s="344"/>
      <c r="F148" s="344"/>
    </row>
    <row r="149" spans="1:6" x14ac:dyDescent="0.25">
      <c r="A149" s="344"/>
      <c r="B149" s="344"/>
      <c r="C149" s="344"/>
      <c r="D149" s="344"/>
      <c r="E149" s="344"/>
      <c r="F149" s="344"/>
    </row>
    <row r="150" spans="1:6" x14ac:dyDescent="0.25">
      <c r="A150" s="344"/>
      <c r="B150" s="344"/>
      <c r="C150" s="344"/>
      <c r="D150" s="344"/>
      <c r="E150" s="344"/>
      <c r="F150" s="344"/>
    </row>
    <row r="151" spans="1:6" x14ac:dyDescent="0.25">
      <c r="A151" s="344"/>
      <c r="B151" s="344"/>
      <c r="C151" s="344"/>
      <c r="D151" s="344"/>
      <c r="E151" s="344"/>
      <c r="F151" s="344"/>
    </row>
    <row r="152" spans="1:6" x14ac:dyDescent="0.25">
      <c r="A152" s="344"/>
      <c r="B152" s="344"/>
      <c r="C152" s="344"/>
      <c r="D152" s="344"/>
      <c r="E152" s="344"/>
      <c r="F152" s="344"/>
    </row>
    <row r="153" spans="1:6" x14ac:dyDescent="0.25">
      <c r="A153" s="344"/>
      <c r="B153" s="344"/>
      <c r="C153" s="344"/>
      <c r="D153" s="344"/>
      <c r="E153" s="344"/>
      <c r="F153" s="344"/>
    </row>
    <row r="154" spans="1:6" x14ac:dyDescent="0.25">
      <c r="A154" s="344"/>
      <c r="B154" s="344"/>
      <c r="C154" s="344"/>
      <c r="D154" s="344"/>
      <c r="E154" s="344"/>
      <c r="F154" s="344"/>
    </row>
    <row r="155" spans="1:6" x14ac:dyDescent="0.25">
      <c r="A155" s="344"/>
      <c r="B155" s="344"/>
      <c r="C155" s="344"/>
      <c r="D155" s="344"/>
      <c r="E155" s="344"/>
      <c r="F155" s="344"/>
    </row>
    <row r="156" spans="1:6" x14ac:dyDescent="0.25">
      <c r="A156" s="344"/>
      <c r="B156" s="344"/>
      <c r="C156" s="344"/>
      <c r="D156" s="344"/>
      <c r="E156" s="344"/>
      <c r="F156" s="344"/>
    </row>
    <row r="157" spans="1:6" x14ac:dyDescent="0.25">
      <c r="A157" s="344"/>
      <c r="B157" s="344"/>
      <c r="C157" s="344"/>
      <c r="D157" s="344"/>
      <c r="E157" s="344"/>
      <c r="F157" s="344"/>
    </row>
    <row r="158" spans="1:6" x14ac:dyDescent="0.25">
      <c r="A158" s="344"/>
      <c r="B158" s="344"/>
      <c r="C158" s="344"/>
      <c r="D158" s="344"/>
      <c r="E158" s="344"/>
      <c r="F158" s="344"/>
    </row>
    <row r="159" spans="1:6" x14ac:dyDescent="0.25">
      <c r="A159" s="344"/>
      <c r="B159" s="344"/>
      <c r="C159" s="344"/>
      <c r="D159" s="344"/>
      <c r="E159" s="344"/>
      <c r="F159" s="344"/>
    </row>
    <row r="160" spans="1:6" x14ac:dyDescent="0.25">
      <c r="A160" s="344"/>
      <c r="B160" s="344"/>
      <c r="C160" s="344"/>
      <c r="D160" s="344"/>
      <c r="E160" s="344"/>
      <c r="F160" s="344"/>
    </row>
    <row r="161" spans="1:6" x14ac:dyDescent="0.25">
      <c r="A161" s="344"/>
      <c r="B161" s="344"/>
      <c r="C161" s="344"/>
      <c r="D161" s="344"/>
      <c r="E161" s="344"/>
      <c r="F161" s="344"/>
    </row>
    <row r="162" spans="1:6" x14ac:dyDescent="0.25">
      <c r="A162" s="344"/>
      <c r="B162" s="344"/>
      <c r="C162" s="344"/>
      <c r="D162" s="344"/>
      <c r="E162" s="344"/>
      <c r="F162" s="344"/>
    </row>
    <row r="163" spans="1:6" x14ac:dyDescent="0.25">
      <c r="A163" s="344"/>
      <c r="B163" s="344"/>
      <c r="C163" s="344"/>
      <c r="D163" s="344"/>
      <c r="E163" s="344"/>
      <c r="F163" s="344"/>
    </row>
    <row r="164" spans="1:6" x14ac:dyDescent="0.25">
      <c r="A164" s="344"/>
      <c r="B164" s="344"/>
      <c r="C164" s="344"/>
      <c r="D164" s="344"/>
      <c r="E164" s="344"/>
      <c r="F164" s="344"/>
    </row>
    <row r="165" spans="1:6" x14ac:dyDescent="0.25">
      <c r="A165" s="344"/>
      <c r="B165" s="344"/>
      <c r="C165" s="344"/>
      <c r="D165" s="344"/>
      <c r="E165" s="344"/>
      <c r="F165" s="344"/>
    </row>
    <row r="166" spans="1:6" x14ac:dyDescent="0.25">
      <c r="A166" s="344"/>
      <c r="B166" s="344"/>
      <c r="C166" s="344"/>
      <c r="D166" s="344"/>
      <c r="E166" s="344"/>
      <c r="F166" s="344"/>
    </row>
    <row r="167" spans="1:6" x14ac:dyDescent="0.25">
      <c r="A167" s="344"/>
      <c r="B167" s="344"/>
      <c r="C167" s="344"/>
      <c r="D167" s="344"/>
      <c r="E167" s="344"/>
      <c r="F167" s="344"/>
    </row>
    <row r="168" spans="1:6" x14ac:dyDescent="0.25">
      <c r="A168" s="344"/>
      <c r="B168" s="344"/>
      <c r="C168" s="344"/>
      <c r="D168" s="344"/>
      <c r="E168" s="344"/>
      <c r="F168" s="344"/>
    </row>
    <row r="169" spans="1:6" x14ac:dyDescent="0.25">
      <c r="A169" s="344"/>
      <c r="B169" s="344"/>
      <c r="C169" s="344"/>
      <c r="D169" s="344"/>
      <c r="E169" s="344"/>
      <c r="F169" s="344"/>
    </row>
    <row r="170" spans="1:6" x14ac:dyDescent="0.25">
      <c r="A170" s="344"/>
      <c r="B170" s="344"/>
      <c r="C170" s="344"/>
      <c r="D170" s="344"/>
      <c r="E170" s="344"/>
      <c r="F170" s="344"/>
    </row>
    <row r="171" spans="1:6" x14ac:dyDescent="0.25">
      <c r="A171" s="344"/>
      <c r="B171" s="344"/>
      <c r="C171" s="344"/>
      <c r="D171" s="344"/>
      <c r="E171" s="344"/>
      <c r="F171" s="344"/>
    </row>
    <row r="172" spans="1:6" x14ac:dyDescent="0.25">
      <c r="A172" s="344"/>
      <c r="B172" s="344"/>
      <c r="C172" s="344"/>
      <c r="D172" s="344"/>
      <c r="E172" s="344"/>
      <c r="F172" s="344"/>
    </row>
    <row r="173" spans="1:6" x14ac:dyDescent="0.25">
      <c r="A173" s="344"/>
      <c r="B173" s="344"/>
      <c r="C173" s="344"/>
      <c r="D173" s="344"/>
      <c r="E173" s="344"/>
      <c r="F173" s="344"/>
    </row>
    <row r="174" spans="1:6" x14ac:dyDescent="0.25">
      <c r="A174" s="344"/>
      <c r="B174" s="344"/>
      <c r="C174" s="344"/>
      <c r="D174" s="344"/>
      <c r="E174" s="344"/>
      <c r="F174" s="344"/>
    </row>
    <row r="175" spans="1:6" x14ac:dyDescent="0.25">
      <c r="A175" s="344"/>
      <c r="B175" s="344"/>
      <c r="C175" s="344"/>
      <c r="D175" s="344"/>
      <c r="E175" s="344"/>
      <c r="F175" s="344"/>
    </row>
    <row r="176" spans="1:6" x14ac:dyDescent="0.25">
      <c r="A176" s="344"/>
      <c r="B176" s="344"/>
      <c r="C176" s="344"/>
      <c r="D176" s="344"/>
      <c r="E176" s="344"/>
      <c r="F176" s="344"/>
    </row>
    <row r="177" spans="1:6" x14ac:dyDescent="0.25">
      <c r="A177" s="344"/>
      <c r="B177" s="344"/>
      <c r="C177" s="344"/>
      <c r="D177" s="344"/>
      <c r="E177" s="344"/>
      <c r="F177" s="344"/>
    </row>
    <row r="178" spans="1:6" x14ac:dyDescent="0.25">
      <c r="A178" s="344"/>
      <c r="B178" s="344"/>
      <c r="C178" s="344"/>
      <c r="D178" s="344"/>
      <c r="E178" s="344"/>
      <c r="F178" s="344"/>
    </row>
    <row r="179" spans="1:6" x14ac:dyDescent="0.25">
      <c r="A179" s="344"/>
      <c r="B179" s="344"/>
      <c r="C179" s="344"/>
      <c r="D179" s="344"/>
      <c r="E179" s="344"/>
      <c r="F179" s="344"/>
    </row>
    <row r="180" spans="1:6" x14ac:dyDescent="0.25">
      <c r="A180" s="344"/>
      <c r="B180" s="344"/>
      <c r="C180" s="344"/>
      <c r="D180" s="344"/>
      <c r="E180" s="344"/>
      <c r="F180" s="344"/>
    </row>
    <row r="181" spans="1:6" x14ac:dyDescent="0.25">
      <c r="A181" s="344"/>
      <c r="B181" s="344"/>
      <c r="C181" s="344"/>
      <c r="D181" s="344"/>
      <c r="E181" s="344"/>
      <c r="F181" s="344"/>
    </row>
    <row r="182" spans="1:6" x14ac:dyDescent="0.25">
      <c r="A182" s="344"/>
      <c r="B182" s="344"/>
      <c r="C182" s="344"/>
      <c r="D182" s="344"/>
      <c r="E182" s="344"/>
      <c r="F182" s="344"/>
    </row>
    <row r="183" spans="1:6" x14ac:dyDescent="0.25">
      <c r="A183" s="344"/>
      <c r="B183" s="344"/>
      <c r="C183" s="344"/>
      <c r="D183" s="344"/>
      <c r="E183" s="344"/>
      <c r="F183" s="344"/>
    </row>
    <row r="184" spans="1:6" x14ac:dyDescent="0.25">
      <c r="A184" s="344"/>
      <c r="B184" s="344"/>
      <c r="C184" s="344"/>
      <c r="D184" s="344"/>
      <c r="E184" s="344"/>
      <c r="F184" s="344"/>
    </row>
    <row r="185" spans="1:6" x14ac:dyDescent="0.25">
      <c r="A185" s="344"/>
      <c r="B185" s="344"/>
      <c r="C185" s="344"/>
      <c r="D185" s="344"/>
      <c r="E185" s="344"/>
      <c r="F185" s="344"/>
    </row>
    <row r="186" spans="1:6" x14ac:dyDescent="0.25">
      <c r="A186" s="344"/>
      <c r="B186" s="344"/>
      <c r="C186" s="344"/>
      <c r="D186" s="344"/>
      <c r="E186" s="344"/>
      <c r="F186" s="344"/>
    </row>
    <row r="187" spans="1:6" x14ac:dyDescent="0.25">
      <c r="A187" s="344"/>
      <c r="B187" s="344"/>
      <c r="C187" s="344"/>
      <c r="D187" s="344"/>
      <c r="E187" s="344"/>
      <c r="F187" s="344"/>
    </row>
    <row r="188" spans="1:6" x14ac:dyDescent="0.25">
      <c r="A188" s="344"/>
      <c r="B188" s="344"/>
      <c r="C188" s="344"/>
      <c r="D188" s="344"/>
      <c r="E188" s="344"/>
      <c r="F188" s="344"/>
    </row>
    <row r="189" spans="1:6" x14ac:dyDescent="0.25">
      <c r="A189" s="344"/>
      <c r="B189" s="344"/>
      <c r="C189" s="344"/>
      <c r="D189" s="344"/>
      <c r="E189" s="344"/>
      <c r="F189" s="344"/>
    </row>
    <row r="190" spans="1:6" x14ac:dyDescent="0.25">
      <c r="A190" s="344"/>
      <c r="B190" s="344"/>
      <c r="C190" s="344"/>
      <c r="D190" s="344"/>
      <c r="E190" s="344"/>
      <c r="F190" s="344"/>
    </row>
    <row r="191" spans="1:6" x14ac:dyDescent="0.25">
      <c r="A191" s="344"/>
      <c r="B191" s="344"/>
      <c r="C191" s="344"/>
      <c r="D191" s="344"/>
      <c r="E191" s="344"/>
      <c r="F191" s="344"/>
    </row>
    <row r="192" spans="1:6" x14ac:dyDescent="0.25">
      <c r="A192" s="344"/>
      <c r="B192" s="344"/>
      <c r="C192" s="344"/>
      <c r="D192" s="344"/>
      <c r="E192" s="344"/>
      <c r="F192" s="344"/>
    </row>
    <row r="193" spans="1:6" x14ac:dyDescent="0.25">
      <c r="A193" s="344"/>
      <c r="B193" s="344"/>
      <c r="C193" s="344"/>
      <c r="D193" s="344"/>
      <c r="E193" s="344"/>
      <c r="F193" s="344"/>
    </row>
    <row r="194" spans="1:6" x14ac:dyDescent="0.25">
      <c r="A194" s="344"/>
      <c r="B194" s="344"/>
      <c r="C194" s="344"/>
      <c r="D194" s="344"/>
      <c r="E194" s="344"/>
      <c r="F194" s="344"/>
    </row>
    <row r="195" spans="1:6" x14ac:dyDescent="0.25">
      <c r="A195" s="344"/>
      <c r="B195" s="344"/>
      <c r="C195" s="344"/>
      <c r="D195" s="344"/>
      <c r="E195" s="344"/>
      <c r="F195" s="344"/>
    </row>
    <row r="196" spans="1:6" x14ac:dyDescent="0.25">
      <c r="A196" s="344"/>
      <c r="B196" s="344"/>
      <c r="C196" s="344"/>
      <c r="D196" s="344"/>
      <c r="E196" s="344"/>
      <c r="F196" s="344"/>
    </row>
    <row r="197" spans="1:6" x14ac:dyDescent="0.25">
      <c r="A197" s="344"/>
      <c r="B197" s="344"/>
      <c r="C197" s="344"/>
      <c r="D197" s="344"/>
      <c r="E197" s="344"/>
      <c r="F197" s="344"/>
    </row>
    <row r="198" spans="1:6" x14ac:dyDescent="0.25">
      <c r="A198" s="344"/>
      <c r="B198" s="344"/>
      <c r="C198" s="344"/>
      <c r="D198" s="344"/>
      <c r="E198" s="344"/>
      <c r="F198" s="344"/>
    </row>
    <row r="199" spans="1:6" x14ac:dyDescent="0.25">
      <c r="A199" s="344"/>
      <c r="B199" s="344"/>
      <c r="C199" s="344"/>
      <c r="D199" s="344"/>
      <c r="E199" s="344"/>
      <c r="F199" s="344"/>
    </row>
    <row r="200" spans="1:6" x14ac:dyDescent="0.25">
      <c r="A200" s="344"/>
      <c r="B200" s="344"/>
      <c r="C200" s="344"/>
      <c r="D200" s="344"/>
      <c r="E200" s="344"/>
      <c r="F200" s="344"/>
    </row>
    <row r="201" spans="1:6" x14ac:dyDescent="0.25">
      <c r="A201" s="344"/>
      <c r="B201" s="344"/>
      <c r="C201" s="344"/>
      <c r="D201" s="344"/>
      <c r="E201" s="344"/>
      <c r="F201" s="344"/>
    </row>
    <row r="202" spans="1:6" x14ac:dyDescent="0.25">
      <c r="A202" s="344"/>
      <c r="B202" s="344"/>
      <c r="C202" s="344"/>
      <c r="D202" s="344"/>
      <c r="E202" s="344"/>
      <c r="F202" s="344"/>
    </row>
    <row r="203" spans="1:6" x14ac:dyDescent="0.25">
      <c r="A203" s="344"/>
      <c r="B203" s="344"/>
      <c r="C203" s="344"/>
      <c r="D203" s="344"/>
      <c r="E203" s="344"/>
      <c r="F203" s="344"/>
    </row>
    <row r="204" spans="1:6" x14ac:dyDescent="0.25">
      <c r="A204" s="344"/>
      <c r="B204" s="344"/>
      <c r="C204" s="344"/>
      <c r="D204" s="344"/>
      <c r="E204" s="344"/>
      <c r="F204" s="344"/>
    </row>
    <row r="205" spans="1:6" x14ac:dyDescent="0.25">
      <c r="A205" s="344"/>
      <c r="B205" s="344"/>
      <c r="C205" s="344"/>
      <c r="D205" s="344"/>
      <c r="E205" s="344"/>
      <c r="F205" s="344"/>
    </row>
    <row r="206" spans="1:6" x14ac:dyDescent="0.25">
      <c r="A206" s="344"/>
      <c r="B206" s="344"/>
      <c r="C206" s="344"/>
      <c r="D206" s="344"/>
      <c r="E206" s="344"/>
      <c r="F206" s="344"/>
    </row>
    <row r="207" spans="1:6" x14ac:dyDescent="0.25">
      <c r="A207" s="344"/>
      <c r="B207" s="344"/>
      <c r="C207" s="344"/>
      <c r="D207" s="344"/>
      <c r="E207" s="344"/>
      <c r="F207" s="344"/>
    </row>
    <row r="208" spans="1:6" x14ac:dyDescent="0.25">
      <c r="A208" s="344"/>
      <c r="B208" s="344"/>
      <c r="C208" s="344"/>
      <c r="D208" s="344"/>
      <c r="E208" s="344"/>
      <c r="F208" s="344"/>
    </row>
    <row r="209" spans="1:6" x14ac:dyDescent="0.25">
      <c r="A209" s="344"/>
      <c r="B209" s="344"/>
      <c r="C209" s="344"/>
      <c r="D209" s="344"/>
      <c r="E209" s="344"/>
      <c r="F209" s="344"/>
    </row>
    <row r="210" spans="1:6" x14ac:dyDescent="0.25">
      <c r="A210" s="344"/>
      <c r="B210" s="344"/>
      <c r="C210" s="344"/>
      <c r="D210" s="344"/>
      <c r="E210" s="344"/>
      <c r="F210" s="344"/>
    </row>
    <row r="211" spans="1:6" x14ac:dyDescent="0.25">
      <c r="A211" s="344"/>
      <c r="B211" s="344"/>
      <c r="C211" s="344"/>
      <c r="D211" s="344"/>
      <c r="E211" s="344"/>
      <c r="F211" s="344"/>
    </row>
    <row r="212" spans="1:6" x14ac:dyDescent="0.25">
      <c r="A212" s="344"/>
      <c r="B212" s="344"/>
      <c r="C212" s="344"/>
      <c r="D212" s="344"/>
      <c r="E212" s="344"/>
      <c r="F212" s="344"/>
    </row>
    <row r="213" spans="1:6" x14ac:dyDescent="0.25">
      <c r="A213" s="344"/>
      <c r="B213" s="344"/>
      <c r="C213" s="344"/>
      <c r="D213" s="344"/>
      <c r="E213" s="344"/>
      <c r="F213" s="344"/>
    </row>
    <row r="214" spans="1:6" x14ac:dyDescent="0.25">
      <c r="A214" s="344"/>
      <c r="B214" s="344"/>
      <c r="C214" s="344"/>
      <c r="D214" s="344"/>
      <c r="E214" s="344"/>
      <c r="F214" s="344"/>
    </row>
    <row r="215" spans="1:6" x14ac:dyDescent="0.25">
      <c r="A215" s="344"/>
      <c r="B215" s="344"/>
      <c r="C215" s="344"/>
      <c r="D215" s="344"/>
      <c r="E215" s="344"/>
      <c r="F215" s="344"/>
    </row>
    <row r="216" spans="1:6" x14ac:dyDescent="0.25">
      <c r="A216" s="344"/>
      <c r="B216" s="344"/>
      <c r="C216" s="344"/>
      <c r="D216" s="344"/>
      <c r="E216" s="344"/>
      <c r="F216" s="344"/>
    </row>
    <row r="217" spans="1:6" x14ac:dyDescent="0.25">
      <c r="A217" s="344"/>
      <c r="B217" s="344"/>
      <c r="C217" s="344"/>
      <c r="D217" s="344"/>
      <c r="E217" s="344"/>
      <c r="F217" s="344"/>
    </row>
    <row r="218" spans="1:6" x14ac:dyDescent="0.25">
      <c r="A218" s="344"/>
      <c r="B218" s="344"/>
      <c r="C218" s="344"/>
      <c r="D218" s="344"/>
      <c r="E218" s="344"/>
      <c r="F218" s="344"/>
    </row>
    <row r="219" spans="1:6" x14ac:dyDescent="0.25">
      <c r="A219" s="344"/>
      <c r="B219" s="344"/>
      <c r="C219" s="344"/>
      <c r="D219" s="344"/>
      <c r="E219" s="344"/>
      <c r="F219" s="344"/>
    </row>
    <row r="220" spans="1:6" x14ac:dyDescent="0.25">
      <c r="A220" s="344"/>
      <c r="B220" s="344"/>
      <c r="C220" s="344"/>
      <c r="D220" s="344"/>
      <c r="E220" s="344"/>
      <c r="F220" s="344"/>
    </row>
    <row r="221" spans="1:6" x14ac:dyDescent="0.25">
      <c r="A221" s="344"/>
      <c r="B221" s="344"/>
      <c r="C221" s="344"/>
      <c r="D221" s="344"/>
      <c r="E221" s="344"/>
      <c r="F221" s="344"/>
    </row>
    <row r="222" spans="1:6" x14ac:dyDescent="0.25">
      <c r="A222" s="344"/>
      <c r="B222" s="344"/>
      <c r="C222" s="344"/>
      <c r="D222" s="344"/>
      <c r="E222" s="344"/>
      <c r="F222" s="344"/>
    </row>
    <row r="223" spans="1:6" x14ac:dyDescent="0.25">
      <c r="A223" s="344"/>
      <c r="B223" s="344"/>
      <c r="C223" s="344"/>
      <c r="D223" s="344"/>
      <c r="E223" s="344"/>
      <c r="F223" s="344"/>
    </row>
    <row r="224" spans="1:6" x14ac:dyDescent="0.25">
      <c r="A224" s="344"/>
      <c r="B224" s="344"/>
      <c r="C224" s="344"/>
      <c r="D224" s="344"/>
      <c r="E224" s="344"/>
      <c r="F224" s="344"/>
    </row>
    <row r="225" spans="1:6" x14ac:dyDescent="0.25">
      <c r="A225" s="344"/>
      <c r="B225" s="344"/>
      <c r="C225" s="344"/>
      <c r="D225" s="344"/>
      <c r="E225" s="344"/>
      <c r="F225" s="344"/>
    </row>
    <row r="226" spans="1:6" x14ac:dyDescent="0.25">
      <c r="A226" s="344"/>
      <c r="B226" s="344"/>
      <c r="C226" s="344"/>
      <c r="D226" s="344"/>
      <c r="E226" s="344"/>
      <c r="F226" s="344"/>
    </row>
    <row r="227" spans="1:6" x14ac:dyDescent="0.25">
      <c r="A227" s="344"/>
      <c r="B227" s="344"/>
      <c r="C227" s="344"/>
      <c r="D227" s="344"/>
      <c r="E227" s="344"/>
      <c r="F227" s="344"/>
    </row>
    <row r="228" spans="1:6" x14ac:dyDescent="0.25">
      <c r="A228" s="344"/>
      <c r="B228" s="344"/>
      <c r="C228" s="344"/>
      <c r="D228" s="344"/>
      <c r="E228" s="344"/>
      <c r="F228" s="344"/>
    </row>
    <row r="229" spans="1:6" x14ac:dyDescent="0.25">
      <c r="A229" s="344"/>
      <c r="B229" s="344"/>
      <c r="C229" s="344"/>
      <c r="D229" s="344"/>
      <c r="E229" s="344"/>
      <c r="F229" s="344"/>
    </row>
    <row r="230" spans="1:6" x14ac:dyDescent="0.25">
      <c r="A230" s="344"/>
      <c r="B230" s="344"/>
      <c r="C230" s="344"/>
      <c r="D230" s="344"/>
      <c r="E230" s="344"/>
      <c r="F230" s="344"/>
    </row>
    <row r="231" spans="1:6" x14ac:dyDescent="0.25">
      <c r="A231" s="344"/>
      <c r="B231" s="344"/>
      <c r="C231" s="344"/>
      <c r="D231" s="344"/>
      <c r="E231" s="344"/>
      <c r="F231" s="344"/>
    </row>
    <row r="232" spans="1:6" x14ac:dyDescent="0.25">
      <c r="A232" s="344"/>
      <c r="B232" s="344"/>
      <c r="C232" s="344"/>
      <c r="D232" s="344"/>
      <c r="E232" s="344"/>
      <c r="F232" s="344"/>
    </row>
    <row r="233" spans="1:6" x14ac:dyDescent="0.25">
      <c r="A233" s="344"/>
      <c r="B233" s="344"/>
      <c r="C233" s="344"/>
      <c r="D233" s="344"/>
      <c r="E233" s="344"/>
      <c r="F233" s="344"/>
    </row>
    <row r="234" spans="1:6" x14ac:dyDescent="0.25">
      <c r="A234" s="344"/>
      <c r="B234" s="344"/>
      <c r="C234" s="344"/>
      <c r="D234" s="344"/>
      <c r="E234" s="344"/>
      <c r="F234" s="344"/>
    </row>
    <row r="235" spans="1:6" x14ac:dyDescent="0.25">
      <c r="A235" s="344"/>
      <c r="B235" s="344"/>
      <c r="C235" s="344"/>
      <c r="D235" s="344"/>
      <c r="E235" s="344"/>
      <c r="F235" s="344"/>
    </row>
    <row r="236" spans="1:6" x14ac:dyDescent="0.25">
      <c r="A236" s="344"/>
      <c r="B236" s="344"/>
      <c r="C236" s="344"/>
      <c r="D236" s="344"/>
      <c r="E236" s="344"/>
      <c r="F236" s="344"/>
    </row>
    <row r="237" spans="1:6" x14ac:dyDescent="0.25">
      <c r="A237" s="344"/>
      <c r="B237" s="344"/>
      <c r="C237" s="344"/>
      <c r="D237" s="344"/>
      <c r="E237" s="344"/>
      <c r="F237" s="344"/>
    </row>
    <row r="238" spans="1:6" x14ac:dyDescent="0.25">
      <c r="A238" s="344"/>
      <c r="B238" s="344"/>
      <c r="C238" s="344"/>
      <c r="D238" s="344"/>
      <c r="E238" s="344"/>
      <c r="F238" s="344"/>
    </row>
    <row r="239" spans="1:6" x14ac:dyDescent="0.25">
      <c r="A239" s="344"/>
      <c r="B239" s="344"/>
      <c r="C239" s="344"/>
      <c r="D239" s="344"/>
      <c r="E239" s="344"/>
      <c r="F239" s="344"/>
    </row>
    <row r="240" spans="1:6" x14ac:dyDescent="0.25">
      <c r="A240" s="344"/>
      <c r="B240" s="344"/>
      <c r="C240" s="344"/>
      <c r="D240" s="344"/>
      <c r="E240" s="344"/>
      <c r="F240" s="344"/>
    </row>
    <row r="241" spans="1:6" x14ac:dyDescent="0.25">
      <c r="A241" s="344"/>
      <c r="B241" s="344"/>
      <c r="C241" s="344"/>
      <c r="D241" s="344"/>
      <c r="E241" s="344"/>
      <c r="F241" s="344"/>
    </row>
    <row r="242" spans="1:6" x14ac:dyDescent="0.25">
      <c r="A242" s="344"/>
      <c r="B242" s="344"/>
      <c r="C242" s="344"/>
      <c r="D242" s="344"/>
      <c r="E242" s="344"/>
      <c r="F242" s="344"/>
    </row>
    <row r="243" spans="1:6" x14ac:dyDescent="0.25">
      <c r="A243" s="344"/>
      <c r="B243" s="344"/>
      <c r="C243" s="344"/>
      <c r="D243" s="344"/>
      <c r="E243" s="344"/>
      <c r="F243" s="344"/>
    </row>
    <row r="244" spans="1:6" x14ac:dyDescent="0.25">
      <c r="A244" s="344"/>
      <c r="B244" s="344"/>
      <c r="C244" s="344"/>
      <c r="D244" s="344"/>
      <c r="E244" s="344"/>
      <c r="F244" s="344"/>
    </row>
    <row r="245" spans="1:6" x14ac:dyDescent="0.25">
      <c r="A245" s="344"/>
      <c r="B245" s="344"/>
      <c r="C245" s="344"/>
      <c r="D245" s="344"/>
      <c r="E245" s="344"/>
      <c r="F245" s="344"/>
    </row>
    <row r="246" spans="1:6" x14ac:dyDescent="0.25">
      <c r="A246" s="344"/>
      <c r="B246" s="344"/>
      <c r="C246" s="344"/>
      <c r="D246" s="344"/>
      <c r="E246" s="344"/>
      <c r="F246" s="344"/>
    </row>
    <row r="247" spans="1:6" x14ac:dyDescent="0.25">
      <c r="A247" s="344"/>
      <c r="B247" s="344"/>
      <c r="C247" s="344"/>
      <c r="D247" s="344"/>
      <c r="E247" s="344"/>
      <c r="F247" s="344"/>
    </row>
    <row r="248" spans="1:6" x14ac:dyDescent="0.25">
      <c r="A248" s="344"/>
      <c r="B248" s="344"/>
      <c r="C248" s="344"/>
      <c r="D248" s="344"/>
      <c r="E248" s="344"/>
      <c r="F248" s="344"/>
    </row>
    <row r="249" spans="1:6" x14ac:dyDescent="0.25">
      <c r="A249" s="344"/>
      <c r="B249" s="344"/>
      <c r="C249" s="344"/>
      <c r="D249" s="344"/>
      <c r="E249" s="344"/>
      <c r="F249" s="344"/>
    </row>
    <row r="250" spans="1:6" x14ac:dyDescent="0.25">
      <c r="A250" s="344"/>
      <c r="B250" s="344"/>
      <c r="C250" s="344"/>
      <c r="D250" s="344"/>
      <c r="E250" s="344"/>
      <c r="F250" s="344"/>
    </row>
    <row r="251" spans="1:6" x14ac:dyDescent="0.25">
      <c r="A251" s="344"/>
      <c r="B251" s="344"/>
      <c r="C251" s="344"/>
      <c r="D251" s="344"/>
      <c r="E251" s="344"/>
      <c r="F251" s="344"/>
    </row>
    <row r="252" spans="1:6" x14ac:dyDescent="0.25">
      <c r="A252" s="344"/>
      <c r="B252" s="344"/>
      <c r="C252" s="344"/>
      <c r="D252" s="344"/>
      <c r="E252" s="344"/>
      <c r="F252" s="344"/>
    </row>
    <row r="253" spans="1:6" x14ac:dyDescent="0.25">
      <c r="A253" s="344"/>
      <c r="B253" s="344"/>
      <c r="C253" s="344"/>
      <c r="D253" s="344"/>
      <c r="E253" s="344"/>
      <c r="F253" s="344"/>
    </row>
    <row r="254" spans="1:6" x14ac:dyDescent="0.25">
      <c r="A254" s="344"/>
      <c r="B254" s="344"/>
      <c r="C254" s="344"/>
      <c r="D254" s="344"/>
      <c r="E254" s="344"/>
      <c r="F254" s="344"/>
    </row>
    <row r="255" spans="1:6" x14ac:dyDescent="0.25">
      <c r="A255" s="344"/>
      <c r="B255" s="344"/>
      <c r="C255" s="344"/>
      <c r="D255" s="344"/>
      <c r="E255" s="344"/>
      <c r="F255" s="344"/>
    </row>
    <row r="256" spans="1:6" x14ac:dyDescent="0.25">
      <c r="A256" s="344"/>
      <c r="B256" s="344"/>
      <c r="C256" s="344"/>
      <c r="D256" s="344"/>
      <c r="E256" s="344"/>
      <c r="F256" s="344"/>
    </row>
    <row r="257" spans="1:6" x14ac:dyDescent="0.25">
      <c r="A257" s="344"/>
      <c r="B257" s="344"/>
      <c r="C257" s="344"/>
      <c r="D257" s="344"/>
      <c r="E257" s="344"/>
      <c r="F257" s="344"/>
    </row>
    <row r="258" spans="1:6" x14ac:dyDescent="0.25">
      <c r="A258" s="344"/>
      <c r="B258" s="344"/>
      <c r="C258" s="344"/>
      <c r="D258" s="344"/>
      <c r="E258" s="344"/>
      <c r="F258" s="344"/>
    </row>
    <row r="259" spans="1:6" x14ac:dyDescent="0.25">
      <c r="A259" s="344"/>
      <c r="B259" s="344"/>
      <c r="C259" s="344"/>
      <c r="D259" s="344"/>
      <c r="E259" s="344"/>
      <c r="F259" s="344"/>
    </row>
    <row r="260" spans="1:6" x14ac:dyDescent="0.25">
      <c r="A260" s="344"/>
      <c r="B260" s="344"/>
      <c r="C260" s="344"/>
      <c r="D260" s="344"/>
      <c r="E260" s="344"/>
      <c r="F260" s="344"/>
    </row>
    <row r="261" spans="1:6" x14ac:dyDescent="0.25">
      <c r="A261" s="344"/>
      <c r="B261" s="344"/>
      <c r="C261" s="344"/>
      <c r="D261" s="344"/>
      <c r="E261" s="344"/>
      <c r="F261" s="344"/>
    </row>
    <row r="262" spans="1:6" x14ac:dyDescent="0.25">
      <c r="A262" s="344"/>
      <c r="B262" s="344"/>
      <c r="C262" s="344"/>
      <c r="D262" s="344"/>
      <c r="E262" s="344"/>
      <c r="F262" s="344"/>
    </row>
    <row r="263" spans="1:6" x14ac:dyDescent="0.25">
      <c r="A263" s="344"/>
      <c r="B263" s="344"/>
      <c r="C263" s="344"/>
      <c r="D263" s="344"/>
      <c r="E263" s="344"/>
      <c r="F263" s="344"/>
    </row>
    <row r="264" spans="1:6" x14ac:dyDescent="0.25">
      <c r="A264" s="344"/>
      <c r="B264" s="344"/>
      <c r="C264" s="344"/>
      <c r="D264" s="344"/>
      <c r="E264" s="344"/>
      <c r="F264" s="344"/>
    </row>
    <row r="265" spans="1:6" x14ac:dyDescent="0.25">
      <c r="A265" s="344"/>
      <c r="B265" s="344"/>
      <c r="C265" s="344"/>
      <c r="D265" s="344"/>
      <c r="E265" s="344"/>
      <c r="F265" s="344"/>
    </row>
    <row r="266" spans="1:6" x14ac:dyDescent="0.25">
      <c r="A266" s="344"/>
      <c r="B266" s="344"/>
      <c r="C266" s="344"/>
      <c r="D266" s="344"/>
      <c r="E266" s="344"/>
      <c r="F266" s="344"/>
    </row>
    <row r="267" spans="1:6" x14ac:dyDescent="0.25">
      <c r="A267" s="344"/>
      <c r="B267" s="344"/>
      <c r="C267" s="344"/>
      <c r="D267" s="344"/>
      <c r="E267" s="344"/>
      <c r="F267" s="344"/>
    </row>
    <row r="268" spans="1:6" x14ac:dyDescent="0.25">
      <c r="A268" s="344"/>
      <c r="B268" s="344"/>
      <c r="C268" s="344"/>
      <c r="D268" s="344"/>
      <c r="E268" s="344"/>
      <c r="F268" s="344"/>
    </row>
    <row r="269" spans="1:6" x14ac:dyDescent="0.25">
      <c r="A269" s="344"/>
      <c r="B269" s="344"/>
      <c r="C269" s="344"/>
      <c r="D269" s="344"/>
      <c r="E269" s="344"/>
      <c r="F269" s="344"/>
    </row>
    <row r="270" spans="1:6" x14ac:dyDescent="0.25">
      <c r="A270" s="344"/>
      <c r="B270" s="344"/>
      <c r="C270" s="344"/>
      <c r="D270" s="344"/>
      <c r="E270" s="344"/>
      <c r="F270" s="344"/>
    </row>
    <row r="271" spans="1:6" x14ac:dyDescent="0.25">
      <c r="A271" s="344"/>
      <c r="B271" s="344"/>
      <c r="C271" s="344"/>
      <c r="D271" s="344"/>
      <c r="E271" s="344"/>
      <c r="F271" s="344"/>
    </row>
    <row r="272" spans="1:6" x14ac:dyDescent="0.25">
      <c r="A272" s="344"/>
      <c r="B272" s="344"/>
      <c r="C272" s="344"/>
      <c r="D272" s="344"/>
      <c r="E272" s="344"/>
      <c r="F272" s="344"/>
    </row>
    <row r="273" spans="1:6" x14ac:dyDescent="0.25">
      <c r="A273" s="344"/>
      <c r="B273" s="344"/>
      <c r="C273" s="344"/>
      <c r="D273" s="344"/>
      <c r="E273" s="344"/>
      <c r="F273" s="344"/>
    </row>
    <row r="274" spans="1:6" x14ac:dyDescent="0.25">
      <c r="A274" s="344"/>
      <c r="B274" s="344"/>
      <c r="C274" s="344"/>
      <c r="D274" s="344"/>
      <c r="E274" s="344"/>
      <c r="F274" s="344"/>
    </row>
    <row r="275" spans="1:6" x14ac:dyDescent="0.25">
      <c r="A275" s="344"/>
      <c r="B275" s="344"/>
      <c r="C275" s="344"/>
      <c r="D275" s="344"/>
      <c r="E275" s="344"/>
      <c r="F275" s="344"/>
    </row>
    <row r="276" spans="1:6" x14ac:dyDescent="0.25">
      <c r="A276" s="344"/>
      <c r="B276" s="344"/>
      <c r="C276" s="344"/>
      <c r="D276" s="344"/>
      <c r="E276" s="344"/>
      <c r="F276" s="344"/>
    </row>
    <row r="277" spans="1:6" x14ac:dyDescent="0.25">
      <c r="A277" s="344"/>
      <c r="B277" s="344"/>
      <c r="C277" s="344"/>
      <c r="D277" s="344"/>
      <c r="E277" s="344"/>
      <c r="F277" s="344"/>
    </row>
    <row r="278" spans="1:6" x14ac:dyDescent="0.25">
      <c r="A278" s="344"/>
      <c r="B278" s="344"/>
      <c r="C278" s="344"/>
      <c r="D278" s="344"/>
      <c r="E278" s="344"/>
      <c r="F278" s="344"/>
    </row>
    <row r="279" spans="1:6" x14ac:dyDescent="0.25">
      <c r="A279" s="344"/>
      <c r="B279" s="344"/>
      <c r="C279" s="344"/>
      <c r="D279" s="344"/>
      <c r="E279" s="344"/>
      <c r="F279" s="344"/>
    </row>
    <row r="280" spans="1:6" x14ac:dyDescent="0.25">
      <c r="A280" s="344"/>
      <c r="B280" s="344"/>
      <c r="C280" s="344"/>
      <c r="D280" s="344"/>
      <c r="E280" s="344"/>
      <c r="F280" s="344"/>
    </row>
    <row r="281" spans="1:6" x14ac:dyDescent="0.25">
      <c r="A281" s="344"/>
      <c r="B281" s="344"/>
      <c r="C281" s="344"/>
      <c r="D281" s="344"/>
      <c r="E281" s="344"/>
      <c r="F281" s="344"/>
    </row>
    <row r="282" spans="1:6" x14ac:dyDescent="0.25">
      <c r="A282" s="344"/>
      <c r="B282" s="344"/>
      <c r="C282" s="344"/>
      <c r="D282" s="344"/>
      <c r="E282" s="344"/>
      <c r="F282" s="344"/>
    </row>
    <row r="283" spans="1:6" x14ac:dyDescent="0.25">
      <c r="A283" s="344"/>
      <c r="B283" s="344"/>
      <c r="C283" s="344"/>
      <c r="D283" s="344"/>
      <c r="E283" s="344"/>
      <c r="F283" s="344"/>
    </row>
    <row r="284" spans="1:6" x14ac:dyDescent="0.25">
      <c r="A284" s="344"/>
      <c r="B284" s="344"/>
      <c r="C284" s="344"/>
      <c r="D284" s="344"/>
      <c r="E284" s="344"/>
      <c r="F284" s="344"/>
    </row>
    <row r="285" spans="1:6" x14ac:dyDescent="0.25">
      <c r="A285" s="344"/>
      <c r="B285" s="344"/>
      <c r="C285" s="344"/>
      <c r="D285" s="344"/>
      <c r="E285" s="344"/>
      <c r="F285" s="344"/>
    </row>
    <row r="286" spans="1:6" x14ac:dyDescent="0.25">
      <c r="A286" s="344"/>
      <c r="B286" s="344"/>
      <c r="C286" s="344"/>
      <c r="D286" s="344"/>
      <c r="E286" s="344"/>
      <c r="F286" s="344"/>
    </row>
    <row r="287" spans="1:6" x14ac:dyDescent="0.25">
      <c r="A287" s="344"/>
      <c r="B287" s="344"/>
      <c r="C287" s="344"/>
      <c r="D287" s="344"/>
      <c r="E287" s="344"/>
      <c r="F287" s="344"/>
    </row>
    <row r="288" spans="1:6" x14ac:dyDescent="0.25">
      <c r="A288" s="344"/>
      <c r="B288" s="344"/>
      <c r="C288" s="344"/>
      <c r="D288" s="344"/>
      <c r="E288" s="344"/>
      <c r="F288" s="344"/>
    </row>
    <row r="289" spans="1:6" x14ac:dyDescent="0.25">
      <c r="A289" s="344"/>
      <c r="B289" s="344"/>
      <c r="C289" s="344"/>
      <c r="D289" s="344"/>
      <c r="E289" s="344"/>
      <c r="F289" s="344"/>
    </row>
  </sheetData>
  <mergeCells count="1">
    <mergeCell ref="A1:B1"/>
  </mergeCells>
  <hyperlinks>
    <hyperlink ref="B18" r:id="rId1" xr:uid="{494662AF-3A9F-4615-A3DD-492440B35DA6}"/>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D3B4C-409B-46ED-969F-ECA6AC5233A0}">
  <sheetPr codeName="Tabelle19">
    <pageSetUpPr fitToPage="1"/>
  </sheetPr>
  <dimension ref="A1:F297"/>
  <sheetViews>
    <sheetView showGridLines="0" zoomScaleNormal="100" workbookViewId="0">
      <selection sqref="A1:B1"/>
    </sheetView>
  </sheetViews>
  <sheetFormatPr baseColWidth="10" defaultColWidth="11.44140625" defaultRowHeight="13.2" x14ac:dyDescent="0.25"/>
  <cols>
    <col min="1" max="1" width="2.109375" style="342" customWidth="1"/>
    <col min="2" max="2" width="87.44140625" style="342" customWidth="1"/>
    <col min="3" max="6" width="11.44140625" style="342"/>
    <col min="7" max="7" width="4.5546875" style="342" customWidth="1"/>
    <col min="8" max="16384" width="11.44140625" style="342"/>
  </cols>
  <sheetData>
    <row r="1" spans="1:6" ht="39.75" customHeight="1" x14ac:dyDescent="0.25">
      <c r="A1" s="537" t="s">
        <v>38</v>
      </c>
      <c r="B1" s="537"/>
    </row>
    <row r="2" spans="1:6" ht="25.5" customHeight="1" x14ac:dyDescent="0.25">
      <c r="B2" s="343" t="s">
        <v>437</v>
      </c>
    </row>
    <row r="3" spans="1:6" ht="24.9" customHeight="1" x14ac:dyDescent="0.25">
      <c r="A3" s="344"/>
      <c r="B3" s="351" t="s">
        <v>438</v>
      </c>
    </row>
    <row r="4" spans="1:6" ht="145.94999999999999" customHeight="1" x14ac:dyDescent="0.25">
      <c r="A4" s="344"/>
      <c r="B4" s="352" t="s">
        <v>439</v>
      </c>
    </row>
    <row r="5" spans="1:6" ht="12.75" customHeight="1" x14ac:dyDescent="0.25">
      <c r="A5" s="344"/>
      <c r="B5" s="353"/>
    </row>
    <row r="6" spans="1:6" ht="152.4" x14ac:dyDescent="0.25">
      <c r="A6" s="344"/>
      <c r="B6" s="354" t="s">
        <v>440</v>
      </c>
    </row>
    <row r="7" spans="1:6" ht="19.649999999999999" customHeight="1" x14ac:dyDescent="0.25">
      <c r="A7" s="344"/>
      <c r="B7" s="355" t="s">
        <v>441</v>
      </c>
    </row>
    <row r="8" spans="1:6" ht="12.75" customHeight="1" x14ac:dyDescent="0.25">
      <c r="A8" s="344"/>
      <c r="B8" s="353"/>
    </row>
    <row r="9" spans="1:6" ht="147" customHeight="1" x14ac:dyDescent="0.25">
      <c r="A9" s="344"/>
      <c r="B9" s="356" t="s">
        <v>442</v>
      </c>
    </row>
    <row r="10" spans="1:6" s="359" customFormat="1" ht="19.649999999999999" customHeight="1" x14ac:dyDescent="0.25">
      <c r="A10" s="357"/>
      <c r="B10" s="358" t="s">
        <v>443</v>
      </c>
      <c r="C10" s="357"/>
      <c r="D10" s="357"/>
      <c r="E10" s="357"/>
      <c r="F10" s="357"/>
    </row>
    <row r="11" spans="1:6" s="359" customFormat="1" x14ac:dyDescent="0.25">
      <c r="A11" s="357"/>
      <c r="B11" s="360"/>
      <c r="C11" s="357"/>
      <c r="D11" s="357"/>
      <c r="E11" s="357"/>
      <c r="F11" s="357"/>
    </row>
    <row r="12" spans="1:6" ht="64.5" customHeight="1" x14ac:dyDescent="0.25">
      <c r="A12" s="344"/>
      <c r="B12" s="354" t="s">
        <v>444</v>
      </c>
      <c r="C12" s="344"/>
      <c r="D12" s="344"/>
      <c r="E12" s="344"/>
      <c r="F12" s="344"/>
    </row>
    <row r="13" spans="1:6" ht="61.5" customHeight="1" x14ac:dyDescent="0.25">
      <c r="A13" s="344"/>
      <c r="B13" s="361" t="s">
        <v>445</v>
      </c>
      <c r="C13" s="344"/>
      <c r="D13" s="344"/>
      <c r="E13" s="344"/>
      <c r="F13" s="344"/>
    </row>
    <row r="14" spans="1:6" ht="99.15" customHeight="1" x14ac:dyDescent="0.25">
      <c r="A14" s="344"/>
      <c r="B14" s="352" t="s">
        <v>446</v>
      </c>
      <c r="C14" s="344"/>
      <c r="D14" s="344"/>
      <c r="E14" s="344"/>
      <c r="F14" s="344"/>
    </row>
    <row r="15" spans="1:6" ht="19.649999999999999" customHeight="1" x14ac:dyDescent="0.25">
      <c r="A15" s="344"/>
      <c r="B15" s="358" t="s">
        <v>447</v>
      </c>
      <c r="C15" s="344"/>
      <c r="D15" s="344"/>
      <c r="E15" s="344"/>
      <c r="F15" s="344"/>
    </row>
    <row r="16" spans="1:6" x14ac:dyDescent="0.25">
      <c r="A16" s="344"/>
      <c r="B16" s="354"/>
      <c r="C16" s="344"/>
      <c r="D16" s="344"/>
      <c r="E16" s="344"/>
      <c r="F16" s="344"/>
    </row>
    <row r="17" spans="1:6" x14ac:dyDescent="0.25">
      <c r="A17" s="344"/>
      <c r="C17" s="344"/>
      <c r="D17" s="344"/>
      <c r="E17" s="344"/>
      <c r="F17" s="344"/>
    </row>
    <row r="18" spans="1:6" x14ac:dyDescent="0.25">
      <c r="A18" s="344"/>
      <c r="B18" s="354"/>
      <c r="C18" s="344"/>
      <c r="D18" s="344"/>
      <c r="E18" s="344"/>
      <c r="F18" s="344"/>
    </row>
    <row r="19" spans="1:6" x14ac:dyDescent="0.25">
      <c r="A19" s="344"/>
      <c r="B19" s="352"/>
      <c r="C19" s="344"/>
      <c r="D19" s="344"/>
      <c r="E19" s="344"/>
      <c r="F19" s="344"/>
    </row>
    <row r="20" spans="1:6" x14ac:dyDescent="0.25">
      <c r="A20" s="344"/>
      <c r="B20" s="354"/>
      <c r="C20" s="344"/>
      <c r="D20" s="344"/>
      <c r="E20" s="344"/>
      <c r="F20" s="344"/>
    </row>
    <row r="21" spans="1:6" x14ac:dyDescent="0.25">
      <c r="A21" s="344"/>
      <c r="B21" s="354"/>
      <c r="C21" s="344"/>
      <c r="D21" s="344"/>
      <c r="E21" s="344"/>
      <c r="F21" s="344"/>
    </row>
    <row r="22" spans="1:6" x14ac:dyDescent="0.25">
      <c r="A22" s="344"/>
      <c r="C22" s="344"/>
      <c r="D22" s="344"/>
      <c r="E22" s="344"/>
      <c r="F22" s="344"/>
    </row>
    <row r="23" spans="1:6" x14ac:dyDescent="0.25">
      <c r="A23" s="344"/>
      <c r="B23" s="354"/>
      <c r="C23" s="344"/>
      <c r="D23" s="344"/>
      <c r="E23" s="344"/>
      <c r="F23" s="344"/>
    </row>
    <row r="24" spans="1:6" x14ac:dyDescent="0.25">
      <c r="A24" s="344"/>
      <c r="B24" s="354"/>
      <c r="C24" s="344"/>
      <c r="D24" s="344"/>
      <c r="E24" s="344"/>
      <c r="F24" s="344"/>
    </row>
    <row r="25" spans="1:6" x14ac:dyDescent="0.25">
      <c r="A25" s="344"/>
      <c r="B25" s="344"/>
      <c r="C25" s="344"/>
      <c r="D25" s="344"/>
      <c r="E25" s="344"/>
      <c r="F25" s="344"/>
    </row>
    <row r="26" spans="1:6" x14ac:dyDescent="0.25">
      <c r="A26" s="362"/>
      <c r="B26" s="354"/>
      <c r="C26" s="362"/>
      <c r="D26" s="362"/>
      <c r="E26" s="362"/>
      <c r="F26" s="362"/>
    </row>
    <row r="27" spans="1:6" x14ac:dyDescent="0.25">
      <c r="A27" s="344"/>
      <c r="B27" s="354"/>
      <c r="C27" s="344"/>
      <c r="D27" s="344"/>
      <c r="E27" s="344"/>
      <c r="F27" s="344"/>
    </row>
    <row r="28" spans="1:6" x14ac:dyDescent="0.25">
      <c r="A28" s="344"/>
      <c r="B28" s="354"/>
      <c r="C28" s="344"/>
      <c r="D28" s="344"/>
      <c r="E28" s="344"/>
      <c r="F28" s="344"/>
    </row>
    <row r="29" spans="1:6" x14ac:dyDescent="0.25">
      <c r="A29" s="344"/>
      <c r="B29" s="344"/>
      <c r="C29" s="344"/>
      <c r="D29" s="344"/>
      <c r="E29" s="344"/>
      <c r="F29" s="344"/>
    </row>
    <row r="30" spans="1:6" x14ac:dyDescent="0.25">
      <c r="A30" s="344"/>
      <c r="B30" s="344"/>
      <c r="C30" s="344"/>
      <c r="D30" s="344"/>
      <c r="E30" s="344"/>
      <c r="F30" s="344"/>
    </row>
    <row r="31" spans="1:6" x14ac:dyDescent="0.25">
      <c r="A31" s="344"/>
      <c r="B31" s="344"/>
      <c r="C31" s="344"/>
      <c r="D31" s="344"/>
      <c r="E31" s="344"/>
      <c r="F31" s="344"/>
    </row>
    <row r="32" spans="1:6" x14ac:dyDescent="0.25">
      <c r="A32" s="348"/>
      <c r="B32" s="344"/>
      <c r="C32" s="344"/>
      <c r="D32" s="344"/>
      <c r="E32" s="344"/>
      <c r="F32" s="344"/>
    </row>
    <row r="33" spans="1:6" x14ac:dyDescent="0.25">
      <c r="A33" s="349"/>
      <c r="B33" s="344"/>
      <c r="C33" s="344"/>
      <c r="D33" s="344"/>
      <c r="E33" s="344"/>
      <c r="F33" s="344"/>
    </row>
    <row r="34" spans="1:6" x14ac:dyDescent="0.25">
      <c r="A34" s="344"/>
      <c r="B34" s="344"/>
      <c r="C34" s="344"/>
      <c r="D34" s="344"/>
      <c r="E34" s="344"/>
      <c r="F34" s="344"/>
    </row>
    <row r="35" spans="1:6" x14ac:dyDescent="0.25">
      <c r="A35" s="344"/>
      <c r="B35" s="344"/>
      <c r="C35" s="344"/>
      <c r="D35" s="344"/>
      <c r="E35" s="344"/>
      <c r="F35" s="344"/>
    </row>
    <row r="36" spans="1:6" x14ac:dyDescent="0.25">
      <c r="A36" s="344"/>
      <c r="B36" s="344"/>
      <c r="C36" s="344"/>
      <c r="D36" s="344"/>
      <c r="E36" s="344"/>
      <c r="F36" s="344"/>
    </row>
    <row r="37" spans="1:6" x14ac:dyDescent="0.25">
      <c r="A37" s="344"/>
      <c r="B37" s="344"/>
      <c r="C37" s="344"/>
      <c r="D37" s="344"/>
      <c r="E37" s="344"/>
      <c r="F37" s="344"/>
    </row>
    <row r="38" spans="1:6" x14ac:dyDescent="0.25">
      <c r="A38" s="344"/>
      <c r="B38" s="344"/>
      <c r="C38" s="344"/>
      <c r="D38" s="344"/>
      <c r="E38" s="344"/>
      <c r="F38" s="344"/>
    </row>
    <row r="39" spans="1:6" x14ac:dyDescent="0.25">
      <c r="A39" s="344"/>
      <c r="B39" s="344"/>
      <c r="C39" s="344"/>
      <c r="D39" s="344"/>
      <c r="E39" s="344"/>
      <c r="F39" s="344"/>
    </row>
    <row r="40" spans="1:6" x14ac:dyDescent="0.25">
      <c r="A40" s="344"/>
      <c r="B40" s="350"/>
      <c r="C40" s="344"/>
      <c r="D40" s="344"/>
      <c r="E40" s="344"/>
      <c r="F40" s="344"/>
    </row>
    <row r="41" spans="1:6" x14ac:dyDescent="0.25">
      <c r="A41" s="350"/>
      <c r="B41" s="344"/>
      <c r="C41" s="350"/>
      <c r="D41" s="350"/>
      <c r="E41" s="350"/>
      <c r="F41" s="350"/>
    </row>
    <row r="42" spans="1:6" x14ac:dyDescent="0.25">
      <c r="A42" s="344"/>
      <c r="B42" s="344"/>
      <c r="C42" s="344"/>
      <c r="D42" s="344"/>
      <c r="E42" s="344"/>
      <c r="F42" s="344"/>
    </row>
    <row r="43" spans="1:6" x14ac:dyDescent="0.25">
      <c r="A43" s="344"/>
      <c r="B43" s="344"/>
      <c r="C43" s="344"/>
      <c r="D43" s="344"/>
      <c r="E43" s="344"/>
      <c r="F43" s="344"/>
    </row>
    <row r="44" spans="1:6" x14ac:dyDescent="0.25">
      <c r="A44" s="344"/>
      <c r="B44" s="344"/>
      <c r="C44" s="344"/>
      <c r="D44" s="344"/>
      <c r="E44" s="344"/>
      <c r="F44" s="344"/>
    </row>
    <row r="45" spans="1:6" x14ac:dyDescent="0.25">
      <c r="A45" s="344"/>
      <c r="B45" s="344"/>
      <c r="C45" s="344"/>
      <c r="D45" s="344"/>
      <c r="E45" s="344"/>
      <c r="F45" s="344"/>
    </row>
    <row r="46" spans="1:6" x14ac:dyDescent="0.25">
      <c r="A46" s="344"/>
      <c r="B46" s="344"/>
      <c r="C46" s="344"/>
      <c r="D46" s="344"/>
      <c r="E46" s="344"/>
      <c r="F46" s="344"/>
    </row>
    <row r="47" spans="1:6" x14ac:dyDescent="0.25">
      <c r="A47" s="344"/>
      <c r="B47" s="344"/>
      <c r="C47" s="344"/>
      <c r="D47" s="344"/>
      <c r="E47" s="344"/>
      <c r="F47" s="344"/>
    </row>
    <row r="48" spans="1:6" x14ac:dyDescent="0.25">
      <c r="A48" s="344"/>
      <c r="B48" s="344"/>
      <c r="C48" s="344"/>
      <c r="D48" s="344"/>
      <c r="E48" s="344"/>
      <c r="F48" s="344"/>
    </row>
    <row r="49" spans="1:6" x14ac:dyDescent="0.25">
      <c r="A49" s="344"/>
      <c r="B49" s="344"/>
      <c r="C49" s="344"/>
      <c r="D49" s="344"/>
      <c r="E49" s="344"/>
      <c r="F49" s="344"/>
    </row>
    <row r="50" spans="1:6" x14ac:dyDescent="0.25">
      <c r="A50" s="344"/>
      <c r="B50" s="344"/>
      <c r="C50" s="344"/>
      <c r="D50" s="344"/>
      <c r="E50" s="344"/>
      <c r="F50" s="344"/>
    </row>
    <row r="51" spans="1:6" x14ac:dyDescent="0.25">
      <c r="A51" s="344"/>
      <c r="B51" s="344"/>
      <c r="C51" s="344"/>
      <c r="D51" s="344"/>
      <c r="E51" s="344"/>
      <c r="F51" s="344"/>
    </row>
    <row r="52" spans="1:6" x14ac:dyDescent="0.25">
      <c r="A52" s="344"/>
      <c r="B52" s="344"/>
      <c r="C52" s="344"/>
      <c r="D52" s="344"/>
      <c r="E52" s="344"/>
      <c r="F52" s="344"/>
    </row>
    <row r="53" spans="1:6" x14ac:dyDescent="0.25">
      <c r="A53" s="344"/>
      <c r="B53" s="344"/>
      <c r="C53" s="344"/>
      <c r="D53" s="344"/>
      <c r="E53" s="344"/>
      <c r="F53" s="344"/>
    </row>
    <row r="54" spans="1:6" x14ac:dyDescent="0.25">
      <c r="A54" s="344"/>
      <c r="B54" s="344"/>
      <c r="C54" s="344"/>
      <c r="D54" s="344"/>
      <c r="E54" s="344"/>
      <c r="F54" s="344"/>
    </row>
    <row r="55" spans="1:6" x14ac:dyDescent="0.25">
      <c r="A55" s="344"/>
      <c r="B55" s="344"/>
      <c r="C55" s="344"/>
      <c r="D55" s="344"/>
      <c r="E55" s="344"/>
      <c r="F55" s="344"/>
    </row>
    <row r="56" spans="1:6" x14ac:dyDescent="0.25">
      <c r="A56" s="344"/>
      <c r="B56" s="344"/>
      <c r="C56" s="344"/>
      <c r="D56" s="344"/>
      <c r="E56" s="344"/>
      <c r="F56" s="344"/>
    </row>
    <row r="57" spans="1:6" x14ac:dyDescent="0.25">
      <c r="A57" s="344"/>
      <c r="B57" s="344"/>
      <c r="C57" s="344"/>
      <c r="D57" s="344"/>
      <c r="E57" s="344"/>
      <c r="F57" s="344"/>
    </row>
    <row r="58" spans="1:6" x14ac:dyDescent="0.25">
      <c r="A58" s="344"/>
      <c r="B58" s="344"/>
      <c r="C58" s="344"/>
      <c r="D58" s="344"/>
      <c r="E58" s="344"/>
      <c r="F58" s="344"/>
    </row>
    <row r="59" spans="1:6" x14ac:dyDescent="0.25">
      <c r="A59" s="344"/>
      <c r="B59" s="344"/>
      <c r="C59" s="344"/>
      <c r="D59" s="344"/>
      <c r="E59" s="344"/>
      <c r="F59" s="344"/>
    </row>
    <row r="60" spans="1:6" x14ac:dyDescent="0.25">
      <c r="A60" s="344"/>
      <c r="B60" s="344"/>
      <c r="C60" s="344"/>
      <c r="D60" s="344"/>
      <c r="E60" s="344"/>
      <c r="F60" s="344"/>
    </row>
    <row r="61" spans="1:6" x14ac:dyDescent="0.25">
      <c r="A61" s="344"/>
      <c r="B61" s="344"/>
      <c r="C61" s="344"/>
      <c r="D61" s="344"/>
      <c r="E61" s="344"/>
      <c r="F61" s="344"/>
    </row>
    <row r="62" spans="1:6" x14ac:dyDescent="0.25">
      <c r="A62" s="344"/>
      <c r="B62" s="344"/>
      <c r="C62" s="344"/>
      <c r="D62" s="344"/>
      <c r="E62" s="344"/>
      <c r="F62" s="344"/>
    </row>
    <row r="63" spans="1:6" x14ac:dyDescent="0.25">
      <c r="A63" s="344"/>
      <c r="B63" s="344"/>
      <c r="C63" s="344"/>
      <c r="D63" s="344"/>
      <c r="E63" s="344"/>
      <c r="F63" s="344"/>
    </row>
    <row r="64" spans="1:6" x14ac:dyDescent="0.25">
      <c r="A64" s="344"/>
      <c r="B64" s="344"/>
      <c r="C64" s="344"/>
      <c r="D64" s="344"/>
      <c r="E64" s="344"/>
      <c r="F64" s="344"/>
    </row>
    <row r="65" spans="1:6" x14ac:dyDescent="0.25">
      <c r="A65" s="344"/>
      <c r="B65" s="344"/>
      <c r="C65" s="344"/>
      <c r="D65" s="344"/>
      <c r="E65" s="344"/>
      <c r="F65" s="344"/>
    </row>
    <row r="66" spans="1:6" x14ac:dyDescent="0.25">
      <c r="A66" s="344"/>
      <c r="B66" s="344"/>
      <c r="C66" s="344"/>
      <c r="D66" s="344"/>
      <c r="E66" s="344"/>
      <c r="F66" s="344"/>
    </row>
    <row r="67" spans="1:6" x14ac:dyDescent="0.25">
      <c r="A67" s="344"/>
      <c r="B67" s="344"/>
      <c r="C67" s="344"/>
      <c r="D67" s="344"/>
      <c r="E67" s="344"/>
      <c r="F67" s="344"/>
    </row>
    <row r="68" spans="1:6" x14ac:dyDescent="0.25">
      <c r="A68" s="344"/>
      <c r="B68" s="344"/>
      <c r="C68" s="344"/>
      <c r="D68" s="344"/>
      <c r="E68" s="344"/>
      <c r="F68" s="344"/>
    </row>
    <row r="69" spans="1:6" x14ac:dyDescent="0.25">
      <c r="A69" s="344"/>
      <c r="B69" s="344"/>
      <c r="C69" s="344"/>
      <c r="D69" s="344"/>
      <c r="E69" s="344"/>
      <c r="F69" s="344"/>
    </row>
    <row r="70" spans="1:6" x14ac:dyDescent="0.25">
      <c r="A70" s="344"/>
      <c r="B70" s="344"/>
      <c r="C70" s="344"/>
      <c r="D70" s="344"/>
      <c r="E70" s="344"/>
      <c r="F70" s="344"/>
    </row>
    <row r="71" spans="1:6" x14ac:dyDescent="0.25">
      <c r="A71" s="344"/>
      <c r="B71" s="344"/>
      <c r="C71" s="344"/>
      <c r="D71" s="344"/>
      <c r="E71" s="344"/>
      <c r="F71" s="344"/>
    </row>
    <row r="72" spans="1:6" x14ac:dyDescent="0.25">
      <c r="A72" s="344"/>
      <c r="B72" s="344"/>
      <c r="C72" s="344"/>
      <c r="D72" s="344"/>
      <c r="E72" s="344"/>
      <c r="F72" s="344"/>
    </row>
    <row r="73" spans="1:6" x14ac:dyDescent="0.25">
      <c r="A73" s="344"/>
      <c r="B73" s="344"/>
      <c r="C73" s="344"/>
      <c r="D73" s="344"/>
      <c r="E73" s="344"/>
      <c r="F73" s="344"/>
    </row>
    <row r="74" spans="1:6" x14ac:dyDescent="0.25">
      <c r="A74" s="344"/>
      <c r="B74" s="344"/>
      <c r="C74" s="344"/>
      <c r="D74" s="344"/>
      <c r="E74" s="344"/>
      <c r="F74" s="344"/>
    </row>
    <row r="75" spans="1:6" x14ac:dyDescent="0.25">
      <c r="A75" s="344"/>
      <c r="B75" s="344"/>
      <c r="C75" s="344"/>
      <c r="D75" s="344"/>
      <c r="E75" s="344"/>
      <c r="F75" s="344"/>
    </row>
    <row r="76" spans="1:6" x14ac:dyDescent="0.25">
      <c r="A76" s="344"/>
      <c r="B76" s="344"/>
      <c r="C76" s="344"/>
      <c r="D76" s="344"/>
      <c r="E76" s="344"/>
      <c r="F76" s="344"/>
    </row>
    <row r="77" spans="1:6" x14ac:dyDescent="0.25">
      <c r="A77" s="344"/>
      <c r="B77" s="344"/>
      <c r="C77" s="344"/>
      <c r="D77" s="344"/>
      <c r="E77" s="344"/>
      <c r="F77" s="344"/>
    </row>
    <row r="78" spans="1:6" x14ac:dyDescent="0.25">
      <c r="A78" s="344"/>
      <c r="B78" s="344"/>
      <c r="C78" s="344"/>
      <c r="D78" s="344"/>
      <c r="E78" s="344"/>
      <c r="F78" s="344"/>
    </row>
    <row r="79" spans="1:6" x14ac:dyDescent="0.25">
      <c r="A79" s="344"/>
      <c r="B79" s="344"/>
      <c r="C79" s="344"/>
      <c r="D79" s="344"/>
      <c r="E79" s="344"/>
      <c r="F79" s="344"/>
    </row>
    <row r="80" spans="1:6" x14ac:dyDescent="0.25">
      <c r="A80" s="344"/>
      <c r="B80" s="344"/>
      <c r="C80" s="344"/>
      <c r="D80" s="344"/>
      <c r="E80" s="344"/>
      <c r="F80" s="344"/>
    </row>
    <row r="81" spans="1:6" x14ac:dyDescent="0.25">
      <c r="A81" s="344"/>
      <c r="B81" s="344"/>
      <c r="C81" s="344"/>
      <c r="D81" s="344"/>
      <c r="E81" s="344"/>
      <c r="F81" s="344"/>
    </row>
    <row r="82" spans="1:6" x14ac:dyDescent="0.25">
      <c r="A82" s="344"/>
      <c r="B82" s="344"/>
      <c r="C82" s="344"/>
      <c r="D82" s="344"/>
      <c r="E82" s="344"/>
      <c r="F82" s="344"/>
    </row>
    <row r="83" spans="1:6" x14ac:dyDescent="0.25">
      <c r="A83" s="344"/>
      <c r="B83" s="344"/>
      <c r="C83" s="344"/>
      <c r="D83" s="344"/>
      <c r="E83" s="344"/>
      <c r="F83" s="344"/>
    </row>
    <row r="84" spans="1:6" x14ac:dyDescent="0.25">
      <c r="A84" s="344"/>
      <c r="B84" s="344"/>
      <c r="C84" s="344"/>
      <c r="D84" s="344"/>
      <c r="E84" s="344"/>
      <c r="F84" s="344"/>
    </row>
    <row r="85" spans="1:6" x14ac:dyDescent="0.25">
      <c r="A85" s="344"/>
      <c r="B85" s="344"/>
      <c r="C85" s="344"/>
      <c r="D85" s="344"/>
      <c r="E85" s="344"/>
      <c r="F85" s="344"/>
    </row>
    <row r="86" spans="1:6" x14ac:dyDescent="0.25">
      <c r="A86" s="344"/>
      <c r="B86" s="344"/>
      <c r="C86" s="344"/>
      <c r="D86" s="344"/>
      <c r="E86" s="344"/>
      <c r="F86" s="344"/>
    </row>
    <row r="87" spans="1:6" x14ac:dyDescent="0.25">
      <c r="A87" s="344"/>
      <c r="B87" s="344"/>
      <c r="C87" s="344"/>
      <c r="D87" s="344"/>
      <c r="E87" s="344"/>
      <c r="F87" s="344"/>
    </row>
    <row r="88" spans="1:6" x14ac:dyDescent="0.25">
      <c r="A88" s="344"/>
      <c r="B88" s="344"/>
      <c r="C88" s="344"/>
      <c r="D88" s="344"/>
      <c r="E88" s="344"/>
      <c r="F88" s="344"/>
    </row>
    <row r="89" spans="1:6" x14ac:dyDescent="0.25">
      <c r="A89" s="344"/>
      <c r="B89" s="344"/>
      <c r="C89" s="344"/>
      <c r="D89" s="344"/>
      <c r="E89" s="344"/>
      <c r="F89" s="344"/>
    </row>
    <row r="90" spans="1:6" x14ac:dyDescent="0.25">
      <c r="A90" s="344"/>
      <c r="B90" s="344"/>
      <c r="C90" s="344"/>
      <c r="D90" s="344"/>
      <c r="E90" s="344"/>
      <c r="F90" s="344"/>
    </row>
    <row r="91" spans="1:6" x14ac:dyDescent="0.25">
      <c r="A91" s="344"/>
      <c r="B91" s="344"/>
      <c r="C91" s="344"/>
      <c r="D91" s="344"/>
      <c r="E91" s="344"/>
      <c r="F91" s="344"/>
    </row>
    <row r="92" spans="1:6" x14ac:dyDescent="0.25">
      <c r="A92" s="344"/>
      <c r="B92" s="344"/>
      <c r="C92" s="344"/>
      <c r="D92" s="344"/>
      <c r="E92" s="344"/>
      <c r="F92" s="344"/>
    </row>
    <row r="93" spans="1:6" x14ac:dyDescent="0.25">
      <c r="A93" s="344"/>
      <c r="B93" s="344"/>
      <c r="C93" s="344"/>
      <c r="D93" s="344"/>
      <c r="E93" s="344"/>
      <c r="F93" s="344"/>
    </row>
    <row r="94" spans="1:6" x14ac:dyDescent="0.25">
      <c r="A94" s="344"/>
      <c r="B94" s="344"/>
      <c r="C94" s="344"/>
      <c r="D94" s="344"/>
      <c r="E94" s="344"/>
      <c r="F94" s="344"/>
    </row>
    <row r="95" spans="1:6" x14ac:dyDescent="0.25">
      <c r="A95" s="344"/>
      <c r="B95" s="344"/>
      <c r="C95" s="344"/>
      <c r="D95" s="344"/>
      <c r="E95" s="344"/>
      <c r="F95" s="344"/>
    </row>
    <row r="96" spans="1:6" x14ac:dyDescent="0.25">
      <c r="A96" s="344"/>
      <c r="B96" s="344"/>
      <c r="C96" s="344"/>
      <c r="D96" s="344"/>
      <c r="E96" s="344"/>
      <c r="F96" s="344"/>
    </row>
    <row r="97" spans="1:6" x14ac:dyDescent="0.25">
      <c r="A97" s="344"/>
      <c r="B97" s="344"/>
      <c r="C97" s="344"/>
      <c r="D97" s="344"/>
      <c r="E97" s="344"/>
      <c r="F97" s="344"/>
    </row>
    <row r="98" spans="1:6" x14ac:dyDescent="0.25">
      <c r="A98" s="344"/>
      <c r="B98" s="344"/>
      <c r="C98" s="344"/>
      <c r="D98" s="344"/>
      <c r="E98" s="344"/>
      <c r="F98" s="344"/>
    </row>
    <row r="99" spans="1:6" x14ac:dyDescent="0.25">
      <c r="A99" s="344"/>
      <c r="B99" s="344"/>
      <c r="C99" s="344"/>
      <c r="D99" s="344"/>
      <c r="E99" s="344"/>
      <c r="F99" s="344"/>
    </row>
    <row r="100" spans="1:6" x14ac:dyDescent="0.25">
      <c r="A100" s="344"/>
      <c r="B100" s="344"/>
      <c r="C100" s="344"/>
      <c r="D100" s="344"/>
      <c r="E100" s="344"/>
      <c r="F100" s="344"/>
    </row>
    <row r="101" spans="1:6" x14ac:dyDescent="0.25">
      <c r="A101" s="344"/>
      <c r="B101" s="344"/>
      <c r="C101" s="344"/>
      <c r="D101" s="344"/>
      <c r="E101" s="344"/>
      <c r="F101" s="344"/>
    </row>
    <row r="102" spans="1:6" x14ac:dyDescent="0.25">
      <c r="A102" s="344"/>
      <c r="B102" s="344"/>
      <c r="C102" s="344"/>
      <c r="D102" s="344"/>
      <c r="E102" s="344"/>
      <c r="F102" s="344"/>
    </row>
    <row r="103" spans="1:6" x14ac:dyDescent="0.25">
      <c r="A103" s="344"/>
      <c r="B103" s="344"/>
      <c r="C103" s="344"/>
      <c r="D103" s="344"/>
      <c r="E103" s="344"/>
      <c r="F103" s="344"/>
    </row>
    <row r="104" spans="1:6" x14ac:dyDescent="0.25">
      <c r="A104" s="344"/>
      <c r="B104" s="344"/>
      <c r="C104" s="344"/>
      <c r="D104" s="344"/>
      <c r="E104" s="344"/>
      <c r="F104" s="344"/>
    </row>
    <row r="105" spans="1:6" x14ac:dyDescent="0.25">
      <c r="A105" s="344"/>
      <c r="B105" s="344"/>
      <c r="C105" s="344"/>
      <c r="D105" s="344"/>
      <c r="E105" s="344"/>
      <c r="F105" s="344"/>
    </row>
    <row r="106" spans="1:6" x14ac:dyDescent="0.25">
      <c r="A106" s="344"/>
      <c r="B106" s="344"/>
      <c r="C106" s="344"/>
      <c r="D106" s="344"/>
      <c r="E106" s="344"/>
      <c r="F106" s="344"/>
    </row>
    <row r="107" spans="1:6" x14ac:dyDescent="0.25">
      <c r="A107" s="344"/>
      <c r="B107" s="344"/>
      <c r="C107" s="344"/>
      <c r="D107" s="344"/>
      <c r="E107" s="344"/>
      <c r="F107" s="344"/>
    </row>
    <row r="108" spans="1:6" x14ac:dyDescent="0.25">
      <c r="A108" s="344"/>
      <c r="B108" s="344"/>
      <c r="C108" s="344"/>
      <c r="D108" s="344"/>
      <c r="E108" s="344"/>
      <c r="F108" s="344"/>
    </row>
    <row r="109" spans="1:6" x14ac:dyDescent="0.25">
      <c r="A109" s="344"/>
      <c r="B109" s="344"/>
      <c r="C109" s="344"/>
      <c r="D109" s="344"/>
      <c r="E109" s="344"/>
      <c r="F109" s="344"/>
    </row>
    <row r="110" spans="1:6" x14ac:dyDescent="0.25">
      <c r="A110" s="344"/>
      <c r="B110" s="344"/>
      <c r="C110" s="344"/>
      <c r="D110" s="344"/>
      <c r="E110" s="344"/>
      <c r="F110" s="344"/>
    </row>
    <row r="111" spans="1:6" x14ac:dyDescent="0.25">
      <c r="A111" s="344"/>
      <c r="B111" s="344"/>
      <c r="C111" s="344"/>
      <c r="D111" s="344"/>
      <c r="E111" s="344"/>
      <c r="F111" s="344"/>
    </row>
    <row r="112" spans="1:6" x14ac:dyDescent="0.25">
      <c r="A112" s="344"/>
      <c r="B112" s="344"/>
      <c r="C112" s="344"/>
      <c r="D112" s="344"/>
      <c r="E112" s="344"/>
      <c r="F112" s="344"/>
    </row>
    <row r="113" spans="1:6" x14ac:dyDescent="0.25">
      <c r="A113" s="344"/>
      <c r="B113" s="344"/>
      <c r="C113" s="344"/>
      <c r="D113" s="344"/>
      <c r="E113" s="344"/>
      <c r="F113" s="344"/>
    </row>
    <row r="114" spans="1:6" x14ac:dyDescent="0.25">
      <c r="A114" s="344"/>
      <c r="B114" s="344"/>
      <c r="C114" s="344"/>
      <c r="D114" s="344"/>
      <c r="E114" s="344"/>
      <c r="F114" s="344"/>
    </row>
    <row r="115" spans="1:6" x14ac:dyDescent="0.25">
      <c r="A115" s="344"/>
      <c r="B115" s="344"/>
      <c r="C115" s="344"/>
      <c r="D115" s="344"/>
      <c r="E115" s="344"/>
      <c r="F115" s="344"/>
    </row>
    <row r="116" spans="1:6" x14ac:dyDescent="0.25">
      <c r="A116" s="344"/>
      <c r="B116" s="344"/>
      <c r="C116" s="344"/>
      <c r="D116" s="344"/>
      <c r="E116" s="344"/>
      <c r="F116" s="344"/>
    </row>
    <row r="117" spans="1:6" x14ac:dyDescent="0.25">
      <c r="A117" s="344"/>
      <c r="B117" s="344"/>
      <c r="C117" s="344"/>
      <c r="D117" s="344"/>
      <c r="E117" s="344"/>
      <c r="F117" s="344"/>
    </row>
    <row r="118" spans="1:6" x14ac:dyDescent="0.25">
      <c r="A118" s="344"/>
      <c r="B118" s="344"/>
      <c r="C118" s="344"/>
      <c r="D118" s="344"/>
      <c r="E118" s="344"/>
      <c r="F118" s="344"/>
    </row>
    <row r="119" spans="1:6" x14ac:dyDescent="0.25">
      <c r="A119" s="344"/>
      <c r="B119" s="344"/>
      <c r="C119" s="344"/>
      <c r="D119" s="344"/>
      <c r="E119" s="344"/>
      <c r="F119" s="344"/>
    </row>
    <row r="120" spans="1:6" x14ac:dyDescent="0.25">
      <c r="A120" s="344"/>
      <c r="B120" s="344"/>
      <c r="C120" s="344"/>
      <c r="D120" s="344"/>
      <c r="E120" s="344"/>
      <c r="F120" s="344"/>
    </row>
    <row r="121" spans="1:6" x14ac:dyDescent="0.25">
      <c r="A121" s="344"/>
      <c r="B121" s="344"/>
      <c r="C121" s="344"/>
      <c r="D121" s="344"/>
      <c r="E121" s="344"/>
      <c r="F121" s="344"/>
    </row>
    <row r="122" spans="1:6" x14ac:dyDescent="0.25">
      <c r="A122" s="344"/>
      <c r="B122" s="344"/>
      <c r="C122" s="344"/>
      <c r="D122" s="344"/>
      <c r="E122" s="344"/>
      <c r="F122" s="344"/>
    </row>
    <row r="123" spans="1:6" x14ac:dyDescent="0.25">
      <c r="A123" s="344"/>
      <c r="B123" s="344"/>
      <c r="C123" s="344"/>
      <c r="D123" s="344"/>
      <c r="E123" s="344"/>
      <c r="F123" s="344"/>
    </row>
    <row r="124" spans="1:6" x14ac:dyDescent="0.25">
      <c r="A124" s="344"/>
      <c r="B124" s="344"/>
      <c r="C124" s="344"/>
      <c r="D124" s="344"/>
      <c r="E124" s="344"/>
      <c r="F124" s="344"/>
    </row>
    <row r="125" spans="1:6" x14ac:dyDescent="0.25">
      <c r="A125" s="344"/>
      <c r="B125" s="344"/>
      <c r="C125" s="344"/>
      <c r="D125" s="344"/>
      <c r="E125" s="344"/>
      <c r="F125" s="344"/>
    </row>
    <row r="126" spans="1:6" x14ac:dyDescent="0.25">
      <c r="A126" s="344"/>
      <c r="B126" s="344"/>
      <c r="C126" s="344"/>
      <c r="D126" s="344"/>
      <c r="E126" s="344"/>
      <c r="F126" s="344"/>
    </row>
    <row r="127" spans="1:6" x14ac:dyDescent="0.25">
      <c r="A127" s="344"/>
      <c r="B127" s="344"/>
      <c r="C127" s="344"/>
      <c r="D127" s="344"/>
      <c r="E127" s="344"/>
      <c r="F127" s="344"/>
    </row>
    <row r="128" spans="1:6" x14ac:dyDescent="0.25">
      <c r="A128" s="344"/>
      <c r="B128" s="344"/>
      <c r="C128" s="344"/>
      <c r="D128" s="344"/>
      <c r="E128" s="344"/>
      <c r="F128" s="344"/>
    </row>
    <row r="129" spans="1:6" x14ac:dyDescent="0.25">
      <c r="A129" s="344"/>
      <c r="B129" s="344"/>
      <c r="C129" s="344"/>
      <c r="D129" s="344"/>
      <c r="E129" s="344"/>
      <c r="F129" s="344"/>
    </row>
    <row r="130" spans="1:6" x14ac:dyDescent="0.25">
      <c r="A130" s="344"/>
      <c r="B130" s="344"/>
      <c r="C130" s="344"/>
      <c r="D130" s="344"/>
      <c r="E130" s="344"/>
      <c r="F130" s="344"/>
    </row>
    <row r="131" spans="1:6" x14ac:dyDescent="0.25">
      <c r="A131" s="344"/>
      <c r="B131" s="344"/>
      <c r="C131" s="344"/>
      <c r="D131" s="344"/>
      <c r="E131" s="344"/>
      <c r="F131" s="344"/>
    </row>
    <row r="132" spans="1:6" x14ac:dyDescent="0.25">
      <c r="A132" s="344"/>
      <c r="B132" s="344"/>
      <c r="C132" s="344"/>
      <c r="D132" s="344"/>
      <c r="E132" s="344"/>
      <c r="F132" s="344"/>
    </row>
    <row r="133" spans="1:6" x14ac:dyDescent="0.25">
      <c r="A133" s="344"/>
      <c r="B133" s="344"/>
      <c r="C133" s="344"/>
      <c r="D133" s="344"/>
      <c r="E133" s="344"/>
      <c r="F133" s="344"/>
    </row>
    <row r="134" spans="1:6" x14ac:dyDescent="0.25">
      <c r="A134" s="344"/>
      <c r="B134" s="344"/>
      <c r="C134" s="344"/>
      <c r="D134" s="344"/>
      <c r="E134" s="344"/>
      <c r="F134" s="344"/>
    </row>
    <row r="135" spans="1:6" x14ac:dyDescent="0.25">
      <c r="A135" s="344"/>
      <c r="B135" s="344"/>
      <c r="C135" s="344"/>
      <c r="D135" s="344"/>
      <c r="E135" s="344"/>
      <c r="F135" s="344"/>
    </row>
    <row r="136" spans="1:6" x14ac:dyDescent="0.25">
      <c r="A136" s="344"/>
      <c r="B136" s="344"/>
      <c r="C136" s="344"/>
      <c r="D136" s="344"/>
      <c r="E136" s="344"/>
      <c r="F136" s="344"/>
    </row>
    <row r="137" spans="1:6" x14ac:dyDescent="0.25">
      <c r="A137" s="344"/>
      <c r="B137" s="344"/>
      <c r="C137" s="344"/>
      <c r="D137" s="344"/>
      <c r="E137" s="344"/>
      <c r="F137" s="344"/>
    </row>
    <row r="138" spans="1:6" x14ac:dyDescent="0.25">
      <c r="A138" s="344"/>
      <c r="B138" s="344"/>
      <c r="C138" s="344"/>
      <c r="D138" s="344"/>
      <c r="E138" s="344"/>
      <c r="F138" s="344"/>
    </row>
    <row r="139" spans="1:6" x14ac:dyDescent="0.25">
      <c r="A139" s="344"/>
      <c r="B139" s="344"/>
      <c r="C139" s="344"/>
      <c r="D139" s="344"/>
      <c r="E139" s="344"/>
      <c r="F139" s="344"/>
    </row>
    <row r="140" spans="1:6" x14ac:dyDescent="0.25">
      <c r="A140" s="344"/>
      <c r="B140" s="344"/>
      <c r="C140" s="344"/>
      <c r="D140" s="344"/>
      <c r="E140" s="344"/>
      <c r="F140" s="344"/>
    </row>
    <row r="141" spans="1:6" x14ac:dyDescent="0.25">
      <c r="A141" s="344"/>
      <c r="B141" s="344"/>
      <c r="C141" s="344"/>
      <c r="D141" s="344"/>
      <c r="E141" s="344"/>
      <c r="F141" s="344"/>
    </row>
    <row r="142" spans="1:6" x14ac:dyDescent="0.25">
      <c r="A142" s="344"/>
      <c r="B142" s="344"/>
      <c r="C142" s="344"/>
      <c r="D142" s="344"/>
      <c r="E142" s="344"/>
      <c r="F142" s="344"/>
    </row>
    <row r="143" spans="1:6" x14ac:dyDescent="0.25">
      <c r="A143" s="344"/>
      <c r="B143" s="344"/>
      <c r="C143" s="344"/>
      <c r="D143" s="344"/>
      <c r="E143" s="344"/>
      <c r="F143" s="344"/>
    </row>
    <row r="144" spans="1:6" x14ac:dyDescent="0.25">
      <c r="A144" s="344"/>
      <c r="B144" s="344"/>
      <c r="C144" s="344"/>
      <c r="D144" s="344"/>
      <c r="E144" s="344"/>
      <c r="F144" s="344"/>
    </row>
    <row r="145" spans="1:6" x14ac:dyDescent="0.25">
      <c r="A145" s="344"/>
      <c r="B145" s="344"/>
      <c r="C145" s="344"/>
      <c r="D145" s="344"/>
      <c r="E145" s="344"/>
      <c r="F145" s="344"/>
    </row>
    <row r="146" spans="1:6" x14ac:dyDescent="0.25">
      <c r="A146" s="344"/>
      <c r="B146" s="344"/>
      <c r="C146" s="344"/>
      <c r="D146" s="344"/>
      <c r="E146" s="344"/>
      <c r="F146" s="344"/>
    </row>
    <row r="147" spans="1:6" x14ac:dyDescent="0.25">
      <c r="A147" s="344"/>
      <c r="B147" s="344"/>
      <c r="C147" s="344"/>
      <c r="D147" s="344"/>
      <c r="E147" s="344"/>
      <c r="F147" s="344"/>
    </row>
    <row r="148" spans="1:6" x14ac:dyDescent="0.25">
      <c r="A148" s="344"/>
      <c r="B148" s="344"/>
      <c r="C148" s="344"/>
      <c r="D148" s="344"/>
      <c r="E148" s="344"/>
      <c r="F148" s="344"/>
    </row>
    <row r="149" spans="1:6" x14ac:dyDescent="0.25">
      <c r="A149" s="344"/>
      <c r="B149" s="344"/>
      <c r="C149" s="344"/>
      <c r="D149" s="344"/>
      <c r="E149" s="344"/>
      <c r="F149" s="344"/>
    </row>
    <row r="150" spans="1:6" x14ac:dyDescent="0.25">
      <c r="A150" s="344"/>
      <c r="B150" s="344"/>
      <c r="C150" s="344"/>
      <c r="D150" s="344"/>
      <c r="E150" s="344"/>
      <c r="F150" s="344"/>
    </row>
    <row r="151" spans="1:6" x14ac:dyDescent="0.25">
      <c r="A151" s="344"/>
      <c r="B151" s="344"/>
      <c r="C151" s="344"/>
      <c r="D151" s="344"/>
      <c r="E151" s="344"/>
      <c r="F151" s="344"/>
    </row>
    <row r="152" spans="1:6" x14ac:dyDescent="0.25">
      <c r="A152" s="344"/>
      <c r="B152" s="344"/>
      <c r="C152" s="344"/>
      <c r="D152" s="344"/>
      <c r="E152" s="344"/>
      <c r="F152" s="344"/>
    </row>
    <row r="153" spans="1:6" x14ac:dyDescent="0.25">
      <c r="A153" s="344"/>
      <c r="B153" s="344"/>
      <c r="C153" s="344"/>
      <c r="D153" s="344"/>
      <c r="E153" s="344"/>
      <c r="F153" s="344"/>
    </row>
    <row r="154" spans="1:6" x14ac:dyDescent="0.25">
      <c r="A154" s="344"/>
      <c r="B154" s="344"/>
      <c r="C154" s="344"/>
      <c r="D154" s="344"/>
      <c r="E154" s="344"/>
      <c r="F154" s="344"/>
    </row>
    <row r="155" spans="1:6" x14ac:dyDescent="0.25">
      <c r="A155" s="344"/>
      <c r="B155" s="344"/>
      <c r="C155" s="344"/>
      <c r="D155" s="344"/>
      <c r="E155" s="344"/>
      <c r="F155" s="344"/>
    </row>
    <row r="156" spans="1:6" x14ac:dyDescent="0.25">
      <c r="A156" s="344"/>
      <c r="B156" s="344"/>
      <c r="C156" s="344"/>
      <c r="D156" s="344"/>
      <c r="E156" s="344"/>
      <c r="F156" s="344"/>
    </row>
    <row r="157" spans="1:6" x14ac:dyDescent="0.25">
      <c r="A157" s="344"/>
      <c r="B157" s="344"/>
      <c r="C157" s="344"/>
      <c r="D157" s="344"/>
      <c r="E157" s="344"/>
      <c r="F157" s="344"/>
    </row>
    <row r="158" spans="1:6" x14ac:dyDescent="0.25">
      <c r="A158" s="344"/>
      <c r="B158" s="344"/>
      <c r="C158" s="344"/>
      <c r="D158" s="344"/>
      <c r="E158" s="344"/>
      <c r="F158" s="344"/>
    </row>
    <row r="159" spans="1:6" x14ac:dyDescent="0.25">
      <c r="A159" s="344"/>
      <c r="B159" s="344"/>
      <c r="C159" s="344"/>
      <c r="D159" s="344"/>
      <c r="E159" s="344"/>
      <c r="F159" s="344"/>
    </row>
    <row r="160" spans="1:6" x14ac:dyDescent="0.25">
      <c r="A160" s="344"/>
      <c r="B160" s="344"/>
      <c r="C160" s="344"/>
      <c r="D160" s="344"/>
      <c r="E160" s="344"/>
      <c r="F160" s="344"/>
    </row>
    <row r="161" spans="1:6" x14ac:dyDescent="0.25">
      <c r="A161" s="344"/>
      <c r="B161" s="344"/>
      <c r="C161" s="344"/>
      <c r="D161" s="344"/>
      <c r="E161" s="344"/>
      <c r="F161" s="344"/>
    </row>
    <row r="162" spans="1:6" x14ac:dyDescent="0.25">
      <c r="A162" s="344"/>
      <c r="B162" s="344"/>
      <c r="C162" s="344"/>
      <c r="D162" s="344"/>
      <c r="E162" s="344"/>
      <c r="F162" s="344"/>
    </row>
    <row r="163" spans="1:6" x14ac:dyDescent="0.25">
      <c r="A163" s="344"/>
      <c r="B163" s="344"/>
      <c r="C163" s="344"/>
      <c r="D163" s="344"/>
      <c r="E163" s="344"/>
      <c r="F163" s="344"/>
    </row>
    <row r="164" spans="1:6" x14ac:dyDescent="0.25">
      <c r="A164" s="344"/>
      <c r="B164" s="344"/>
      <c r="C164" s="344"/>
      <c r="D164" s="344"/>
      <c r="E164" s="344"/>
      <c r="F164" s="344"/>
    </row>
    <row r="165" spans="1:6" x14ac:dyDescent="0.25">
      <c r="A165" s="344"/>
      <c r="B165" s="344"/>
      <c r="C165" s="344"/>
      <c r="D165" s="344"/>
      <c r="E165" s="344"/>
      <c r="F165" s="344"/>
    </row>
    <row r="166" spans="1:6" x14ac:dyDescent="0.25">
      <c r="A166" s="344"/>
      <c r="B166" s="344"/>
      <c r="C166" s="344"/>
      <c r="D166" s="344"/>
      <c r="E166" s="344"/>
      <c r="F166" s="344"/>
    </row>
    <row r="167" spans="1:6" x14ac:dyDescent="0.25">
      <c r="A167" s="344"/>
      <c r="B167" s="344"/>
      <c r="C167" s="344"/>
      <c r="D167" s="344"/>
      <c r="E167" s="344"/>
      <c r="F167" s="344"/>
    </row>
    <row r="168" spans="1:6" x14ac:dyDescent="0.25">
      <c r="A168" s="344"/>
      <c r="B168" s="344"/>
      <c r="C168" s="344"/>
      <c r="D168" s="344"/>
      <c r="E168" s="344"/>
      <c r="F168" s="344"/>
    </row>
    <row r="169" spans="1:6" x14ac:dyDescent="0.25">
      <c r="A169" s="344"/>
      <c r="B169" s="344"/>
      <c r="C169" s="344"/>
      <c r="D169" s="344"/>
      <c r="E169" s="344"/>
      <c r="F169" s="344"/>
    </row>
    <row r="170" spans="1:6" x14ac:dyDescent="0.25">
      <c r="A170" s="344"/>
      <c r="B170" s="344"/>
      <c r="C170" s="344"/>
      <c r="D170" s="344"/>
      <c r="E170" s="344"/>
      <c r="F170" s="344"/>
    </row>
    <row r="171" spans="1:6" x14ac:dyDescent="0.25">
      <c r="A171" s="344"/>
      <c r="B171" s="344"/>
      <c r="C171" s="344"/>
      <c r="D171" s="344"/>
      <c r="E171" s="344"/>
      <c r="F171" s="344"/>
    </row>
    <row r="172" spans="1:6" x14ac:dyDescent="0.25">
      <c r="A172" s="344"/>
      <c r="B172" s="344"/>
      <c r="C172" s="344"/>
      <c r="D172" s="344"/>
      <c r="E172" s="344"/>
      <c r="F172" s="344"/>
    </row>
    <row r="173" spans="1:6" x14ac:dyDescent="0.25">
      <c r="A173" s="344"/>
      <c r="B173" s="344"/>
      <c r="C173" s="344"/>
      <c r="D173" s="344"/>
      <c r="E173" s="344"/>
      <c r="F173" s="344"/>
    </row>
    <row r="174" spans="1:6" x14ac:dyDescent="0.25">
      <c r="A174" s="344"/>
      <c r="B174" s="344"/>
      <c r="C174" s="344"/>
      <c r="D174" s="344"/>
      <c r="E174" s="344"/>
      <c r="F174" s="344"/>
    </row>
    <row r="175" spans="1:6" x14ac:dyDescent="0.25">
      <c r="A175" s="344"/>
      <c r="B175" s="344"/>
      <c r="C175" s="344"/>
      <c r="D175" s="344"/>
      <c r="E175" s="344"/>
      <c r="F175" s="344"/>
    </row>
    <row r="176" spans="1:6" x14ac:dyDescent="0.25">
      <c r="A176" s="344"/>
      <c r="B176" s="344"/>
      <c r="C176" s="344"/>
      <c r="D176" s="344"/>
      <c r="E176" s="344"/>
      <c r="F176" s="344"/>
    </row>
    <row r="177" spans="1:6" x14ac:dyDescent="0.25">
      <c r="A177" s="344"/>
      <c r="B177" s="344"/>
      <c r="C177" s="344"/>
      <c r="D177" s="344"/>
      <c r="E177" s="344"/>
      <c r="F177" s="344"/>
    </row>
    <row r="178" spans="1:6" x14ac:dyDescent="0.25">
      <c r="A178" s="344"/>
      <c r="B178" s="344"/>
      <c r="C178" s="344"/>
      <c r="D178" s="344"/>
      <c r="E178" s="344"/>
      <c r="F178" s="344"/>
    </row>
    <row r="179" spans="1:6" x14ac:dyDescent="0.25">
      <c r="A179" s="344"/>
      <c r="B179" s="344"/>
      <c r="C179" s="344"/>
      <c r="D179" s="344"/>
      <c r="E179" s="344"/>
      <c r="F179" s="344"/>
    </row>
    <row r="180" spans="1:6" x14ac:dyDescent="0.25">
      <c r="A180" s="344"/>
      <c r="B180" s="344"/>
      <c r="C180" s="344"/>
      <c r="D180" s="344"/>
      <c r="E180" s="344"/>
      <c r="F180" s="344"/>
    </row>
    <row r="181" spans="1:6" x14ac:dyDescent="0.25">
      <c r="A181" s="344"/>
      <c r="B181" s="344"/>
      <c r="C181" s="344"/>
      <c r="D181" s="344"/>
      <c r="E181" s="344"/>
      <c r="F181" s="344"/>
    </row>
    <row r="182" spans="1:6" x14ac:dyDescent="0.25">
      <c r="A182" s="344"/>
      <c r="B182" s="344"/>
      <c r="C182" s="344"/>
      <c r="D182" s="344"/>
      <c r="E182" s="344"/>
      <c r="F182" s="344"/>
    </row>
    <row r="183" spans="1:6" x14ac:dyDescent="0.25">
      <c r="A183" s="344"/>
      <c r="B183" s="344"/>
      <c r="C183" s="344"/>
      <c r="D183" s="344"/>
      <c r="E183" s="344"/>
      <c r="F183" s="344"/>
    </row>
    <row r="184" spans="1:6" x14ac:dyDescent="0.25">
      <c r="A184" s="344"/>
      <c r="B184" s="344"/>
      <c r="C184" s="344"/>
      <c r="D184" s="344"/>
      <c r="E184" s="344"/>
      <c r="F184" s="344"/>
    </row>
    <row r="185" spans="1:6" x14ac:dyDescent="0.25">
      <c r="A185" s="344"/>
      <c r="B185" s="344"/>
      <c r="C185" s="344"/>
      <c r="D185" s="344"/>
      <c r="E185" s="344"/>
      <c r="F185" s="344"/>
    </row>
    <row r="186" spans="1:6" x14ac:dyDescent="0.25">
      <c r="A186" s="344"/>
      <c r="B186" s="344"/>
      <c r="C186" s="344"/>
      <c r="D186" s="344"/>
      <c r="E186" s="344"/>
      <c r="F186" s="344"/>
    </row>
    <row r="187" spans="1:6" x14ac:dyDescent="0.25">
      <c r="A187" s="344"/>
      <c r="B187" s="344"/>
      <c r="C187" s="344"/>
      <c r="D187" s="344"/>
      <c r="E187" s="344"/>
      <c r="F187" s="344"/>
    </row>
    <row r="188" spans="1:6" x14ac:dyDescent="0.25">
      <c r="A188" s="344"/>
      <c r="B188" s="344"/>
      <c r="C188" s="344"/>
      <c r="D188" s="344"/>
      <c r="E188" s="344"/>
      <c r="F188" s="344"/>
    </row>
    <row r="189" spans="1:6" x14ac:dyDescent="0.25">
      <c r="A189" s="344"/>
      <c r="B189" s="344"/>
      <c r="C189" s="344"/>
      <c r="D189" s="344"/>
      <c r="E189" s="344"/>
      <c r="F189" s="344"/>
    </row>
    <row r="190" spans="1:6" x14ac:dyDescent="0.25">
      <c r="A190" s="344"/>
      <c r="B190" s="344"/>
      <c r="C190" s="344"/>
      <c r="D190" s="344"/>
      <c r="E190" s="344"/>
      <c r="F190" s="344"/>
    </row>
    <row r="191" spans="1:6" x14ac:dyDescent="0.25">
      <c r="A191" s="344"/>
      <c r="B191" s="344"/>
      <c r="C191" s="344"/>
      <c r="D191" s="344"/>
      <c r="E191" s="344"/>
      <c r="F191" s="344"/>
    </row>
    <row r="192" spans="1:6" x14ac:dyDescent="0.25">
      <c r="A192" s="344"/>
      <c r="B192" s="344"/>
      <c r="C192" s="344"/>
      <c r="D192" s="344"/>
      <c r="E192" s="344"/>
      <c r="F192" s="344"/>
    </row>
    <row r="193" spans="1:6" x14ac:dyDescent="0.25">
      <c r="A193" s="344"/>
      <c r="B193" s="344"/>
      <c r="C193" s="344"/>
      <c r="D193" s="344"/>
      <c r="E193" s="344"/>
      <c r="F193" s="344"/>
    </row>
    <row r="194" spans="1:6" x14ac:dyDescent="0.25">
      <c r="A194" s="344"/>
      <c r="B194" s="344"/>
      <c r="C194" s="344"/>
      <c r="D194" s="344"/>
      <c r="E194" s="344"/>
      <c r="F194" s="344"/>
    </row>
    <row r="195" spans="1:6" x14ac:dyDescent="0.25">
      <c r="A195" s="344"/>
      <c r="B195" s="344"/>
      <c r="C195" s="344"/>
      <c r="D195" s="344"/>
      <c r="E195" s="344"/>
      <c r="F195" s="344"/>
    </row>
    <row r="196" spans="1:6" x14ac:dyDescent="0.25">
      <c r="A196" s="344"/>
      <c r="B196" s="344"/>
      <c r="C196" s="344"/>
      <c r="D196" s="344"/>
      <c r="E196" s="344"/>
      <c r="F196" s="344"/>
    </row>
    <row r="197" spans="1:6" x14ac:dyDescent="0.25">
      <c r="A197" s="344"/>
      <c r="B197" s="344"/>
      <c r="C197" s="344"/>
      <c r="D197" s="344"/>
      <c r="E197" s="344"/>
      <c r="F197" s="344"/>
    </row>
    <row r="198" spans="1:6" x14ac:dyDescent="0.25">
      <c r="A198" s="344"/>
      <c r="B198" s="344"/>
      <c r="C198" s="344"/>
      <c r="D198" s="344"/>
      <c r="E198" s="344"/>
      <c r="F198" s="344"/>
    </row>
    <row r="199" spans="1:6" x14ac:dyDescent="0.25">
      <c r="A199" s="344"/>
      <c r="B199" s="344"/>
      <c r="C199" s="344"/>
      <c r="D199" s="344"/>
      <c r="E199" s="344"/>
      <c r="F199" s="344"/>
    </row>
    <row r="200" spans="1:6" x14ac:dyDescent="0.25">
      <c r="A200" s="344"/>
      <c r="B200" s="344"/>
      <c r="C200" s="344"/>
      <c r="D200" s="344"/>
      <c r="E200" s="344"/>
      <c r="F200" s="344"/>
    </row>
    <row r="201" spans="1:6" x14ac:dyDescent="0.25">
      <c r="A201" s="344"/>
      <c r="B201" s="344"/>
      <c r="C201" s="344"/>
      <c r="D201" s="344"/>
      <c r="E201" s="344"/>
      <c r="F201" s="344"/>
    </row>
    <row r="202" spans="1:6" x14ac:dyDescent="0.25">
      <c r="A202" s="344"/>
      <c r="B202" s="344"/>
      <c r="C202" s="344"/>
      <c r="D202" s="344"/>
      <c r="E202" s="344"/>
      <c r="F202" s="344"/>
    </row>
    <row r="203" spans="1:6" x14ac:dyDescent="0.25">
      <c r="A203" s="344"/>
      <c r="B203" s="344"/>
      <c r="C203" s="344"/>
      <c r="D203" s="344"/>
      <c r="E203" s="344"/>
      <c r="F203" s="344"/>
    </row>
    <row r="204" spans="1:6" x14ac:dyDescent="0.25">
      <c r="A204" s="344"/>
      <c r="B204" s="344"/>
      <c r="C204" s="344"/>
      <c r="D204" s="344"/>
      <c r="E204" s="344"/>
      <c r="F204" s="344"/>
    </row>
    <row r="205" spans="1:6" x14ac:dyDescent="0.25">
      <c r="A205" s="344"/>
      <c r="B205" s="344"/>
      <c r="C205" s="344"/>
      <c r="D205" s="344"/>
      <c r="E205" s="344"/>
      <c r="F205" s="344"/>
    </row>
    <row r="206" spans="1:6" x14ac:dyDescent="0.25">
      <c r="A206" s="344"/>
      <c r="B206" s="344"/>
      <c r="C206" s="344"/>
      <c r="D206" s="344"/>
      <c r="E206" s="344"/>
      <c r="F206" s="344"/>
    </row>
    <row r="207" spans="1:6" x14ac:dyDescent="0.25">
      <c r="A207" s="344"/>
      <c r="B207" s="344"/>
      <c r="C207" s="344"/>
      <c r="D207" s="344"/>
      <c r="E207" s="344"/>
      <c r="F207" s="344"/>
    </row>
    <row r="208" spans="1:6" x14ac:dyDescent="0.25">
      <c r="A208" s="344"/>
      <c r="B208" s="344"/>
      <c r="C208" s="344"/>
      <c r="D208" s="344"/>
      <c r="E208" s="344"/>
      <c r="F208" s="344"/>
    </row>
    <row r="209" spans="1:6" x14ac:dyDescent="0.25">
      <c r="A209" s="344"/>
      <c r="B209" s="344"/>
      <c r="C209" s="344"/>
      <c r="D209" s="344"/>
      <c r="E209" s="344"/>
      <c r="F209" s="344"/>
    </row>
    <row r="210" spans="1:6" x14ac:dyDescent="0.25">
      <c r="A210" s="344"/>
      <c r="B210" s="344"/>
      <c r="C210" s="344"/>
      <c r="D210" s="344"/>
      <c r="E210" s="344"/>
      <c r="F210" s="344"/>
    </row>
    <row r="211" spans="1:6" x14ac:dyDescent="0.25">
      <c r="A211" s="344"/>
      <c r="B211" s="344"/>
      <c r="C211" s="344"/>
      <c r="D211" s="344"/>
      <c r="E211" s="344"/>
      <c r="F211" s="344"/>
    </row>
    <row r="212" spans="1:6" x14ac:dyDescent="0.25">
      <c r="A212" s="344"/>
      <c r="B212" s="344"/>
      <c r="C212" s="344"/>
      <c r="D212" s="344"/>
      <c r="E212" s="344"/>
      <c r="F212" s="344"/>
    </row>
    <row r="213" spans="1:6" x14ac:dyDescent="0.25">
      <c r="A213" s="344"/>
      <c r="B213" s="344"/>
      <c r="C213" s="344"/>
      <c r="D213" s="344"/>
      <c r="E213" s="344"/>
      <c r="F213" s="344"/>
    </row>
    <row r="214" spans="1:6" x14ac:dyDescent="0.25">
      <c r="A214" s="344"/>
      <c r="B214" s="344"/>
      <c r="C214" s="344"/>
      <c r="D214" s="344"/>
      <c r="E214" s="344"/>
      <c r="F214" s="344"/>
    </row>
    <row r="215" spans="1:6" x14ac:dyDescent="0.25">
      <c r="A215" s="344"/>
      <c r="B215" s="344"/>
      <c r="C215" s="344"/>
      <c r="D215" s="344"/>
      <c r="E215" s="344"/>
      <c r="F215" s="344"/>
    </row>
    <row r="216" spans="1:6" x14ac:dyDescent="0.25">
      <c r="A216" s="344"/>
      <c r="B216" s="344"/>
      <c r="C216" s="344"/>
      <c r="D216" s="344"/>
      <c r="E216" s="344"/>
      <c r="F216" s="344"/>
    </row>
    <row r="217" spans="1:6" x14ac:dyDescent="0.25">
      <c r="A217" s="344"/>
      <c r="B217" s="344"/>
      <c r="C217" s="344"/>
      <c r="D217" s="344"/>
      <c r="E217" s="344"/>
      <c r="F217" s="344"/>
    </row>
    <row r="218" spans="1:6" x14ac:dyDescent="0.25">
      <c r="A218" s="344"/>
      <c r="B218" s="344"/>
      <c r="C218" s="344"/>
      <c r="D218" s="344"/>
      <c r="E218" s="344"/>
      <c r="F218" s="344"/>
    </row>
    <row r="219" spans="1:6" x14ac:dyDescent="0.25">
      <c r="A219" s="344"/>
      <c r="B219" s="344"/>
      <c r="C219" s="344"/>
      <c r="D219" s="344"/>
      <c r="E219" s="344"/>
      <c r="F219" s="344"/>
    </row>
    <row r="220" spans="1:6" x14ac:dyDescent="0.25">
      <c r="A220" s="344"/>
      <c r="B220" s="344"/>
      <c r="C220" s="344"/>
      <c r="D220" s="344"/>
      <c r="E220" s="344"/>
      <c r="F220" s="344"/>
    </row>
    <row r="221" spans="1:6" x14ac:dyDescent="0.25">
      <c r="A221" s="344"/>
      <c r="B221" s="344"/>
      <c r="C221" s="344"/>
      <c r="D221" s="344"/>
      <c r="E221" s="344"/>
      <c r="F221" s="344"/>
    </row>
    <row r="222" spans="1:6" x14ac:dyDescent="0.25">
      <c r="A222" s="344"/>
      <c r="B222" s="344"/>
      <c r="C222" s="344"/>
      <c r="D222" s="344"/>
      <c r="E222" s="344"/>
      <c r="F222" s="344"/>
    </row>
    <row r="223" spans="1:6" x14ac:dyDescent="0.25">
      <c r="A223" s="344"/>
      <c r="B223" s="344"/>
      <c r="C223" s="344"/>
      <c r="D223" s="344"/>
      <c r="E223" s="344"/>
      <c r="F223" s="344"/>
    </row>
    <row r="224" spans="1:6" x14ac:dyDescent="0.25">
      <c r="A224" s="344"/>
      <c r="B224" s="344"/>
      <c r="C224" s="344"/>
      <c r="D224" s="344"/>
      <c r="E224" s="344"/>
      <c r="F224" s="344"/>
    </row>
    <row r="225" spans="1:6" x14ac:dyDescent="0.25">
      <c r="A225" s="344"/>
      <c r="B225" s="344"/>
      <c r="C225" s="344"/>
      <c r="D225" s="344"/>
      <c r="E225" s="344"/>
      <c r="F225" s="344"/>
    </row>
    <row r="226" spans="1:6" x14ac:dyDescent="0.25">
      <c r="A226" s="344"/>
      <c r="B226" s="344"/>
      <c r="C226" s="344"/>
      <c r="D226" s="344"/>
      <c r="E226" s="344"/>
      <c r="F226" s="344"/>
    </row>
    <row r="227" spans="1:6" x14ac:dyDescent="0.25">
      <c r="A227" s="344"/>
      <c r="B227" s="344"/>
      <c r="C227" s="344"/>
      <c r="D227" s="344"/>
      <c r="E227" s="344"/>
      <c r="F227" s="344"/>
    </row>
    <row r="228" spans="1:6" x14ac:dyDescent="0.25">
      <c r="A228" s="344"/>
      <c r="B228" s="344"/>
      <c r="C228" s="344"/>
      <c r="D228" s="344"/>
      <c r="E228" s="344"/>
      <c r="F228" s="344"/>
    </row>
    <row r="229" spans="1:6" x14ac:dyDescent="0.25">
      <c r="A229" s="344"/>
      <c r="B229" s="344"/>
      <c r="C229" s="344"/>
      <c r="D229" s="344"/>
      <c r="E229" s="344"/>
      <c r="F229" s="344"/>
    </row>
    <row r="230" spans="1:6" x14ac:dyDescent="0.25">
      <c r="A230" s="344"/>
      <c r="B230" s="344"/>
      <c r="C230" s="344"/>
      <c r="D230" s="344"/>
      <c r="E230" s="344"/>
      <c r="F230" s="344"/>
    </row>
    <row r="231" spans="1:6" x14ac:dyDescent="0.25">
      <c r="A231" s="344"/>
      <c r="B231" s="344"/>
      <c r="C231" s="344"/>
      <c r="D231" s="344"/>
      <c r="E231" s="344"/>
      <c r="F231" s="344"/>
    </row>
    <row r="232" spans="1:6" x14ac:dyDescent="0.25">
      <c r="A232" s="344"/>
      <c r="B232" s="344"/>
      <c r="C232" s="344"/>
      <c r="D232" s="344"/>
      <c r="E232" s="344"/>
      <c r="F232" s="344"/>
    </row>
    <row r="233" spans="1:6" x14ac:dyDescent="0.25">
      <c r="A233" s="344"/>
      <c r="B233" s="344"/>
      <c r="C233" s="344"/>
      <c r="D233" s="344"/>
      <c r="E233" s="344"/>
      <c r="F233" s="344"/>
    </row>
    <row r="234" spans="1:6" x14ac:dyDescent="0.25">
      <c r="A234" s="344"/>
      <c r="B234" s="344"/>
      <c r="C234" s="344"/>
      <c r="D234" s="344"/>
      <c r="E234" s="344"/>
      <c r="F234" s="344"/>
    </row>
    <row r="235" spans="1:6" x14ac:dyDescent="0.25">
      <c r="A235" s="344"/>
      <c r="B235" s="344"/>
      <c r="C235" s="344"/>
      <c r="D235" s="344"/>
      <c r="E235" s="344"/>
      <c r="F235" s="344"/>
    </row>
    <row r="236" spans="1:6" x14ac:dyDescent="0.25">
      <c r="A236" s="344"/>
      <c r="B236" s="344"/>
      <c r="C236" s="344"/>
      <c r="D236" s="344"/>
      <c r="E236" s="344"/>
      <c r="F236" s="344"/>
    </row>
    <row r="237" spans="1:6" x14ac:dyDescent="0.25">
      <c r="A237" s="344"/>
      <c r="B237" s="344"/>
      <c r="C237" s="344"/>
      <c r="D237" s="344"/>
      <c r="E237" s="344"/>
      <c r="F237" s="344"/>
    </row>
    <row r="238" spans="1:6" x14ac:dyDescent="0.25">
      <c r="A238" s="344"/>
      <c r="B238" s="344"/>
      <c r="C238" s="344"/>
      <c r="D238" s="344"/>
      <c r="E238" s="344"/>
      <c r="F238" s="344"/>
    </row>
    <row r="239" spans="1:6" x14ac:dyDescent="0.25">
      <c r="A239" s="344"/>
      <c r="B239" s="344"/>
      <c r="C239" s="344"/>
      <c r="D239" s="344"/>
      <c r="E239" s="344"/>
      <c r="F239" s="344"/>
    </row>
    <row r="240" spans="1:6" x14ac:dyDescent="0.25">
      <c r="A240" s="344"/>
      <c r="B240" s="344"/>
      <c r="C240" s="344"/>
      <c r="D240" s="344"/>
      <c r="E240" s="344"/>
      <c r="F240" s="344"/>
    </row>
    <row r="241" spans="1:6" x14ac:dyDescent="0.25">
      <c r="A241" s="344"/>
      <c r="B241" s="344"/>
      <c r="C241" s="344"/>
      <c r="D241" s="344"/>
      <c r="E241" s="344"/>
      <c r="F241" s="344"/>
    </row>
    <row r="242" spans="1:6" x14ac:dyDescent="0.25">
      <c r="A242" s="344"/>
      <c r="B242" s="344"/>
      <c r="C242" s="344"/>
      <c r="D242" s="344"/>
      <c r="E242" s="344"/>
      <c r="F242" s="344"/>
    </row>
    <row r="243" spans="1:6" x14ac:dyDescent="0.25">
      <c r="A243" s="344"/>
      <c r="B243" s="344"/>
      <c r="C243" s="344"/>
      <c r="D243" s="344"/>
      <c r="E243" s="344"/>
      <c r="F243" s="344"/>
    </row>
    <row r="244" spans="1:6" x14ac:dyDescent="0.25">
      <c r="A244" s="344"/>
      <c r="B244" s="344"/>
      <c r="C244" s="344"/>
      <c r="D244" s="344"/>
      <c r="E244" s="344"/>
      <c r="F244" s="344"/>
    </row>
    <row r="245" spans="1:6" x14ac:dyDescent="0.25">
      <c r="A245" s="344"/>
      <c r="B245" s="344"/>
      <c r="C245" s="344"/>
      <c r="D245" s="344"/>
      <c r="E245" s="344"/>
      <c r="F245" s="344"/>
    </row>
    <row r="246" spans="1:6" x14ac:dyDescent="0.25">
      <c r="A246" s="344"/>
      <c r="B246" s="344"/>
      <c r="C246" s="344"/>
      <c r="D246" s="344"/>
      <c r="E246" s="344"/>
      <c r="F246" s="344"/>
    </row>
    <row r="247" spans="1:6" x14ac:dyDescent="0.25">
      <c r="A247" s="344"/>
      <c r="B247" s="344"/>
      <c r="C247" s="344"/>
      <c r="D247" s="344"/>
      <c r="E247" s="344"/>
      <c r="F247" s="344"/>
    </row>
    <row r="248" spans="1:6" x14ac:dyDescent="0.25">
      <c r="A248" s="344"/>
      <c r="B248" s="344"/>
      <c r="C248" s="344"/>
      <c r="D248" s="344"/>
      <c r="E248" s="344"/>
      <c r="F248" s="344"/>
    </row>
    <row r="249" spans="1:6" x14ac:dyDescent="0.25">
      <c r="A249" s="344"/>
      <c r="B249" s="344"/>
      <c r="C249" s="344"/>
      <c r="D249" s="344"/>
      <c r="E249" s="344"/>
      <c r="F249" s="344"/>
    </row>
    <row r="250" spans="1:6" x14ac:dyDescent="0.25">
      <c r="A250" s="344"/>
      <c r="B250" s="344"/>
      <c r="C250" s="344"/>
      <c r="D250" s="344"/>
      <c r="E250" s="344"/>
      <c r="F250" s="344"/>
    </row>
    <row r="251" spans="1:6" x14ac:dyDescent="0.25">
      <c r="A251" s="344"/>
      <c r="B251" s="344"/>
      <c r="C251" s="344"/>
      <c r="D251" s="344"/>
      <c r="E251" s="344"/>
      <c r="F251" s="344"/>
    </row>
    <row r="252" spans="1:6" x14ac:dyDescent="0.25">
      <c r="A252" s="344"/>
      <c r="B252" s="344"/>
      <c r="C252" s="344"/>
      <c r="D252" s="344"/>
      <c r="E252" s="344"/>
      <c r="F252" s="344"/>
    </row>
    <row r="253" spans="1:6" x14ac:dyDescent="0.25">
      <c r="A253" s="344"/>
      <c r="B253" s="344"/>
      <c r="C253" s="344"/>
      <c r="D253" s="344"/>
      <c r="E253" s="344"/>
      <c r="F253" s="344"/>
    </row>
    <row r="254" spans="1:6" x14ac:dyDescent="0.25">
      <c r="A254" s="344"/>
      <c r="B254" s="344"/>
      <c r="C254" s="344"/>
      <c r="D254" s="344"/>
      <c r="E254" s="344"/>
      <c r="F254" s="344"/>
    </row>
    <row r="255" spans="1:6" x14ac:dyDescent="0.25">
      <c r="A255" s="344"/>
      <c r="B255" s="344"/>
      <c r="C255" s="344"/>
      <c r="D255" s="344"/>
      <c r="E255" s="344"/>
      <c r="F255" s="344"/>
    </row>
    <row r="256" spans="1:6" x14ac:dyDescent="0.25">
      <c r="A256" s="344"/>
      <c r="B256" s="344"/>
      <c r="C256" s="344"/>
      <c r="D256" s="344"/>
      <c r="E256" s="344"/>
      <c r="F256" s="344"/>
    </row>
    <row r="257" spans="1:6" x14ac:dyDescent="0.25">
      <c r="A257" s="344"/>
      <c r="B257" s="344"/>
      <c r="C257" s="344"/>
      <c r="D257" s="344"/>
      <c r="E257" s="344"/>
      <c r="F257" s="344"/>
    </row>
    <row r="258" spans="1:6" x14ac:dyDescent="0.25">
      <c r="A258" s="344"/>
      <c r="B258" s="344"/>
      <c r="C258" s="344"/>
      <c r="D258" s="344"/>
      <c r="E258" s="344"/>
      <c r="F258" s="344"/>
    </row>
    <row r="259" spans="1:6" x14ac:dyDescent="0.25">
      <c r="A259" s="344"/>
      <c r="B259" s="344"/>
      <c r="C259" s="344"/>
      <c r="D259" s="344"/>
      <c r="E259" s="344"/>
      <c r="F259" s="344"/>
    </row>
    <row r="260" spans="1:6" x14ac:dyDescent="0.25">
      <c r="A260" s="344"/>
      <c r="B260" s="344"/>
      <c r="C260" s="344"/>
      <c r="D260" s="344"/>
      <c r="E260" s="344"/>
      <c r="F260" s="344"/>
    </row>
    <row r="261" spans="1:6" x14ac:dyDescent="0.25">
      <c r="A261" s="344"/>
      <c r="B261" s="344"/>
      <c r="C261" s="344"/>
      <c r="D261" s="344"/>
      <c r="E261" s="344"/>
      <c r="F261" s="344"/>
    </row>
    <row r="262" spans="1:6" x14ac:dyDescent="0.25">
      <c r="A262" s="344"/>
      <c r="B262" s="344"/>
      <c r="C262" s="344"/>
      <c r="D262" s="344"/>
      <c r="E262" s="344"/>
      <c r="F262" s="344"/>
    </row>
    <row r="263" spans="1:6" x14ac:dyDescent="0.25">
      <c r="A263" s="344"/>
      <c r="B263" s="344"/>
      <c r="C263" s="344"/>
      <c r="D263" s="344"/>
      <c r="E263" s="344"/>
      <c r="F263" s="344"/>
    </row>
    <row r="264" spans="1:6" x14ac:dyDescent="0.25">
      <c r="A264" s="344"/>
      <c r="B264" s="344"/>
      <c r="C264" s="344"/>
      <c r="D264" s="344"/>
      <c r="E264" s="344"/>
      <c r="F264" s="344"/>
    </row>
    <row r="265" spans="1:6" x14ac:dyDescent="0.25">
      <c r="A265" s="344"/>
      <c r="B265" s="344"/>
      <c r="C265" s="344"/>
      <c r="D265" s="344"/>
      <c r="E265" s="344"/>
      <c r="F265" s="344"/>
    </row>
    <row r="266" spans="1:6" x14ac:dyDescent="0.25">
      <c r="A266" s="344"/>
      <c r="B266" s="344"/>
      <c r="C266" s="344"/>
      <c r="D266" s="344"/>
      <c r="E266" s="344"/>
      <c r="F266" s="344"/>
    </row>
    <row r="267" spans="1:6" x14ac:dyDescent="0.25">
      <c r="A267" s="344"/>
      <c r="B267" s="344"/>
      <c r="C267" s="344"/>
      <c r="D267" s="344"/>
      <c r="E267" s="344"/>
      <c r="F267" s="344"/>
    </row>
    <row r="268" spans="1:6" x14ac:dyDescent="0.25">
      <c r="A268" s="344"/>
      <c r="B268" s="344"/>
      <c r="C268" s="344"/>
      <c r="D268" s="344"/>
      <c r="E268" s="344"/>
      <c r="F268" s="344"/>
    </row>
    <row r="269" spans="1:6" x14ac:dyDescent="0.25">
      <c r="A269" s="344"/>
      <c r="B269" s="344"/>
      <c r="C269" s="344"/>
      <c r="D269" s="344"/>
      <c r="E269" s="344"/>
      <c r="F269" s="344"/>
    </row>
    <row r="270" spans="1:6" x14ac:dyDescent="0.25">
      <c r="A270" s="344"/>
      <c r="B270" s="344"/>
      <c r="C270" s="344"/>
      <c r="D270" s="344"/>
      <c r="E270" s="344"/>
      <c r="F270" s="344"/>
    </row>
    <row r="271" spans="1:6" x14ac:dyDescent="0.25">
      <c r="A271" s="344"/>
      <c r="B271" s="344"/>
      <c r="C271" s="344"/>
      <c r="D271" s="344"/>
      <c r="E271" s="344"/>
      <c r="F271" s="344"/>
    </row>
    <row r="272" spans="1:6" x14ac:dyDescent="0.25">
      <c r="A272" s="344"/>
      <c r="B272" s="344"/>
      <c r="C272" s="344"/>
      <c r="D272" s="344"/>
      <c r="E272" s="344"/>
      <c r="F272" s="344"/>
    </row>
    <row r="273" spans="1:6" x14ac:dyDescent="0.25">
      <c r="A273" s="344"/>
      <c r="B273" s="344"/>
      <c r="C273" s="344"/>
      <c r="D273" s="344"/>
      <c r="E273" s="344"/>
      <c r="F273" s="344"/>
    </row>
    <row r="274" spans="1:6" x14ac:dyDescent="0.25">
      <c r="A274" s="344"/>
      <c r="B274" s="344"/>
      <c r="C274" s="344"/>
      <c r="D274" s="344"/>
      <c r="E274" s="344"/>
      <c r="F274" s="344"/>
    </row>
    <row r="275" spans="1:6" x14ac:dyDescent="0.25">
      <c r="A275" s="344"/>
      <c r="B275" s="344"/>
      <c r="C275" s="344"/>
      <c r="D275" s="344"/>
      <c r="E275" s="344"/>
      <c r="F275" s="344"/>
    </row>
    <row r="276" spans="1:6" x14ac:dyDescent="0.25">
      <c r="A276" s="344"/>
      <c r="B276" s="344"/>
      <c r="C276" s="344"/>
      <c r="D276" s="344"/>
      <c r="E276" s="344"/>
      <c r="F276" s="344"/>
    </row>
    <row r="277" spans="1:6" x14ac:dyDescent="0.25">
      <c r="A277" s="344"/>
      <c r="B277" s="344"/>
      <c r="C277" s="344"/>
      <c r="D277" s="344"/>
      <c r="E277" s="344"/>
      <c r="F277" s="344"/>
    </row>
    <row r="278" spans="1:6" x14ac:dyDescent="0.25">
      <c r="A278" s="344"/>
      <c r="B278" s="344"/>
      <c r="C278" s="344"/>
      <c r="D278" s="344"/>
      <c r="E278" s="344"/>
      <c r="F278" s="344"/>
    </row>
    <row r="279" spans="1:6" x14ac:dyDescent="0.25">
      <c r="A279" s="344"/>
      <c r="B279" s="344"/>
      <c r="C279" s="344"/>
      <c r="D279" s="344"/>
      <c r="E279" s="344"/>
      <c r="F279" s="344"/>
    </row>
    <row r="280" spans="1:6" x14ac:dyDescent="0.25">
      <c r="A280" s="344"/>
      <c r="B280" s="344"/>
      <c r="C280" s="344"/>
      <c r="D280" s="344"/>
      <c r="E280" s="344"/>
      <c r="F280" s="344"/>
    </row>
    <row r="281" spans="1:6" x14ac:dyDescent="0.25">
      <c r="A281" s="344"/>
      <c r="B281" s="344"/>
      <c r="C281" s="344"/>
      <c r="D281" s="344"/>
      <c r="E281" s="344"/>
      <c r="F281" s="344"/>
    </row>
    <row r="282" spans="1:6" x14ac:dyDescent="0.25">
      <c r="A282" s="344"/>
      <c r="B282" s="344"/>
      <c r="C282" s="344"/>
      <c r="D282" s="344"/>
      <c r="E282" s="344"/>
      <c r="F282" s="344"/>
    </row>
    <row r="283" spans="1:6" x14ac:dyDescent="0.25">
      <c r="A283" s="344"/>
      <c r="B283" s="344"/>
      <c r="C283" s="344"/>
      <c r="D283" s="344"/>
      <c r="E283" s="344"/>
      <c r="F283" s="344"/>
    </row>
    <row r="284" spans="1:6" x14ac:dyDescent="0.25">
      <c r="A284" s="344"/>
      <c r="B284" s="344"/>
      <c r="C284" s="344"/>
      <c r="D284" s="344"/>
      <c r="E284" s="344"/>
      <c r="F284" s="344"/>
    </row>
    <row r="285" spans="1:6" x14ac:dyDescent="0.25">
      <c r="A285" s="344"/>
      <c r="B285" s="344"/>
      <c r="C285" s="344"/>
      <c r="D285" s="344"/>
      <c r="E285" s="344"/>
      <c r="F285" s="344"/>
    </row>
    <row r="286" spans="1:6" x14ac:dyDescent="0.25">
      <c r="A286" s="344"/>
      <c r="B286" s="344"/>
      <c r="C286" s="344"/>
      <c r="D286" s="344"/>
      <c r="E286" s="344"/>
      <c r="F286" s="344"/>
    </row>
    <row r="287" spans="1:6" x14ac:dyDescent="0.25">
      <c r="A287" s="344"/>
      <c r="B287" s="344"/>
      <c r="C287" s="344"/>
      <c r="D287" s="344"/>
      <c r="E287" s="344"/>
      <c r="F287" s="344"/>
    </row>
    <row r="288" spans="1:6" x14ac:dyDescent="0.25">
      <c r="A288" s="344"/>
      <c r="B288" s="344"/>
      <c r="C288" s="344"/>
      <c r="D288" s="344"/>
      <c r="E288" s="344"/>
      <c r="F288" s="344"/>
    </row>
    <row r="289" spans="1:6" x14ac:dyDescent="0.25">
      <c r="A289" s="344"/>
      <c r="B289" s="344"/>
      <c r="C289" s="344"/>
      <c r="D289" s="344"/>
      <c r="E289" s="344"/>
      <c r="F289" s="344"/>
    </row>
    <row r="290" spans="1:6" x14ac:dyDescent="0.25">
      <c r="A290" s="344"/>
      <c r="B290" s="344"/>
      <c r="C290" s="344"/>
      <c r="D290" s="344"/>
      <c r="E290" s="344"/>
      <c r="F290" s="344"/>
    </row>
    <row r="291" spans="1:6" x14ac:dyDescent="0.25">
      <c r="A291" s="344"/>
      <c r="B291" s="344"/>
      <c r="C291" s="344"/>
      <c r="D291" s="344"/>
      <c r="E291" s="344"/>
      <c r="F291" s="344"/>
    </row>
    <row r="292" spans="1:6" x14ac:dyDescent="0.25">
      <c r="A292" s="344"/>
      <c r="B292" s="344"/>
      <c r="C292" s="344"/>
      <c r="D292" s="344"/>
      <c r="E292" s="344"/>
      <c r="F292" s="344"/>
    </row>
    <row r="293" spans="1:6" x14ac:dyDescent="0.25">
      <c r="A293" s="344"/>
      <c r="B293" s="344"/>
      <c r="C293" s="344"/>
      <c r="D293" s="344"/>
      <c r="E293" s="344"/>
      <c r="F293" s="344"/>
    </row>
    <row r="294" spans="1:6" x14ac:dyDescent="0.25">
      <c r="A294" s="344"/>
      <c r="B294" s="344"/>
      <c r="C294" s="344"/>
      <c r="D294" s="344"/>
      <c r="E294" s="344"/>
      <c r="F294" s="344"/>
    </row>
    <row r="295" spans="1:6" x14ac:dyDescent="0.25">
      <c r="A295" s="344"/>
      <c r="B295" s="344"/>
      <c r="C295" s="344"/>
      <c r="D295" s="344"/>
      <c r="E295" s="344"/>
      <c r="F295" s="344"/>
    </row>
    <row r="296" spans="1:6" x14ac:dyDescent="0.25">
      <c r="A296" s="344"/>
      <c r="B296" s="344"/>
      <c r="C296" s="344"/>
      <c r="D296" s="344"/>
      <c r="E296" s="344"/>
      <c r="F296" s="344"/>
    </row>
    <row r="297" spans="1:6" x14ac:dyDescent="0.25">
      <c r="A297" s="344"/>
      <c r="C297" s="344"/>
      <c r="D297" s="344"/>
      <c r="E297" s="344"/>
      <c r="F297" s="344"/>
    </row>
  </sheetData>
  <mergeCells count="1">
    <mergeCell ref="A1:B1"/>
  </mergeCells>
  <hyperlinks>
    <hyperlink ref="B10" r:id="rId1" xr:uid="{F915D795-DC41-48D2-814B-46606588BA45}"/>
    <hyperlink ref="B15" r:id="rId2" xr:uid="{DBD82148-0637-4BBC-B9E4-374DB335E10E}"/>
    <hyperlink ref="B7" r:id="rId3" xr:uid="{E5BACDA2-AF7F-4D4A-BE13-FE98738BFBA0}"/>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7DF42-0B2D-49C9-937B-8BB130545B08}">
  <sheetPr codeName="Tabelle26"/>
  <dimension ref="A1:B285"/>
  <sheetViews>
    <sheetView showGridLines="0" zoomScaleNormal="100" workbookViewId="0"/>
  </sheetViews>
  <sheetFormatPr baseColWidth="10" defaultColWidth="11.44140625" defaultRowHeight="13.8" x14ac:dyDescent="0.25"/>
  <cols>
    <col min="1" max="1" width="2.109375" style="365" customWidth="1"/>
    <col min="2" max="2" width="87.44140625" style="365" customWidth="1"/>
    <col min="3" max="3" width="4.88671875" style="365" customWidth="1"/>
    <col min="4" max="16384" width="11.44140625" style="365"/>
  </cols>
  <sheetData>
    <row r="1" spans="1:2" ht="39.75" customHeight="1" x14ac:dyDescent="0.25">
      <c r="A1" s="363"/>
      <c r="B1" s="364" t="s">
        <v>38</v>
      </c>
    </row>
    <row r="2" spans="1:2" ht="14.25" customHeight="1" x14ac:dyDescent="0.25">
      <c r="B2" s="366" t="s">
        <v>448</v>
      </c>
    </row>
    <row r="3" spans="1:2" ht="6" customHeight="1" x14ac:dyDescent="0.25">
      <c r="B3" s="366"/>
    </row>
    <row r="4" spans="1:2" ht="37.5" customHeight="1" x14ac:dyDescent="0.25">
      <c r="A4" s="367"/>
      <c r="B4" s="368" t="s">
        <v>449</v>
      </c>
    </row>
    <row r="5" spans="1:2" ht="64.5" customHeight="1" x14ac:dyDescent="0.25">
      <c r="A5" s="367"/>
      <c r="B5" s="369" t="s">
        <v>450</v>
      </c>
    </row>
    <row r="6" spans="1:2" ht="102" customHeight="1" x14ac:dyDescent="0.25">
      <c r="A6" s="367"/>
      <c r="B6" s="369" t="s">
        <v>451</v>
      </c>
    </row>
    <row r="7" spans="1:2" ht="26.25" customHeight="1" x14ac:dyDescent="0.25">
      <c r="A7" s="367"/>
      <c r="B7" s="370" t="s">
        <v>452</v>
      </c>
    </row>
    <row r="8" spans="1:2" x14ac:dyDescent="0.25">
      <c r="A8" s="367"/>
      <c r="B8" s="371" t="s">
        <v>453</v>
      </c>
    </row>
    <row r="9" spans="1:2" ht="36" customHeight="1" x14ac:dyDescent="0.25">
      <c r="A9" s="372"/>
      <c r="B9" s="367"/>
    </row>
    <row r="10" spans="1:2" ht="101.25" customHeight="1" x14ac:dyDescent="0.25">
      <c r="A10" s="373"/>
      <c r="B10" s="371"/>
    </row>
    <row r="11" spans="1:2" ht="101.25" customHeight="1" x14ac:dyDescent="0.25">
      <c r="A11" s="373"/>
      <c r="B11" s="369" t="s">
        <v>454</v>
      </c>
    </row>
    <row r="12" spans="1:2" ht="87" customHeight="1" x14ac:dyDescent="0.25">
      <c r="A12" s="373"/>
      <c r="B12" s="369" t="s">
        <v>455</v>
      </c>
    </row>
    <row r="13" spans="1:2" ht="9.9" customHeight="1" x14ac:dyDescent="0.25">
      <c r="A13" s="373"/>
      <c r="B13" s="369"/>
    </row>
    <row r="14" spans="1:2" ht="38.25" customHeight="1" x14ac:dyDescent="0.25">
      <c r="A14" s="373"/>
      <c r="B14" s="369" t="s">
        <v>456</v>
      </c>
    </row>
    <row r="15" spans="1:2" ht="30.75" customHeight="1" x14ac:dyDescent="0.25">
      <c r="A15" s="373"/>
      <c r="B15" s="369" t="s">
        <v>457</v>
      </c>
    </row>
    <row r="16" spans="1:2" ht="129" customHeight="1" x14ac:dyDescent="0.25">
      <c r="A16" s="373"/>
      <c r="B16" s="369"/>
    </row>
    <row r="17" spans="1:2" ht="75" customHeight="1" x14ac:dyDescent="0.25">
      <c r="A17" s="373"/>
      <c r="B17" s="369" t="s">
        <v>458</v>
      </c>
    </row>
    <row r="18" spans="1:2" ht="9.9" customHeight="1" x14ac:dyDescent="0.25">
      <c r="A18" s="367"/>
      <c r="B18" s="367"/>
    </row>
    <row r="19" spans="1:2" ht="106.5" customHeight="1" x14ac:dyDescent="0.25">
      <c r="A19" s="373"/>
      <c r="B19" s="369" t="s">
        <v>459</v>
      </c>
    </row>
    <row r="20" spans="1:2" ht="9.9" customHeight="1" x14ac:dyDescent="0.25">
      <c r="A20" s="367"/>
      <c r="B20" s="367"/>
    </row>
    <row r="21" spans="1:2" ht="194.25" customHeight="1" x14ac:dyDescent="0.25">
      <c r="A21" s="373"/>
      <c r="B21" s="369" t="s">
        <v>460</v>
      </c>
    </row>
    <row r="22" spans="1:2" ht="9.9" customHeight="1" x14ac:dyDescent="0.25">
      <c r="A22" s="367"/>
      <c r="B22" s="367"/>
    </row>
    <row r="23" spans="1:2" ht="89.25" customHeight="1" x14ac:dyDescent="0.25">
      <c r="A23" s="373"/>
      <c r="B23" s="369" t="s">
        <v>461</v>
      </c>
    </row>
    <row r="24" spans="1:2" ht="103.5" customHeight="1" x14ac:dyDescent="0.25">
      <c r="A24" s="373"/>
      <c r="B24" s="369" t="s">
        <v>462</v>
      </c>
    </row>
    <row r="25" spans="1:2" ht="9.9" customHeight="1" x14ac:dyDescent="0.25">
      <c r="A25" s="367"/>
      <c r="B25" s="367"/>
    </row>
    <row r="26" spans="1:2" ht="23.25" customHeight="1" x14ac:dyDescent="0.25">
      <c r="A26" s="373"/>
      <c r="B26" s="369" t="s">
        <v>463</v>
      </c>
    </row>
    <row r="27" spans="1:2" ht="9.9" customHeight="1" x14ac:dyDescent="0.25">
      <c r="A27" s="367"/>
      <c r="B27" s="367"/>
    </row>
    <row r="28" spans="1:2" ht="105.75" customHeight="1" x14ac:dyDescent="0.25">
      <c r="A28" s="373"/>
      <c r="B28" s="369" t="s">
        <v>464</v>
      </c>
    </row>
    <row r="29" spans="1:2" ht="23.25" customHeight="1" x14ac:dyDescent="0.25">
      <c r="A29" s="373"/>
      <c r="B29" s="369" t="s">
        <v>465</v>
      </c>
    </row>
    <row r="30" spans="1:2" x14ac:dyDescent="0.25">
      <c r="A30" s="373"/>
      <c r="B30" s="374" t="s">
        <v>466</v>
      </c>
    </row>
    <row r="31" spans="1:2" ht="8.1" customHeight="1" x14ac:dyDescent="0.25">
      <c r="A31" s="367"/>
      <c r="B31" s="367"/>
    </row>
    <row r="32" spans="1:2" ht="13.5" customHeight="1" x14ac:dyDescent="0.25">
      <c r="A32" s="367"/>
      <c r="B32" s="367"/>
    </row>
    <row r="33" spans="1:2" x14ac:dyDescent="0.25">
      <c r="A33" s="367"/>
      <c r="B33" s="367"/>
    </row>
    <row r="34" spans="1:2" x14ac:dyDescent="0.25">
      <c r="A34" s="367"/>
      <c r="B34" s="367"/>
    </row>
    <row r="35" spans="1:2" x14ac:dyDescent="0.25">
      <c r="A35" s="367"/>
      <c r="B35" s="367"/>
    </row>
    <row r="36" spans="1:2" x14ac:dyDescent="0.25">
      <c r="A36" s="367"/>
      <c r="B36" s="367"/>
    </row>
    <row r="37" spans="1:2" x14ac:dyDescent="0.25">
      <c r="A37" s="367"/>
      <c r="B37" s="367"/>
    </row>
    <row r="38" spans="1:2" x14ac:dyDescent="0.25">
      <c r="A38" s="367"/>
      <c r="B38" s="367"/>
    </row>
    <row r="39" spans="1:2" ht="16.5" customHeight="1" x14ac:dyDescent="0.25">
      <c r="A39" s="367"/>
      <c r="B39" s="367"/>
    </row>
    <row r="40" spans="1:2" x14ac:dyDescent="0.25">
      <c r="A40" s="367"/>
      <c r="B40" s="367"/>
    </row>
    <row r="41" spans="1:2" x14ac:dyDescent="0.25">
      <c r="A41" s="367"/>
      <c r="B41" s="367"/>
    </row>
    <row r="42" spans="1:2" x14ac:dyDescent="0.25">
      <c r="A42" s="367"/>
      <c r="B42" s="367"/>
    </row>
    <row r="43" spans="1:2" x14ac:dyDescent="0.25">
      <c r="A43" s="367"/>
      <c r="B43" s="367"/>
    </row>
    <row r="44" spans="1:2" x14ac:dyDescent="0.25">
      <c r="A44" s="367"/>
      <c r="B44" s="367"/>
    </row>
    <row r="45" spans="1:2" x14ac:dyDescent="0.25">
      <c r="A45" s="367"/>
      <c r="B45" s="367"/>
    </row>
    <row r="46" spans="1:2" x14ac:dyDescent="0.25">
      <c r="A46" s="367"/>
      <c r="B46" s="367"/>
    </row>
    <row r="47" spans="1:2" x14ac:dyDescent="0.25">
      <c r="A47" s="367"/>
      <c r="B47" s="367"/>
    </row>
    <row r="48" spans="1:2" x14ac:dyDescent="0.25">
      <c r="A48" s="367"/>
      <c r="B48" s="367"/>
    </row>
    <row r="49" spans="1:2" x14ac:dyDescent="0.25">
      <c r="A49" s="367"/>
      <c r="B49" s="367"/>
    </row>
    <row r="50" spans="1:2" x14ac:dyDescent="0.25">
      <c r="A50" s="367"/>
      <c r="B50" s="367"/>
    </row>
    <row r="51" spans="1:2" x14ac:dyDescent="0.25">
      <c r="A51" s="367"/>
      <c r="B51" s="367"/>
    </row>
    <row r="52" spans="1:2" x14ac:dyDescent="0.25">
      <c r="A52" s="367"/>
      <c r="B52" s="367"/>
    </row>
    <row r="53" spans="1:2" x14ac:dyDescent="0.25">
      <c r="A53" s="367"/>
      <c r="B53" s="367"/>
    </row>
    <row r="54" spans="1:2" x14ac:dyDescent="0.25">
      <c r="A54" s="367"/>
      <c r="B54" s="367"/>
    </row>
    <row r="55" spans="1:2" x14ac:dyDescent="0.25">
      <c r="A55" s="367"/>
      <c r="B55" s="367"/>
    </row>
    <row r="56" spans="1:2" x14ac:dyDescent="0.25">
      <c r="A56" s="367"/>
      <c r="B56" s="367"/>
    </row>
    <row r="57" spans="1:2" x14ac:dyDescent="0.25">
      <c r="A57" s="367"/>
      <c r="B57" s="367"/>
    </row>
    <row r="58" spans="1:2" x14ac:dyDescent="0.25">
      <c r="A58" s="367"/>
      <c r="B58" s="367"/>
    </row>
    <row r="59" spans="1:2" x14ac:dyDescent="0.25">
      <c r="A59" s="367"/>
      <c r="B59" s="367"/>
    </row>
    <row r="60" spans="1:2" x14ac:dyDescent="0.25">
      <c r="A60" s="367"/>
      <c r="B60" s="367"/>
    </row>
    <row r="61" spans="1:2" x14ac:dyDescent="0.25">
      <c r="A61" s="367"/>
      <c r="B61" s="367"/>
    </row>
    <row r="62" spans="1:2" x14ac:dyDescent="0.25">
      <c r="A62" s="367"/>
      <c r="B62" s="367"/>
    </row>
    <row r="63" spans="1:2" x14ac:dyDescent="0.25">
      <c r="A63" s="367"/>
      <c r="B63" s="367"/>
    </row>
    <row r="64" spans="1:2" x14ac:dyDescent="0.25">
      <c r="A64" s="367"/>
      <c r="B64" s="367"/>
    </row>
    <row r="65" spans="1:2" x14ac:dyDescent="0.25">
      <c r="A65" s="367"/>
      <c r="B65" s="367"/>
    </row>
    <row r="66" spans="1:2" x14ac:dyDescent="0.25">
      <c r="A66" s="367"/>
      <c r="B66" s="367"/>
    </row>
    <row r="67" spans="1:2" x14ac:dyDescent="0.25">
      <c r="A67" s="367"/>
      <c r="B67" s="367"/>
    </row>
    <row r="68" spans="1:2" x14ac:dyDescent="0.25">
      <c r="A68" s="367"/>
      <c r="B68" s="367"/>
    </row>
    <row r="69" spans="1:2" x14ac:dyDescent="0.25">
      <c r="A69" s="367"/>
      <c r="B69" s="367"/>
    </row>
    <row r="70" spans="1:2" x14ac:dyDescent="0.25">
      <c r="A70" s="367"/>
      <c r="B70" s="367"/>
    </row>
    <row r="71" spans="1:2" x14ac:dyDescent="0.25">
      <c r="A71" s="367"/>
      <c r="B71" s="367"/>
    </row>
    <row r="72" spans="1:2" x14ac:dyDescent="0.25">
      <c r="A72" s="367"/>
      <c r="B72" s="367"/>
    </row>
    <row r="73" spans="1:2" x14ac:dyDescent="0.25">
      <c r="A73" s="367"/>
      <c r="B73" s="367"/>
    </row>
    <row r="74" spans="1:2" x14ac:dyDescent="0.25">
      <c r="A74" s="367"/>
      <c r="B74" s="367"/>
    </row>
    <row r="75" spans="1:2" x14ac:dyDescent="0.25">
      <c r="A75" s="367"/>
      <c r="B75" s="367"/>
    </row>
    <row r="76" spans="1:2" x14ac:dyDescent="0.25">
      <c r="A76" s="367"/>
      <c r="B76" s="367"/>
    </row>
    <row r="77" spans="1:2" x14ac:dyDescent="0.25">
      <c r="A77" s="367"/>
      <c r="B77" s="367"/>
    </row>
    <row r="78" spans="1:2" x14ac:dyDescent="0.25">
      <c r="A78" s="367"/>
      <c r="B78" s="367"/>
    </row>
    <row r="79" spans="1:2" x14ac:dyDescent="0.25">
      <c r="A79" s="367"/>
      <c r="B79" s="367"/>
    </row>
    <row r="80" spans="1:2" x14ac:dyDescent="0.25">
      <c r="A80" s="367"/>
      <c r="B80" s="367"/>
    </row>
    <row r="81" spans="1:2" x14ac:dyDescent="0.25">
      <c r="A81" s="367"/>
      <c r="B81" s="367"/>
    </row>
    <row r="82" spans="1:2" x14ac:dyDescent="0.25">
      <c r="A82" s="367"/>
      <c r="B82" s="367"/>
    </row>
    <row r="83" spans="1:2" x14ac:dyDescent="0.25">
      <c r="A83" s="367"/>
      <c r="B83" s="367"/>
    </row>
    <row r="84" spans="1:2" x14ac:dyDescent="0.25">
      <c r="A84" s="367"/>
      <c r="B84" s="367"/>
    </row>
    <row r="85" spans="1:2" x14ac:dyDescent="0.25">
      <c r="A85" s="367"/>
      <c r="B85" s="367"/>
    </row>
    <row r="86" spans="1:2" x14ac:dyDescent="0.25">
      <c r="A86" s="367"/>
      <c r="B86" s="367"/>
    </row>
    <row r="87" spans="1:2" x14ac:dyDescent="0.25">
      <c r="A87" s="367"/>
      <c r="B87" s="367"/>
    </row>
    <row r="88" spans="1:2" x14ac:dyDescent="0.25">
      <c r="A88" s="367"/>
      <c r="B88" s="367"/>
    </row>
    <row r="89" spans="1:2" x14ac:dyDescent="0.25">
      <c r="A89" s="367"/>
      <c r="B89" s="367"/>
    </row>
    <row r="90" spans="1:2" x14ac:dyDescent="0.25">
      <c r="A90" s="367"/>
      <c r="B90" s="367"/>
    </row>
    <row r="91" spans="1:2" x14ac:dyDescent="0.25">
      <c r="A91" s="367"/>
      <c r="B91" s="367"/>
    </row>
    <row r="92" spans="1:2" x14ac:dyDescent="0.25">
      <c r="A92" s="367"/>
      <c r="B92" s="367"/>
    </row>
    <row r="93" spans="1:2" x14ac:dyDescent="0.25">
      <c r="A93" s="367"/>
      <c r="B93" s="367"/>
    </row>
    <row r="94" spans="1:2" x14ac:dyDescent="0.25">
      <c r="A94" s="367"/>
      <c r="B94" s="367"/>
    </row>
    <row r="95" spans="1:2" x14ac:dyDescent="0.25">
      <c r="A95" s="367"/>
      <c r="B95" s="367"/>
    </row>
    <row r="96" spans="1:2" x14ac:dyDescent="0.25">
      <c r="A96" s="367"/>
      <c r="B96" s="367"/>
    </row>
    <row r="97" spans="1:2" x14ac:dyDescent="0.25">
      <c r="A97" s="367"/>
      <c r="B97" s="367"/>
    </row>
    <row r="98" spans="1:2" x14ac:dyDescent="0.25">
      <c r="A98" s="367"/>
      <c r="B98" s="367"/>
    </row>
    <row r="99" spans="1:2" x14ac:dyDescent="0.25">
      <c r="A99" s="367"/>
      <c r="B99" s="367"/>
    </row>
    <row r="100" spans="1:2" x14ac:dyDescent="0.25">
      <c r="A100" s="367"/>
      <c r="B100" s="367"/>
    </row>
    <row r="101" spans="1:2" x14ac:dyDescent="0.25">
      <c r="A101" s="367"/>
      <c r="B101" s="367"/>
    </row>
    <row r="102" spans="1:2" x14ac:dyDescent="0.25">
      <c r="A102" s="367"/>
      <c r="B102" s="367"/>
    </row>
    <row r="103" spans="1:2" x14ac:dyDescent="0.25">
      <c r="A103" s="367"/>
      <c r="B103" s="367"/>
    </row>
    <row r="104" spans="1:2" x14ac:dyDescent="0.25">
      <c r="A104" s="367"/>
      <c r="B104" s="367"/>
    </row>
    <row r="105" spans="1:2" x14ac:dyDescent="0.25">
      <c r="A105" s="367"/>
      <c r="B105" s="367"/>
    </row>
    <row r="106" spans="1:2" x14ac:dyDescent="0.25">
      <c r="A106" s="367"/>
      <c r="B106" s="367"/>
    </row>
    <row r="107" spans="1:2" x14ac:dyDescent="0.25">
      <c r="A107" s="367"/>
      <c r="B107" s="367"/>
    </row>
    <row r="108" spans="1:2" x14ac:dyDescent="0.25">
      <c r="A108" s="367"/>
      <c r="B108" s="367"/>
    </row>
    <row r="109" spans="1:2" x14ac:dyDescent="0.25">
      <c r="A109" s="367"/>
      <c r="B109" s="367"/>
    </row>
    <row r="110" spans="1:2" x14ac:dyDescent="0.25">
      <c r="A110" s="367"/>
      <c r="B110" s="367"/>
    </row>
    <row r="111" spans="1:2" x14ac:dyDescent="0.25">
      <c r="A111" s="367"/>
      <c r="B111" s="367"/>
    </row>
    <row r="112" spans="1:2" x14ac:dyDescent="0.25">
      <c r="A112" s="367"/>
      <c r="B112" s="367"/>
    </row>
    <row r="113" spans="1:2" x14ac:dyDescent="0.25">
      <c r="A113" s="367"/>
      <c r="B113" s="367"/>
    </row>
    <row r="114" spans="1:2" x14ac:dyDescent="0.25">
      <c r="A114" s="367"/>
      <c r="B114" s="367"/>
    </row>
    <row r="115" spans="1:2" x14ac:dyDescent="0.25">
      <c r="A115" s="367"/>
      <c r="B115" s="367"/>
    </row>
    <row r="116" spans="1:2" x14ac:dyDescent="0.25">
      <c r="A116" s="367"/>
      <c r="B116" s="367"/>
    </row>
    <row r="117" spans="1:2" x14ac:dyDescent="0.25">
      <c r="A117" s="367"/>
      <c r="B117" s="367"/>
    </row>
    <row r="118" spans="1:2" x14ac:dyDescent="0.25">
      <c r="A118" s="367"/>
      <c r="B118" s="367"/>
    </row>
    <row r="119" spans="1:2" x14ac:dyDescent="0.25">
      <c r="A119" s="367"/>
      <c r="B119" s="367"/>
    </row>
    <row r="120" spans="1:2" x14ac:dyDescent="0.25">
      <c r="A120" s="367"/>
      <c r="B120" s="367"/>
    </row>
    <row r="121" spans="1:2" x14ac:dyDescent="0.25">
      <c r="A121" s="367"/>
      <c r="B121" s="367"/>
    </row>
    <row r="122" spans="1:2" x14ac:dyDescent="0.25">
      <c r="A122" s="367"/>
      <c r="B122" s="367"/>
    </row>
    <row r="123" spans="1:2" x14ac:dyDescent="0.25">
      <c r="A123" s="367"/>
      <c r="B123" s="367"/>
    </row>
    <row r="124" spans="1:2" x14ac:dyDescent="0.25">
      <c r="A124" s="367"/>
      <c r="B124" s="367"/>
    </row>
    <row r="125" spans="1:2" x14ac:dyDescent="0.25">
      <c r="A125" s="367"/>
      <c r="B125" s="367"/>
    </row>
    <row r="126" spans="1:2" x14ac:dyDescent="0.25">
      <c r="A126" s="367"/>
      <c r="B126" s="367"/>
    </row>
    <row r="127" spans="1:2" x14ac:dyDescent="0.25">
      <c r="A127" s="367"/>
      <c r="B127" s="367"/>
    </row>
    <row r="128" spans="1:2" x14ac:dyDescent="0.25">
      <c r="A128" s="367"/>
      <c r="B128" s="367"/>
    </row>
    <row r="129" spans="1:2" x14ac:dyDescent="0.25">
      <c r="A129" s="367"/>
      <c r="B129" s="367"/>
    </row>
    <row r="130" spans="1:2" x14ac:dyDescent="0.25">
      <c r="A130" s="367"/>
      <c r="B130" s="367"/>
    </row>
    <row r="131" spans="1:2" x14ac:dyDescent="0.25">
      <c r="A131" s="367"/>
      <c r="B131" s="367"/>
    </row>
    <row r="132" spans="1:2" x14ac:dyDescent="0.25">
      <c r="A132" s="367"/>
      <c r="B132" s="367"/>
    </row>
    <row r="133" spans="1:2" x14ac:dyDescent="0.25">
      <c r="A133" s="367"/>
      <c r="B133" s="367"/>
    </row>
    <row r="134" spans="1:2" x14ac:dyDescent="0.25">
      <c r="A134" s="367"/>
      <c r="B134" s="367"/>
    </row>
    <row r="135" spans="1:2" x14ac:dyDescent="0.25">
      <c r="A135" s="367"/>
      <c r="B135" s="367"/>
    </row>
    <row r="136" spans="1:2" x14ac:dyDescent="0.25">
      <c r="A136" s="367"/>
      <c r="B136" s="367"/>
    </row>
    <row r="137" spans="1:2" x14ac:dyDescent="0.25">
      <c r="A137" s="367"/>
      <c r="B137" s="367"/>
    </row>
    <row r="138" spans="1:2" x14ac:dyDescent="0.25">
      <c r="A138" s="367"/>
      <c r="B138" s="367"/>
    </row>
    <row r="139" spans="1:2" x14ac:dyDescent="0.25">
      <c r="A139" s="367"/>
      <c r="B139" s="367"/>
    </row>
    <row r="140" spans="1:2" x14ac:dyDescent="0.25">
      <c r="A140" s="367"/>
      <c r="B140" s="367"/>
    </row>
    <row r="141" spans="1:2" x14ac:dyDescent="0.25">
      <c r="A141" s="367"/>
      <c r="B141" s="367"/>
    </row>
    <row r="142" spans="1:2" x14ac:dyDescent="0.25">
      <c r="A142" s="367"/>
      <c r="B142" s="367"/>
    </row>
    <row r="143" spans="1:2" x14ac:dyDescent="0.25">
      <c r="A143" s="367"/>
      <c r="B143" s="367"/>
    </row>
    <row r="144" spans="1:2" x14ac:dyDescent="0.25">
      <c r="A144" s="367"/>
      <c r="B144" s="367"/>
    </row>
    <row r="145" spans="1:2" x14ac:dyDescent="0.25">
      <c r="A145" s="367"/>
      <c r="B145" s="367"/>
    </row>
    <row r="146" spans="1:2" x14ac:dyDescent="0.25">
      <c r="A146" s="367"/>
      <c r="B146" s="367"/>
    </row>
    <row r="147" spans="1:2" x14ac:dyDescent="0.25">
      <c r="A147" s="367"/>
      <c r="B147" s="367"/>
    </row>
    <row r="148" spans="1:2" x14ac:dyDescent="0.25">
      <c r="A148" s="367"/>
      <c r="B148" s="367"/>
    </row>
    <row r="149" spans="1:2" x14ac:dyDescent="0.25">
      <c r="A149" s="367"/>
      <c r="B149" s="367"/>
    </row>
    <row r="150" spans="1:2" x14ac:dyDescent="0.25">
      <c r="A150" s="367"/>
      <c r="B150" s="367"/>
    </row>
    <row r="151" spans="1:2" x14ac:dyDescent="0.25">
      <c r="A151" s="367"/>
      <c r="B151" s="367"/>
    </row>
    <row r="152" spans="1:2" x14ac:dyDescent="0.25">
      <c r="A152" s="367"/>
      <c r="B152" s="367"/>
    </row>
    <row r="153" spans="1:2" x14ac:dyDescent="0.25">
      <c r="A153" s="367"/>
      <c r="B153" s="367"/>
    </row>
    <row r="154" spans="1:2" x14ac:dyDescent="0.25">
      <c r="A154" s="367"/>
      <c r="B154" s="367"/>
    </row>
    <row r="155" spans="1:2" x14ac:dyDescent="0.25">
      <c r="A155" s="367"/>
      <c r="B155" s="367"/>
    </row>
    <row r="156" spans="1:2" x14ac:dyDescent="0.25">
      <c r="A156" s="367"/>
      <c r="B156" s="367"/>
    </row>
    <row r="157" spans="1:2" x14ac:dyDescent="0.25">
      <c r="A157" s="367"/>
      <c r="B157" s="367"/>
    </row>
    <row r="158" spans="1:2" x14ac:dyDescent="0.25">
      <c r="A158" s="367"/>
      <c r="B158" s="367"/>
    </row>
    <row r="159" spans="1:2" x14ac:dyDescent="0.25">
      <c r="A159" s="367"/>
      <c r="B159" s="367"/>
    </row>
    <row r="160" spans="1:2" x14ac:dyDescent="0.25">
      <c r="A160" s="367"/>
      <c r="B160" s="367"/>
    </row>
    <row r="161" spans="1:2" x14ac:dyDescent="0.25">
      <c r="A161" s="367"/>
      <c r="B161" s="367"/>
    </row>
    <row r="162" spans="1:2" x14ac:dyDescent="0.25">
      <c r="A162" s="367"/>
      <c r="B162" s="367"/>
    </row>
    <row r="163" spans="1:2" x14ac:dyDescent="0.25">
      <c r="A163" s="367"/>
      <c r="B163" s="367"/>
    </row>
    <row r="164" spans="1:2" x14ac:dyDescent="0.25">
      <c r="A164" s="367"/>
      <c r="B164" s="367"/>
    </row>
    <row r="165" spans="1:2" x14ac:dyDescent="0.25">
      <c r="A165" s="367"/>
      <c r="B165" s="367"/>
    </row>
    <row r="166" spans="1:2" x14ac:dyDescent="0.25">
      <c r="A166" s="367"/>
      <c r="B166" s="367"/>
    </row>
    <row r="167" spans="1:2" x14ac:dyDescent="0.25">
      <c r="A167" s="367"/>
      <c r="B167" s="367"/>
    </row>
    <row r="168" spans="1:2" x14ac:dyDescent="0.25">
      <c r="A168" s="367"/>
      <c r="B168" s="367"/>
    </row>
    <row r="169" spans="1:2" x14ac:dyDescent="0.25">
      <c r="A169" s="367"/>
      <c r="B169" s="367"/>
    </row>
    <row r="170" spans="1:2" x14ac:dyDescent="0.25">
      <c r="A170" s="367"/>
      <c r="B170" s="367"/>
    </row>
    <row r="171" spans="1:2" x14ac:dyDescent="0.25">
      <c r="A171" s="367"/>
      <c r="B171" s="367"/>
    </row>
    <row r="172" spans="1:2" x14ac:dyDescent="0.25">
      <c r="A172" s="367"/>
      <c r="B172" s="367"/>
    </row>
    <row r="173" spans="1:2" x14ac:dyDescent="0.25">
      <c r="A173" s="367"/>
      <c r="B173" s="367"/>
    </row>
    <row r="174" spans="1:2" x14ac:dyDescent="0.25">
      <c r="A174" s="367"/>
      <c r="B174" s="367"/>
    </row>
    <row r="175" spans="1:2" x14ac:dyDescent="0.25">
      <c r="A175" s="367"/>
      <c r="B175" s="367"/>
    </row>
    <row r="176" spans="1:2" x14ac:dyDescent="0.25">
      <c r="A176" s="367"/>
      <c r="B176" s="367"/>
    </row>
    <row r="177" spans="1:2" x14ac:dyDescent="0.25">
      <c r="A177" s="367"/>
      <c r="B177" s="367"/>
    </row>
    <row r="178" spans="1:2" x14ac:dyDescent="0.25">
      <c r="A178" s="367"/>
      <c r="B178" s="367"/>
    </row>
    <row r="179" spans="1:2" x14ac:dyDescent="0.25">
      <c r="A179" s="367"/>
      <c r="B179" s="367"/>
    </row>
    <row r="180" spans="1:2" x14ac:dyDescent="0.25">
      <c r="A180" s="367"/>
      <c r="B180" s="367"/>
    </row>
    <row r="181" spans="1:2" x14ac:dyDescent="0.25">
      <c r="A181" s="367"/>
      <c r="B181" s="367"/>
    </row>
    <row r="182" spans="1:2" x14ac:dyDescent="0.25">
      <c r="A182" s="367"/>
      <c r="B182" s="367"/>
    </row>
    <row r="183" spans="1:2" x14ac:dyDescent="0.25">
      <c r="A183" s="367"/>
      <c r="B183" s="367"/>
    </row>
    <row r="184" spans="1:2" x14ac:dyDescent="0.25">
      <c r="A184" s="367"/>
      <c r="B184" s="367"/>
    </row>
    <row r="185" spans="1:2" x14ac:dyDescent="0.25">
      <c r="A185" s="367"/>
      <c r="B185" s="367"/>
    </row>
    <row r="186" spans="1:2" x14ac:dyDescent="0.25">
      <c r="A186" s="367"/>
      <c r="B186" s="367"/>
    </row>
    <row r="187" spans="1:2" x14ac:dyDescent="0.25">
      <c r="A187" s="367"/>
      <c r="B187" s="367"/>
    </row>
    <row r="188" spans="1:2" x14ac:dyDescent="0.25">
      <c r="A188" s="367"/>
      <c r="B188" s="367"/>
    </row>
    <row r="189" spans="1:2" x14ac:dyDescent="0.25">
      <c r="A189" s="367"/>
      <c r="B189" s="367"/>
    </row>
    <row r="190" spans="1:2" x14ac:dyDescent="0.25">
      <c r="A190" s="367"/>
      <c r="B190" s="367"/>
    </row>
    <row r="191" spans="1:2" x14ac:dyDescent="0.25">
      <c r="A191" s="367"/>
      <c r="B191" s="367"/>
    </row>
    <row r="192" spans="1:2" x14ac:dyDescent="0.25">
      <c r="A192" s="367"/>
      <c r="B192" s="367"/>
    </row>
    <row r="193" spans="1:2" x14ac:dyDescent="0.25">
      <c r="A193" s="367"/>
      <c r="B193" s="367"/>
    </row>
    <row r="194" spans="1:2" x14ac:dyDescent="0.25">
      <c r="A194" s="367"/>
      <c r="B194" s="367"/>
    </row>
    <row r="195" spans="1:2" x14ac:dyDescent="0.25">
      <c r="A195" s="367"/>
      <c r="B195" s="367"/>
    </row>
    <row r="196" spans="1:2" x14ac:dyDescent="0.25">
      <c r="A196" s="367"/>
      <c r="B196" s="367"/>
    </row>
    <row r="197" spans="1:2" x14ac:dyDescent="0.25">
      <c r="A197" s="367"/>
      <c r="B197" s="367"/>
    </row>
    <row r="198" spans="1:2" x14ac:dyDescent="0.25">
      <c r="A198" s="367"/>
      <c r="B198" s="367"/>
    </row>
    <row r="199" spans="1:2" x14ac:dyDescent="0.25">
      <c r="A199" s="367"/>
      <c r="B199" s="367"/>
    </row>
    <row r="200" spans="1:2" x14ac:dyDescent="0.25">
      <c r="A200" s="367"/>
      <c r="B200" s="367"/>
    </row>
    <row r="201" spans="1:2" x14ac:dyDescent="0.25">
      <c r="A201" s="367"/>
      <c r="B201" s="367"/>
    </row>
    <row r="202" spans="1:2" x14ac:dyDescent="0.25">
      <c r="A202" s="367"/>
      <c r="B202" s="367"/>
    </row>
    <row r="203" spans="1:2" x14ac:dyDescent="0.25">
      <c r="A203" s="367"/>
      <c r="B203" s="367"/>
    </row>
    <row r="204" spans="1:2" x14ac:dyDescent="0.25">
      <c r="A204" s="367"/>
      <c r="B204" s="367"/>
    </row>
    <row r="205" spans="1:2" x14ac:dyDescent="0.25">
      <c r="A205" s="367"/>
      <c r="B205" s="367"/>
    </row>
    <row r="206" spans="1:2" x14ac:dyDescent="0.25">
      <c r="A206" s="367"/>
      <c r="B206" s="367"/>
    </row>
    <row r="207" spans="1:2" x14ac:dyDescent="0.25">
      <c r="A207" s="367"/>
      <c r="B207" s="367"/>
    </row>
    <row r="208" spans="1:2" x14ac:dyDescent="0.25">
      <c r="A208" s="367"/>
      <c r="B208" s="367"/>
    </row>
    <row r="209" spans="1:2" x14ac:dyDescent="0.25">
      <c r="A209" s="367"/>
      <c r="B209" s="367"/>
    </row>
    <row r="210" spans="1:2" x14ac:dyDescent="0.25">
      <c r="A210" s="367"/>
      <c r="B210" s="367"/>
    </row>
    <row r="211" spans="1:2" x14ac:dyDescent="0.25">
      <c r="A211" s="367"/>
      <c r="B211" s="367"/>
    </row>
    <row r="212" spans="1:2" x14ac:dyDescent="0.25">
      <c r="A212" s="367"/>
      <c r="B212" s="367"/>
    </row>
    <row r="213" spans="1:2" x14ac:dyDescent="0.25">
      <c r="A213" s="367"/>
      <c r="B213" s="367"/>
    </row>
    <row r="214" spans="1:2" x14ac:dyDescent="0.25">
      <c r="A214" s="367"/>
      <c r="B214" s="367"/>
    </row>
    <row r="215" spans="1:2" x14ac:dyDescent="0.25">
      <c r="A215" s="367"/>
      <c r="B215" s="367"/>
    </row>
    <row r="216" spans="1:2" x14ac:dyDescent="0.25">
      <c r="A216" s="367"/>
      <c r="B216" s="367"/>
    </row>
    <row r="217" spans="1:2" x14ac:dyDescent="0.25">
      <c r="A217" s="367"/>
      <c r="B217" s="367"/>
    </row>
    <row r="218" spans="1:2" x14ac:dyDescent="0.25">
      <c r="A218" s="367"/>
      <c r="B218" s="367"/>
    </row>
    <row r="219" spans="1:2" x14ac:dyDescent="0.25">
      <c r="A219" s="367"/>
      <c r="B219" s="367"/>
    </row>
    <row r="220" spans="1:2" x14ac:dyDescent="0.25">
      <c r="A220" s="367"/>
      <c r="B220" s="367"/>
    </row>
    <row r="221" spans="1:2" x14ac:dyDescent="0.25">
      <c r="A221" s="367"/>
      <c r="B221" s="367"/>
    </row>
    <row r="222" spans="1:2" x14ac:dyDescent="0.25">
      <c r="A222" s="367"/>
      <c r="B222" s="367"/>
    </row>
    <row r="223" spans="1:2" x14ac:dyDescent="0.25">
      <c r="A223" s="367"/>
      <c r="B223" s="367"/>
    </row>
    <row r="224" spans="1:2" x14ac:dyDescent="0.25">
      <c r="A224" s="367"/>
      <c r="B224" s="367"/>
    </row>
    <row r="225" spans="1:2" x14ac:dyDescent="0.25">
      <c r="A225" s="367"/>
      <c r="B225" s="367"/>
    </row>
    <row r="226" spans="1:2" x14ac:dyDescent="0.25">
      <c r="A226" s="367"/>
      <c r="B226" s="367"/>
    </row>
    <row r="227" spans="1:2" x14ac:dyDescent="0.25">
      <c r="A227" s="367"/>
      <c r="B227" s="367"/>
    </row>
    <row r="228" spans="1:2" x14ac:dyDescent="0.25">
      <c r="A228" s="367"/>
      <c r="B228" s="367"/>
    </row>
    <row r="229" spans="1:2" x14ac:dyDescent="0.25">
      <c r="A229" s="367"/>
      <c r="B229" s="367"/>
    </row>
    <row r="230" spans="1:2" x14ac:dyDescent="0.25">
      <c r="A230" s="367"/>
      <c r="B230" s="367"/>
    </row>
    <row r="231" spans="1:2" x14ac:dyDescent="0.25">
      <c r="A231" s="367"/>
      <c r="B231" s="367"/>
    </row>
    <row r="232" spans="1:2" x14ac:dyDescent="0.25">
      <c r="A232" s="367"/>
      <c r="B232" s="367"/>
    </row>
    <row r="233" spans="1:2" x14ac:dyDescent="0.25">
      <c r="A233" s="367"/>
      <c r="B233" s="367"/>
    </row>
    <row r="234" spans="1:2" x14ac:dyDescent="0.25">
      <c r="A234" s="367"/>
      <c r="B234" s="367"/>
    </row>
    <row r="235" spans="1:2" x14ac:dyDescent="0.25">
      <c r="A235" s="367"/>
      <c r="B235" s="367"/>
    </row>
    <row r="236" spans="1:2" x14ac:dyDescent="0.25">
      <c r="A236" s="367"/>
      <c r="B236" s="367"/>
    </row>
    <row r="237" spans="1:2" x14ac:dyDescent="0.25">
      <c r="A237" s="367"/>
      <c r="B237" s="367"/>
    </row>
    <row r="238" spans="1:2" x14ac:dyDescent="0.25">
      <c r="A238" s="367"/>
      <c r="B238" s="367"/>
    </row>
    <row r="239" spans="1:2" x14ac:dyDescent="0.25">
      <c r="A239" s="367"/>
      <c r="B239" s="367"/>
    </row>
    <row r="240" spans="1:2" x14ac:dyDescent="0.25">
      <c r="A240" s="367"/>
      <c r="B240" s="367"/>
    </row>
    <row r="241" spans="1:2" x14ac:dyDescent="0.25">
      <c r="A241" s="367"/>
      <c r="B241" s="367"/>
    </row>
    <row r="242" spans="1:2" x14ac:dyDescent="0.25">
      <c r="A242" s="367"/>
      <c r="B242" s="367"/>
    </row>
    <row r="243" spans="1:2" x14ac:dyDescent="0.25">
      <c r="A243" s="367"/>
      <c r="B243" s="367"/>
    </row>
    <row r="244" spans="1:2" x14ac:dyDescent="0.25">
      <c r="A244" s="367"/>
      <c r="B244" s="367"/>
    </row>
    <row r="245" spans="1:2" x14ac:dyDescent="0.25">
      <c r="A245" s="367"/>
      <c r="B245" s="367"/>
    </row>
    <row r="246" spans="1:2" x14ac:dyDescent="0.25">
      <c r="A246" s="367"/>
      <c r="B246" s="367"/>
    </row>
    <row r="247" spans="1:2" x14ac:dyDescent="0.25">
      <c r="A247" s="367"/>
      <c r="B247" s="367"/>
    </row>
    <row r="248" spans="1:2" x14ac:dyDescent="0.25">
      <c r="A248" s="367"/>
      <c r="B248" s="367"/>
    </row>
    <row r="249" spans="1:2" x14ac:dyDescent="0.25">
      <c r="A249" s="367"/>
      <c r="B249" s="367"/>
    </row>
    <row r="250" spans="1:2" x14ac:dyDescent="0.25">
      <c r="A250" s="367"/>
      <c r="B250" s="367"/>
    </row>
    <row r="251" spans="1:2" x14ac:dyDescent="0.25">
      <c r="A251" s="367"/>
      <c r="B251" s="367"/>
    </row>
    <row r="252" spans="1:2" x14ac:dyDescent="0.25">
      <c r="A252" s="367"/>
      <c r="B252" s="367"/>
    </row>
    <row r="253" spans="1:2" x14ac:dyDescent="0.25">
      <c r="A253" s="367"/>
      <c r="B253" s="367"/>
    </row>
    <row r="254" spans="1:2" x14ac:dyDescent="0.25">
      <c r="A254" s="367"/>
      <c r="B254" s="367"/>
    </row>
    <row r="255" spans="1:2" x14ac:dyDescent="0.25">
      <c r="A255" s="367"/>
      <c r="B255" s="367"/>
    </row>
    <row r="256" spans="1:2" x14ac:dyDescent="0.25">
      <c r="A256" s="367"/>
      <c r="B256" s="367"/>
    </row>
    <row r="257" spans="1:2" x14ac:dyDescent="0.25">
      <c r="A257" s="367"/>
      <c r="B257" s="367"/>
    </row>
    <row r="258" spans="1:2" x14ac:dyDescent="0.25">
      <c r="A258" s="367"/>
      <c r="B258" s="367"/>
    </row>
    <row r="259" spans="1:2" x14ac:dyDescent="0.25">
      <c r="A259" s="367"/>
      <c r="B259" s="367"/>
    </row>
    <row r="260" spans="1:2" x14ac:dyDescent="0.25">
      <c r="A260" s="367"/>
      <c r="B260" s="367"/>
    </row>
    <row r="261" spans="1:2" x14ac:dyDescent="0.25">
      <c r="A261" s="367"/>
      <c r="B261" s="367"/>
    </row>
    <row r="262" spans="1:2" x14ac:dyDescent="0.25">
      <c r="A262" s="367"/>
      <c r="B262" s="367"/>
    </row>
    <row r="263" spans="1:2" x14ac:dyDescent="0.25">
      <c r="A263" s="367"/>
      <c r="B263" s="367"/>
    </row>
    <row r="264" spans="1:2" x14ac:dyDescent="0.25">
      <c r="A264" s="367"/>
      <c r="B264" s="367"/>
    </row>
    <row r="265" spans="1:2" x14ac:dyDescent="0.25">
      <c r="A265" s="367"/>
      <c r="B265" s="367"/>
    </row>
    <row r="266" spans="1:2" x14ac:dyDescent="0.25">
      <c r="A266" s="367"/>
      <c r="B266" s="367"/>
    </row>
    <row r="267" spans="1:2" x14ac:dyDescent="0.25">
      <c r="A267" s="367"/>
      <c r="B267" s="367"/>
    </row>
    <row r="268" spans="1:2" x14ac:dyDescent="0.25">
      <c r="A268" s="367"/>
      <c r="B268" s="367"/>
    </row>
    <row r="269" spans="1:2" x14ac:dyDescent="0.25">
      <c r="A269" s="367"/>
      <c r="B269" s="367"/>
    </row>
    <row r="270" spans="1:2" x14ac:dyDescent="0.25">
      <c r="A270" s="367"/>
      <c r="B270" s="367"/>
    </row>
    <row r="271" spans="1:2" x14ac:dyDescent="0.25">
      <c r="A271" s="367"/>
      <c r="B271" s="367"/>
    </row>
    <row r="272" spans="1:2" x14ac:dyDescent="0.25">
      <c r="A272" s="367"/>
      <c r="B272" s="367"/>
    </row>
    <row r="273" spans="1:2" x14ac:dyDescent="0.25">
      <c r="A273" s="367"/>
      <c r="B273" s="367"/>
    </row>
    <row r="274" spans="1:2" x14ac:dyDescent="0.25">
      <c r="A274" s="367"/>
      <c r="B274" s="367"/>
    </row>
    <row r="275" spans="1:2" x14ac:dyDescent="0.25">
      <c r="A275" s="367"/>
      <c r="B275" s="367"/>
    </row>
    <row r="276" spans="1:2" x14ac:dyDescent="0.25">
      <c r="A276" s="367"/>
      <c r="B276" s="367"/>
    </row>
    <row r="277" spans="1:2" x14ac:dyDescent="0.25">
      <c r="A277" s="367"/>
      <c r="B277" s="367"/>
    </row>
    <row r="278" spans="1:2" x14ac:dyDescent="0.25">
      <c r="A278" s="367"/>
      <c r="B278" s="367"/>
    </row>
    <row r="279" spans="1:2" x14ac:dyDescent="0.25">
      <c r="A279" s="367"/>
      <c r="B279" s="367"/>
    </row>
    <row r="280" spans="1:2" x14ac:dyDescent="0.25">
      <c r="A280" s="367"/>
      <c r="B280" s="367"/>
    </row>
    <row r="281" spans="1:2" x14ac:dyDescent="0.25">
      <c r="A281" s="367"/>
      <c r="B281" s="367"/>
    </row>
    <row r="282" spans="1:2" x14ac:dyDescent="0.25">
      <c r="A282" s="367"/>
      <c r="B282" s="367"/>
    </row>
    <row r="283" spans="1:2" x14ac:dyDescent="0.25">
      <c r="A283" s="367"/>
      <c r="B283" s="367"/>
    </row>
    <row r="284" spans="1:2" x14ac:dyDescent="0.25">
      <c r="A284" s="367"/>
      <c r="B284" s="367"/>
    </row>
    <row r="285" spans="1:2" x14ac:dyDescent="0.25">
      <c r="B285" s="367"/>
    </row>
  </sheetData>
  <hyperlinks>
    <hyperlink ref="B30" r:id="rId1" xr:uid="{423633F6-8EB4-4AFA-8461-5B96C6A0F479}"/>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021EF-EDA3-4563-BACE-8AF4B046FF95}">
  <sheetPr codeName="Tabelle20">
    <tabColor indexed="53"/>
  </sheetPr>
  <dimension ref="A1:N84"/>
  <sheetViews>
    <sheetView zoomScale="70" zoomScaleNormal="70" workbookViewId="0"/>
  </sheetViews>
  <sheetFormatPr baseColWidth="10" defaultRowHeight="15" customHeight="1" x14ac:dyDescent="0.25"/>
  <cols>
    <col min="1" max="1" width="15.6640625" style="383" customWidth="1"/>
    <col min="2" max="4" width="15.6640625" customWidth="1"/>
    <col min="5" max="7" width="15.6640625" style="378" customWidth="1"/>
    <col min="8" max="8" width="15.6640625" customWidth="1"/>
    <col min="9" max="14" width="15.6640625" style="378" customWidth="1"/>
  </cols>
  <sheetData>
    <row r="1" spans="1:14" ht="15" customHeight="1" x14ac:dyDescent="0.25">
      <c r="A1"/>
      <c r="E1"/>
      <c r="F1"/>
      <c r="G1"/>
      <c r="I1"/>
      <c r="J1"/>
      <c r="K1"/>
      <c r="L1"/>
      <c r="M1"/>
      <c r="N1"/>
    </row>
    <row r="2" spans="1:14" ht="15" customHeight="1" x14ac:dyDescent="0.25">
      <c r="A2" s="319" t="s">
        <v>48</v>
      </c>
      <c r="E2"/>
      <c r="F2"/>
      <c r="G2"/>
      <c r="I2"/>
      <c r="J2"/>
      <c r="K2"/>
      <c r="L2"/>
      <c r="M2"/>
      <c r="N2"/>
    </row>
    <row r="3" spans="1:14" ht="15" customHeight="1" x14ac:dyDescent="0.25">
      <c r="A3"/>
      <c r="E3"/>
      <c r="F3"/>
      <c r="G3"/>
      <c r="I3"/>
      <c r="J3"/>
      <c r="K3"/>
      <c r="L3"/>
      <c r="M3"/>
      <c r="N3"/>
    </row>
    <row r="4" spans="1:14" ht="15" customHeight="1" x14ac:dyDescent="0.25">
      <c r="A4"/>
      <c r="B4" s="538" t="s">
        <v>467</v>
      </c>
      <c r="C4" s="538"/>
      <c r="D4" s="538" t="s">
        <v>468</v>
      </c>
      <c r="E4" s="538"/>
      <c r="F4" s="538" t="s">
        <v>469</v>
      </c>
      <c r="G4" s="538"/>
      <c r="H4" s="538" t="s">
        <v>470</v>
      </c>
      <c r="I4" s="538"/>
      <c r="J4" s="538" t="s">
        <v>471</v>
      </c>
      <c r="K4" s="538"/>
      <c r="L4" s="538"/>
      <c r="M4" s="538"/>
      <c r="N4" s="538"/>
    </row>
    <row r="5" spans="1:14" ht="15" customHeight="1" x14ac:dyDescent="0.25">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5">
      <c r="A6" s="375" t="s">
        <v>479</v>
      </c>
      <c r="B6" s="376">
        <f>'Tabelle 2.3'!J11</f>
        <v>0.67220245156188219</v>
      </c>
      <c r="C6" s="377">
        <f>'Tabelle 3.3'!J11</f>
        <v>1.6876887546633506</v>
      </c>
      <c r="D6" s="378">
        <f t="shared" ref="D6:E9" si="0">IF(OR(AND(B6&gt;=-50,B6&lt;=50),ISNUMBER(B6)=FALSE),B6,"")</f>
        <v>0.67220245156188219</v>
      </c>
      <c r="E6" s="378">
        <f t="shared" si="0"/>
        <v>1.6876887546633506</v>
      </c>
      <c r="F6" t="str">
        <f t="shared" ref="F6:G9" si="1">IF(ISNUMBER(B6)=FALSE,"",IF(B6&lt;-50,"&lt; -50",IF(B6&gt;50,"&gt; 50","")))</f>
        <v/>
      </c>
      <c r="G6" t="str">
        <f t="shared" si="1"/>
        <v/>
      </c>
      <c r="H6" s="378" t="str">
        <f t="shared" ref="H6:I9" si="2">IF(B6&lt;-50,0.75,IF(B6&gt;50,-0.75,""))</f>
        <v/>
      </c>
      <c r="I6" s="378" t="str">
        <f t="shared" si="2"/>
        <v/>
      </c>
      <c r="J6" t="e">
        <f>IF(OR(B6&lt;-50,B6&gt;50),N6,#N/A)</f>
        <v>#N/A</v>
      </c>
      <c r="K6" t="e">
        <f>IF(B6&lt;-50,-45,IF(B6&gt;50,45,#N/A))</f>
        <v>#N/A</v>
      </c>
      <c r="L6" t="e">
        <f>IF(OR(C6&lt;-50,C6&gt;50),N6,#N/A)</f>
        <v>#N/A</v>
      </c>
      <c r="M6" t="e">
        <f>IF(C6&lt;-50,-45,IF(C6&gt;50,45,#N/A))</f>
        <v>#N/A</v>
      </c>
      <c r="N6">
        <v>5</v>
      </c>
    </row>
    <row r="7" spans="1:14" ht="15" customHeight="1" x14ac:dyDescent="0.25">
      <c r="A7" s="375" t="s">
        <v>480</v>
      </c>
      <c r="B7" s="376">
        <f>'Tabelle 2.1'!J25</f>
        <v>-0.14277803297437663</v>
      </c>
      <c r="C7" s="377">
        <f>'Tabelle 3.1'!J23</f>
        <v>-0.35813599833999515</v>
      </c>
      <c r="D7" s="378">
        <f t="shared" si="0"/>
        <v>-0.14277803297437663</v>
      </c>
      <c r="E7" s="378">
        <f>IF(OR(AND(C7&gt;=-50,C7&lt;=50),ISNUMBER(C7)=FALSE),C7,"")</f>
        <v>-0.35813599833999515</v>
      </c>
      <c r="F7" t="str">
        <f t="shared" si="1"/>
        <v/>
      </c>
      <c r="G7" t="str">
        <f>IF(ISNUMBER(C7)=FALSE,"",IF(C7&lt;-50,"&lt; -50",IF(C7&gt;50,"&gt; 50","")))</f>
        <v/>
      </c>
      <c r="H7" s="378" t="str">
        <f t="shared" si="2"/>
        <v/>
      </c>
      <c r="I7" s="378" t="str">
        <f>IF(C7&lt;-50,0.75,IF(C7&gt;50,-0.75,""))</f>
        <v/>
      </c>
      <c r="J7" t="e">
        <f>IF(OR(B7&lt;-50,B7&gt;50),N7,#N/A)</f>
        <v>#N/A</v>
      </c>
      <c r="K7" t="e">
        <f>IF(B7&lt;-50,-45,IF(B7&gt;50,45,#N/A))</f>
        <v>#N/A</v>
      </c>
      <c r="L7" t="e">
        <f>IF(OR(C7&lt;-50,C7&gt;50),N7,#N/A)</f>
        <v>#N/A</v>
      </c>
      <c r="M7" t="e">
        <f>IF(C7&lt;-50,-45,IF(C7&gt;50,45,#N/A))</f>
        <v>#N/A</v>
      </c>
      <c r="N7">
        <v>15</v>
      </c>
    </row>
    <row r="8" spans="1:14" ht="15" customHeight="1" x14ac:dyDescent="0.25">
      <c r="A8" s="375" t="s">
        <v>481</v>
      </c>
      <c r="B8" s="376">
        <f>'Tabelle 2.1'!J38</f>
        <v>2.0004637946786547E-2</v>
      </c>
      <c r="C8" s="377">
        <f>'Tabelle 3.1'!J34</f>
        <v>-0.60483996951772001</v>
      </c>
      <c r="D8" s="378">
        <f t="shared" si="0"/>
        <v>2.0004637946786547E-2</v>
      </c>
      <c r="E8" s="378">
        <f>IF(OR(AND(C8&gt;=-50,C8&lt;=50),ISNUMBER(C8)=FALSE),C8,"")</f>
        <v>-0.60483996951772001</v>
      </c>
      <c r="F8" t="str">
        <f t="shared" si="1"/>
        <v/>
      </c>
      <c r="G8" t="str">
        <f>IF(ISNUMBER(C8)=FALSE,"",IF(C8&lt;-50,"&lt; -50",IF(C8&gt;50,"&gt; 50","")))</f>
        <v/>
      </c>
      <c r="H8" s="378" t="str">
        <f t="shared" si="2"/>
        <v/>
      </c>
      <c r="I8" s="378" t="str">
        <f>IF(C8&lt;-50,0.75,IF(C8&gt;50,-0.75,""))</f>
        <v/>
      </c>
      <c r="J8" t="e">
        <f>IF(OR(B8&lt;-50,B8&gt;50),N8,#N/A)</f>
        <v>#N/A</v>
      </c>
      <c r="K8" t="e">
        <f>IF(B8&lt;-50,-45,IF(B8&gt;50,45,#N/A))</f>
        <v>#N/A</v>
      </c>
      <c r="L8" t="e">
        <f>IF(OR(C8&lt;-50,C8&gt;50),N8,#N/A)</f>
        <v>#N/A</v>
      </c>
      <c r="M8" t="e">
        <f>IF(C8&lt;-50,-45,IF(C8&gt;50,45,#N/A))</f>
        <v>#N/A</v>
      </c>
      <c r="N8">
        <v>25</v>
      </c>
    </row>
    <row r="9" spans="1:14" ht="15" customHeight="1" x14ac:dyDescent="0.25">
      <c r="A9" s="375" t="s">
        <v>482</v>
      </c>
      <c r="B9" s="376">
        <f>'Tabelle 2.1'!J51</f>
        <v>-9.3722224403616675E-2</v>
      </c>
      <c r="C9" s="377">
        <f>'Tabelle 3.1'!J45</f>
        <v>-0.45400908070601026</v>
      </c>
      <c r="D9" s="378">
        <f t="shared" si="0"/>
        <v>-9.3722224403616675E-2</v>
      </c>
      <c r="E9" s="378">
        <f t="shared" si="0"/>
        <v>-0.45400908070601026</v>
      </c>
      <c r="F9" t="str">
        <f t="shared" si="1"/>
        <v/>
      </c>
      <c r="G9" t="str">
        <f t="shared" si="1"/>
        <v/>
      </c>
      <c r="H9" s="378" t="str">
        <f t="shared" si="2"/>
        <v/>
      </c>
      <c r="I9" s="378" t="str">
        <f t="shared" si="2"/>
        <v/>
      </c>
      <c r="J9" t="e">
        <f>IF(OR(B9&lt;-50,B9&gt;50),N9,#N/A)</f>
        <v>#N/A</v>
      </c>
      <c r="K9" t="e">
        <f>IF(B9&lt;-50,-45,IF(B9&gt;50,45,#N/A))</f>
        <v>#N/A</v>
      </c>
      <c r="L9" t="e">
        <f>IF(OR(C9&lt;-50,C9&gt;50),N9,#N/A)</f>
        <v>#N/A</v>
      </c>
      <c r="M9" t="e">
        <f>IF(C9&lt;-50,-45,IF(C9&gt;50,45,#N/A))</f>
        <v>#N/A</v>
      </c>
      <c r="N9">
        <v>35</v>
      </c>
    </row>
    <row r="10" spans="1:14" ht="15" customHeight="1" x14ac:dyDescent="0.25">
      <c r="A10"/>
      <c r="E10"/>
      <c r="F10"/>
      <c r="G10"/>
      <c r="I10"/>
      <c r="J10"/>
      <c r="K10"/>
      <c r="L10"/>
      <c r="M10"/>
      <c r="N10"/>
    </row>
    <row r="11" spans="1:14" ht="15" customHeight="1" x14ac:dyDescent="0.25">
      <c r="A11"/>
      <c r="E11"/>
      <c r="F11"/>
      <c r="G11"/>
      <c r="I11"/>
      <c r="J11"/>
      <c r="K11"/>
      <c r="L11"/>
      <c r="M11"/>
      <c r="N11"/>
    </row>
    <row r="12" spans="1:14" ht="15" customHeight="1" x14ac:dyDescent="0.25">
      <c r="A12" s="542" t="s">
        <v>483</v>
      </c>
      <c r="B12" s="538" t="s">
        <v>467</v>
      </c>
      <c r="C12" s="538"/>
      <c r="D12" s="538" t="s">
        <v>468</v>
      </c>
      <c r="E12" s="538"/>
      <c r="F12" s="538" t="s">
        <v>469</v>
      </c>
      <c r="G12" s="538"/>
      <c r="H12" s="538" t="s">
        <v>470</v>
      </c>
      <c r="I12" s="538"/>
      <c r="J12" s="538" t="s">
        <v>471</v>
      </c>
      <c r="K12" s="538"/>
      <c r="L12" s="538"/>
      <c r="M12" s="538"/>
      <c r="N12" s="538"/>
    </row>
    <row r="13" spans="1:14" ht="15" customHeight="1" x14ac:dyDescent="0.25">
      <c r="A13" s="542"/>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5">
      <c r="A14">
        <v>1</v>
      </c>
      <c r="B14" s="376">
        <f>'Tabelle 2.3'!J11</f>
        <v>0.67220245156188219</v>
      </c>
      <c r="C14" s="377">
        <f>'Tabelle 3.3'!J11</f>
        <v>1.6876887546633506</v>
      </c>
      <c r="D14" s="378">
        <f>IF(OR(AND(B14&gt;=-50,B14&lt;=50),ISNUMBER(B14)=FALSE),B14,"")</f>
        <v>0.67220245156188219</v>
      </c>
      <c r="E14" s="378">
        <f>IF(OR(AND(C14&gt;=-50,C14&lt;=50),ISNUMBER(C14)=FALSE),C14,"")</f>
        <v>1.6876887546633506</v>
      </c>
      <c r="F14" t="str">
        <f>IF(ISNUMBER(B14)=FALSE,"",IF(B14&lt;-50,"&lt; -50",IF(B14&gt;50,"&gt; 50","")))</f>
        <v/>
      </c>
      <c r="G14" t="str">
        <f>IF(ISNUMBER(C14)=FALSE,"",IF(C14&lt;-50,"&lt; -50",IF(C14&gt;50,"&gt; 50","")))</f>
        <v/>
      </c>
      <c r="H14" s="378" t="str">
        <f>IF(B14&lt;-50,0.75,IF(B14&gt;50,-0.75,""))</f>
        <v/>
      </c>
      <c r="I14" s="378"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5">
      <c r="A15">
        <v>2</v>
      </c>
      <c r="B15" s="376">
        <f>'Tabelle 2.3'!J12</f>
        <v>2.0689655172413794</v>
      </c>
      <c r="C15" s="377">
        <f>'Tabelle 3.3'!J12</f>
        <v>-5.2631578947368425</v>
      </c>
      <c r="D15" s="378">
        <f t="shared" ref="D15:E46" si="3">IF(OR(AND(B15&gt;=-50,B15&lt;=50),ISNUMBER(B15)=FALSE),B15,"")</f>
        <v>2.0689655172413794</v>
      </c>
      <c r="E15" s="378">
        <f t="shared" si="3"/>
        <v>-5.2631578947368425</v>
      </c>
      <c r="F15" t="str">
        <f t="shared" ref="F15:G46" si="4">IF(ISNUMBER(B15)=FALSE,"",IF(B15&lt;-50,"&lt; -50",IF(B15&gt;50,"&gt; 50","")))</f>
        <v/>
      </c>
      <c r="G15" t="str">
        <f t="shared" si="4"/>
        <v/>
      </c>
      <c r="H15" s="378" t="str">
        <f t="shared" ref="H15:I46" si="5">IF(B15&lt;-50,0.75,IF(B15&gt;50,-0.75,""))</f>
        <v/>
      </c>
      <c r="I15" s="378"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5">
      <c r="A16">
        <v>3</v>
      </c>
      <c r="B16" s="376" t="str">
        <f>'Tabelle 2.3'!J13</f>
        <v>*</v>
      </c>
      <c r="C16" s="377" t="str">
        <f>'Tabelle 3.3'!J13</f>
        <v>*</v>
      </c>
      <c r="D16" s="378" t="str">
        <f t="shared" si="3"/>
        <v>*</v>
      </c>
      <c r="E16" s="378" t="str">
        <f t="shared" si="3"/>
        <v>*</v>
      </c>
      <c r="F16" t="str">
        <f t="shared" si="4"/>
        <v/>
      </c>
      <c r="G16" t="str">
        <f t="shared" si="4"/>
        <v/>
      </c>
      <c r="H16" s="378">
        <f t="shared" si="5"/>
        <v>-0.75</v>
      </c>
      <c r="I16" s="378">
        <f t="shared" si="5"/>
        <v>-0.75</v>
      </c>
      <c r="J16">
        <f t="shared" si="6"/>
        <v>25</v>
      </c>
      <c r="K16">
        <f t="shared" si="7"/>
        <v>45</v>
      </c>
      <c r="L16">
        <f t="shared" si="8"/>
        <v>25</v>
      </c>
      <c r="M16">
        <f t="shared" si="9"/>
        <v>45</v>
      </c>
      <c r="N16">
        <v>25</v>
      </c>
    </row>
    <row r="17" spans="1:14" ht="15" customHeight="1" x14ac:dyDescent="0.25">
      <c r="A17">
        <v>4</v>
      </c>
      <c r="B17" s="376">
        <f>'Tabelle 2.3'!J14</f>
        <v>-2.0954223081882657</v>
      </c>
      <c r="C17" s="377">
        <f>'Tabelle 3.3'!J14</f>
        <v>7.4534161490683228</v>
      </c>
      <c r="D17" s="378">
        <f t="shared" si="3"/>
        <v>-2.0954223081882657</v>
      </c>
      <c r="E17" s="378">
        <f t="shared" si="3"/>
        <v>7.4534161490683228</v>
      </c>
      <c r="F17" t="str">
        <f t="shared" si="4"/>
        <v/>
      </c>
      <c r="G17" t="str">
        <f t="shared" si="4"/>
        <v/>
      </c>
      <c r="H17" s="378" t="str">
        <f t="shared" si="5"/>
        <v/>
      </c>
      <c r="I17" s="378" t="str">
        <f t="shared" si="5"/>
        <v/>
      </c>
      <c r="J17" t="e">
        <f t="shared" si="6"/>
        <v>#N/A</v>
      </c>
      <c r="K17" t="e">
        <f t="shared" si="7"/>
        <v>#N/A</v>
      </c>
      <c r="L17" t="e">
        <f t="shared" si="8"/>
        <v>#N/A</v>
      </c>
      <c r="M17" t="e">
        <f t="shared" si="9"/>
        <v>#N/A</v>
      </c>
      <c r="N17">
        <v>36</v>
      </c>
    </row>
    <row r="18" spans="1:14" ht="15" customHeight="1" x14ac:dyDescent="0.25">
      <c r="A18">
        <v>5</v>
      </c>
      <c r="B18" s="376">
        <f>'Tabelle 2.3'!J15</f>
        <v>5.5753262158956112</v>
      </c>
      <c r="C18" s="377">
        <f>'Tabelle 3.3'!J15</f>
        <v>19.607843137254903</v>
      </c>
      <c r="D18" s="378">
        <f t="shared" si="3"/>
        <v>5.5753262158956112</v>
      </c>
      <c r="E18" s="378">
        <f t="shared" si="3"/>
        <v>19.607843137254903</v>
      </c>
      <c r="F18" t="str">
        <f t="shared" si="4"/>
        <v/>
      </c>
      <c r="G18" t="str">
        <f t="shared" si="4"/>
        <v/>
      </c>
      <c r="H18" s="378" t="str">
        <f t="shared" si="5"/>
        <v/>
      </c>
      <c r="I18" s="378" t="str">
        <f t="shared" si="5"/>
        <v/>
      </c>
      <c r="J18" t="e">
        <f t="shared" si="6"/>
        <v>#N/A</v>
      </c>
      <c r="K18" t="e">
        <f t="shared" si="7"/>
        <v>#N/A</v>
      </c>
      <c r="L18" t="e">
        <f t="shared" si="8"/>
        <v>#N/A</v>
      </c>
      <c r="M18" t="e">
        <f t="shared" si="9"/>
        <v>#N/A</v>
      </c>
      <c r="N18">
        <v>46</v>
      </c>
    </row>
    <row r="19" spans="1:14" ht="15" customHeight="1" x14ac:dyDescent="0.25">
      <c r="A19">
        <v>6</v>
      </c>
      <c r="B19" s="376">
        <f>'Tabelle 2.3'!J16</f>
        <v>-1.884760366182014</v>
      </c>
      <c r="C19" s="377">
        <f>'Tabelle 3.3'!J16</f>
        <v>0</v>
      </c>
      <c r="D19" s="378">
        <f t="shared" si="3"/>
        <v>-1.884760366182014</v>
      </c>
      <c r="E19" s="378">
        <f t="shared" si="3"/>
        <v>0</v>
      </c>
      <c r="F19" t="str">
        <f t="shared" si="4"/>
        <v/>
      </c>
      <c r="G19" t="str">
        <f t="shared" si="4"/>
        <v/>
      </c>
      <c r="H19" s="378" t="str">
        <f t="shared" si="5"/>
        <v/>
      </c>
      <c r="I19" s="378" t="str">
        <f t="shared" si="5"/>
        <v/>
      </c>
      <c r="J19" t="e">
        <f t="shared" si="6"/>
        <v>#N/A</v>
      </c>
      <c r="K19" t="e">
        <f t="shared" si="7"/>
        <v>#N/A</v>
      </c>
      <c r="L19" t="e">
        <f t="shared" si="8"/>
        <v>#N/A</v>
      </c>
      <c r="M19" t="e">
        <f t="shared" si="9"/>
        <v>#N/A</v>
      </c>
      <c r="N19">
        <v>56</v>
      </c>
    </row>
    <row r="20" spans="1:14" ht="15" customHeight="1" x14ac:dyDescent="0.25">
      <c r="A20">
        <v>7</v>
      </c>
      <c r="B20" s="376">
        <f>'Tabelle 2.3'!J17</f>
        <v>-6.4966605950212504</v>
      </c>
      <c r="C20" s="377">
        <f>'Tabelle 3.3'!J17</f>
        <v>5.2631578947368425</v>
      </c>
      <c r="D20" s="378">
        <f t="shared" si="3"/>
        <v>-6.4966605950212504</v>
      </c>
      <c r="E20" s="378">
        <f t="shared" si="3"/>
        <v>5.2631578947368425</v>
      </c>
      <c r="F20" t="str">
        <f t="shared" si="4"/>
        <v/>
      </c>
      <c r="G20" t="str">
        <f t="shared" si="4"/>
        <v/>
      </c>
      <c r="H20" s="378" t="str">
        <f t="shared" si="5"/>
        <v/>
      </c>
      <c r="I20" s="378" t="str">
        <f t="shared" si="5"/>
        <v/>
      </c>
      <c r="J20" t="e">
        <f t="shared" si="6"/>
        <v>#N/A</v>
      </c>
      <c r="K20" t="e">
        <f t="shared" si="7"/>
        <v>#N/A</v>
      </c>
      <c r="L20" t="e">
        <f t="shared" si="8"/>
        <v>#N/A</v>
      </c>
      <c r="M20" t="e">
        <f t="shared" si="9"/>
        <v>#N/A</v>
      </c>
      <c r="N20">
        <v>67</v>
      </c>
    </row>
    <row r="21" spans="1:14" ht="15" customHeight="1" x14ac:dyDescent="0.25">
      <c r="A21">
        <v>8</v>
      </c>
      <c r="B21" s="376" t="str">
        <f>'Tabelle 2.3'!J18</f>
        <v>*</v>
      </c>
      <c r="C21" s="377" t="str">
        <f>'Tabelle 3.3'!J18</f>
        <v>*</v>
      </c>
      <c r="D21" s="378" t="str">
        <f t="shared" si="3"/>
        <v>*</v>
      </c>
      <c r="E21" s="378" t="str">
        <f t="shared" si="3"/>
        <v>*</v>
      </c>
      <c r="F21" t="str">
        <f t="shared" si="4"/>
        <v/>
      </c>
      <c r="G21" t="str">
        <f t="shared" si="4"/>
        <v/>
      </c>
      <c r="H21" s="378">
        <f t="shared" si="5"/>
        <v>-0.75</v>
      </c>
      <c r="I21" s="378">
        <f t="shared" si="5"/>
        <v>-0.75</v>
      </c>
      <c r="J21">
        <f t="shared" si="6"/>
        <v>77</v>
      </c>
      <c r="K21">
        <f t="shared" si="7"/>
        <v>45</v>
      </c>
      <c r="L21">
        <f t="shared" si="8"/>
        <v>77</v>
      </c>
      <c r="M21">
        <f t="shared" si="9"/>
        <v>45</v>
      </c>
      <c r="N21">
        <v>77</v>
      </c>
    </row>
    <row r="22" spans="1:14" ht="15" customHeight="1" x14ac:dyDescent="0.25">
      <c r="A22">
        <v>9</v>
      </c>
      <c r="B22" s="376">
        <f>'Tabelle 2.3'!J19</f>
        <v>1.600609756097561</v>
      </c>
      <c r="C22" s="377">
        <f>'Tabelle 3.3'!J19</f>
        <v>0.59171597633136097</v>
      </c>
      <c r="D22" s="378">
        <f t="shared" si="3"/>
        <v>1.600609756097561</v>
      </c>
      <c r="E22" s="378">
        <f t="shared" si="3"/>
        <v>0.59171597633136097</v>
      </c>
      <c r="F22" t="str">
        <f t="shared" si="4"/>
        <v/>
      </c>
      <c r="G22" t="str">
        <f t="shared" si="4"/>
        <v/>
      </c>
      <c r="H22" s="378" t="str">
        <f t="shared" si="5"/>
        <v/>
      </c>
      <c r="I22" s="378" t="str">
        <f t="shared" si="5"/>
        <v/>
      </c>
      <c r="J22" t="e">
        <f t="shared" si="6"/>
        <v>#N/A</v>
      </c>
      <c r="K22" t="e">
        <f t="shared" si="7"/>
        <v>#N/A</v>
      </c>
      <c r="L22" t="e">
        <f t="shared" si="8"/>
        <v>#N/A</v>
      </c>
      <c r="M22" t="e">
        <f t="shared" si="9"/>
        <v>#N/A</v>
      </c>
      <c r="N22">
        <v>87</v>
      </c>
    </row>
    <row r="23" spans="1:14" ht="15" customHeight="1" x14ac:dyDescent="0.25">
      <c r="A23">
        <v>10</v>
      </c>
      <c r="B23" s="376">
        <f>'Tabelle 2.3'!J20</f>
        <v>7.8651685393258424</v>
      </c>
      <c r="C23" s="377">
        <f>'Tabelle 3.3'!J20</f>
        <v>1.2785388127853881</v>
      </c>
      <c r="D23" s="378">
        <f t="shared" si="3"/>
        <v>7.8651685393258424</v>
      </c>
      <c r="E23" s="378">
        <f t="shared" si="3"/>
        <v>1.2785388127853881</v>
      </c>
      <c r="F23" t="str">
        <f t="shared" si="4"/>
        <v/>
      </c>
      <c r="G23" t="str">
        <f t="shared" si="4"/>
        <v/>
      </c>
      <c r="H23" s="378" t="str">
        <f t="shared" si="5"/>
        <v/>
      </c>
      <c r="I23" s="378" t="str">
        <f t="shared" si="5"/>
        <v/>
      </c>
      <c r="J23" t="e">
        <f t="shared" si="6"/>
        <v>#N/A</v>
      </c>
      <c r="K23" t="e">
        <f t="shared" si="7"/>
        <v>#N/A</v>
      </c>
      <c r="L23" t="e">
        <f t="shared" si="8"/>
        <v>#N/A</v>
      </c>
      <c r="M23" t="e">
        <f t="shared" si="9"/>
        <v>#N/A</v>
      </c>
      <c r="N23">
        <v>98</v>
      </c>
    </row>
    <row r="24" spans="1:14" ht="15" customHeight="1" x14ac:dyDescent="0.25">
      <c r="A24">
        <v>11</v>
      </c>
      <c r="B24" s="376">
        <f>'Tabelle 2.3'!J21</f>
        <v>1.7857142857142858</v>
      </c>
      <c r="C24" s="377">
        <f>'Tabelle 3.3'!J21</f>
        <v>-2.6984126984126986</v>
      </c>
      <c r="D24" s="378">
        <f t="shared" si="3"/>
        <v>1.7857142857142858</v>
      </c>
      <c r="E24" s="378">
        <f t="shared" si="3"/>
        <v>-2.6984126984126986</v>
      </c>
      <c r="F24" t="str">
        <f t="shared" si="4"/>
        <v/>
      </c>
      <c r="G24" t="str">
        <f t="shared" si="4"/>
        <v/>
      </c>
      <c r="H24" s="378" t="str">
        <f t="shared" si="5"/>
        <v/>
      </c>
      <c r="I24" s="378" t="str">
        <f t="shared" si="5"/>
        <v/>
      </c>
      <c r="J24" t="e">
        <f t="shared" si="6"/>
        <v>#N/A</v>
      </c>
      <c r="K24" t="e">
        <f t="shared" si="7"/>
        <v>#N/A</v>
      </c>
      <c r="L24" t="e">
        <f t="shared" si="8"/>
        <v>#N/A</v>
      </c>
      <c r="M24" t="e">
        <f t="shared" si="9"/>
        <v>#N/A</v>
      </c>
      <c r="N24">
        <v>108</v>
      </c>
    </row>
    <row r="25" spans="1:14" ht="15" customHeight="1" x14ac:dyDescent="0.25">
      <c r="A25">
        <v>12</v>
      </c>
      <c r="B25" s="376">
        <f>'Tabelle 2.3'!J22</f>
        <v>-6.435643564356436</v>
      </c>
      <c r="C25" s="377">
        <f>'Tabelle 3.3'!J22</f>
        <v>-19.148936170212767</v>
      </c>
      <c r="D25" s="378">
        <f t="shared" si="3"/>
        <v>-6.435643564356436</v>
      </c>
      <c r="E25" s="378">
        <f t="shared" si="3"/>
        <v>-19.148936170212767</v>
      </c>
      <c r="F25" t="str">
        <f t="shared" si="4"/>
        <v/>
      </c>
      <c r="G25" t="str">
        <f t="shared" si="4"/>
        <v/>
      </c>
      <c r="H25" s="378" t="str">
        <f t="shared" si="5"/>
        <v/>
      </c>
      <c r="I25" s="378" t="str">
        <f t="shared" si="5"/>
        <v/>
      </c>
      <c r="J25" t="e">
        <f t="shared" si="6"/>
        <v>#N/A</v>
      </c>
      <c r="K25" t="e">
        <f t="shared" si="7"/>
        <v>#N/A</v>
      </c>
      <c r="L25" t="e">
        <f t="shared" si="8"/>
        <v>#N/A</v>
      </c>
      <c r="M25" t="e">
        <f t="shared" si="9"/>
        <v>#N/A</v>
      </c>
      <c r="N25">
        <v>118</v>
      </c>
    </row>
    <row r="26" spans="1:14" ht="15" customHeight="1" x14ac:dyDescent="0.25">
      <c r="A26">
        <v>13</v>
      </c>
      <c r="B26" s="376">
        <f>'Tabelle 2.3'!J23</f>
        <v>14.285714285714286</v>
      </c>
      <c r="C26" s="377">
        <f>'Tabelle 3.3'!J23</f>
        <v>-18.867924528301888</v>
      </c>
      <c r="D26" s="378">
        <f t="shared" si="3"/>
        <v>14.285714285714286</v>
      </c>
      <c r="E26" s="378">
        <f t="shared" si="3"/>
        <v>-18.867924528301888</v>
      </c>
      <c r="F26" t="str">
        <f t="shared" si="4"/>
        <v/>
      </c>
      <c r="G26" t="str">
        <f t="shared" si="4"/>
        <v/>
      </c>
      <c r="H26" s="378" t="str">
        <f t="shared" si="5"/>
        <v/>
      </c>
      <c r="I26" s="378" t="str">
        <f t="shared" si="5"/>
        <v/>
      </c>
      <c r="J26" t="e">
        <f t="shared" si="6"/>
        <v>#N/A</v>
      </c>
      <c r="K26" t="e">
        <f t="shared" si="7"/>
        <v>#N/A</v>
      </c>
      <c r="L26" t="e">
        <f t="shared" si="8"/>
        <v>#N/A</v>
      </c>
      <c r="M26" t="e">
        <f t="shared" si="9"/>
        <v>#N/A</v>
      </c>
      <c r="N26">
        <v>129</v>
      </c>
    </row>
    <row r="27" spans="1:14" ht="15" customHeight="1" x14ac:dyDescent="0.25">
      <c r="A27">
        <v>14</v>
      </c>
      <c r="B27" s="376">
        <f>'Tabelle 2.3'!J24</f>
        <v>2.9918404351767904</v>
      </c>
      <c r="C27" s="377">
        <f>'Tabelle 3.3'!J24</f>
        <v>-1.256281407035176</v>
      </c>
      <c r="D27" s="378">
        <f t="shared" si="3"/>
        <v>2.9918404351767904</v>
      </c>
      <c r="E27" s="378">
        <f t="shared" si="3"/>
        <v>-1.256281407035176</v>
      </c>
      <c r="F27" t="str">
        <f t="shared" si="4"/>
        <v/>
      </c>
      <c r="G27" t="str">
        <f t="shared" si="4"/>
        <v/>
      </c>
      <c r="H27" s="378" t="str">
        <f t="shared" si="5"/>
        <v/>
      </c>
      <c r="I27" s="378" t="str">
        <f t="shared" si="5"/>
        <v/>
      </c>
      <c r="J27" t="e">
        <f t="shared" si="6"/>
        <v>#N/A</v>
      </c>
      <c r="K27" t="e">
        <f t="shared" si="7"/>
        <v>#N/A</v>
      </c>
      <c r="L27" t="e">
        <f t="shared" si="8"/>
        <v>#N/A</v>
      </c>
      <c r="M27" t="e">
        <f t="shared" si="9"/>
        <v>#N/A</v>
      </c>
      <c r="N27">
        <v>139</v>
      </c>
    </row>
    <row r="28" spans="1:14" ht="15" customHeight="1" x14ac:dyDescent="0.25">
      <c r="A28">
        <v>15</v>
      </c>
      <c r="B28" s="376">
        <f>'Tabelle 2.3'!J25</f>
        <v>-8.525896414342629</v>
      </c>
      <c r="C28" s="377">
        <f>'Tabelle 3.3'!J25</f>
        <v>13.26923076923077</v>
      </c>
      <c r="D28" s="378">
        <f t="shared" si="3"/>
        <v>-8.525896414342629</v>
      </c>
      <c r="E28" s="378">
        <f t="shared" si="3"/>
        <v>13.26923076923077</v>
      </c>
      <c r="F28" t="str">
        <f t="shared" si="4"/>
        <v/>
      </c>
      <c r="G28" t="str">
        <f t="shared" si="4"/>
        <v/>
      </c>
      <c r="H28" s="378" t="str">
        <f t="shared" si="5"/>
        <v/>
      </c>
      <c r="I28" s="378" t="str">
        <f t="shared" si="5"/>
        <v/>
      </c>
      <c r="J28" t="e">
        <f t="shared" si="6"/>
        <v>#N/A</v>
      </c>
      <c r="K28" t="e">
        <f t="shared" si="7"/>
        <v>#N/A</v>
      </c>
      <c r="L28" t="e">
        <f t="shared" si="8"/>
        <v>#N/A</v>
      </c>
      <c r="M28" t="e">
        <f t="shared" si="9"/>
        <v>#N/A</v>
      </c>
      <c r="N28">
        <v>149</v>
      </c>
    </row>
    <row r="29" spans="1:14" ht="15" customHeight="1" x14ac:dyDescent="0.25">
      <c r="A29">
        <v>16</v>
      </c>
      <c r="B29" s="376">
        <f>'Tabelle 2.3'!J26</f>
        <v>13.701923076923077</v>
      </c>
      <c r="C29" s="377">
        <f>'Tabelle 3.3'!J26</f>
        <v>12.770562770562771</v>
      </c>
      <c r="D29" s="378">
        <f t="shared" si="3"/>
        <v>13.701923076923077</v>
      </c>
      <c r="E29" s="378">
        <f t="shared" si="3"/>
        <v>12.770562770562771</v>
      </c>
      <c r="F29" t="str">
        <f t="shared" si="4"/>
        <v/>
      </c>
      <c r="G29" t="str">
        <f t="shared" si="4"/>
        <v/>
      </c>
      <c r="H29" s="378" t="str">
        <f t="shared" si="5"/>
        <v/>
      </c>
      <c r="I29" s="378" t="str">
        <f t="shared" si="5"/>
        <v/>
      </c>
      <c r="J29" t="e">
        <f t="shared" si="6"/>
        <v>#N/A</v>
      </c>
      <c r="K29" t="e">
        <f t="shared" si="7"/>
        <v>#N/A</v>
      </c>
      <c r="L29" t="e">
        <f t="shared" si="8"/>
        <v>#N/A</v>
      </c>
      <c r="M29" t="e">
        <f t="shared" si="9"/>
        <v>#N/A</v>
      </c>
      <c r="N29">
        <v>160</v>
      </c>
    </row>
    <row r="30" spans="1:14" ht="15" customHeight="1" x14ac:dyDescent="0.25">
      <c r="A30">
        <v>17</v>
      </c>
      <c r="B30" s="376">
        <f>'Tabelle 2.3'!J27</f>
        <v>-19.547079856972587</v>
      </c>
      <c r="C30" s="377">
        <f>'Tabelle 3.3'!J27</f>
        <v>17.241379310344829</v>
      </c>
      <c r="D30" s="378">
        <f t="shared" si="3"/>
        <v>-19.547079856972587</v>
      </c>
      <c r="E30" s="378">
        <f t="shared" si="3"/>
        <v>17.241379310344829</v>
      </c>
      <c r="F30" t="str">
        <f t="shared" si="4"/>
        <v/>
      </c>
      <c r="G30" t="str">
        <f t="shared" si="4"/>
        <v/>
      </c>
      <c r="H30" s="378" t="str">
        <f t="shared" si="5"/>
        <v/>
      </c>
      <c r="I30" s="378" t="str">
        <f t="shared" si="5"/>
        <v/>
      </c>
      <c r="J30" t="e">
        <f t="shared" si="6"/>
        <v>#N/A</v>
      </c>
      <c r="K30" t="e">
        <f t="shared" si="7"/>
        <v>#N/A</v>
      </c>
      <c r="L30" t="e">
        <f t="shared" si="8"/>
        <v>#N/A</v>
      </c>
      <c r="M30" t="e">
        <f t="shared" si="9"/>
        <v>#N/A</v>
      </c>
      <c r="N30">
        <v>170</v>
      </c>
    </row>
    <row r="31" spans="1:14" ht="15" customHeight="1" x14ac:dyDescent="0.25">
      <c r="A31">
        <v>18</v>
      </c>
      <c r="B31" s="376">
        <f>'Tabelle 2.3'!J28</f>
        <v>2.1000777806585429</v>
      </c>
      <c r="C31" s="377">
        <f>'Tabelle 3.3'!J28</f>
        <v>18.421052631578949</v>
      </c>
      <c r="D31" s="378">
        <f t="shared" si="3"/>
        <v>2.1000777806585429</v>
      </c>
      <c r="E31" s="378">
        <f t="shared" si="3"/>
        <v>18.421052631578949</v>
      </c>
      <c r="F31" t="str">
        <f t="shared" si="4"/>
        <v/>
      </c>
      <c r="G31" t="str">
        <f t="shared" si="4"/>
        <v/>
      </c>
      <c r="H31" s="378" t="str">
        <f t="shared" si="5"/>
        <v/>
      </c>
      <c r="I31" s="378" t="str">
        <f t="shared" si="5"/>
        <v/>
      </c>
      <c r="J31" t="e">
        <f t="shared" si="6"/>
        <v>#N/A</v>
      </c>
      <c r="K31" t="e">
        <f t="shared" si="7"/>
        <v>#N/A</v>
      </c>
      <c r="L31" t="e">
        <f t="shared" si="8"/>
        <v>#N/A</v>
      </c>
      <c r="M31" t="e">
        <f t="shared" si="9"/>
        <v>#N/A</v>
      </c>
      <c r="N31">
        <v>180</v>
      </c>
    </row>
    <row r="32" spans="1:14" ht="15" customHeight="1" x14ac:dyDescent="0.25">
      <c r="A32">
        <v>19</v>
      </c>
      <c r="B32" s="376">
        <f>'Tabelle 2.3'!J29</f>
        <v>-1.8503620273531778</v>
      </c>
      <c r="C32" s="377">
        <f>'Tabelle 3.3'!J29</f>
        <v>13.025210084033613</v>
      </c>
      <c r="D32" s="378">
        <f t="shared" si="3"/>
        <v>-1.8503620273531778</v>
      </c>
      <c r="E32" s="378">
        <f t="shared" si="3"/>
        <v>13.025210084033613</v>
      </c>
      <c r="F32" t="str">
        <f t="shared" si="4"/>
        <v/>
      </c>
      <c r="G32" t="str">
        <f t="shared" si="4"/>
        <v/>
      </c>
      <c r="H32" s="378" t="str">
        <f t="shared" si="5"/>
        <v/>
      </c>
      <c r="I32" s="378" t="str">
        <f t="shared" si="5"/>
        <v/>
      </c>
      <c r="J32" t="e">
        <f t="shared" si="6"/>
        <v>#N/A</v>
      </c>
      <c r="K32" t="e">
        <f t="shared" si="7"/>
        <v>#N/A</v>
      </c>
      <c r="L32" t="e">
        <f t="shared" si="8"/>
        <v>#N/A</v>
      </c>
      <c r="M32" t="e">
        <f t="shared" si="9"/>
        <v>#N/A</v>
      </c>
      <c r="N32">
        <v>191</v>
      </c>
    </row>
    <row r="33" spans="1:14" ht="15" customHeight="1" x14ac:dyDescent="0.25">
      <c r="A33">
        <v>20</v>
      </c>
      <c r="B33" s="376">
        <f>'Tabelle 2.3'!J30</f>
        <v>1.6323417238749047</v>
      </c>
      <c r="C33" s="377">
        <f>'Tabelle 3.3'!J30</f>
        <v>-10.263157894736842</v>
      </c>
      <c r="D33" s="378">
        <f t="shared" si="3"/>
        <v>1.6323417238749047</v>
      </c>
      <c r="E33" s="378">
        <f t="shared" si="3"/>
        <v>-10.263157894736842</v>
      </c>
      <c r="F33" t="str">
        <f t="shared" si="4"/>
        <v/>
      </c>
      <c r="G33" t="str">
        <f t="shared" si="4"/>
        <v/>
      </c>
      <c r="H33" s="378" t="str">
        <f t="shared" si="5"/>
        <v/>
      </c>
      <c r="I33" s="378" t="str">
        <f t="shared" si="5"/>
        <v/>
      </c>
      <c r="J33" t="e">
        <f t="shared" si="6"/>
        <v>#N/A</v>
      </c>
      <c r="K33" t="e">
        <f t="shared" si="7"/>
        <v>#N/A</v>
      </c>
      <c r="L33" t="e">
        <f t="shared" si="8"/>
        <v>#N/A</v>
      </c>
      <c r="M33" t="e">
        <f t="shared" si="9"/>
        <v>#N/A</v>
      </c>
      <c r="N33">
        <v>201</v>
      </c>
    </row>
    <row r="34" spans="1:14" ht="15" customHeight="1" x14ac:dyDescent="0.25">
      <c r="A34">
        <v>21</v>
      </c>
      <c r="B34" s="376">
        <f>'Tabelle 2.3'!J31</f>
        <v>1.9492025989367985</v>
      </c>
      <c r="C34" s="377">
        <f>'Tabelle 3.3'!J31</f>
        <v>13.513513513513514</v>
      </c>
      <c r="D34" s="378">
        <f t="shared" si="3"/>
        <v>1.9492025989367985</v>
      </c>
      <c r="E34" s="378">
        <f t="shared" si="3"/>
        <v>13.513513513513514</v>
      </c>
      <c r="F34" t="str">
        <f t="shared" si="4"/>
        <v/>
      </c>
      <c r="G34" t="str">
        <f t="shared" si="4"/>
        <v/>
      </c>
      <c r="H34" s="378" t="str">
        <f t="shared" si="5"/>
        <v/>
      </c>
      <c r="I34" s="378" t="str">
        <f t="shared" si="5"/>
        <v/>
      </c>
      <c r="J34" t="e">
        <f t="shared" si="6"/>
        <v>#N/A</v>
      </c>
      <c r="K34" t="e">
        <f t="shared" si="7"/>
        <v>#N/A</v>
      </c>
      <c r="L34" t="e">
        <f t="shared" si="8"/>
        <v>#N/A</v>
      </c>
      <c r="M34" t="e">
        <f t="shared" si="9"/>
        <v>#N/A</v>
      </c>
      <c r="N34">
        <v>211</v>
      </c>
    </row>
    <row r="35" spans="1:14" ht="15" customHeight="1" x14ac:dyDescent="0.25">
      <c r="A35">
        <v>22</v>
      </c>
      <c r="B35" s="376">
        <f>'Tabelle 2.3'!J32</f>
        <v>0.81855388813096863</v>
      </c>
      <c r="C35" s="377">
        <f>'Tabelle 3.3'!J32</f>
        <v>-1.6605166051660516</v>
      </c>
      <c r="D35" s="378">
        <f t="shared" si="3"/>
        <v>0.81855388813096863</v>
      </c>
      <c r="E35" s="378">
        <f t="shared" si="3"/>
        <v>-1.6605166051660516</v>
      </c>
      <c r="F35" t="str">
        <f t="shared" si="4"/>
        <v/>
      </c>
      <c r="G35" t="str">
        <f t="shared" si="4"/>
        <v/>
      </c>
      <c r="H35" s="378" t="str">
        <f t="shared" si="5"/>
        <v/>
      </c>
      <c r="I35" s="378" t="str">
        <f t="shared" si="5"/>
        <v/>
      </c>
      <c r="J35" t="e">
        <f t="shared" si="6"/>
        <v>#N/A</v>
      </c>
      <c r="K35" t="e">
        <f t="shared" si="7"/>
        <v>#N/A</v>
      </c>
      <c r="L35" t="e">
        <f t="shared" si="8"/>
        <v>#N/A</v>
      </c>
      <c r="M35" t="e">
        <f t="shared" si="9"/>
        <v>#N/A</v>
      </c>
      <c r="N35">
        <v>222</v>
      </c>
    </row>
    <row r="36" spans="1:14" ht="15" customHeight="1" x14ac:dyDescent="0.25">
      <c r="A36">
        <v>23</v>
      </c>
      <c r="B36" s="376">
        <f>'Tabelle 2.3'!J33</f>
        <v>0</v>
      </c>
      <c r="C36" s="377">
        <f>'Tabelle 3.3'!J33</f>
        <v>0</v>
      </c>
      <c r="D36" s="378">
        <f t="shared" si="3"/>
        <v>0</v>
      </c>
      <c r="E36" s="378">
        <f t="shared" si="3"/>
        <v>0</v>
      </c>
      <c r="F36" t="str">
        <f t="shared" si="4"/>
        <v/>
      </c>
      <c r="G36" t="str">
        <f t="shared" si="4"/>
        <v/>
      </c>
      <c r="H36" s="378" t="str">
        <f t="shared" si="5"/>
        <v/>
      </c>
      <c r="I36" s="378" t="str">
        <f t="shared" si="5"/>
        <v/>
      </c>
      <c r="J36" t="e">
        <f t="shared" si="6"/>
        <v>#N/A</v>
      </c>
      <c r="K36" t="e">
        <f t="shared" si="7"/>
        <v>#N/A</v>
      </c>
      <c r="L36" t="e">
        <f t="shared" si="8"/>
        <v>#N/A</v>
      </c>
      <c r="M36" t="e">
        <f t="shared" si="9"/>
        <v>#N/A</v>
      </c>
      <c r="N36">
        <v>232</v>
      </c>
    </row>
    <row r="37" spans="1:14" ht="15" customHeight="1" x14ac:dyDescent="0.25">
      <c r="A37">
        <v>24</v>
      </c>
      <c r="B37" s="376"/>
      <c r="C37" s="377"/>
      <c r="D37" s="378">
        <f t="shared" si="3"/>
        <v>0</v>
      </c>
      <c r="E37" s="378">
        <f t="shared" si="3"/>
        <v>0</v>
      </c>
      <c r="F37"/>
      <c r="G37"/>
      <c r="H37" s="378"/>
      <c r="J37"/>
      <c r="K37"/>
      <c r="L37"/>
      <c r="M37"/>
      <c r="N37"/>
    </row>
    <row r="38" spans="1:14" ht="15" customHeight="1" x14ac:dyDescent="0.25">
      <c r="A38">
        <v>25</v>
      </c>
      <c r="B38" s="376">
        <f>'Tabelle 2.3'!J35</f>
        <v>2.0689655172413794</v>
      </c>
      <c r="C38" s="377">
        <f>'Tabelle 3.3'!J35</f>
        <v>-5.2631578947368425</v>
      </c>
      <c r="D38" s="378">
        <f t="shared" si="3"/>
        <v>2.0689655172413794</v>
      </c>
      <c r="E38" s="378">
        <f t="shared" si="3"/>
        <v>-5.2631578947368425</v>
      </c>
      <c r="F38" t="str">
        <f t="shared" si="4"/>
        <v/>
      </c>
      <c r="G38" t="str">
        <f t="shared" si="4"/>
        <v/>
      </c>
      <c r="H38" s="378" t="str">
        <f t="shared" si="5"/>
        <v/>
      </c>
      <c r="I38" s="378" t="str">
        <f t="shared" si="5"/>
        <v/>
      </c>
      <c r="J38" t="e">
        <f t="shared" si="6"/>
        <v>#N/A</v>
      </c>
      <c r="K38" t="e">
        <f t="shared" si="7"/>
        <v>#N/A</v>
      </c>
      <c r="L38" t="e">
        <f t="shared" si="8"/>
        <v>#N/A</v>
      </c>
      <c r="M38" t="e">
        <f t="shared" si="9"/>
        <v>#N/A</v>
      </c>
      <c r="N38">
        <v>242</v>
      </c>
    </row>
    <row r="39" spans="1:14" ht="15" customHeight="1" x14ac:dyDescent="0.25">
      <c r="A39">
        <v>26</v>
      </c>
      <c r="B39" s="376">
        <f>'Tabelle 2.3'!J36</f>
        <v>-1.8815635939323221</v>
      </c>
      <c r="C39" s="377">
        <f>'Tabelle 3.3'!J36</f>
        <v>6.4056939501779357</v>
      </c>
      <c r="D39" s="378">
        <f t="shared" si="3"/>
        <v>-1.8815635939323221</v>
      </c>
      <c r="E39" s="378">
        <f t="shared" si="3"/>
        <v>6.4056939501779357</v>
      </c>
      <c r="F39" t="str">
        <f t="shared" si="4"/>
        <v/>
      </c>
      <c r="G39" t="str">
        <f t="shared" si="4"/>
        <v/>
      </c>
      <c r="H39" s="378" t="str">
        <f t="shared" si="5"/>
        <v/>
      </c>
      <c r="I39" s="378" t="str">
        <f t="shared" si="5"/>
        <v/>
      </c>
      <c r="J39" t="e">
        <f t="shared" si="6"/>
        <v>#N/A</v>
      </c>
      <c r="K39" t="e">
        <f t="shared" si="7"/>
        <v>#N/A</v>
      </c>
      <c r="L39" t="e">
        <f t="shared" si="8"/>
        <v>#N/A</v>
      </c>
      <c r="M39" t="e">
        <f t="shared" si="9"/>
        <v>#N/A</v>
      </c>
      <c r="N39">
        <v>253</v>
      </c>
    </row>
    <row r="40" spans="1:14" ht="15" customHeight="1" x14ac:dyDescent="0.25">
      <c r="A40">
        <v>27</v>
      </c>
      <c r="B40" s="376">
        <f>'Tabelle 2.3'!J37</f>
        <v>1.41345783184135</v>
      </c>
      <c r="C40" s="377">
        <f>'Tabelle 3.3'!J37</f>
        <v>1.5610127546164096</v>
      </c>
      <c r="D40" s="378">
        <f t="shared" si="3"/>
        <v>1.41345783184135</v>
      </c>
      <c r="E40" s="378">
        <f t="shared" si="3"/>
        <v>1.5610127546164096</v>
      </c>
      <c r="F40" t="str">
        <f t="shared" si="4"/>
        <v/>
      </c>
      <c r="G40" t="str">
        <f t="shared" si="4"/>
        <v/>
      </c>
      <c r="H40" s="378" t="str">
        <f t="shared" si="5"/>
        <v/>
      </c>
      <c r="I40" s="378" t="str">
        <f t="shared" si="5"/>
        <v/>
      </c>
      <c r="J40" t="e">
        <f t="shared" si="6"/>
        <v>#N/A</v>
      </c>
      <c r="K40" t="e">
        <f t="shared" si="7"/>
        <v>#N/A</v>
      </c>
      <c r="L40" t="e">
        <f t="shared" si="8"/>
        <v>#N/A</v>
      </c>
      <c r="M40" t="e">
        <f t="shared" si="9"/>
        <v>#N/A</v>
      </c>
      <c r="N40">
        <v>263</v>
      </c>
    </row>
    <row r="41" spans="1:14" ht="15" customHeight="1" x14ac:dyDescent="0.25">
      <c r="A41">
        <v>28</v>
      </c>
      <c r="B41" s="376" t="e">
        <f>'Tabelle 2.3'!#REF!</f>
        <v>#REF!</v>
      </c>
      <c r="C41" s="377" t="e">
        <f>'Tabelle 3.3'!#REF!</f>
        <v>#REF!</v>
      </c>
      <c r="D41" s="378" t="e">
        <f t="shared" si="3"/>
        <v>#REF!</v>
      </c>
      <c r="E41" s="378" t="e">
        <f t="shared" si="3"/>
        <v>#REF!</v>
      </c>
      <c r="F41" t="str">
        <f t="shared" si="4"/>
        <v/>
      </c>
      <c r="G41" t="str">
        <f t="shared" si="4"/>
        <v/>
      </c>
      <c r="H41" s="378" t="e">
        <f t="shared" si="5"/>
        <v>#REF!</v>
      </c>
      <c r="I41" s="378" t="e">
        <f t="shared" si="5"/>
        <v>#REF!</v>
      </c>
      <c r="J41" t="e">
        <f t="shared" si="6"/>
        <v>#REF!</v>
      </c>
      <c r="K41" t="e">
        <f t="shared" si="7"/>
        <v>#REF!</v>
      </c>
      <c r="L41" t="e">
        <f t="shared" si="8"/>
        <v>#REF!</v>
      </c>
      <c r="M41" t="e">
        <f t="shared" si="9"/>
        <v>#REF!</v>
      </c>
      <c r="N41">
        <v>273</v>
      </c>
    </row>
    <row r="42" spans="1:14" ht="15" customHeight="1" x14ac:dyDescent="0.25">
      <c r="A42">
        <v>29</v>
      </c>
      <c r="B42" s="376" t="e">
        <f>'Tabelle 2.3'!#REF!</f>
        <v>#REF!</v>
      </c>
      <c r="C42" s="377" t="e">
        <f>'Tabelle 3.3'!#REF!</f>
        <v>#REF!</v>
      </c>
      <c r="D42" s="378" t="e">
        <f t="shared" si="3"/>
        <v>#REF!</v>
      </c>
      <c r="E42" s="378" t="e">
        <f t="shared" si="3"/>
        <v>#REF!</v>
      </c>
      <c r="F42" t="str">
        <f t="shared" si="4"/>
        <v/>
      </c>
      <c r="G42" t="str">
        <f t="shared" si="4"/>
        <v/>
      </c>
      <c r="H42" s="378" t="e">
        <f t="shared" si="5"/>
        <v>#REF!</v>
      </c>
      <c r="I42" s="378" t="e">
        <f t="shared" si="5"/>
        <v>#REF!</v>
      </c>
      <c r="J42" t="e">
        <f t="shared" si="6"/>
        <v>#REF!</v>
      </c>
      <c r="K42" t="e">
        <f t="shared" si="7"/>
        <v>#REF!</v>
      </c>
      <c r="L42" t="e">
        <f t="shared" si="8"/>
        <v>#REF!</v>
      </c>
      <c r="M42" t="e">
        <f t="shared" si="9"/>
        <v>#REF!</v>
      </c>
      <c r="N42">
        <v>284</v>
      </c>
    </row>
    <row r="43" spans="1:14" ht="15" customHeight="1" x14ac:dyDescent="0.25">
      <c r="A43">
        <v>30</v>
      </c>
      <c r="B43" s="376" t="e">
        <f>'Tabelle 2.3'!#REF!</f>
        <v>#REF!</v>
      </c>
      <c r="C43" s="377" t="e">
        <f>'Tabelle 3.3'!#REF!</f>
        <v>#REF!</v>
      </c>
      <c r="D43" s="378" t="e">
        <f t="shared" si="3"/>
        <v>#REF!</v>
      </c>
      <c r="E43" s="378" t="e">
        <f t="shared" si="3"/>
        <v>#REF!</v>
      </c>
      <c r="F43" t="str">
        <f t="shared" si="4"/>
        <v/>
      </c>
      <c r="G43" t="str">
        <f t="shared" si="4"/>
        <v/>
      </c>
      <c r="H43" s="378" t="e">
        <f t="shared" si="5"/>
        <v>#REF!</v>
      </c>
      <c r="I43" s="378" t="e">
        <f t="shared" si="5"/>
        <v>#REF!</v>
      </c>
      <c r="J43" t="e">
        <f t="shared" si="6"/>
        <v>#REF!</v>
      </c>
      <c r="K43" t="e">
        <f t="shared" si="7"/>
        <v>#REF!</v>
      </c>
      <c r="L43" t="e">
        <f t="shared" si="8"/>
        <v>#REF!</v>
      </c>
      <c r="M43" t="e">
        <f t="shared" si="9"/>
        <v>#REF!</v>
      </c>
      <c r="N43">
        <v>294</v>
      </c>
    </row>
    <row r="44" spans="1:14" ht="15" customHeight="1" x14ac:dyDescent="0.25">
      <c r="A44">
        <v>31</v>
      </c>
      <c r="B44" s="376" t="e">
        <f>'Tabelle 2.3'!#REF!</f>
        <v>#REF!</v>
      </c>
      <c r="C44" s="377" t="e">
        <f>'Tabelle 3.3'!#REF!</f>
        <v>#REF!</v>
      </c>
      <c r="D44" s="378" t="e">
        <f t="shared" si="3"/>
        <v>#REF!</v>
      </c>
      <c r="E44" s="378" t="e">
        <f t="shared" si="3"/>
        <v>#REF!</v>
      </c>
      <c r="F44" t="str">
        <f t="shared" si="4"/>
        <v/>
      </c>
      <c r="G44" t="str">
        <f t="shared" si="4"/>
        <v/>
      </c>
      <c r="H44" s="378" t="e">
        <f t="shared" si="5"/>
        <v>#REF!</v>
      </c>
      <c r="I44" s="378" t="e">
        <f t="shared" si="5"/>
        <v>#REF!</v>
      </c>
      <c r="J44" t="e">
        <f t="shared" si="6"/>
        <v>#REF!</v>
      </c>
      <c r="K44" t="e">
        <f t="shared" si="7"/>
        <v>#REF!</v>
      </c>
      <c r="L44" t="e">
        <f t="shared" si="8"/>
        <v>#REF!</v>
      </c>
      <c r="M44" t="e">
        <f t="shared" si="9"/>
        <v>#REF!</v>
      </c>
      <c r="N44">
        <v>304</v>
      </c>
    </row>
    <row r="45" spans="1:14" ht="15" customHeight="1" x14ac:dyDescent="0.25">
      <c r="A45">
        <v>32</v>
      </c>
      <c r="B45" s="376" t="e">
        <f>'Tabelle 2.3'!#REF!</f>
        <v>#REF!</v>
      </c>
      <c r="C45" s="377" t="e">
        <f>'Tabelle 3.3'!#REF!</f>
        <v>#REF!</v>
      </c>
      <c r="D45" s="378" t="e">
        <f t="shared" si="3"/>
        <v>#REF!</v>
      </c>
      <c r="E45" s="378" t="e">
        <f t="shared" si="3"/>
        <v>#REF!</v>
      </c>
      <c r="F45" t="str">
        <f t="shared" si="4"/>
        <v/>
      </c>
      <c r="G45" t="str">
        <f t="shared" si="4"/>
        <v/>
      </c>
      <c r="H45" s="378" t="e">
        <f t="shared" si="5"/>
        <v>#REF!</v>
      </c>
      <c r="I45" s="378" t="e">
        <f t="shared" si="5"/>
        <v>#REF!</v>
      </c>
      <c r="J45" t="e">
        <f t="shared" si="6"/>
        <v>#REF!</v>
      </c>
      <c r="K45" t="e">
        <f t="shared" si="7"/>
        <v>#REF!</v>
      </c>
      <c r="L45" t="e">
        <f t="shared" si="8"/>
        <v>#REF!</v>
      </c>
      <c r="M45" t="e">
        <f t="shared" si="9"/>
        <v>#REF!</v>
      </c>
      <c r="N45">
        <v>315</v>
      </c>
    </row>
    <row r="46" spans="1:14" ht="15" customHeight="1" x14ac:dyDescent="0.25">
      <c r="A46">
        <v>33</v>
      </c>
      <c r="B46" s="376">
        <f>'Tabelle 2.3'!J37</f>
        <v>1.41345783184135</v>
      </c>
      <c r="C46" s="377">
        <f>'Tabelle 3.3'!J37</f>
        <v>1.5610127546164096</v>
      </c>
      <c r="D46" s="378">
        <f t="shared" si="3"/>
        <v>1.41345783184135</v>
      </c>
      <c r="E46" s="378">
        <f t="shared" si="3"/>
        <v>1.5610127546164096</v>
      </c>
      <c r="F46" t="str">
        <f t="shared" si="4"/>
        <v/>
      </c>
      <c r="G46" t="str">
        <f t="shared" si="4"/>
        <v/>
      </c>
      <c r="H46" s="378" t="str">
        <f t="shared" si="5"/>
        <v/>
      </c>
      <c r="I46" s="378" t="str">
        <f t="shared" si="5"/>
        <v/>
      </c>
      <c r="J46" t="e">
        <f t="shared" si="6"/>
        <v>#N/A</v>
      </c>
      <c r="K46" t="e">
        <f t="shared" si="7"/>
        <v>#N/A</v>
      </c>
      <c r="L46" t="e">
        <f t="shared" si="8"/>
        <v>#N/A</v>
      </c>
      <c r="M46" t="e">
        <f t="shared" si="9"/>
        <v>#N/A</v>
      </c>
      <c r="N46">
        <v>325</v>
      </c>
    </row>
    <row r="47" spans="1:14" ht="15" customHeight="1" x14ac:dyDescent="0.25">
      <c r="A47"/>
      <c r="E47"/>
      <c r="F47"/>
      <c r="G47"/>
      <c r="I47"/>
      <c r="J47"/>
      <c r="K47"/>
      <c r="L47"/>
      <c r="M47"/>
      <c r="N47"/>
    </row>
    <row r="48" spans="1:14" ht="15" customHeight="1" x14ac:dyDescent="0.25">
      <c r="A48"/>
      <c r="D48" s="379"/>
      <c r="E48"/>
      <c r="F48"/>
      <c r="G48"/>
      <c r="I48"/>
      <c r="J48"/>
      <c r="K48"/>
      <c r="L48"/>
      <c r="M48"/>
      <c r="N48"/>
    </row>
    <row r="49" spans="1:14" ht="15" customHeight="1" x14ac:dyDescent="0.25">
      <c r="A49" s="319" t="s">
        <v>484</v>
      </c>
      <c r="E49"/>
      <c r="F49"/>
      <c r="G49"/>
      <c r="I49"/>
      <c r="J49"/>
      <c r="K49"/>
      <c r="L49"/>
      <c r="M49"/>
      <c r="N49"/>
    </row>
    <row r="50" spans="1:14" ht="15" customHeight="1" x14ac:dyDescent="0.25">
      <c r="A50" s="539" t="s">
        <v>485</v>
      </c>
      <c r="B50" s="538" t="s">
        <v>94</v>
      </c>
      <c r="C50" s="538"/>
      <c r="D50" s="538"/>
      <c r="E50" s="540" t="s">
        <v>486</v>
      </c>
      <c r="F50" s="540"/>
      <c r="G50" s="540"/>
      <c r="H50" s="541" t="s">
        <v>487</v>
      </c>
      <c r="I50" s="540" t="s">
        <v>488</v>
      </c>
      <c r="J50" s="540"/>
      <c r="K50" s="540"/>
      <c r="L50" s="301" t="s">
        <v>489</v>
      </c>
      <c r="M50"/>
      <c r="N50"/>
    </row>
    <row r="51" spans="1:14" ht="39.9" customHeight="1" x14ac:dyDescent="0.25">
      <c r="A51" s="539"/>
      <c r="B51" s="380">
        <v>76479</v>
      </c>
      <c r="C51" s="380">
        <v>75566</v>
      </c>
      <c r="D51" s="380">
        <v>35950</v>
      </c>
      <c r="E51" s="380" t="s">
        <v>472</v>
      </c>
      <c r="F51" s="380" t="s">
        <v>112</v>
      </c>
      <c r="G51" s="380" t="s">
        <v>113</v>
      </c>
      <c r="H51" s="541"/>
      <c r="I51" s="380" t="s">
        <v>472</v>
      </c>
      <c r="J51" s="380" t="s">
        <v>112</v>
      </c>
      <c r="K51" s="380" t="s">
        <v>113</v>
      </c>
      <c r="L51" s="380" t="s">
        <v>490</v>
      </c>
      <c r="M51" s="380"/>
      <c r="N51" s="380"/>
    </row>
    <row r="52" spans="1:14" ht="15" customHeight="1" x14ac:dyDescent="0.25">
      <c r="A52" s="381" t="s">
        <v>491</v>
      </c>
      <c r="B52" s="382">
        <v>28026</v>
      </c>
      <c r="C52" s="382">
        <v>3133</v>
      </c>
      <c r="D52" s="382">
        <v>2467</v>
      </c>
      <c r="E52" s="378">
        <f>IF($A$52=37802,IF(COUNTBLANK(B$52:B$71)&gt;0,#N/A,B52/B$52*100),IF(COUNTBLANK(B$52:B$76)&gt;0,#N/A,B52/B$52*100))</f>
        <v>100</v>
      </c>
      <c r="F52" s="378">
        <f>IF($A$52=37802,IF(COUNTBLANK(C$52:C$71)&gt;0,#N/A,C52/C$52*100),IF(COUNTBLANK(C$52:C$76)&gt;0,#N/A,C52/C$52*100))</f>
        <v>100</v>
      </c>
      <c r="G52" s="378">
        <f>IF($A$52=37802,IF(COUNTBLANK(D$52:D$71)&gt;0,#N/A,D52/D$52*100),IF(COUNTBLANK(D$52:D$76)&gt;0,#N/A,D52/D$52*100))</f>
        <v>100</v>
      </c>
      <c r="H52" s="383" t="str">
        <f>IF(ISERROR(L52)=TRUE,IF(MONTH(A52)=MONTH(MAX(A$52:A$76)),A52,""),"")</f>
        <v/>
      </c>
      <c r="I52" s="378" t="str">
        <f>IF($H52&lt;&gt;"",E52,"")</f>
        <v/>
      </c>
      <c r="J52" s="378" t="str">
        <f>IF($H52&lt;&gt;"",F52,"")</f>
        <v/>
      </c>
      <c r="K52" s="378" t="str">
        <f t="shared" ref="J52:K67" si="10">IF($H52&lt;&gt;"",G52,"")</f>
        <v/>
      </c>
      <c r="L52" s="378" t="e">
        <f>IF(A$52=37802,IF(AND(COUNTBLANK(B$52:B$71)&lt;&gt;0,COUNTBLANK(C$52:C$71)&lt;&gt;0,COUNTBLANK(D$52:D$71)&lt;&gt;0),135,#N/A),IF(AND(COUNTBLANK(B$52:B$76)&lt;&gt;0,COUNTBLANK(C$52:C$76)&lt;&gt;0,COUNTBLANK(D$52:D$76)&lt;&gt;0),135,#N/A))</f>
        <v>#N/A</v>
      </c>
    </row>
    <row r="53" spans="1:14" ht="15" customHeight="1" x14ac:dyDescent="0.25">
      <c r="A53" s="381" t="s">
        <v>492</v>
      </c>
      <c r="B53" s="382">
        <v>27745</v>
      </c>
      <c r="C53" s="382">
        <v>3026</v>
      </c>
      <c r="D53" s="382">
        <v>2424</v>
      </c>
      <c r="E53" s="378">
        <f t="shared" ref="E53:G71" si="11">IF($A$52=37802,IF(COUNTBLANK(B$52:B$71)&gt;0,#N/A,B53/B$52*100),IF(COUNTBLANK(B$52:B$76)&gt;0,#N/A,B53/B$52*100))</f>
        <v>98.9973595946621</v>
      </c>
      <c r="F53" s="378">
        <f t="shared" si="11"/>
        <v>96.584743057772101</v>
      </c>
      <c r="G53" s="378">
        <f t="shared" si="11"/>
        <v>98.256992298338062</v>
      </c>
      <c r="H53" s="383" t="str">
        <f>IF(ISERROR(L53)=TRUE,IF(MONTH(A53)=MONTH(MAX(A$52:A$76)),A53,""),"")</f>
        <v/>
      </c>
      <c r="I53" s="378" t="str">
        <f t="shared" ref="I53:K76" si="12">IF($H53&lt;&gt;"",E53,"")</f>
        <v/>
      </c>
      <c r="J53" s="378" t="str">
        <f t="shared" si="10"/>
        <v/>
      </c>
      <c r="K53" s="378" t="str">
        <f t="shared" si="10"/>
        <v/>
      </c>
      <c r="L53" s="378" t="e">
        <f t="shared" ref="L53:L76" si="13">IF(A$52=37802,IF(AND(COUNTBLANK(B$52:B$71)&lt;&gt;0,COUNTBLANK(C$52:C$71)&lt;&gt;0,COUNTBLANK(D$52:D$71)&lt;&gt;0),135,#N/A),IF(AND(COUNTBLANK(B$52:B$76)&lt;&gt;0,COUNTBLANK(C$52:C$76)&lt;&gt;0,COUNTBLANK(D$52:D$76)&lt;&gt;0),135,#N/A))</f>
        <v>#N/A</v>
      </c>
    </row>
    <row r="54" spans="1:14" ht="15" customHeight="1" x14ac:dyDescent="0.25">
      <c r="A54" s="384" t="s">
        <v>493</v>
      </c>
      <c r="B54" s="382">
        <v>27280</v>
      </c>
      <c r="C54" s="382">
        <v>2894</v>
      </c>
      <c r="D54" s="382">
        <v>2304</v>
      </c>
      <c r="E54" s="378">
        <f t="shared" si="11"/>
        <v>97.338185970170557</v>
      </c>
      <c r="F54" s="378">
        <f t="shared" si="11"/>
        <v>92.371528886051706</v>
      </c>
      <c r="G54" s="378">
        <f t="shared" si="11"/>
        <v>93.392784758816376</v>
      </c>
      <c r="H54" s="383" t="str">
        <f>IF(ISERROR(L54)=TRUE,IF(MONTH(A54)=MONTH(MAX(A$52:A$76)),A54,""),"")</f>
        <v/>
      </c>
      <c r="I54" s="378" t="str">
        <f t="shared" si="12"/>
        <v/>
      </c>
      <c r="J54" s="378" t="str">
        <f t="shared" si="10"/>
        <v/>
      </c>
      <c r="K54" s="378" t="str">
        <f t="shared" si="10"/>
        <v/>
      </c>
      <c r="L54" s="378" t="e">
        <f t="shared" si="13"/>
        <v>#N/A</v>
      </c>
    </row>
    <row r="55" spans="1:14" ht="15" customHeight="1" x14ac:dyDescent="0.25">
      <c r="A55" s="384">
        <v>44075</v>
      </c>
      <c r="B55" s="382">
        <v>27717</v>
      </c>
      <c r="C55" s="382">
        <v>2894</v>
      </c>
      <c r="D55" s="382">
        <v>2426</v>
      </c>
      <c r="E55" s="378">
        <f t="shared" si="11"/>
        <v>98.897452365660456</v>
      </c>
      <c r="F55" s="378">
        <f t="shared" si="11"/>
        <v>92.371528886051706</v>
      </c>
      <c r="G55" s="378">
        <f t="shared" si="11"/>
        <v>98.338062423996746</v>
      </c>
      <c r="H55" s="383">
        <f>IF(ISERROR(L55)=TRUE,IF(MONTH(A55)=MONTH(MAX(A$52:A$76)),A55,""),"")</f>
        <v>44075</v>
      </c>
      <c r="I55" s="378">
        <f t="shared" si="12"/>
        <v>98.897452365660456</v>
      </c>
      <c r="J55" s="378">
        <f t="shared" si="10"/>
        <v>92.371528886051706</v>
      </c>
      <c r="K55" s="378">
        <f t="shared" si="10"/>
        <v>98.338062423996746</v>
      </c>
      <c r="L55" s="378" t="e">
        <f t="shared" si="13"/>
        <v>#N/A</v>
      </c>
    </row>
    <row r="56" spans="1:14" ht="15" customHeight="1" x14ac:dyDescent="0.25">
      <c r="A56" s="384" t="s">
        <v>494</v>
      </c>
      <c r="B56" s="382">
        <v>27785</v>
      </c>
      <c r="C56" s="382">
        <v>2911</v>
      </c>
      <c r="D56" s="382">
        <v>2395</v>
      </c>
      <c r="E56" s="378">
        <f t="shared" si="11"/>
        <v>99.140084207521582</v>
      </c>
      <c r="F56" s="378">
        <f t="shared" si="11"/>
        <v>92.914139802106604</v>
      </c>
      <c r="G56" s="378">
        <f t="shared" si="11"/>
        <v>97.081475476286997</v>
      </c>
      <c r="H56" s="383" t="str">
        <f t="shared" ref="H56:H71" si="14">IF(ISERROR(L56)=TRUE,IF(MONTH(A56)=MONTH(MAX(A$52:A$76)),A56,""),"")</f>
        <v/>
      </c>
      <c r="I56" s="378" t="str">
        <f t="shared" si="12"/>
        <v/>
      </c>
      <c r="J56" s="378" t="str">
        <f t="shared" si="10"/>
        <v/>
      </c>
      <c r="K56" s="378" t="str">
        <f t="shared" si="10"/>
        <v/>
      </c>
      <c r="L56" s="378" t="e">
        <f t="shared" si="13"/>
        <v>#N/A</v>
      </c>
    </row>
    <row r="57" spans="1:14" ht="15" customHeight="1" x14ac:dyDescent="0.25">
      <c r="A57" s="384" t="s">
        <v>495</v>
      </c>
      <c r="B57" s="382">
        <v>27885</v>
      </c>
      <c r="C57" s="382">
        <v>2796</v>
      </c>
      <c r="D57" s="382">
        <v>2346</v>
      </c>
      <c r="E57" s="378">
        <f t="shared" si="11"/>
        <v>99.496895739670308</v>
      </c>
      <c r="F57" s="378">
        <f t="shared" si="11"/>
        <v>89.243536546441121</v>
      </c>
      <c r="G57" s="378">
        <f t="shared" si="11"/>
        <v>95.095257397648965</v>
      </c>
      <c r="H57" s="383" t="str">
        <f t="shared" si="14"/>
        <v/>
      </c>
      <c r="I57" s="378" t="str">
        <f t="shared" si="12"/>
        <v/>
      </c>
      <c r="J57" s="378" t="str">
        <f t="shared" si="10"/>
        <v/>
      </c>
      <c r="K57" s="378" t="str">
        <f t="shared" si="10"/>
        <v/>
      </c>
      <c r="L57" s="378" t="e">
        <f t="shared" si="13"/>
        <v>#N/A</v>
      </c>
    </row>
    <row r="58" spans="1:14" ht="15" customHeight="1" x14ac:dyDescent="0.25">
      <c r="A58" s="384" t="s">
        <v>496</v>
      </c>
      <c r="B58" s="382">
        <v>27832</v>
      </c>
      <c r="C58" s="382">
        <v>2842</v>
      </c>
      <c r="D58" s="382">
        <v>2447</v>
      </c>
      <c r="E58" s="378">
        <f t="shared" si="11"/>
        <v>99.307785627631489</v>
      </c>
      <c r="F58" s="378">
        <f t="shared" si="11"/>
        <v>90.711777848707314</v>
      </c>
      <c r="G58" s="378">
        <f t="shared" si="11"/>
        <v>99.189298743413062</v>
      </c>
      <c r="H58" s="383" t="str">
        <f t="shared" si="14"/>
        <v/>
      </c>
      <c r="I58" s="378" t="str">
        <f t="shared" si="12"/>
        <v/>
      </c>
      <c r="J58" s="378" t="str">
        <f t="shared" si="10"/>
        <v/>
      </c>
      <c r="K58" s="378" t="str">
        <f t="shared" si="10"/>
        <v/>
      </c>
      <c r="L58" s="378" t="e">
        <f t="shared" si="13"/>
        <v>#N/A</v>
      </c>
    </row>
    <row r="59" spans="1:14" ht="15" customHeight="1" x14ac:dyDescent="0.25">
      <c r="A59" s="384">
        <v>44440</v>
      </c>
      <c r="B59" s="382">
        <v>28329</v>
      </c>
      <c r="C59" s="382">
        <v>2837</v>
      </c>
      <c r="D59" s="382">
        <v>2537</v>
      </c>
      <c r="E59" s="378">
        <f t="shared" si="11"/>
        <v>101.08113894241062</v>
      </c>
      <c r="F59" s="378">
        <f t="shared" si="11"/>
        <v>90.552186402808815</v>
      </c>
      <c r="G59" s="378">
        <f t="shared" si="11"/>
        <v>102.83745439805432</v>
      </c>
      <c r="H59" s="383">
        <f t="shared" si="14"/>
        <v>44440</v>
      </c>
      <c r="I59" s="378">
        <f t="shared" si="12"/>
        <v>101.08113894241062</v>
      </c>
      <c r="J59" s="378">
        <f t="shared" si="10"/>
        <v>90.552186402808815</v>
      </c>
      <c r="K59" s="378">
        <f t="shared" si="10"/>
        <v>102.83745439805432</v>
      </c>
      <c r="L59" s="378" t="e">
        <f t="shared" si="13"/>
        <v>#N/A</v>
      </c>
    </row>
    <row r="60" spans="1:14" ht="15" customHeight="1" x14ac:dyDescent="0.25">
      <c r="A60" s="384" t="s">
        <v>497</v>
      </c>
      <c r="B60" s="382">
        <v>28158</v>
      </c>
      <c r="C60" s="382">
        <v>2821</v>
      </c>
      <c r="D60" s="382">
        <v>2515</v>
      </c>
      <c r="E60" s="378">
        <f t="shared" si="11"/>
        <v>100.4709912224363</v>
      </c>
      <c r="F60" s="378">
        <f t="shared" si="11"/>
        <v>90.041493775933617</v>
      </c>
      <c r="G60" s="378">
        <f t="shared" si="11"/>
        <v>101.94568301580867</v>
      </c>
      <c r="H60" s="383" t="str">
        <f t="shared" si="14"/>
        <v/>
      </c>
      <c r="I60" s="378" t="str">
        <f t="shared" si="12"/>
        <v/>
      </c>
      <c r="J60" s="378" t="str">
        <f t="shared" si="10"/>
        <v/>
      </c>
      <c r="K60" s="378" t="str">
        <f t="shared" si="10"/>
        <v/>
      </c>
      <c r="L60" s="378" t="e">
        <f t="shared" si="13"/>
        <v>#N/A</v>
      </c>
    </row>
    <row r="61" spans="1:14" ht="15" customHeight="1" x14ac:dyDescent="0.25">
      <c r="A61" s="384" t="s">
        <v>498</v>
      </c>
      <c r="B61" s="382">
        <v>27882</v>
      </c>
      <c r="C61" s="382">
        <v>2813</v>
      </c>
      <c r="D61" s="382">
        <v>2501</v>
      </c>
      <c r="E61" s="378">
        <f t="shared" si="11"/>
        <v>99.486191393705852</v>
      </c>
      <c r="F61" s="378">
        <f t="shared" si="11"/>
        <v>89.786147462496018</v>
      </c>
      <c r="G61" s="378">
        <f t="shared" si="11"/>
        <v>101.37819213619781</v>
      </c>
      <c r="H61" s="383" t="str">
        <f t="shared" si="14"/>
        <v/>
      </c>
      <c r="I61" s="378" t="str">
        <f t="shared" si="12"/>
        <v/>
      </c>
      <c r="J61" s="378" t="str">
        <f t="shared" si="10"/>
        <v/>
      </c>
      <c r="K61" s="378" t="str">
        <f t="shared" si="10"/>
        <v/>
      </c>
      <c r="L61" s="378" t="e">
        <f t="shared" si="13"/>
        <v>#N/A</v>
      </c>
    </row>
    <row r="62" spans="1:14" ht="15" customHeight="1" x14ac:dyDescent="0.25">
      <c r="A62" s="384" t="s">
        <v>499</v>
      </c>
      <c r="B62" s="382">
        <v>27796</v>
      </c>
      <c r="C62" s="382">
        <v>2893</v>
      </c>
      <c r="D62" s="382">
        <v>2636</v>
      </c>
      <c r="E62" s="378">
        <f t="shared" si="11"/>
        <v>99.179333476057948</v>
      </c>
      <c r="F62" s="378">
        <f t="shared" si="11"/>
        <v>92.339610596872006</v>
      </c>
      <c r="G62" s="378">
        <f t="shared" si="11"/>
        <v>106.85042561815972</v>
      </c>
      <c r="H62" s="383" t="str">
        <f t="shared" si="14"/>
        <v/>
      </c>
      <c r="I62" s="378" t="str">
        <f t="shared" si="12"/>
        <v/>
      </c>
      <c r="J62" s="378" t="str">
        <f t="shared" si="10"/>
        <v/>
      </c>
      <c r="K62" s="378" t="str">
        <f t="shared" si="10"/>
        <v/>
      </c>
      <c r="L62" s="378" t="e">
        <f t="shared" si="13"/>
        <v>#N/A</v>
      </c>
    </row>
    <row r="63" spans="1:14" ht="15" customHeight="1" x14ac:dyDescent="0.25">
      <c r="A63" s="384">
        <v>44805</v>
      </c>
      <c r="B63" s="382">
        <v>28089</v>
      </c>
      <c r="C63" s="382">
        <v>2908</v>
      </c>
      <c r="D63" s="382">
        <v>2678</v>
      </c>
      <c r="E63" s="378">
        <f t="shared" si="11"/>
        <v>100.2247912652537</v>
      </c>
      <c r="F63" s="378">
        <f t="shared" si="11"/>
        <v>92.818384934567504</v>
      </c>
      <c r="G63" s="378">
        <f t="shared" si="11"/>
        <v>108.55289825699231</v>
      </c>
      <c r="H63" s="383">
        <f t="shared" si="14"/>
        <v>44805</v>
      </c>
      <c r="I63" s="378">
        <f t="shared" si="12"/>
        <v>100.2247912652537</v>
      </c>
      <c r="J63" s="378">
        <f t="shared" si="10"/>
        <v>92.818384934567504</v>
      </c>
      <c r="K63" s="378">
        <f t="shared" si="10"/>
        <v>108.55289825699231</v>
      </c>
      <c r="L63" s="378" t="e">
        <f t="shared" si="13"/>
        <v>#N/A</v>
      </c>
    </row>
    <row r="64" spans="1:14" ht="15" customHeight="1" x14ac:dyDescent="0.25">
      <c r="A64" s="384" t="s">
        <v>500</v>
      </c>
      <c r="B64" s="382">
        <v>27741</v>
      </c>
      <c r="C64" s="382">
        <v>2987</v>
      </c>
      <c r="D64" s="382">
        <v>2648</v>
      </c>
      <c r="E64" s="378">
        <f t="shared" si="11"/>
        <v>98.983087133376145</v>
      </c>
      <c r="F64" s="378">
        <f t="shared" si="11"/>
        <v>95.339929779763807</v>
      </c>
      <c r="G64" s="378">
        <f t="shared" si="11"/>
        <v>107.33684637211186</v>
      </c>
      <c r="H64" s="383" t="str">
        <f t="shared" si="14"/>
        <v/>
      </c>
      <c r="I64" s="378" t="str">
        <f t="shared" si="12"/>
        <v/>
      </c>
      <c r="J64" s="378" t="str">
        <f t="shared" si="10"/>
        <v/>
      </c>
      <c r="K64" s="378" t="str">
        <f t="shared" si="10"/>
        <v/>
      </c>
      <c r="L64" s="378" t="e">
        <f t="shared" si="13"/>
        <v>#N/A</v>
      </c>
    </row>
    <row r="65" spans="1:12" ht="15" customHeight="1" x14ac:dyDescent="0.25">
      <c r="A65" s="384" t="s">
        <v>501</v>
      </c>
      <c r="B65" s="382">
        <v>29430</v>
      </c>
      <c r="C65" s="382">
        <v>2948</v>
      </c>
      <c r="D65" s="382">
        <v>2632</v>
      </c>
      <c r="E65" s="378">
        <f t="shared" si="11"/>
        <v>105.00963391136801</v>
      </c>
      <c r="F65" s="378">
        <f t="shared" si="11"/>
        <v>94.095116501755498</v>
      </c>
      <c r="G65" s="378">
        <f t="shared" si="11"/>
        <v>106.68828536684232</v>
      </c>
      <c r="H65" s="383" t="str">
        <f t="shared" si="14"/>
        <v/>
      </c>
      <c r="I65" s="378" t="str">
        <f t="shared" si="12"/>
        <v/>
      </c>
      <c r="J65" s="378" t="str">
        <f t="shared" si="10"/>
        <v/>
      </c>
      <c r="K65" s="378" t="str">
        <f t="shared" si="10"/>
        <v/>
      </c>
      <c r="L65" s="378" t="e">
        <f t="shared" si="13"/>
        <v>#N/A</v>
      </c>
    </row>
    <row r="66" spans="1:12" ht="15" customHeight="1" x14ac:dyDescent="0.25">
      <c r="A66" s="384" t="s">
        <v>502</v>
      </c>
      <c r="B66" s="382">
        <v>29450</v>
      </c>
      <c r="C66" s="382">
        <v>3016</v>
      </c>
      <c r="D66" s="382">
        <v>2679</v>
      </c>
      <c r="E66" s="378">
        <f t="shared" si="11"/>
        <v>105.08099621779776</v>
      </c>
      <c r="F66" s="378">
        <f t="shared" si="11"/>
        <v>96.265560165975103</v>
      </c>
      <c r="G66" s="378">
        <f t="shared" si="11"/>
        <v>108.59343331982166</v>
      </c>
      <c r="H66" s="383" t="str">
        <f t="shared" si="14"/>
        <v/>
      </c>
      <c r="I66" s="378" t="str">
        <f t="shared" si="12"/>
        <v/>
      </c>
      <c r="J66" s="378" t="str">
        <f t="shared" si="10"/>
        <v/>
      </c>
      <c r="K66" s="378" t="str">
        <f t="shared" si="10"/>
        <v/>
      </c>
      <c r="L66" s="378" t="e">
        <f t="shared" si="13"/>
        <v>#N/A</v>
      </c>
    </row>
    <row r="67" spans="1:12" ht="15" customHeight="1" x14ac:dyDescent="0.25">
      <c r="A67" s="384">
        <v>45170</v>
      </c>
      <c r="B67" s="382">
        <v>29990</v>
      </c>
      <c r="C67" s="382">
        <v>2958</v>
      </c>
      <c r="D67" s="382">
        <v>2746</v>
      </c>
      <c r="E67" s="378">
        <f t="shared" si="11"/>
        <v>107.00777849140084</v>
      </c>
      <c r="F67" s="378">
        <f t="shared" si="11"/>
        <v>94.414299393552497</v>
      </c>
      <c r="G67" s="378">
        <f t="shared" si="11"/>
        <v>111.30928252938791</v>
      </c>
      <c r="H67" s="383">
        <f t="shared" si="14"/>
        <v>45170</v>
      </c>
      <c r="I67" s="378">
        <f t="shared" si="12"/>
        <v>107.00777849140084</v>
      </c>
      <c r="J67" s="378">
        <f t="shared" si="10"/>
        <v>94.414299393552497</v>
      </c>
      <c r="K67" s="378">
        <f t="shared" si="10"/>
        <v>111.30928252938791</v>
      </c>
      <c r="L67" s="378" t="e">
        <f t="shared" si="13"/>
        <v>#N/A</v>
      </c>
    </row>
    <row r="68" spans="1:12" ht="15" customHeight="1" x14ac:dyDescent="0.25">
      <c r="A68" s="384" t="s">
        <v>503</v>
      </c>
      <c r="B68" s="382">
        <v>29984</v>
      </c>
      <c r="C68" s="382">
        <v>2944</v>
      </c>
      <c r="D68" s="382">
        <v>2764</v>
      </c>
      <c r="E68" s="378">
        <f t="shared" si="11"/>
        <v>106.98636979947192</v>
      </c>
      <c r="F68" s="378">
        <f t="shared" si="11"/>
        <v>93.967443345036699</v>
      </c>
      <c r="G68" s="378">
        <f t="shared" si="11"/>
        <v>112.03891366031617</v>
      </c>
      <c r="H68" s="383" t="str">
        <f t="shared" si="14"/>
        <v/>
      </c>
      <c r="I68" s="378" t="str">
        <f t="shared" si="12"/>
        <v/>
      </c>
      <c r="J68" s="378" t="str">
        <f t="shared" si="12"/>
        <v/>
      </c>
      <c r="K68" s="378" t="str">
        <f t="shared" si="12"/>
        <v/>
      </c>
      <c r="L68" s="378" t="e">
        <f t="shared" si="13"/>
        <v>#N/A</v>
      </c>
    </row>
    <row r="69" spans="1:12" ht="15" customHeight="1" x14ac:dyDescent="0.25">
      <c r="A69" s="384" t="s">
        <v>504</v>
      </c>
      <c r="B69" s="382">
        <v>29949</v>
      </c>
      <c r="C69" s="382">
        <v>2900</v>
      </c>
      <c r="D69" s="382">
        <v>2704</v>
      </c>
      <c r="E69" s="378">
        <f t="shared" si="11"/>
        <v>106.86148576321987</v>
      </c>
      <c r="F69" s="378">
        <f t="shared" si="11"/>
        <v>92.563038621129905</v>
      </c>
      <c r="G69" s="378">
        <f t="shared" si="11"/>
        <v>109.60680989055534</v>
      </c>
      <c r="H69" s="383" t="str">
        <f t="shared" si="14"/>
        <v/>
      </c>
      <c r="I69" s="378" t="str">
        <f t="shared" si="12"/>
        <v/>
      </c>
      <c r="J69" s="378" t="str">
        <f t="shared" si="12"/>
        <v/>
      </c>
      <c r="K69" s="378" t="str">
        <f t="shared" si="12"/>
        <v/>
      </c>
      <c r="L69" s="378" t="e">
        <f t="shared" si="13"/>
        <v>#N/A</v>
      </c>
    </row>
    <row r="70" spans="1:12" ht="15" customHeight="1" x14ac:dyDescent="0.25">
      <c r="A70" s="384" t="s">
        <v>505</v>
      </c>
      <c r="B70" s="382">
        <v>29825</v>
      </c>
      <c r="C70" s="382">
        <v>3015</v>
      </c>
      <c r="D70" s="382">
        <v>2704</v>
      </c>
      <c r="E70" s="378">
        <f t="shared" si="11"/>
        <v>106.41903946335545</v>
      </c>
      <c r="F70" s="378">
        <f t="shared" si="11"/>
        <v>96.233641876795403</v>
      </c>
      <c r="G70" s="378">
        <f t="shared" si="11"/>
        <v>109.60680989055534</v>
      </c>
      <c r="H70" s="383" t="str">
        <f t="shared" si="14"/>
        <v/>
      </c>
      <c r="I70" s="378" t="str">
        <f t="shared" si="12"/>
        <v/>
      </c>
      <c r="J70" s="378" t="str">
        <f t="shared" si="12"/>
        <v/>
      </c>
      <c r="K70" s="378" t="str">
        <f t="shared" si="12"/>
        <v/>
      </c>
      <c r="L70" s="378" t="e">
        <f t="shared" si="13"/>
        <v>#N/A</v>
      </c>
    </row>
    <row r="71" spans="1:12" ht="15" customHeight="1" x14ac:dyDescent="0.25">
      <c r="A71" s="384">
        <v>45536</v>
      </c>
      <c r="B71" s="382">
        <v>30578</v>
      </c>
      <c r="C71" s="382">
        <v>2938</v>
      </c>
      <c r="D71" s="382">
        <v>2709</v>
      </c>
      <c r="E71" s="378">
        <f t="shared" si="11"/>
        <v>109.1058303004353</v>
      </c>
      <c r="F71" s="378">
        <f t="shared" si="11"/>
        <v>93.7759336099585</v>
      </c>
      <c r="G71" s="378">
        <f t="shared" si="11"/>
        <v>109.80948520470206</v>
      </c>
      <c r="H71" s="383">
        <f t="shared" si="14"/>
        <v>45536</v>
      </c>
      <c r="I71" s="378">
        <f t="shared" si="12"/>
        <v>109.1058303004353</v>
      </c>
      <c r="J71" s="378">
        <f t="shared" si="12"/>
        <v>93.7759336099585</v>
      </c>
      <c r="K71" s="378">
        <f t="shared" si="12"/>
        <v>109.80948520470206</v>
      </c>
      <c r="L71" s="378" t="e">
        <f t="shared" si="13"/>
        <v>#N/A</v>
      </c>
    </row>
    <row r="72" spans="1:12" ht="15" customHeight="1" x14ac:dyDescent="0.25">
      <c r="A72" s="384" t="s">
        <v>506</v>
      </c>
      <c r="B72" s="382">
        <v>30348</v>
      </c>
      <c r="C72" s="382">
        <v>2921</v>
      </c>
      <c r="D72" s="382">
        <v>2708</v>
      </c>
      <c r="E72" s="385">
        <f t="shared" ref="E72:G76" si="15">IF($A$52=37802,IF(COUNTBLANK(B$52:B$71)&gt;0,#N/A,IF(ISBLANK(B72)=FALSE,B72/B$52*100,#N/A)),IF(COUNTBLANK(B$52:B$76)&gt;0,#N/A,B72/B$52*100))</f>
        <v>108.28516377649326</v>
      </c>
      <c r="F72" s="385">
        <f t="shared" si="15"/>
        <v>93.233322693903602</v>
      </c>
      <c r="G72" s="385">
        <f t="shared" si="15"/>
        <v>109.76895014187271</v>
      </c>
      <c r="H72" s="386" t="str">
        <f>IF(A$52=37802,IF(ISERROR(L72)=TRUE,IF(ISBLANK(A72)=FALSE,IF(MONTH(A72)=MONTH(MAX(A$52:A$76)),A72,""),""),""),IF(ISERROR(L72)=TRUE,IF(MONTH(A72)=MONTH(MAX(A$52:A$76)),A72,""),""))</f>
        <v/>
      </c>
      <c r="I72" s="378" t="str">
        <f t="shared" si="12"/>
        <v/>
      </c>
      <c r="J72" s="378" t="str">
        <f t="shared" si="12"/>
        <v/>
      </c>
      <c r="K72" s="378" t="str">
        <f t="shared" si="12"/>
        <v/>
      </c>
      <c r="L72" s="378" t="e">
        <f t="shared" si="13"/>
        <v>#N/A</v>
      </c>
    </row>
    <row r="73" spans="1:12" ht="15" customHeight="1" x14ac:dyDescent="0.25">
      <c r="A73" s="384" t="s">
        <v>507</v>
      </c>
      <c r="B73" s="382">
        <v>30187</v>
      </c>
      <c r="C73" s="382">
        <v>2920</v>
      </c>
      <c r="D73" s="382">
        <v>2674</v>
      </c>
      <c r="E73" s="385">
        <f t="shared" si="15"/>
        <v>107.71069720973381</v>
      </c>
      <c r="F73" s="385">
        <f t="shared" si="15"/>
        <v>93.201404404723903</v>
      </c>
      <c r="G73" s="385">
        <f t="shared" si="15"/>
        <v>108.3907580056749</v>
      </c>
      <c r="H73" s="386" t="str">
        <f>IF(A$52=37802,IF(ISERROR(L73)=TRUE,IF(ISBLANK(A73)=FALSE,IF(MONTH(A73)=MONTH(MAX(A$52:A$76)),A73,""),""),""),IF(ISERROR(L73)=TRUE,IF(MONTH(A73)=MONTH(MAX(A$52:A$76)),A73,""),""))</f>
        <v/>
      </c>
      <c r="I73" s="378" t="str">
        <f t="shared" si="12"/>
        <v/>
      </c>
      <c r="J73" s="378" t="str">
        <f t="shared" si="12"/>
        <v/>
      </c>
      <c r="K73" s="378" t="str">
        <f t="shared" si="12"/>
        <v/>
      </c>
      <c r="L73" s="378" t="e">
        <f t="shared" si="13"/>
        <v>#N/A</v>
      </c>
    </row>
    <row r="74" spans="1:12" ht="15" customHeight="1" x14ac:dyDescent="0.25">
      <c r="A74" s="384" t="s">
        <v>508</v>
      </c>
      <c r="B74" s="382">
        <v>30199</v>
      </c>
      <c r="C74" s="382">
        <v>3004</v>
      </c>
      <c r="D74" s="382">
        <v>2665</v>
      </c>
      <c r="E74" s="385">
        <f t="shared" si="15"/>
        <v>107.75351459359166</v>
      </c>
      <c r="F74" s="385">
        <f t="shared" si="15"/>
        <v>95.882540695818705</v>
      </c>
      <c r="G74" s="385">
        <f t="shared" si="15"/>
        <v>108.02594244021077</v>
      </c>
      <c r="H74" s="386" t="str">
        <f>IF(A$52=37802,IF(ISERROR(L74)=TRUE,IF(ISBLANK(A74)=FALSE,IF(MONTH(A74)=MONTH(MAX(A$52:A$76)),A74,""),""),""),IF(ISERROR(L74)=TRUE,IF(MONTH(A74)=MONTH(MAX(A$52:A$76)),A74,""),""))</f>
        <v/>
      </c>
      <c r="I74" s="378" t="str">
        <f t="shared" si="12"/>
        <v/>
      </c>
      <c r="J74" s="378" t="str">
        <f t="shared" si="12"/>
        <v/>
      </c>
      <c r="K74" s="378" t="str">
        <f t="shared" si="12"/>
        <v/>
      </c>
      <c r="L74" s="378" t="e">
        <f t="shared" si="13"/>
        <v>#N/A</v>
      </c>
    </row>
    <row r="75" spans="1:12" ht="15" customHeight="1" x14ac:dyDescent="0.25">
      <c r="A75" s="384">
        <v>45901</v>
      </c>
      <c r="B75" s="382">
        <v>30705</v>
      </c>
      <c r="C75" s="382">
        <v>2933</v>
      </c>
      <c r="D75" s="382">
        <v>2751</v>
      </c>
      <c r="E75" s="385">
        <f t="shared" si="15"/>
        <v>109.55898094626417</v>
      </c>
      <c r="F75" s="385">
        <f t="shared" si="15"/>
        <v>93.616342164060001</v>
      </c>
      <c r="G75" s="385">
        <f t="shared" si="15"/>
        <v>111.51195784353465</v>
      </c>
      <c r="H75" s="386">
        <f>IF(A$52=37802,IF(ISERROR(L75)=TRUE,IF(ISBLANK(A75)=FALSE,IF(MONTH(A75)=MONTH(MAX(A$52:A$76)),A75,""),""),""),IF(ISERROR(L75)=TRUE,IF(MONTH(A75)=MONTH(MAX(A$52:A$76)),A75,""),""))</f>
        <v>45901</v>
      </c>
      <c r="I75" s="378">
        <f t="shared" si="12"/>
        <v>109.55898094626417</v>
      </c>
      <c r="J75" s="378">
        <f t="shared" si="12"/>
        <v>93.616342164060001</v>
      </c>
      <c r="K75" s="378">
        <f t="shared" si="12"/>
        <v>111.51195784353465</v>
      </c>
      <c r="L75" s="378" t="e">
        <f t="shared" si="13"/>
        <v>#N/A</v>
      </c>
    </row>
    <row r="76" spans="1:12" ht="15" customHeight="1" x14ac:dyDescent="0.25">
      <c r="A76" s="384" t="s">
        <v>509</v>
      </c>
      <c r="B76" s="382">
        <v>30552</v>
      </c>
      <c r="C76" s="387">
        <v>2958</v>
      </c>
      <c r="D76" s="387">
        <v>2766</v>
      </c>
      <c r="E76" s="385">
        <f t="shared" si="15"/>
        <v>109.01305930207666</v>
      </c>
      <c r="F76" s="385">
        <f t="shared" si="15"/>
        <v>94.414299393552497</v>
      </c>
      <c r="G76" s="385">
        <f t="shared" si="15"/>
        <v>112.11998378597488</v>
      </c>
      <c r="H76" s="386" t="str">
        <f>IF(A$52=37802,IF(ISERROR(L76)=TRUE,IF(ISBLANK(A76)=FALSE,IF(MONTH(A76)=MONTH(MAX(A$52:A$76)),A76,""),""),""),IF(ISERROR(L76)=TRUE,IF(MONTH(A76)=MONTH(MAX(A$52:A$76)),A76,""),""))</f>
        <v/>
      </c>
      <c r="I76" s="378" t="str">
        <f t="shared" si="12"/>
        <v/>
      </c>
      <c r="J76" s="378" t="str">
        <f t="shared" si="12"/>
        <v/>
      </c>
      <c r="K76" s="378" t="str">
        <f t="shared" si="12"/>
        <v/>
      </c>
      <c r="L76" s="378" t="e">
        <f t="shared" si="13"/>
        <v>#N/A</v>
      </c>
    </row>
    <row r="78" spans="1:12" ht="15" customHeight="1" x14ac:dyDescent="0.25">
      <c r="I78" s="378">
        <f>IF(I76&lt;&gt;"",I76,IF(I75&lt;&gt;"",I75,IF(I74&lt;&gt;"",I74,IF(I73&lt;&gt;"",I73,IF(I72&lt;&gt;"",I72,IF(I71&lt;&gt;"",I71,""))))))</f>
        <v>109.55898094626417</v>
      </c>
      <c r="J78" s="378">
        <f>IF(J76&lt;&gt;"",J76,IF(J75&lt;&gt;"",J75,IF(J74&lt;&gt;"",J74,IF(J73&lt;&gt;"",J73,IF(J72&lt;&gt;"",J72,IF(J71&lt;&gt;"",J71,""))))))</f>
        <v>93.616342164060001</v>
      </c>
      <c r="K78" s="378">
        <f>IF(K76&lt;&gt;"",K76,IF(K75&lt;&gt;"",K75,IF(K74&lt;&gt;"",K74,IF(K73&lt;&gt;"",K73,IF(K72&lt;&gt;"",K72,IF(K71&lt;&gt;"",K71,""))))))</f>
        <v>111.51195784353465</v>
      </c>
    </row>
    <row r="79" spans="1:12" ht="15" customHeight="1" x14ac:dyDescent="0.25">
      <c r="I79" s="375">
        <f>RANK(I78,$I78:$K78)</f>
        <v>2</v>
      </c>
      <c r="J79" s="375">
        <f>RANK(J78,$I78:$K78)</f>
        <v>3</v>
      </c>
      <c r="K79" s="375">
        <f>RANK(K78,$I78:$K78)</f>
        <v>1</v>
      </c>
    </row>
    <row r="80" spans="1:12" ht="15" customHeight="1" x14ac:dyDescent="0.25">
      <c r="I80" s="378" t="str">
        <f>"SvB: "&amp;IF(I78&gt;100,"+","")&amp;TEXT(I78-100,"0,0")&amp;"%"</f>
        <v>SvB: +9,6%</v>
      </c>
      <c r="J80" s="378" t="str">
        <f>"GeB - ausschließlich: "&amp;IF(J78&gt;100,"+","")&amp;TEXT(J78-100,"0,0")&amp;"%"</f>
        <v>GeB - ausschließlich: -6,4%</v>
      </c>
      <c r="K80" s="378" t="str">
        <f>"GeB - im Nebenjob: "&amp;IF(K78&gt;100,"+","")&amp;TEXT(K78-100,"0,0")&amp;"%"</f>
        <v>GeB - im Nebenjob: +11,5%</v>
      </c>
    </row>
    <row r="82" spans="9:9" ht="15" customHeight="1" x14ac:dyDescent="0.25">
      <c r="I82" s="378" t="str">
        <f>IF(ISERROR(HLOOKUP(1,I$79:K$80,2,FALSE)),"",HLOOKUP(1,I$79:K$80,2,FALSE))</f>
        <v>GeB - im Nebenjob: +11,5%</v>
      </c>
    </row>
    <row r="83" spans="9:9" ht="15" customHeight="1" x14ac:dyDescent="0.25">
      <c r="I83" s="378" t="str">
        <f>IF(ISERROR(HLOOKUP(2,I$79:K$80,2,FALSE)),"",HLOOKUP(2,I$79:K$80,2,FALSE))</f>
        <v>SvB: +9,6%</v>
      </c>
    </row>
    <row r="84" spans="9:9" ht="15" customHeight="1" x14ac:dyDescent="0.25">
      <c r="I84" s="378" t="str">
        <f>IF(ISERROR(HLOOKUP(3,I$79:K$80,2,FALSE)),"",HLOOKUP(3,I$79:K$80,2,FALSE))</f>
        <v>GeB - ausschließlich: -6,4%</v>
      </c>
    </row>
  </sheetData>
  <mergeCells count="16">
    <mergeCell ref="B4:C4"/>
    <mergeCell ref="D4:E4"/>
    <mergeCell ref="F4:G4"/>
    <mergeCell ref="H4:I4"/>
    <mergeCell ref="J4:N4"/>
    <mergeCell ref="J12:N12"/>
    <mergeCell ref="A50:A51"/>
    <mergeCell ref="B50:D50"/>
    <mergeCell ref="E50:G50"/>
    <mergeCell ref="H50:H51"/>
    <mergeCell ref="I50:K50"/>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62C0-1F5A-4560-81C9-D87951C42DD7}">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6640625" style="415" customWidth="1"/>
    <col min="2" max="2" width="17.33203125" style="415" customWidth="1"/>
    <col min="3" max="3" width="23.33203125" style="415" customWidth="1"/>
    <col min="4" max="5" width="11.44140625" style="415" customWidth="1"/>
    <col min="6" max="8" width="11.44140625" style="415"/>
    <col min="9" max="9" width="15.6640625" style="415" customWidth="1"/>
    <col min="10" max="256" width="11.44140625" style="415"/>
    <col min="257" max="257" width="2.6640625" style="415" customWidth="1"/>
    <col min="258" max="258" width="17.33203125" style="415" customWidth="1"/>
    <col min="259" max="259" width="23.33203125" style="415" customWidth="1"/>
    <col min="260" max="261" width="11.44140625" style="415" customWidth="1"/>
    <col min="262" max="264" width="11.44140625" style="415"/>
    <col min="265" max="265" width="15.6640625" style="415" customWidth="1"/>
    <col min="266" max="512" width="11.44140625" style="415"/>
    <col min="513" max="513" width="2.6640625" style="415" customWidth="1"/>
    <col min="514" max="514" width="17.33203125" style="415" customWidth="1"/>
    <col min="515" max="515" width="23.33203125" style="415" customWidth="1"/>
    <col min="516" max="517" width="11.44140625" style="415" customWidth="1"/>
    <col min="518" max="520" width="11.44140625" style="415"/>
    <col min="521" max="521" width="15.6640625" style="415" customWidth="1"/>
    <col min="522" max="768" width="11.44140625" style="415"/>
    <col min="769" max="769" width="2.6640625" style="415" customWidth="1"/>
    <col min="770" max="770" width="17.33203125" style="415" customWidth="1"/>
    <col min="771" max="771" width="23.33203125" style="415" customWidth="1"/>
    <col min="772" max="773" width="11.44140625" style="415" customWidth="1"/>
    <col min="774" max="776" width="11.44140625" style="415"/>
    <col min="777" max="777" width="15.6640625" style="415" customWidth="1"/>
    <col min="778" max="1024" width="11.44140625" style="415"/>
    <col min="1025" max="1025" width="2.6640625" style="415" customWidth="1"/>
    <col min="1026" max="1026" width="17.33203125" style="415" customWidth="1"/>
    <col min="1027" max="1027" width="23.33203125" style="415" customWidth="1"/>
    <col min="1028" max="1029" width="11.44140625" style="415" customWidth="1"/>
    <col min="1030" max="1032" width="11.44140625" style="415"/>
    <col min="1033" max="1033" width="15.6640625" style="415" customWidth="1"/>
    <col min="1034" max="1280" width="11.44140625" style="415"/>
    <col min="1281" max="1281" width="2.6640625" style="415" customWidth="1"/>
    <col min="1282" max="1282" width="17.33203125" style="415" customWidth="1"/>
    <col min="1283" max="1283" width="23.33203125" style="415" customWidth="1"/>
    <col min="1284" max="1285" width="11.44140625" style="415" customWidth="1"/>
    <col min="1286" max="1288" width="11.44140625" style="415"/>
    <col min="1289" max="1289" width="15.6640625" style="415" customWidth="1"/>
    <col min="1290" max="1536" width="11.44140625" style="415"/>
    <col min="1537" max="1537" width="2.6640625" style="415" customWidth="1"/>
    <col min="1538" max="1538" width="17.33203125" style="415" customWidth="1"/>
    <col min="1539" max="1539" width="23.33203125" style="415" customWidth="1"/>
    <col min="1540" max="1541" width="11.44140625" style="415" customWidth="1"/>
    <col min="1542" max="1544" width="11.44140625" style="415"/>
    <col min="1545" max="1545" width="15.6640625" style="415" customWidth="1"/>
    <col min="1546" max="1792" width="11.44140625" style="415"/>
    <col min="1793" max="1793" width="2.6640625" style="415" customWidth="1"/>
    <col min="1794" max="1794" width="17.33203125" style="415" customWidth="1"/>
    <col min="1795" max="1795" width="23.33203125" style="415" customWidth="1"/>
    <col min="1796" max="1797" width="11.44140625" style="415" customWidth="1"/>
    <col min="1798" max="1800" width="11.44140625" style="415"/>
    <col min="1801" max="1801" width="15.6640625" style="415" customWidth="1"/>
    <col min="1802" max="2048" width="11.44140625" style="415"/>
    <col min="2049" max="2049" width="2.6640625" style="415" customWidth="1"/>
    <col min="2050" max="2050" width="17.33203125" style="415" customWidth="1"/>
    <col min="2051" max="2051" width="23.33203125" style="415" customWidth="1"/>
    <col min="2052" max="2053" width="11.44140625" style="415" customWidth="1"/>
    <col min="2054" max="2056" width="11.44140625" style="415"/>
    <col min="2057" max="2057" width="15.6640625" style="415" customWidth="1"/>
    <col min="2058" max="2304" width="11.44140625" style="415"/>
    <col min="2305" max="2305" width="2.6640625" style="415" customWidth="1"/>
    <col min="2306" max="2306" width="17.33203125" style="415" customWidth="1"/>
    <col min="2307" max="2307" width="23.33203125" style="415" customWidth="1"/>
    <col min="2308" max="2309" width="11.44140625" style="415" customWidth="1"/>
    <col min="2310" max="2312" width="11.44140625" style="415"/>
    <col min="2313" max="2313" width="15.6640625" style="415" customWidth="1"/>
    <col min="2314" max="2560" width="11.44140625" style="415"/>
    <col min="2561" max="2561" width="2.6640625" style="415" customWidth="1"/>
    <col min="2562" max="2562" width="17.33203125" style="415" customWidth="1"/>
    <col min="2563" max="2563" width="23.33203125" style="415" customWidth="1"/>
    <col min="2564" max="2565" width="11.44140625" style="415" customWidth="1"/>
    <col min="2566" max="2568" width="11.44140625" style="415"/>
    <col min="2569" max="2569" width="15.6640625" style="415" customWidth="1"/>
    <col min="2570" max="2816" width="11.44140625" style="415"/>
    <col min="2817" max="2817" width="2.6640625" style="415" customWidth="1"/>
    <col min="2818" max="2818" width="17.33203125" style="415" customWidth="1"/>
    <col min="2819" max="2819" width="23.33203125" style="415" customWidth="1"/>
    <col min="2820" max="2821" width="11.44140625" style="415" customWidth="1"/>
    <col min="2822" max="2824" width="11.44140625" style="415"/>
    <col min="2825" max="2825" width="15.6640625" style="415" customWidth="1"/>
    <col min="2826" max="3072" width="11.44140625" style="415"/>
    <col min="3073" max="3073" width="2.6640625" style="415" customWidth="1"/>
    <col min="3074" max="3074" width="17.33203125" style="415" customWidth="1"/>
    <col min="3075" max="3075" width="23.33203125" style="415" customWidth="1"/>
    <col min="3076" max="3077" width="11.44140625" style="415" customWidth="1"/>
    <col min="3078" max="3080" width="11.44140625" style="415"/>
    <col min="3081" max="3081" width="15.6640625" style="415" customWidth="1"/>
    <col min="3082" max="3328" width="11.44140625" style="415"/>
    <col min="3329" max="3329" width="2.6640625" style="415" customWidth="1"/>
    <col min="3330" max="3330" width="17.33203125" style="415" customWidth="1"/>
    <col min="3331" max="3331" width="23.33203125" style="415" customWidth="1"/>
    <col min="3332" max="3333" width="11.44140625" style="415" customWidth="1"/>
    <col min="3334" max="3336" width="11.44140625" style="415"/>
    <col min="3337" max="3337" width="15.6640625" style="415" customWidth="1"/>
    <col min="3338" max="3584" width="11.44140625" style="415"/>
    <col min="3585" max="3585" width="2.6640625" style="415" customWidth="1"/>
    <col min="3586" max="3586" width="17.33203125" style="415" customWidth="1"/>
    <col min="3587" max="3587" width="23.33203125" style="415" customWidth="1"/>
    <col min="3588" max="3589" width="11.44140625" style="415" customWidth="1"/>
    <col min="3590" max="3592" width="11.44140625" style="415"/>
    <col min="3593" max="3593" width="15.6640625" style="415" customWidth="1"/>
    <col min="3594" max="3840" width="11.44140625" style="415"/>
    <col min="3841" max="3841" width="2.6640625" style="415" customWidth="1"/>
    <col min="3842" max="3842" width="17.33203125" style="415" customWidth="1"/>
    <col min="3843" max="3843" width="23.33203125" style="415" customWidth="1"/>
    <col min="3844" max="3845" width="11.44140625" style="415" customWidth="1"/>
    <col min="3846" max="3848" width="11.44140625" style="415"/>
    <col min="3849" max="3849" width="15.6640625" style="415" customWidth="1"/>
    <col min="3850" max="4096" width="11.44140625" style="415"/>
    <col min="4097" max="4097" width="2.6640625" style="415" customWidth="1"/>
    <col min="4098" max="4098" width="17.33203125" style="415" customWidth="1"/>
    <col min="4099" max="4099" width="23.33203125" style="415" customWidth="1"/>
    <col min="4100" max="4101" width="11.44140625" style="415" customWidth="1"/>
    <col min="4102" max="4104" width="11.44140625" style="415"/>
    <col min="4105" max="4105" width="15.6640625" style="415" customWidth="1"/>
    <col min="4106" max="4352" width="11.44140625" style="415"/>
    <col min="4353" max="4353" width="2.6640625" style="415" customWidth="1"/>
    <col min="4354" max="4354" width="17.33203125" style="415" customWidth="1"/>
    <col min="4355" max="4355" width="23.33203125" style="415" customWidth="1"/>
    <col min="4356" max="4357" width="11.44140625" style="415" customWidth="1"/>
    <col min="4358" max="4360" width="11.44140625" style="415"/>
    <col min="4361" max="4361" width="15.6640625" style="415" customWidth="1"/>
    <col min="4362" max="4608" width="11.44140625" style="415"/>
    <col min="4609" max="4609" width="2.6640625" style="415" customWidth="1"/>
    <col min="4610" max="4610" width="17.33203125" style="415" customWidth="1"/>
    <col min="4611" max="4611" width="23.33203125" style="415" customWidth="1"/>
    <col min="4612" max="4613" width="11.44140625" style="415" customWidth="1"/>
    <col min="4614" max="4616" width="11.44140625" style="415"/>
    <col min="4617" max="4617" width="15.6640625" style="415" customWidth="1"/>
    <col min="4618" max="4864" width="11.44140625" style="415"/>
    <col min="4865" max="4865" width="2.6640625" style="415" customWidth="1"/>
    <col min="4866" max="4866" width="17.33203125" style="415" customWidth="1"/>
    <col min="4867" max="4867" width="23.33203125" style="415" customWidth="1"/>
    <col min="4868" max="4869" width="11.44140625" style="415" customWidth="1"/>
    <col min="4870" max="4872" width="11.44140625" style="415"/>
    <col min="4873" max="4873" width="15.6640625" style="415" customWidth="1"/>
    <col min="4874" max="5120" width="11.44140625" style="415"/>
    <col min="5121" max="5121" width="2.6640625" style="415" customWidth="1"/>
    <col min="5122" max="5122" width="17.33203125" style="415" customWidth="1"/>
    <col min="5123" max="5123" width="23.33203125" style="415" customWidth="1"/>
    <col min="5124" max="5125" width="11.44140625" style="415" customWidth="1"/>
    <col min="5126" max="5128" width="11.44140625" style="415"/>
    <col min="5129" max="5129" width="15.6640625" style="415" customWidth="1"/>
    <col min="5130" max="5376" width="11.44140625" style="415"/>
    <col min="5377" max="5377" width="2.6640625" style="415" customWidth="1"/>
    <col min="5378" max="5378" width="17.33203125" style="415" customWidth="1"/>
    <col min="5379" max="5379" width="23.33203125" style="415" customWidth="1"/>
    <col min="5380" max="5381" width="11.44140625" style="415" customWidth="1"/>
    <col min="5382" max="5384" width="11.44140625" style="415"/>
    <col min="5385" max="5385" width="15.6640625" style="415" customWidth="1"/>
    <col min="5386" max="5632" width="11.44140625" style="415"/>
    <col min="5633" max="5633" width="2.6640625" style="415" customWidth="1"/>
    <col min="5634" max="5634" width="17.33203125" style="415" customWidth="1"/>
    <col min="5635" max="5635" width="23.33203125" style="415" customWidth="1"/>
    <col min="5636" max="5637" width="11.44140625" style="415" customWidth="1"/>
    <col min="5638" max="5640" width="11.44140625" style="415"/>
    <col min="5641" max="5641" width="15.6640625" style="415" customWidth="1"/>
    <col min="5642" max="5888" width="11.44140625" style="415"/>
    <col min="5889" max="5889" width="2.6640625" style="415" customWidth="1"/>
    <col min="5890" max="5890" width="17.33203125" style="415" customWidth="1"/>
    <col min="5891" max="5891" width="23.33203125" style="415" customWidth="1"/>
    <col min="5892" max="5893" width="11.44140625" style="415" customWidth="1"/>
    <col min="5894" max="5896" width="11.44140625" style="415"/>
    <col min="5897" max="5897" width="15.6640625" style="415" customWidth="1"/>
    <col min="5898" max="6144" width="11.44140625" style="415"/>
    <col min="6145" max="6145" width="2.6640625" style="415" customWidth="1"/>
    <col min="6146" max="6146" width="17.33203125" style="415" customWidth="1"/>
    <col min="6147" max="6147" width="23.33203125" style="415" customWidth="1"/>
    <col min="6148" max="6149" width="11.44140625" style="415" customWidth="1"/>
    <col min="6150" max="6152" width="11.44140625" style="415"/>
    <col min="6153" max="6153" width="15.6640625" style="415" customWidth="1"/>
    <col min="6154" max="6400" width="11.44140625" style="415"/>
    <col min="6401" max="6401" width="2.6640625" style="415" customWidth="1"/>
    <col min="6402" max="6402" width="17.33203125" style="415" customWidth="1"/>
    <col min="6403" max="6403" width="23.33203125" style="415" customWidth="1"/>
    <col min="6404" max="6405" width="11.44140625" style="415" customWidth="1"/>
    <col min="6406" max="6408" width="11.44140625" style="415"/>
    <col min="6409" max="6409" width="15.6640625" style="415" customWidth="1"/>
    <col min="6410" max="6656" width="11.44140625" style="415"/>
    <col min="6657" max="6657" width="2.6640625" style="415" customWidth="1"/>
    <col min="6658" max="6658" width="17.33203125" style="415" customWidth="1"/>
    <col min="6659" max="6659" width="23.33203125" style="415" customWidth="1"/>
    <col min="6660" max="6661" width="11.44140625" style="415" customWidth="1"/>
    <col min="6662" max="6664" width="11.44140625" style="415"/>
    <col min="6665" max="6665" width="15.6640625" style="415" customWidth="1"/>
    <col min="6666" max="6912" width="11.44140625" style="415"/>
    <col min="6913" max="6913" width="2.6640625" style="415" customWidth="1"/>
    <col min="6914" max="6914" width="17.33203125" style="415" customWidth="1"/>
    <col min="6915" max="6915" width="23.33203125" style="415" customWidth="1"/>
    <col min="6916" max="6917" width="11.44140625" style="415" customWidth="1"/>
    <col min="6918" max="6920" width="11.44140625" style="415"/>
    <col min="6921" max="6921" width="15.6640625" style="415" customWidth="1"/>
    <col min="6922" max="7168" width="11.44140625" style="415"/>
    <col min="7169" max="7169" width="2.6640625" style="415" customWidth="1"/>
    <col min="7170" max="7170" width="17.33203125" style="415" customWidth="1"/>
    <col min="7171" max="7171" width="23.33203125" style="415" customWidth="1"/>
    <col min="7172" max="7173" width="11.44140625" style="415" customWidth="1"/>
    <col min="7174" max="7176" width="11.44140625" style="415"/>
    <col min="7177" max="7177" width="15.6640625" style="415" customWidth="1"/>
    <col min="7178" max="7424" width="11.44140625" style="415"/>
    <col min="7425" max="7425" width="2.6640625" style="415" customWidth="1"/>
    <col min="7426" max="7426" width="17.33203125" style="415" customWidth="1"/>
    <col min="7427" max="7427" width="23.33203125" style="415" customWidth="1"/>
    <col min="7428" max="7429" width="11.44140625" style="415" customWidth="1"/>
    <col min="7430" max="7432" width="11.44140625" style="415"/>
    <col min="7433" max="7433" width="15.6640625" style="415" customWidth="1"/>
    <col min="7434" max="7680" width="11.44140625" style="415"/>
    <col min="7681" max="7681" width="2.6640625" style="415" customWidth="1"/>
    <col min="7682" max="7682" width="17.33203125" style="415" customWidth="1"/>
    <col min="7683" max="7683" width="23.33203125" style="415" customWidth="1"/>
    <col min="7684" max="7685" width="11.44140625" style="415" customWidth="1"/>
    <col min="7686" max="7688" width="11.44140625" style="415"/>
    <col min="7689" max="7689" width="15.6640625" style="415" customWidth="1"/>
    <col min="7690" max="7936" width="11.44140625" style="415"/>
    <col min="7937" max="7937" width="2.6640625" style="415" customWidth="1"/>
    <col min="7938" max="7938" width="17.33203125" style="415" customWidth="1"/>
    <col min="7939" max="7939" width="23.33203125" style="415" customWidth="1"/>
    <col min="7940" max="7941" width="11.44140625" style="415" customWidth="1"/>
    <col min="7942" max="7944" width="11.44140625" style="415"/>
    <col min="7945" max="7945" width="15.6640625" style="415" customWidth="1"/>
    <col min="7946" max="8192" width="11.44140625" style="415"/>
    <col min="8193" max="8193" width="2.6640625" style="415" customWidth="1"/>
    <col min="8194" max="8194" width="17.33203125" style="415" customWidth="1"/>
    <col min="8195" max="8195" width="23.33203125" style="415" customWidth="1"/>
    <col min="8196" max="8197" width="11.44140625" style="415" customWidth="1"/>
    <col min="8198" max="8200" width="11.44140625" style="415"/>
    <col min="8201" max="8201" width="15.6640625" style="415" customWidth="1"/>
    <col min="8202" max="8448" width="11.44140625" style="415"/>
    <col min="8449" max="8449" width="2.6640625" style="415" customWidth="1"/>
    <col min="8450" max="8450" width="17.33203125" style="415" customWidth="1"/>
    <col min="8451" max="8451" width="23.33203125" style="415" customWidth="1"/>
    <col min="8452" max="8453" width="11.44140625" style="415" customWidth="1"/>
    <col min="8454" max="8456" width="11.44140625" style="415"/>
    <col min="8457" max="8457" width="15.6640625" style="415" customWidth="1"/>
    <col min="8458" max="8704" width="11.44140625" style="415"/>
    <col min="8705" max="8705" width="2.6640625" style="415" customWidth="1"/>
    <col min="8706" max="8706" width="17.33203125" style="415" customWidth="1"/>
    <col min="8707" max="8707" width="23.33203125" style="415" customWidth="1"/>
    <col min="8708" max="8709" width="11.44140625" style="415" customWidth="1"/>
    <col min="8710" max="8712" width="11.44140625" style="415"/>
    <col min="8713" max="8713" width="15.6640625" style="415" customWidth="1"/>
    <col min="8714" max="8960" width="11.44140625" style="415"/>
    <col min="8961" max="8961" width="2.6640625" style="415" customWidth="1"/>
    <col min="8962" max="8962" width="17.33203125" style="415" customWidth="1"/>
    <col min="8963" max="8963" width="23.33203125" style="415" customWidth="1"/>
    <col min="8964" max="8965" width="11.44140625" style="415" customWidth="1"/>
    <col min="8966" max="8968" width="11.44140625" style="415"/>
    <col min="8969" max="8969" width="15.6640625" style="415" customWidth="1"/>
    <col min="8970" max="9216" width="11.44140625" style="415"/>
    <col min="9217" max="9217" width="2.6640625" style="415" customWidth="1"/>
    <col min="9218" max="9218" width="17.33203125" style="415" customWidth="1"/>
    <col min="9219" max="9219" width="23.33203125" style="415" customWidth="1"/>
    <col min="9220" max="9221" width="11.44140625" style="415" customWidth="1"/>
    <col min="9222" max="9224" width="11.44140625" style="415"/>
    <col min="9225" max="9225" width="15.6640625" style="415" customWidth="1"/>
    <col min="9226" max="9472" width="11.44140625" style="415"/>
    <col min="9473" max="9473" width="2.6640625" style="415" customWidth="1"/>
    <col min="9474" max="9474" width="17.33203125" style="415" customWidth="1"/>
    <col min="9475" max="9475" width="23.33203125" style="415" customWidth="1"/>
    <col min="9476" max="9477" width="11.44140625" style="415" customWidth="1"/>
    <col min="9478" max="9480" width="11.44140625" style="415"/>
    <col min="9481" max="9481" width="15.6640625" style="415" customWidth="1"/>
    <col min="9482" max="9728" width="11.44140625" style="415"/>
    <col min="9729" max="9729" width="2.6640625" style="415" customWidth="1"/>
    <col min="9730" max="9730" width="17.33203125" style="415" customWidth="1"/>
    <col min="9731" max="9731" width="23.33203125" style="415" customWidth="1"/>
    <col min="9732" max="9733" width="11.44140625" style="415" customWidth="1"/>
    <col min="9734" max="9736" width="11.44140625" style="415"/>
    <col min="9737" max="9737" width="15.6640625" style="415" customWidth="1"/>
    <col min="9738" max="9984" width="11.44140625" style="415"/>
    <col min="9985" max="9985" width="2.6640625" style="415" customWidth="1"/>
    <col min="9986" max="9986" width="17.33203125" style="415" customWidth="1"/>
    <col min="9987" max="9987" width="23.33203125" style="415" customWidth="1"/>
    <col min="9988" max="9989" width="11.44140625" style="415" customWidth="1"/>
    <col min="9990" max="9992" width="11.44140625" style="415"/>
    <col min="9993" max="9993" width="15.6640625" style="415" customWidth="1"/>
    <col min="9994" max="10240" width="11.44140625" style="415"/>
    <col min="10241" max="10241" width="2.6640625" style="415" customWidth="1"/>
    <col min="10242" max="10242" width="17.33203125" style="415" customWidth="1"/>
    <col min="10243" max="10243" width="23.33203125" style="415" customWidth="1"/>
    <col min="10244" max="10245" width="11.44140625" style="415" customWidth="1"/>
    <col min="10246" max="10248" width="11.44140625" style="415"/>
    <col min="10249" max="10249" width="15.6640625" style="415" customWidth="1"/>
    <col min="10250" max="10496" width="11.44140625" style="415"/>
    <col min="10497" max="10497" width="2.6640625" style="415" customWidth="1"/>
    <col min="10498" max="10498" width="17.33203125" style="415" customWidth="1"/>
    <col min="10499" max="10499" width="23.33203125" style="415" customWidth="1"/>
    <col min="10500" max="10501" width="11.44140625" style="415" customWidth="1"/>
    <col min="10502" max="10504" width="11.44140625" style="415"/>
    <col min="10505" max="10505" width="15.6640625" style="415" customWidth="1"/>
    <col min="10506" max="10752" width="11.44140625" style="415"/>
    <col min="10753" max="10753" width="2.6640625" style="415" customWidth="1"/>
    <col min="10754" max="10754" width="17.33203125" style="415" customWidth="1"/>
    <col min="10755" max="10755" width="23.33203125" style="415" customWidth="1"/>
    <col min="10756" max="10757" width="11.44140625" style="415" customWidth="1"/>
    <col min="10758" max="10760" width="11.44140625" style="415"/>
    <col min="10761" max="10761" width="15.6640625" style="415" customWidth="1"/>
    <col min="10762" max="11008" width="11.44140625" style="415"/>
    <col min="11009" max="11009" width="2.6640625" style="415" customWidth="1"/>
    <col min="11010" max="11010" width="17.33203125" style="415" customWidth="1"/>
    <col min="11011" max="11011" width="23.33203125" style="415" customWidth="1"/>
    <col min="11012" max="11013" width="11.44140625" style="415" customWidth="1"/>
    <col min="11014" max="11016" width="11.44140625" style="415"/>
    <col min="11017" max="11017" width="15.6640625" style="415" customWidth="1"/>
    <col min="11018" max="11264" width="11.44140625" style="415"/>
    <col min="11265" max="11265" width="2.6640625" style="415" customWidth="1"/>
    <col min="11266" max="11266" width="17.33203125" style="415" customWidth="1"/>
    <col min="11267" max="11267" width="23.33203125" style="415" customWidth="1"/>
    <col min="11268" max="11269" width="11.44140625" style="415" customWidth="1"/>
    <col min="11270" max="11272" width="11.44140625" style="415"/>
    <col min="11273" max="11273" width="15.6640625" style="415" customWidth="1"/>
    <col min="11274" max="11520" width="11.44140625" style="415"/>
    <col min="11521" max="11521" width="2.6640625" style="415" customWidth="1"/>
    <col min="11522" max="11522" width="17.33203125" style="415" customWidth="1"/>
    <col min="11523" max="11523" width="23.33203125" style="415" customWidth="1"/>
    <col min="11524" max="11525" width="11.44140625" style="415" customWidth="1"/>
    <col min="11526" max="11528" width="11.44140625" style="415"/>
    <col min="11529" max="11529" width="15.6640625" style="415" customWidth="1"/>
    <col min="11530" max="11776" width="11.44140625" style="415"/>
    <col min="11777" max="11777" width="2.6640625" style="415" customWidth="1"/>
    <col min="11778" max="11778" width="17.33203125" style="415" customWidth="1"/>
    <col min="11779" max="11779" width="23.33203125" style="415" customWidth="1"/>
    <col min="11780" max="11781" width="11.44140625" style="415" customWidth="1"/>
    <col min="11782" max="11784" width="11.44140625" style="415"/>
    <col min="11785" max="11785" width="15.6640625" style="415" customWidth="1"/>
    <col min="11786" max="12032" width="11.44140625" style="415"/>
    <col min="12033" max="12033" width="2.6640625" style="415" customWidth="1"/>
    <col min="12034" max="12034" width="17.33203125" style="415" customWidth="1"/>
    <col min="12035" max="12035" width="23.33203125" style="415" customWidth="1"/>
    <col min="12036" max="12037" width="11.44140625" style="415" customWidth="1"/>
    <col min="12038" max="12040" width="11.44140625" style="415"/>
    <col min="12041" max="12041" width="15.6640625" style="415" customWidth="1"/>
    <col min="12042" max="12288" width="11.44140625" style="415"/>
    <col min="12289" max="12289" width="2.6640625" style="415" customWidth="1"/>
    <col min="12290" max="12290" width="17.33203125" style="415" customWidth="1"/>
    <col min="12291" max="12291" width="23.33203125" style="415" customWidth="1"/>
    <col min="12292" max="12293" width="11.44140625" style="415" customWidth="1"/>
    <col min="12294" max="12296" width="11.44140625" style="415"/>
    <col min="12297" max="12297" width="15.6640625" style="415" customWidth="1"/>
    <col min="12298" max="12544" width="11.44140625" style="415"/>
    <col min="12545" max="12545" width="2.6640625" style="415" customWidth="1"/>
    <col min="12546" max="12546" width="17.33203125" style="415" customWidth="1"/>
    <col min="12547" max="12547" width="23.33203125" style="415" customWidth="1"/>
    <col min="12548" max="12549" width="11.44140625" style="415" customWidth="1"/>
    <col min="12550" max="12552" width="11.44140625" style="415"/>
    <col min="12553" max="12553" width="15.6640625" style="415" customWidth="1"/>
    <col min="12554" max="12800" width="11.44140625" style="415"/>
    <col min="12801" max="12801" width="2.6640625" style="415" customWidth="1"/>
    <col min="12802" max="12802" width="17.33203125" style="415" customWidth="1"/>
    <col min="12803" max="12803" width="23.33203125" style="415" customWidth="1"/>
    <col min="12804" max="12805" width="11.44140625" style="415" customWidth="1"/>
    <col min="12806" max="12808" width="11.44140625" style="415"/>
    <col min="12809" max="12809" width="15.6640625" style="415" customWidth="1"/>
    <col min="12810" max="13056" width="11.44140625" style="415"/>
    <col min="13057" max="13057" width="2.6640625" style="415" customWidth="1"/>
    <col min="13058" max="13058" width="17.33203125" style="415" customWidth="1"/>
    <col min="13059" max="13059" width="23.33203125" style="415" customWidth="1"/>
    <col min="13060" max="13061" width="11.44140625" style="415" customWidth="1"/>
    <col min="13062" max="13064" width="11.44140625" style="415"/>
    <col min="13065" max="13065" width="15.6640625" style="415" customWidth="1"/>
    <col min="13066" max="13312" width="11.44140625" style="415"/>
    <col min="13313" max="13313" width="2.6640625" style="415" customWidth="1"/>
    <col min="13314" max="13314" width="17.33203125" style="415" customWidth="1"/>
    <col min="13315" max="13315" width="23.33203125" style="415" customWidth="1"/>
    <col min="13316" max="13317" width="11.44140625" style="415" customWidth="1"/>
    <col min="13318" max="13320" width="11.44140625" style="415"/>
    <col min="13321" max="13321" width="15.6640625" style="415" customWidth="1"/>
    <col min="13322" max="13568" width="11.44140625" style="415"/>
    <col min="13569" max="13569" width="2.6640625" style="415" customWidth="1"/>
    <col min="13570" max="13570" width="17.33203125" style="415" customWidth="1"/>
    <col min="13571" max="13571" width="23.33203125" style="415" customWidth="1"/>
    <col min="13572" max="13573" width="11.44140625" style="415" customWidth="1"/>
    <col min="13574" max="13576" width="11.44140625" style="415"/>
    <col min="13577" max="13577" width="15.6640625" style="415" customWidth="1"/>
    <col min="13578" max="13824" width="11.44140625" style="415"/>
    <col min="13825" max="13825" width="2.6640625" style="415" customWidth="1"/>
    <col min="13826" max="13826" width="17.33203125" style="415" customWidth="1"/>
    <col min="13827" max="13827" width="23.33203125" style="415" customWidth="1"/>
    <col min="13828" max="13829" width="11.44140625" style="415" customWidth="1"/>
    <col min="13830" max="13832" width="11.44140625" style="415"/>
    <col min="13833" max="13833" width="15.6640625" style="415" customWidth="1"/>
    <col min="13834" max="14080" width="11.44140625" style="415"/>
    <col min="14081" max="14081" width="2.6640625" style="415" customWidth="1"/>
    <col min="14082" max="14082" width="17.33203125" style="415" customWidth="1"/>
    <col min="14083" max="14083" width="23.33203125" style="415" customWidth="1"/>
    <col min="14084" max="14085" width="11.44140625" style="415" customWidth="1"/>
    <col min="14086" max="14088" width="11.44140625" style="415"/>
    <col min="14089" max="14089" width="15.6640625" style="415" customWidth="1"/>
    <col min="14090" max="14336" width="11.44140625" style="415"/>
    <col min="14337" max="14337" width="2.6640625" style="415" customWidth="1"/>
    <col min="14338" max="14338" width="17.33203125" style="415" customWidth="1"/>
    <col min="14339" max="14339" width="23.33203125" style="415" customWidth="1"/>
    <col min="14340" max="14341" width="11.44140625" style="415" customWidth="1"/>
    <col min="14342" max="14344" width="11.44140625" style="415"/>
    <col min="14345" max="14345" width="15.6640625" style="415" customWidth="1"/>
    <col min="14346" max="14592" width="11.44140625" style="415"/>
    <col min="14593" max="14593" width="2.6640625" style="415" customWidth="1"/>
    <col min="14594" max="14594" width="17.33203125" style="415" customWidth="1"/>
    <col min="14595" max="14595" width="23.33203125" style="415" customWidth="1"/>
    <col min="14596" max="14597" width="11.44140625" style="415" customWidth="1"/>
    <col min="14598" max="14600" width="11.44140625" style="415"/>
    <col min="14601" max="14601" width="15.6640625" style="415" customWidth="1"/>
    <col min="14602" max="14848" width="11.44140625" style="415"/>
    <col min="14849" max="14849" width="2.6640625" style="415" customWidth="1"/>
    <col min="14850" max="14850" width="17.33203125" style="415" customWidth="1"/>
    <col min="14851" max="14851" width="23.33203125" style="415" customWidth="1"/>
    <col min="14852" max="14853" width="11.44140625" style="415" customWidth="1"/>
    <col min="14854" max="14856" width="11.44140625" style="415"/>
    <col min="14857" max="14857" width="15.6640625" style="415" customWidth="1"/>
    <col min="14858" max="15104" width="11.44140625" style="415"/>
    <col min="15105" max="15105" width="2.6640625" style="415" customWidth="1"/>
    <col min="15106" max="15106" width="17.33203125" style="415" customWidth="1"/>
    <col min="15107" max="15107" width="23.33203125" style="415" customWidth="1"/>
    <col min="15108" max="15109" width="11.44140625" style="415" customWidth="1"/>
    <col min="15110" max="15112" width="11.44140625" style="415"/>
    <col min="15113" max="15113" width="15.6640625" style="415" customWidth="1"/>
    <col min="15114" max="15360" width="11.44140625" style="415"/>
    <col min="15361" max="15361" width="2.6640625" style="415" customWidth="1"/>
    <col min="15362" max="15362" width="17.33203125" style="415" customWidth="1"/>
    <col min="15363" max="15363" width="23.33203125" style="415" customWidth="1"/>
    <col min="15364" max="15365" width="11.44140625" style="415" customWidth="1"/>
    <col min="15366" max="15368" width="11.44140625" style="415"/>
    <col min="15369" max="15369" width="15.6640625" style="415" customWidth="1"/>
    <col min="15370" max="15616" width="11.44140625" style="415"/>
    <col min="15617" max="15617" width="2.6640625" style="415" customWidth="1"/>
    <col min="15618" max="15618" width="17.33203125" style="415" customWidth="1"/>
    <col min="15619" max="15619" width="23.33203125" style="415" customWidth="1"/>
    <col min="15620" max="15621" width="11.44140625" style="415" customWidth="1"/>
    <col min="15622" max="15624" width="11.44140625" style="415"/>
    <col min="15625" max="15625" width="15.6640625" style="415" customWidth="1"/>
    <col min="15626" max="15872" width="11.44140625" style="415"/>
    <col min="15873" max="15873" width="2.6640625" style="415" customWidth="1"/>
    <col min="15874" max="15874" width="17.33203125" style="415" customWidth="1"/>
    <col min="15875" max="15875" width="23.33203125" style="415" customWidth="1"/>
    <col min="15876" max="15877" width="11.44140625" style="415" customWidth="1"/>
    <col min="15878" max="15880" width="11.44140625" style="415"/>
    <col min="15881" max="15881" width="15.6640625" style="415" customWidth="1"/>
    <col min="15882" max="16128" width="11.44140625" style="415"/>
    <col min="16129" max="16129" width="2.6640625" style="415" customWidth="1"/>
    <col min="16130" max="16130" width="17.33203125" style="415" customWidth="1"/>
    <col min="16131" max="16131" width="23.33203125" style="415" customWidth="1"/>
    <col min="16132" max="16133" width="11.44140625" style="415" customWidth="1"/>
    <col min="16134" max="16136" width="11.44140625" style="415"/>
    <col min="16137" max="16137" width="15.6640625" style="415" customWidth="1"/>
    <col min="16138" max="16384" width="11.44140625" style="415"/>
  </cols>
  <sheetData>
    <row r="1" spans="1:11" s="388" customFormat="1" ht="32.25" customHeight="1" x14ac:dyDescent="0.25">
      <c r="A1" s="554"/>
      <c r="B1" s="554"/>
      <c r="C1" s="554"/>
      <c r="D1" s="554"/>
      <c r="E1" s="554"/>
      <c r="F1" s="554"/>
      <c r="G1" s="554"/>
      <c r="I1" s="389"/>
    </row>
    <row r="2" spans="1:11" s="391" customFormat="1" ht="13.2" customHeight="1" x14ac:dyDescent="0.25">
      <c r="A2" s="390"/>
      <c r="G2" s="392" t="s">
        <v>510</v>
      </c>
      <c r="H2" s="393"/>
      <c r="I2" s="393"/>
      <c r="K2" s="389"/>
    </row>
    <row r="3" spans="1:11" s="388" customFormat="1" ht="19.5" customHeight="1" x14ac:dyDescent="0.3">
      <c r="A3" s="394" t="s">
        <v>511</v>
      </c>
      <c r="D3" s="395"/>
    </row>
    <row r="4" spans="1:11" s="391" customFormat="1" ht="19.5" customHeight="1" x14ac:dyDescent="0.25">
      <c r="A4" s="390"/>
      <c r="G4" s="396"/>
      <c r="H4" s="393"/>
      <c r="I4" s="393"/>
    </row>
    <row r="5" spans="1:11" s="391" customFormat="1" ht="13.2" customHeight="1" x14ac:dyDescent="0.25">
      <c r="A5" s="390"/>
      <c r="G5" s="396"/>
      <c r="H5" s="393"/>
      <c r="I5" s="393"/>
    </row>
    <row r="6" spans="1:11" s="391" customFormat="1" ht="13.2" customHeight="1" x14ac:dyDescent="0.25">
      <c r="A6" s="555" t="s">
        <v>512</v>
      </c>
      <c r="B6" s="556"/>
      <c r="C6" s="556"/>
      <c r="D6" s="556"/>
      <c r="E6" s="556"/>
      <c r="F6" s="555"/>
      <c r="G6" s="555"/>
      <c r="H6" s="393"/>
      <c r="I6" s="393"/>
    </row>
    <row r="7" spans="1:11" s="391" customFormat="1" ht="13.2" customHeight="1" x14ac:dyDescent="0.25">
      <c r="A7" s="390"/>
      <c r="G7" s="396"/>
      <c r="H7" s="393"/>
      <c r="I7" s="393"/>
    </row>
    <row r="8" spans="1:11" s="396" customFormat="1" ht="13.2" customHeight="1" x14ac:dyDescent="0.25">
      <c r="B8" s="397" t="s">
        <v>513</v>
      </c>
      <c r="C8" s="398"/>
      <c r="D8" s="398"/>
      <c r="E8" s="399"/>
      <c r="F8" s="400"/>
      <c r="G8" s="400"/>
      <c r="H8" s="393"/>
      <c r="I8" s="393"/>
    </row>
    <row r="9" spans="1:11" s="396" customFormat="1" ht="13.2" customHeight="1" x14ac:dyDescent="0.25">
      <c r="A9" s="401"/>
      <c r="B9" s="551" t="s">
        <v>514</v>
      </c>
      <c r="C9" s="551"/>
      <c r="D9" s="557"/>
      <c r="E9" s="402"/>
      <c r="F9" s="402"/>
      <c r="H9" s="393"/>
      <c r="I9" s="393"/>
    </row>
    <row r="10" spans="1:11" s="396" customFormat="1" ht="13.2" customHeight="1" x14ac:dyDescent="0.25">
      <c r="A10" s="401"/>
      <c r="B10" s="558" t="s">
        <v>515</v>
      </c>
      <c r="C10" s="558"/>
      <c r="D10" s="403"/>
      <c r="E10" s="404"/>
      <c r="G10" s="405"/>
      <c r="H10" s="393"/>
      <c r="I10" s="393"/>
    </row>
    <row r="11" spans="1:11" s="396" customFormat="1" ht="13.2" customHeight="1" x14ac:dyDescent="0.25">
      <c r="A11" s="401"/>
      <c r="B11" s="550" t="s">
        <v>516</v>
      </c>
      <c r="C11" s="551"/>
      <c r="D11" s="403"/>
      <c r="E11" s="404"/>
      <c r="G11" s="405"/>
      <c r="H11" s="406"/>
      <c r="I11" s="406"/>
    </row>
    <row r="12" spans="1:11" s="396" customFormat="1" ht="13.2" customHeight="1" x14ac:dyDescent="0.25">
      <c r="A12" s="401"/>
      <c r="B12" s="545" t="s">
        <v>517</v>
      </c>
      <c r="C12" s="545"/>
      <c r="D12" s="403"/>
      <c r="E12" s="404"/>
      <c r="G12" s="405"/>
      <c r="H12" s="406"/>
      <c r="I12" s="406"/>
    </row>
    <row r="13" spans="1:11" s="396" customFormat="1" ht="13.2" customHeight="1" x14ac:dyDescent="0.25">
      <c r="A13" s="401"/>
      <c r="B13" s="545" t="s">
        <v>518</v>
      </c>
      <c r="C13" s="545"/>
      <c r="D13" s="403"/>
      <c r="E13" s="404"/>
      <c r="G13" s="405"/>
    </row>
    <row r="14" spans="1:11" s="396" customFormat="1" ht="13.2" customHeight="1" x14ac:dyDescent="0.25">
      <c r="A14" s="401"/>
      <c r="B14" s="545" t="s">
        <v>519</v>
      </c>
      <c r="C14" s="545"/>
      <c r="D14" s="403"/>
      <c r="E14" s="404"/>
      <c r="G14" s="405"/>
    </row>
    <row r="15" spans="1:11" s="396" customFormat="1" ht="13.2" customHeight="1" x14ac:dyDescent="0.25">
      <c r="A15" s="401"/>
      <c r="B15" s="545" t="s">
        <v>520</v>
      </c>
      <c r="C15" s="545"/>
      <c r="D15" s="403"/>
      <c r="E15" s="404"/>
      <c r="G15" s="405"/>
    </row>
    <row r="16" spans="1:11" s="396" customFormat="1" ht="13.2" customHeight="1" x14ac:dyDescent="0.25">
      <c r="A16" s="401"/>
      <c r="B16" s="553" t="s">
        <v>521</v>
      </c>
      <c r="C16" s="553"/>
      <c r="D16" s="403"/>
      <c r="E16" s="404"/>
      <c r="G16" s="405"/>
    </row>
    <row r="17" spans="1:7" s="396" customFormat="1" ht="13.2" customHeight="1" x14ac:dyDescent="0.25">
      <c r="A17" s="401"/>
      <c r="B17" s="553"/>
      <c r="C17" s="553"/>
      <c r="D17" s="403"/>
      <c r="E17" s="404"/>
      <c r="G17" s="405"/>
    </row>
    <row r="18" spans="1:7" s="396" customFormat="1" ht="13.2" customHeight="1" x14ac:dyDescent="0.25">
      <c r="B18" s="397" t="s">
        <v>522</v>
      </c>
      <c r="C18" s="407"/>
      <c r="D18" s="403"/>
      <c r="E18" s="404"/>
      <c r="G18" s="405"/>
    </row>
    <row r="19" spans="1:7" s="396" customFormat="1" ht="13.2" customHeight="1" x14ac:dyDescent="0.25">
      <c r="A19" s="401"/>
      <c r="B19" s="550" t="s">
        <v>523</v>
      </c>
      <c r="C19" s="551"/>
      <c r="D19" s="403"/>
      <c r="E19" s="404"/>
      <c r="G19" s="405"/>
    </row>
    <row r="20" spans="1:7" s="396" customFormat="1" ht="13.2" customHeight="1" x14ac:dyDescent="0.25">
      <c r="A20" s="401"/>
      <c r="B20" s="553" t="s">
        <v>524</v>
      </c>
      <c r="C20" s="553"/>
      <c r="D20" s="403"/>
      <c r="E20" s="404"/>
      <c r="G20" s="405"/>
    </row>
    <row r="21" spans="1:7" s="396" customFormat="1" ht="13.2" customHeight="1" x14ac:dyDescent="0.25">
      <c r="A21" s="401"/>
      <c r="B21" s="545" t="s">
        <v>525</v>
      </c>
      <c r="C21" s="545"/>
      <c r="D21" s="403"/>
      <c r="E21" s="404"/>
      <c r="G21" s="405"/>
    </row>
    <row r="22" spans="1:7" s="396" customFormat="1" ht="13.2" customHeight="1" x14ac:dyDescent="0.25">
      <c r="A22" s="401"/>
      <c r="B22" s="545" t="s">
        <v>526</v>
      </c>
      <c r="C22" s="545"/>
      <c r="D22" s="403"/>
      <c r="E22" s="404"/>
      <c r="G22" s="405"/>
    </row>
    <row r="23" spans="1:7" s="396" customFormat="1" ht="13.2" customHeight="1" x14ac:dyDescent="0.25">
      <c r="A23" s="401"/>
      <c r="B23" s="545" t="s">
        <v>527</v>
      </c>
      <c r="C23" s="545"/>
      <c r="D23" s="403"/>
      <c r="E23" s="404"/>
      <c r="G23" s="405"/>
    </row>
    <row r="24" spans="1:7" s="396" customFormat="1" ht="13.2" customHeight="1" x14ac:dyDescent="0.25">
      <c r="A24" s="401"/>
      <c r="B24" s="545" t="s">
        <v>528</v>
      </c>
      <c r="C24" s="545"/>
      <c r="D24" s="403"/>
      <c r="E24" s="404"/>
      <c r="G24" s="405"/>
    </row>
    <row r="25" spans="1:7" s="396" customFormat="1" ht="13.2" customHeight="1" x14ac:dyDescent="0.25">
      <c r="A25" s="401"/>
      <c r="B25" s="545" t="s">
        <v>529</v>
      </c>
      <c r="C25" s="545"/>
      <c r="D25" s="403"/>
      <c r="E25" s="404"/>
      <c r="G25" s="391"/>
    </row>
    <row r="26" spans="1:7" s="396" customFormat="1" ht="13.2" customHeight="1" x14ac:dyDescent="0.25">
      <c r="A26" s="401"/>
      <c r="B26" s="550" t="s">
        <v>530</v>
      </c>
      <c r="C26" s="551"/>
      <c r="D26" s="403"/>
      <c r="E26" s="404"/>
      <c r="G26" s="391"/>
    </row>
    <row r="27" spans="1:7" s="391" customFormat="1" ht="13.2" customHeight="1" x14ac:dyDescent="0.25">
      <c r="A27" s="408" t="s">
        <v>531</v>
      </c>
      <c r="B27" s="550" t="s">
        <v>531</v>
      </c>
      <c r="C27" s="551"/>
      <c r="D27" s="403"/>
      <c r="E27" s="404"/>
      <c r="F27" s="396"/>
    </row>
    <row r="28" spans="1:7" s="391" customFormat="1" ht="13.2" customHeight="1" x14ac:dyDescent="0.25">
      <c r="A28" s="401"/>
      <c r="B28" s="550" t="s">
        <v>532</v>
      </c>
      <c r="C28" s="551"/>
      <c r="D28" s="403"/>
      <c r="E28" s="404"/>
      <c r="F28" s="396"/>
    </row>
    <row r="29" spans="1:7" s="391" customFormat="1" ht="13.2" customHeight="1" x14ac:dyDescent="0.25">
      <c r="A29" s="401"/>
      <c r="B29" s="545" t="s">
        <v>533</v>
      </c>
      <c r="C29" s="552"/>
      <c r="D29" s="403"/>
      <c r="E29" s="404"/>
    </row>
    <row r="30" spans="1:7" s="391" customFormat="1" ht="13.2" customHeight="1" x14ac:dyDescent="0.25">
      <c r="A30" s="401"/>
      <c r="B30" s="545" t="s">
        <v>534</v>
      </c>
      <c r="C30" s="545"/>
      <c r="D30" s="403"/>
      <c r="E30" s="404"/>
    </row>
    <row r="31" spans="1:7" s="391" customFormat="1" ht="13.2" customHeight="1" x14ac:dyDescent="0.25">
      <c r="A31" s="401"/>
      <c r="B31" s="545" t="s">
        <v>535</v>
      </c>
      <c r="C31" s="545"/>
      <c r="D31" s="403"/>
      <c r="E31" s="404"/>
    </row>
    <row r="32" spans="1:7" s="391" customFormat="1" ht="13.2" customHeight="1" x14ac:dyDescent="0.25">
      <c r="A32" s="401"/>
      <c r="B32" s="409" t="s">
        <v>536</v>
      </c>
      <c r="C32" s="409"/>
      <c r="D32" s="403"/>
      <c r="E32" s="404"/>
    </row>
    <row r="33" spans="1:7" s="391" customFormat="1" ht="13.2" customHeight="1" x14ac:dyDescent="0.25">
      <c r="A33" s="401"/>
      <c r="B33" s="545" t="s">
        <v>537</v>
      </c>
      <c r="C33" s="545"/>
      <c r="D33" s="403"/>
      <c r="E33" s="404"/>
    </row>
    <row r="34" spans="1:7" s="391" customFormat="1" ht="13.2" customHeight="1" x14ac:dyDescent="0.25">
      <c r="A34" s="401"/>
      <c r="B34" s="545" t="s">
        <v>538</v>
      </c>
      <c r="C34" s="545"/>
      <c r="D34" s="403"/>
      <c r="E34" s="404"/>
    </row>
    <row r="35" spans="1:7" s="391" customFormat="1" ht="13.2" customHeight="1" x14ac:dyDescent="0.25">
      <c r="A35" s="401"/>
      <c r="B35" s="545" t="s">
        <v>539</v>
      </c>
      <c r="C35" s="545"/>
      <c r="D35" s="403"/>
      <c r="E35" s="404"/>
    </row>
    <row r="36" spans="1:7" s="391" customFormat="1" ht="13.2" customHeight="1" x14ac:dyDescent="0.25">
      <c r="A36" s="401"/>
      <c r="B36" s="409"/>
      <c r="C36" s="410"/>
      <c r="D36" s="403"/>
      <c r="E36" s="404"/>
    </row>
    <row r="37" spans="1:7" s="396" customFormat="1" ht="13.2" customHeight="1" x14ac:dyDescent="0.25">
      <c r="A37" s="546" t="s">
        <v>540</v>
      </c>
      <c r="B37" s="547"/>
      <c r="C37" s="547"/>
      <c r="D37" s="547"/>
      <c r="E37" s="547"/>
      <c r="F37" s="411"/>
      <c r="G37" s="411"/>
    </row>
    <row r="38" spans="1:7" ht="13.2" customHeight="1" x14ac:dyDescent="0.25">
      <c r="A38" s="412"/>
      <c r="B38" s="413"/>
      <c r="C38" s="413"/>
      <c r="D38" s="414"/>
      <c r="E38" s="414"/>
      <c r="F38" s="414"/>
      <c r="G38" s="414"/>
    </row>
    <row r="39" spans="1:7" ht="13.2" customHeight="1" x14ac:dyDescent="0.25">
      <c r="A39" s="544" t="s">
        <v>541</v>
      </c>
      <c r="B39" s="544"/>
      <c r="C39" s="544"/>
      <c r="D39" s="544"/>
      <c r="E39" s="544"/>
      <c r="F39" s="544"/>
      <c r="G39" s="544"/>
    </row>
    <row r="40" spans="1:7" ht="13.2" customHeight="1" x14ac:dyDescent="0.25">
      <c r="A40" s="401"/>
      <c r="B40" s="416"/>
      <c r="C40" s="416"/>
      <c r="D40" s="403"/>
      <c r="E40" s="404"/>
      <c r="F40" s="391"/>
      <c r="G40" s="391"/>
    </row>
    <row r="41" spans="1:7" ht="13.2" customHeight="1" x14ac:dyDescent="0.2">
      <c r="A41" s="548" t="s">
        <v>542</v>
      </c>
      <c r="B41" s="548"/>
      <c r="C41" s="548"/>
      <c r="D41" s="548"/>
      <c r="E41" s="548"/>
      <c r="F41" s="549"/>
      <c r="G41" s="549"/>
    </row>
    <row r="42" spans="1:7" ht="13.2" customHeight="1" x14ac:dyDescent="0.2">
      <c r="A42" s="549"/>
      <c r="B42" s="549"/>
      <c r="C42" s="549"/>
      <c r="D42" s="549"/>
      <c r="E42" s="549"/>
      <c r="F42" s="549"/>
      <c r="G42" s="549"/>
    </row>
    <row r="43" spans="1:7" ht="13.2" customHeight="1" x14ac:dyDescent="0.25">
      <c r="A43" s="417"/>
      <c r="B43" s="417"/>
      <c r="C43" s="417"/>
      <c r="D43" s="417"/>
      <c r="E43" s="417"/>
    </row>
    <row r="44" spans="1:7" ht="13.2" customHeight="1" x14ac:dyDescent="0.25">
      <c r="A44" s="543" t="s">
        <v>543</v>
      </c>
      <c r="B44" s="543"/>
      <c r="C44" s="543"/>
      <c r="D44" s="543"/>
      <c r="E44" s="543"/>
      <c r="F44" s="543"/>
      <c r="G44" s="543"/>
    </row>
    <row r="45" spans="1:7" ht="13.2" customHeight="1" x14ac:dyDescent="0.25">
      <c r="A45" s="544" t="s">
        <v>544</v>
      </c>
      <c r="B45" s="544"/>
      <c r="C45" s="418" t="s">
        <v>545</v>
      </c>
      <c r="D45" s="418"/>
      <c r="E45" s="418"/>
      <c r="F45" s="418"/>
      <c r="G45" s="418"/>
    </row>
    <row r="46" spans="1:7" ht="13.2" customHeight="1" x14ac:dyDescent="0.2"/>
    <row r="47" spans="1:7" ht="13.2" customHeight="1" x14ac:dyDescent="0.2"/>
    <row r="48" spans="1:7" ht="13.2" customHeight="1" x14ac:dyDescent="0.2"/>
    <row r="49" ht="13.2" customHeight="1" x14ac:dyDescent="0.2"/>
    <row r="50" ht="13.2" customHeight="1" x14ac:dyDescent="0.2"/>
    <row r="51" ht="13.2" customHeight="1" x14ac:dyDescent="0.2"/>
    <row r="52" ht="13.2" customHeight="1" x14ac:dyDescent="0.2"/>
    <row r="53" ht="13.2" customHeight="1" x14ac:dyDescent="0.2"/>
    <row r="54" ht="13.2" customHeight="1" x14ac:dyDescent="0.2"/>
    <row r="55" ht="13.2" customHeight="1" x14ac:dyDescent="0.2"/>
    <row r="56" ht="13.2" customHeight="1" x14ac:dyDescent="0.2"/>
    <row r="57" ht="13.2" customHeight="1" x14ac:dyDescent="0.2"/>
    <row r="58" ht="13.2" customHeight="1" x14ac:dyDescent="0.2"/>
    <row r="59" ht="13.2" customHeight="1" x14ac:dyDescent="0.2"/>
    <row r="60" ht="13.2" customHeight="1" x14ac:dyDescent="0.2"/>
    <row r="61" ht="13.2" customHeight="1" x14ac:dyDescent="0.2"/>
    <row r="62" ht="13.2" customHeight="1" x14ac:dyDescent="0.2"/>
    <row r="63" ht="13.2"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306CD050-F722-4CA4-8D4C-2A9196EBA932}"/>
    <hyperlink ref="A41:G42" r:id="rId2" display="Das Glossar enthält Erläuterungen zu allen statistisch relevanten Begriffen, die in den verschiedenen Produkten der Statistik der BA Verwendung finden." xr:uid="{E80B26AE-3414-43DB-B540-298059363F72}"/>
    <hyperlink ref="A45:B45" r:id="rId3" display="Abkürzungsverzeichnis" xr:uid="{7331B195-EE6B-45D6-A678-66E1C07CF936}"/>
    <hyperlink ref="C45" r:id="rId4" xr:uid="{B59133EB-73EA-4CE4-95DD-E9F839BD9259}"/>
    <hyperlink ref="A39:G39" r:id="rId5" display="Die Qualitätsberichte der Statistik erläutern die Entstehung und Aussagekraft der jeweiligen Fachstatistik." xr:uid="{9E9AEB89-3489-458A-BB4B-28051F1EAC6E}"/>
    <hyperlink ref="B9:D9" r:id="rId6" display="Arbeitsuche, Arbeitslosigkeit und Unterbeschäftigung" xr:uid="{58AB1931-8595-4D98-AC49-3720798FDCAD}"/>
    <hyperlink ref="B10:C10" r:id="rId7" display="Ausbildungsmarkt" xr:uid="{909BC322-87E8-4BD2-BBDD-380EDFF759A6}"/>
    <hyperlink ref="B11:C11" r:id="rId8" display="Beschäftigung" xr:uid="{455FF88D-4F3E-4F14-8856-5F7696186371}"/>
    <hyperlink ref="B12:C12" r:id="rId9" display="Einnahmen/Ausgaben" xr:uid="{A7F83191-79F8-47A4-A87B-25FAA40C3569}"/>
    <hyperlink ref="B13:C13" r:id="rId10" display="Förderung und berufliche Rehabilitation" xr:uid="{FEE17A2B-29D4-410B-BEDE-F59797A0883A}"/>
    <hyperlink ref="B14:C14" r:id="rId11" display="Gemeldete Arbeitsstellen" xr:uid="{1B4167B0-9EED-483F-AFA7-BCCC30809F51}"/>
    <hyperlink ref="B15:C15" r:id="rId12" display="Grundsicherung für Arbeitsuchende (SGB II)" xr:uid="{F072AFD4-9830-47B2-A264-7EAFE2E1DEF8}"/>
    <hyperlink ref="B16:C16" r:id="rId13" display="Leistungen SGB III" xr:uid="{997F7520-D40D-44C5-80FA-E58071B6FE6D}"/>
    <hyperlink ref="B19:C19" r:id="rId14" display="Berufe" xr:uid="{C4A652F5-8666-4035-9892-CC5CE7AED1D3}"/>
    <hyperlink ref="B20:C20" r:id="rId15" display="Bildung" xr:uid="{DA330A7A-52B9-444A-A899-8AEE6E479DDF}"/>
    <hyperlink ref="B21:C21" r:id="rId16" display="Demografie" xr:uid="{A3B5C89E-A484-4913-9E5E-92E4C8C4D45C}"/>
    <hyperlink ref="B22:C22" r:id="rId17" display="Eingliederungsbilanzen" xr:uid="{CD9AD9CA-CE9D-4ECA-8D63-3BF08C865043}"/>
    <hyperlink ref="B23:C23" r:id="rId18" display="Entgelt" xr:uid="{334CFAB5-2014-469F-A98E-0C94F5C83763}"/>
    <hyperlink ref="B24:C24" r:id="rId19" display="Fachkräftebedarf" xr:uid="{6E5D7A20-1102-4A4B-BC69-FA8217E6EF1A}"/>
    <hyperlink ref="B25:C25" r:id="rId20" display="Familien und Kinder" xr:uid="{F60D8EBB-BB33-4595-A92C-7A3733284B93}"/>
    <hyperlink ref="B26:C26" r:id="rId21" display="Frauen und Männer" xr:uid="{73EA1E34-82E2-420B-B2ED-2C8ADE398DE4}"/>
    <hyperlink ref="B28:C28" r:id="rId22" display="Langzeitarbeitslosigkeit" xr:uid="{95C74CDB-EE8D-4C89-A9B2-206806DEEBBB}"/>
    <hyperlink ref="B29:C29" r:id="rId23" display="Menschen mit Behinderungen" xr:uid="{9157C36B-19E5-4D25-B4DC-D3AE3635D032}"/>
    <hyperlink ref="B30:C30" r:id="rId24" display="Migration" xr:uid="{19406FF0-4B82-4C09-BDC0-BB3C35C75133}"/>
    <hyperlink ref="B31:C31" r:id="rId25" display="Regionale Mobilität" xr:uid="{232C999F-C998-477C-9AD0-0AE0665A7812}"/>
    <hyperlink ref="B34:C34" r:id="rId26" display="Wirtschaftszweige" xr:uid="{74A6C38F-BDBF-40F2-9666-15ADE9D8FD19}"/>
    <hyperlink ref="B35:C35" r:id="rId27" display="Zeitarbeit" xr:uid="{B46A8FC9-870D-49FA-AD88-F51A087778C5}"/>
    <hyperlink ref="A27" r:id="rId28" tooltip="Jüngere" display="https://statistik.arbeitsagentur.de/DE/Navigation/Statistiken/Themen-im-Fokus/Juengere/Juengere-Nav.html?mtm_campaign=Bericht" xr:uid="{C802F226-0694-4FAE-9557-F43E2A6FC10C}"/>
    <hyperlink ref="B27:C27" r:id="rId29" display="Jüngere" xr:uid="{42EF6CEE-E7EB-4D50-81EE-40C1D6264E79}"/>
    <hyperlink ref="B33:C33" r:id="rId30" display="Ukraine-Krieg" xr:uid="{76017884-C564-4BDE-94CB-FC07DBCC2C8E}"/>
    <hyperlink ref="A37:E37" r:id="rId31" display="Die Methodischen Hinweise der Statistik bieten ergänzende Informationen." xr:uid="{0BC3C77F-F4E3-4CD1-B10B-10C610DD96B3}"/>
    <hyperlink ref="B32" r:id="rId32" xr:uid="{1C3DF08C-FC37-4017-A469-ABE567254973}"/>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E6467-FFAE-41F3-95E9-9CABE6FEC352}">
  <sheetPr codeName="Tabelle13">
    <pageSetUpPr autoPageBreaks="0"/>
  </sheetPr>
  <dimension ref="A1:G62"/>
  <sheetViews>
    <sheetView showGridLines="0" zoomScaleNormal="100" workbookViewId="0"/>
  </sheetViews>
  <sheetFormatPr baseColWidth="10" defaultColWidth="11.109375" defaultRowHeight="16.5" customHeight="1" x14ac:dyDescent="0.25"/>
  <cols>
    <col min="1" max="1" width="4.44140625" style="14" customWidth="1"/>
    <col min="2" max="4" width="15.109375" style="14" customWidth="1"/>
    <col min="5" max="5" width="6.44140625" style="14" customWidth="1"/>
    <col min="6" max="6" width="20.6640625" style="14" customWidth="1"/>
    <col min="7" max="7" width="13.33203125" style="15" customWidth="1"/>
    <col min="8" max="16384" width="11.109375" style="14"/>
  </cols>
  <sheetData>
    <row r="1" spans="1:7" s="13" customFormat="1" ht="33.75" customHeight="1" x14ac:dyDescent="0.2">
      <c r="A1" s="10"/>
      <c r="B1" s="11"/>
      <c r="C1" s="11"/>
      <c r="D1" s="11"/>
      <c r="E1" s="11"/>
      <c r="F1" s="11"/>
      <c r="G1" s="12" t="s">
        <v>38</v>
      </c>
    </row>
    <row r="2" spans="1:7" ht="12.75" customHeight="1" x14ac:dyDescent="0.25"/>
    <row r="3" spans="1:7" ht="13.2" x14ac:dyDescent="0.25"/>
    <row r="4" spans="1:7" ht="15.6" x14ac:dyDescent="0.3">
      <c r="A4" s="16" t="s">
        <v>39</v>
      </c>
      <c r="C4" s="16"/>
      <c r="D4" s="16"/>
      <c r="E4" s="16"/>
      <c r="F4" s="16"/>
    </row>
    <row r="5" spans="1:7" ht="13.2" x14ac:dyDescent="0.25"/>
    <row r="6" spans="1:7" ht="13.2" x14ac:dyDescent="0.25"/>
    <row r="7" spans="1:7" ht="13.8" x14ac:dyDescent="0.25">
      <c r="A7" s="17" t="s">
        <v>5</v>
      </c>
      <c r="C7" s="18"/>
      <c r="D7" s="18"/>
      <c r="E7" s="18"/>
      <c r="F7" s="18"/>
    </row>
    <row r="8" spans="1:7" ht="15" customHeight="1" x14ac:dyDescent="0.25">
      <c r="A8" s="15" t="s">
        <v>7</v>
      </c>
      <c r="C8" s="19"/>
      <c r="D8" s="19"/>
      <c r="E8" s="19"/>
      <c r="F8" s="19"/>
    </row>
    <row r="9" spans="1:7" ht="15" customHeight="1" x14ac:dyDescent="0.25">
      <c r="A9" s="19" t="s">
        <v>40</v>
      </c>
      <c r="C9" s="19"/>
      <c r="D9" s="19"/>
      <c r="E9" s="19"/>
      <c r="F9" s="19"/>
    </row>
    <row r="10" spans="1:7" ht="15" customHeight="1" x14ac:dyDescent="0.25"/>
    <row r="11" spans="1:7" ht="15" customHeight="1" x14ac:dyDescent="0.25">
      <c r="A11" s="17"/>
    </row>
    <row r="12" spans="1:7" s="15" customFormat="1" ht="15" customHeight="1" x14ac:dyDescent="0.25">
      <c r="A12" s="17" t="s">
        <v>41</v>
      </c>
      <c r="B12" s="17"/>
      <c r="C12" s="17"/>
      <c r="D12" s="17"/>
      <c r="E12" s="17"/>
    </row>
    <row r="13" spans="1:7" s="15" customFormat="1" ht="15" customHeight="1" x14ac:dyDescent="0.25">
      <c r="A13" s="15" t="s">
        <v>42</v>
      </c>
      <c r="F13" s="20"/>
    </row>
    <row r="14" spans="1:7" s="15" customFormat="1" ht="15" customHeight="1" x14ac:dyDescent="0.25">
      <c r="B14" s="15" t="s">
        <v>43</v>
      </c>
      <c r="F14" s="20"/>
      <c r="G14" s="21" t="s">
        <v>44</v>
      </c>
    </row>
    <row r="15" spans="1:7" s="15" customFormat="1" ht="15" customHeight="1" x14ac:dyDescent="0.25">
      <c r="A15" s="15" t="s">
        <v>45</v>
      </c>
      <c r="F15" s="20"/>
    </row>
    <row r="16" spans="1:7" s="15" customFormat="1" ht="15" customHeight="1" x14ac:dyDescent="0.25">
      <c r="B16" s="15" t="s">
        <v>46</v>
      </c>
      <c r="F16" s="20"/>
    </row>
    <row r="17" spans="1:7" s="15" customFormat="1" ht="15" customHeight="1" x14ac:dyDescent="0.25">
      <c r="B17" s="15" t="s">
        <v>47</v>
      </c>
      <c r="F17" s="20"/>
      <c r="G17" s="21" t="s">
        <v>48</v>
      </c>
    </row>
    <row r="18" spans="1:7" s="15" customFormat="1" ht="15" customHeight="1" x14ac:dyDescent="0.25">
      <c r="F18" s="20"/>
    </row>
    <row r="19" spans="1:7" s="15" customFormat="1" ht="15" customHeight="1" x14ac:dyDescent="0.25">
      <c r="A19" s="17" t="s">
        <v>49</v>
      </c>
      <c r="F19" s="20"/>
    </row>
    <row r="20" spans="1:7" s="15" customFormat="1" ht="15" customHeight="1" x14ac:dyDescent="0.25">
      <c r="B20" s="15" t="s">
        <v>50</v>
      </c>
      <c r="F20" s="20"/>
      <c r="G20" s="21" t="s">
        <v>51</v>
      </c>
    </row>
    <row r="21" spans="1:7" s="15" customFormat="1" ht="15" customHeight="1" x14ac:dyDescent="0.25">
      <c r="B21" s="15" t="s">
        <v>43</v>
      </c>
      <c r="F21" s="20"/>
      <c r="G21" s="21" t="s">
        <v>52</v>
      </c>
    </row>
    <row r="22" spans="1:7" s="15" customFormat="1" ht="15" customHeight="1" x14ac:dyDescent="0.25">
      <c r="B22" s="15" t="s">
        <v>53</v>
      </c>
      <c r="F22" s="20"/>
      <c r="G22" s="21" t="s">
        <v>54</v>
      </c>
    </row>
    <row r="23" spans="1:7" s="15" customFormat="1" ht="15" customHeight="1" x14ac:dyDescent="0.25">
      <c r="B23" s="15" t="s">
        <v>55</v>
      </c>
      <c r="F23" s="20"/>
      <c r="G23" s="21" t="s">
        <v>56</v>
      </c>
    </row>
    <row r="24" spans="1:7" s="15" customFormat="1" ht="15" customHeight="1" x14ac:dyDescent="0.25">
      <c r="F24" s="20"/>
    </row>
    <row r="25" spans="1:7" s="15" customFormat="1" ht="15" customHeight="1" x14ac:dyDescent="0.25">
      <c r="A25" s="17" t="s">
        <v>57</v>
      </c>
      <c r="F25" s="20"/>
    </row>
    <row r="26" spans="1:7" s="15" customFormat="1" ht="15" customHeight="1" x14ac:dyDescent="0.25">
      <c r="B26" s="15" t="s">
        <v>50</v>
      </c>
      <c r="F26" s="20"/>
      <c r="G26" s="21" t="s">
        <v>58</v>
      </c>
    </row>
    <row r="27" spans="1:7" s="15" customFormat="1" ht="15" customHeight="1" x14ac:dyDescent="0.25">
      <c r="B27" s="15" t="s">
        <v>43</v>
      </c>
      <c r="F27" s="20"/>
      <c r="G27" s="21" t="s">
        <v>59</v>
      </c>
    </row>
    <row r="28" spans="1:7" s="15" customFormat="1" ht="15" customHeight="1" x14ac:dyDescent="0.25">
      <c r="B28" s="15" t="s">
        <v>53</v>
      </c>
      <c r="F28" s="20"/>
      <c r="G28" s="21" t="s">
        <v>60</v>
      </c>
    </row>
    <row r="29" spans="1:7" s="15" customFormat="1" ht="15" customHeight="1" x14ac:dyDescent="0.25">
      <c r="A29" s="15" t="s">
        <v>61</v>
      </c>
      <c r="B29" s="15" t="s">
        <v>55</v>
      </c>
      <c r="F29" s="20"/>
      <c r="G29" s="21" t="s">
        <v>62</v>
      </c>
    </row>
    <row r="30" spans="1:7" s="15" customFormat="1" ht="15" customHeight="1" x14ac:dyDescent="0.25">
      <c r="F30" s="20"/>
    </row>
    <row r="31" spans="1:7" s="15" customFormat="1" ht="15" customHeight="1" x14ac:dyDescent="0.25">
      <c r="A31" s="17" t="s">
        <v>63</v>
      </c>
      <c r="F31" s="20"/>
    </row>
    <row r="32" spans="1:7" s="15" customFormat="1" ht="15" customHeight="1" x14ac:dyDescent="0.25">
      <c r="B32" s="15" t="s">
        <v>64</v>
      </c>
      <c r="F32" s="20"/>
      <c r="G32" s="21" t="s">
        <v>65</v>
      </c>
    </row>
    <row r="33" spans="1:7" s="15" customFormat="1" ht="15" customHeight="1" x14ac:dyDescent="0.25">
      <c r="B33" s="15" t="s">
        <v>53</v>
      </c>
      <c r="F33" s="20"/>
      <c r="G33" s="21" t="s">
        <v>66</v>
      </c>
    </row>
    <row r="34" spans="1:7" s="15" customFormat="1" ht="15" customHeight="1" x14ac:dyDescent="0.25">
      <c r="B34" s="15" t="s">
        <v>55</v>
      </c>
      <c r="F34" s="20"/>
      <c r="G34" s="21" t="s">
        <v>67</v>
      </c>
    </row>
    <row r="35" spans="1:7" s="15" customFormat="1" ht="15" customHeight="1" x14ac:dyDescent="0.25">
      <c r="F35" s="20"/>
    </row>
    <row r="36" spans="1:7" s="15" customFormat="1" ht="15" customHeight="1" x14ac:dyDescent="0.25">
      <c r="A36" s="17" t="s">
        <v>68</v>
      </c>
      <c r="F36" s="20"/>
    </row>
    <row r="37" spans="1:7" s="15" customFormat="1" ht="15" customHeight="1" x14ac:dyDescent="0.25">
      <c r="B37" s="15" t="s">
        <v>53</v>
      </c>
      <c r="F37" s="20"/>
      <c r="G37" s="21" t="s">
        <v>69</v>
      </c>
    </row>
    <row r="38" spans="1:7" s="15" customFormat="1" ht="15" customHeight="1" x14ac:dyDescent="0.25">
      <c r="B38" s="15" t="s">
        <v>55</v>
      </c>
      <c r="F38" s="20"/>
      <c r="G38" s="21" t="s">
        <v>70</v>
      </c>
    </row>
    <row r="39" spans="1:7" s="15" customFormat="1" ht="15" customHeight="1" x14ac:dyDescent="0.25">
      <c r="F39" s="20"/>
    </row>
    <row r="40" spans="1:7" s="15" customFormat="1" ht="15" customHeight="1" x14ac:dyDescent="0.25">
      <c r="A40" s="17" t="s">
        <v>71</v>
      </c>
      <c r="F40" s="20"/>
    </row>
    <row r="41" spans="1:7" s="15" customFormat="1" ht="32.25" customHeight="1" x14ac:dyDescent="0.25">
      <c r="B41" s="441" t="s">
        <v>72</v>
      </c>
      <c r="C41" s="441"/>
      <c r="D41" s="441"/>
      <c r="E41" s="441"/>
      <c r="F41" s="441"/>
      <c r="G41" s="21" t="s">
        <v>73</v>
      </c>
    </row>
    <row r="42" spans="1:7" s="15" customFormat="1" ht="15" customHeight="1" x14ac:dyDescent="0.25">
      <c r="F42" s="20"/>
    </row>
    <row r="43" spans="1:7" s="15" customFormat="1" ht="15" customHeight="1" x14ac:dyDescent="0.25">
      <c r="A43" s="17" t="s">
        <v>74</v>
      </c>
      <c r="F43" s="20"/>
      <c r="G43" s="21"/>
    </row>
    <row r="44" spans="1:7" s="15" customFormat="1" ht="13.2" x14ac:dyDescent="0.25">
      <c r="A44" s="19"/>
      <c r="B44" s="19"/>
      <c r="C44" s="19"/>
      <c r="D44" s="19"/>
      <c r="E44" s="19"/>
      <c r="F44" s="19"/>
    </row>
    <row r="45" spans="1:7" s="15" customFormat="1" ht="13.2" x14ac:dyDescent="0.25">
      <c r="B45" s="19" t="s">
        <v>75</v>
      </c>
      <c r="C45" s="19"/>
      <c r="D45" s="19"/>
      <c r="E45" s="19"/>
      <c r="F45" s="22"/>
      <c r="G45" s="20" t="s">
        <v>76</v>
      </c>
    </row>
    <row r="46" spans="1:7" s="15" customFormat="1" ht="13.2" x14ac:dyDescent="0.25">
      <c r="B46" s="19" t="s">
        <v>77</v>
      </c>
      <c r="C46" s="19"/>
      <c r="D46" s="19"/>
      <c r="E46" s="19"/>
      <c r="F46" s="22"/>
      <c r="G46" s="20" t="s">
        <v>78</v>
      </c>
    </row>
    <row r="47" spans="1:7" s="15" customFormat="1" ht="13.2" x14ac:dyDescent="0.25">
      <c r="B47" s="19" t="s">
        <v>79</v>
      </c>
      <c r="C47" s="19"/>
      <c r="D47" s="19"/>
      <c r="E47" s="19"/>
      <c r="F47" s="22"/>
      <c r="G47" s="20" t="s">
        <v>80</v>
      </c>
    </row>
    <row r="48" spans="1:7" s="15" customFormat="1" ht="13.2" x14ac:dyDescent="0.25">
      <c r="B48" s="19" t="s">
        <v>81</v>
      </c>
      <c r="C48" s="19"/>
      <c r="D48" s="19"/>
      <c r="E48" s="19"/>
      <c r="F48" s="22"/>
      <c r="G48" s="20" t="s">
        <v>82</v>
      </c>
    </row>
    <row r="49" spans="1:7" s="15" customFormat="1" ht="13.2" x14ac:dyDescent="0.25">
      <c r="B49" s="19"/>
      <c r="C49" s="19"/>
      <c r="D49" s="19"/>
      <c r="E49" s="19"/>
      <c r="F49" s="19"/>
      <c r="G49" s="21"/>
    </row>
    <row r="50" spans="1:7" s="15" customFormat="1" ht="13.2" x14ac:dyDescent="0.25">
      <c r="B50" s="19"/>
      <c r="D50" s="23"/>
      <c r="E50" s="23"/>
      <c r="F50" s="23"/>
    </row>
    <row r="51" spans="1:7" s="15" customFormat="1" ht="13.2" x14ac:dyDescent="0.25">
      <c r="B51" s="19"/>
      <c r="C51" s="24"/>
      <c r="D51" s="24"/>
      <c r="E51" s="24"/>
      <c r="F51" s="24"/>
    </row>
    <row r="52" spans="1:7" s="15" customFormat="1" ht="13.2" x14ac:dyDescent="0.25">
      <c r="B52" s="19"/>
      <c r="C52" s="19"/>
      <c r="D52" s="19"/>
      <c r="E52" s="19"/>
      <c r="F52" s="19"/>
    </row>
    <row r="53" spans="1:7" s="15" customFormat="1" ht="13.2" x14ac:dyDescent="0.25">
      <c r="B53" s="19"/>
      <c r="C53" s="19"/>
      <c r="D53" s="19"/>
      <c r="E53" s="19"/>
      <c r="F53" s="19"/>
    </row>
    <row r="54" spans="1:7" s="15" customFormat="1" ht="13.2" x14ac:dyDescent="0.25">
      <c r="B54" s="7"/>
      <c r="D54" s="25"/>
      <c r="E54" s="25"/>
      <c r="F54" s="25"/>
    </row>
    <row r="55" spans="1:7" ht="13.2" x14ac:dyDescent="0.25">
      <c r="A55" s="15"/>
      <c r="B55" s="26"/>
      <c r="C55" s="27"/>
      <c r="D55" s="27"/>
      <c r="E55" s="27"/>
      <c r="F55" s="27"/>
    </row>
    <row r="56" spans="1:7" ht="13.2" x14ac:dyDescent="0.25">
      <c r="A56" s="15"/>
      <c r="B56" s="28"/>
    </row>
    <row r="57" spans="1:7" ht="13.2" x14ac:dyDescent="0.25">
      <c r="A57" s="15"/>
    </row>
    <row r="58" spans="1:7" ht="13.2" x14ac:dyDescent="0.25">
      <c r="A58" s="15"/>
    </row>
    <row r="59" spans="1:7" ht="13.2" x14ac:dyDescent="0.25">
      <c r="A59" s="15"/>
      <c r="E59" s="29"/>
    </row>
    <row r="60" spans="1:7" ht="13.2" x14ac:dyDescent="0.25">
      <c r="B60" s="28"/>
    </row>
    <row r="61" spans="1:7" ht="13.2" x14ac:dyDescent="0.25">
      <c r="B61" s="30"/>
    </row>
    <row r="62" spans="1:7" ht="13.2" x14ac:dyDescent="0.25"/>
  </sheetData>
  <mergeCells count="1">
    <mergeCell ref="B41:F41"/>
  </mergeCells>
  <hyperlinks>
    <hyperlink ref="G14" location="'Tabelle 1'!A1" display="'Tabelle 1'!A1" xr:uid="{5D668202-B8B5-46E8-A0B4-DB4A60F049A8}"/>
    <hyperlink ref="G17" location="'Diagramm'!A1" display="'Diagramm'!A1" xr:uid="{8F25F002-A350-4385-A5BE-3F2356F6F3A6}"/>
    <hyperlink ref="G20" location="'Tabelle 2.1'!A1" display="'Tabelle 2.1'!A1" xr:uid="{8F47FDD6-A228-4029-9535-E97709D196E4}"/>
    <hyperlink ref="G21" location="'Tabelle 2.2'!A1" display="'Tabelle 2.2'!A1" xr:uid="{0B43F93A-0829-4C45-99C0-D8A85EEC7E5E}"/>
    <hyperlink ref="G22" location="'Tabelle 2.3'!A1" display="'Tabelle 2.3'!A1" xr:uid="{283DC760-18D6-4B32-B74A-1FE1EC955D68}"/>
    <hyperlink ref="G23" location="'Tabelle 2.4'!A1" display="'Tabelle 2.4'!A1" xr:uid="{5B09DFAC-5AC7-402B-807B-6D3571B41235}"/>
    <hyperlink ref="G26" location="'Tabelle 3.1'!A1" display="'Tabelle 3.1'!A1" xr:uid="{19C575D1-BD45-4651-9371-F7F6831E7232}"/>
    <hyperlink ref="G27" location="'Tabelle 3.2'!A1" display="'Tabelle 3.2'!A1" xr:uid="{C7F7A466-D8CD-46CE-B422-8F2E7B6AF9F4}"/>
    <hyperlink ref="G28" location="'Tabelle 3.3'!A1" display="'Tabelle 3.3'!A1" xr:uid="{60015F79-F065-4FD0-A3C3-38F2EB4010F7}"/>
    <hyperlink ref="G29" location="'Tabelle 3.4'!A1" display="'Tabelle 3.4'!A1" xr:uid="{6D008A17-CBBC-4B88-8990-DFDADB74CE25}"/>
    <hyperlink ref="G32" location="'Tabelle 4.1'!A1" display="'Tabelle 4.1'!A1" xr:uid="{82F92B40-ADC8-4AC4-99EE-25BAA4A18963}"/>
    <hyperlink ref="G33" location="'Tabelle 4.2'!A1" display="'Tabelle 4.2'!A1" xr:uid="{BDAE9004-4EC3-4691-B70D-316B9C371737}"/>
    <hyperlink ref="G34" location="'Tabelle 4.3'!A1" display="'Tabelle 4.3'!A1" xr:uid="{3A32AA9E-42AE-4DCC-BD5F-710022492405}"/>
    <hyperlink ref="G37" location="'Tabelle 5.1'!A1" display="'Tabelle 5.1'!A1" xr:uid="{670B7B10-54BA-4E8F-858C-EFFC7139E831}"/>
    <hyperlink ref="G38" location="'Tabelle 5.2'!A1" display="'Tabelle 5.2'!A1" xr:uid="{C43C852C-38B1-4D21-9705-CCF63287A989}"/>
    <hyperlink ref="G41" location="'Tabelle 6'!A1" display="'Tabelle 6'!A1" xr:uid="{FD08B7B7-C91F-41BE-B42B-A81E86134055}"/>
    <hyperlink ref="G45" location="'Hinweis - Berufsaggregate'!A1" display="Hinw Berufsagg" xr:uid="{2597E5E9-B3C5-4C1A-A119-8D98D13F8944}"/>
    <hyperlink ref="G46" location="Hinweis_Befristung!A1" display="Hinw Befristung" xr:uid="{186C08A3-B28A-46D2-8C05-2F5FF0E8BE07}"/>
    <hyperlink ref="G47" location="Hinweis_beg_been_BV!A1" display="Hinw beg_been_BV" xr:uid="{42F1BEF6-F5F0-445E-A811-C1E157C599B8}"/>
    <hyperlink ref="G48" location="Hinweise_SvB_GB!A1" display="Hinw SvB GB" xr:uid="{EBE681ED-9B2F-426E-8114-150ED4FFE846}"/>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016B3-244D-4531-8593-9269E9821552}">
  <sheetPr codeName="Tabelle1">
    <pageSetUpPr fitToPage="1"/>
  </sheetPr>
  <dimension ref="A1:O126"/>
  <sheetViews>
    <sheetView showGridLines="0" zoomScaleNormal="100" workbookViewId="0"/>
  </sheetViews>
  <sheetFormatPr baseColWidth="10" defaultColWidth="8.88671875" defaultRowHeight="15.9" customHeight="1" x14ac:dyDescent="0.2"/>
  <cols>
    <col min="1" max="1" width="3.6640625" style="38" customWidth="1"/>
    <col min="2" max="2" width="18.88671875" style="38" bestFit="1" customWidth="1"/>
    <col min="3" max="3" width="6.6640625" style="62" customWidth="1"/>
    <col min="4" max="9" width="9.6640625" style="91" customWidth="1"/>
    <col min="10" max="10" width="9.6640625" style="92" customWidth="1"/>
    <col min="11" max="11" width="9.6640625" style="38" customWidth="1"/>
    <col min="12" max="16384" width="8.88671875" style="38"/>
  </cols>
  <sheetData>
    <row r="1" spans="1:15" customFormat="1" ht="36.75" customHeight="1" x14ac:dyDescent="0.25">
      <c r="A1" s="31"/>
      <c r="B1" s="32"/>
      <c r="C1" s="32"/>
      <c r="D1" s="32"/>
      <c r="E1" s="32"/>
      <c r="F1" s="32"/>
      <c r="G1" s="32"/>
      <c r="H1" s="32"/>
      <c r="I1" s="32"/>
      <c r="J1" s="33" t="s">
        <v>38</v>
      </c>
    </row>
    <row r="2" spans="1:15" customFormat="1" ht="6.15" customHeight="1" x14ac:dyDescent="0.25">
      <c r="A2" s="34"/>
      <c r="B2" s="35"/>
      <c r="C2" s="35"/>
      <c r="D2" s="35"/>
      <c r="E2" s="35"/>
      <c r="F2" s="35"/>
      <c r="G2" s="35"/>
      <c r="H2" s="35"/>
      <c r="I2" s="35"/>
      <c r="J2" s="35"/>
    </row>
    <row r="3" spans="1:15" s="36" customFormat="1" ht="24.9" customHeight="1" x14ac:dyDescent="0.25">
      <c r="A3" s="448" t="s">
        <v>83</v>
      </c>
      <c r="B3" s="449"/>
      <c r="C3" s="449"/>
      <c r="D3" s="449"/>
      <c r="E3" s="449"/>
      <c r="F3" s="449"/>
      <c r="G3" s="449"/>
      <c r="H3" s="449"/>
      <c r="I3" s="449"/>
      <c r="J3" s="449"/>
    </row>
    <row r="4" spans="1:15" s="36" customFormat="1" ht="12" customHeight="1" x14ac:dyDescent="0.25">
      <c r="A4" s="450" t="s">
        <v>84</v>
      </c>
      <c r="B4" s="450"/>
      <c r="C4" s="450"/>
      <c r="D4" s="450"/>
      <c r="E4" s="450"/>
      <c r="F4" s="450"/>
      <c r="G4" s="450"/>
      <c r="H4" s="450"/>
      <c r="I4" s="450"/>
      <c r="J4" s="450"/>
    </row>
    <row r="5" spans="1:15" s="36" customFormat="1" ht="12" customHeight="1" x14ac:dyDescent="0.25">
      <c r="A5" s="451" t="s">
        <v>40</v>
      </c>
      <c r="B5" s="451"/>
      <c r="C5" s="451"/>
      <c r="D5" s="451"/>
      <c r="E5" s="37"/>
      <c r="F5" s="37"/>
      <c r="G5" s="37"/>
      <c r="H5" s="37"/>
      <c r="I5" s="37"/>
      <c r="J5" s="37"/>
    </row>
    <row r="6" spans="1:15" s="36" customFormat="1" ht="11.25" customHeight="1" x14ac:dyDescent="0.25">
      <c r="A6" s="452"/>
      <c r="B6" s="453"/>
      <c r="C6" s="453"/>
      <c r="D6" s="453"/>
      <c r="E6" s="453"/>
      <c r="F6" s="453"/>
      <c r="G6" s="453"/>
      <c r="H6" s="453"/>
      <c r="I6" s="453"/>
      <c r="J6" s="453"/>
    </row>
    <row r="7" spans="1:15" customFormat="1" ht="12" customHeight="1" x14ac:dyDescent="0.25">
      <c r="A7" s="454" t="s">
        <v>85</v>
      </c>
      <c r="B7" s="455"/>
      <c r="C7" s="460" t="s">
        <v>86</v>
      </c>
      <c r="D7" s="463" t="s">
        <v>87</v>
      </c>
      <c r="E7" s="464"/>
      <c r="F7" s="464"/>
      <c r="G7" s="464"/>
      <c r="H7" s="465"/>
      <c r="I7" s="466" t="s">
        <v>88</v>
      </c>
      <c r="J7" s="467"/>
      <c r="K7" s="38"/>
      <c r="L7" s="38"/>
      <c r="M7" s="38"/>
      <c r="N7" s="38"/>
      <c r="O7" s="38"/>
    </row>
    <row r="8" spans="1:15" ht="34.5" customHeight="1" x14ac:dyDescent="0.2">
      <c r="A8" s="456"/>
      <c r="B8" s="457"/>
      <c r="C8" s="461"/>
      <c r="D8" s="442" t="s">
        <v>89</v>
      </c>
      <c r="E8" s="442" t="s">
        <v>90</v>
      </c>
      <c r="F8" s="442" t="s">
        <v>91</v>
      </c>
      <c r="G8" s="442" t="s">
        <v>92</v>
      </c>
      <c r="H8" s="442" t="s">
        <v>93</v>
      </c>
      <c r="I8" s="468"/>
      <c r="J8" s="469"/>
    </row>
    <row r="9" spans="1:15" ht="12" customHeight="1" x14ac:dyDescent="0.2">
      <c r="A9" s="456"/>
      <c r="B9" s="457"/>
      <c r="C9" s="461"/>
      <c r="D9" s="443"/>
      <c r="E9" s="443"/>
      <c r="F9" s="443"/>
      <c r="G9" s="443"/>
      <c r="H9" s="443"/>
      <c r="I9" s="39" t="s">
        <v>94</v>
      </c>
      <c r="J9" s="40" t="s">
        <v>95</v>
      </c>
    </row>
    <row r="10" spans="1:15" ht="12" customHeight="1" x14ac:dyDescent="0.2">
      <c r="A10" s="458"/>
      <c r="B10" s="459"/>
      <c r="C10" s="462"/>
      <c r="D10" s="41">
        <v>1</v>
      </c>
      <c r="E10" s="41">
        <v>2</v>
      </c>
      <c r="F10" s="41">
        <v>3</v>
      </c>
      <c r="G10" s="41">
        <v>4</v>
      </c>
      <c r="H10" s="41">
        <v>5</v>
      </c>
      <c r="I10" s="41">
        <v>6</v>
      </c>
      <c r="J10" s="41">
        <v>7</v>
      </c>
      <c r="K10" s="42"/>
    </row>
    <row r="11" spans="1:15" ht="18" customHeight="1" x14ac:dyDescent="0.2">
      <c r="A11" s="43" t="s">
        <v>49</v>
      </c>
      <c r="B11" s="44"/>
      <c r="C11" s="45"/>
      <c r="D11" s="46"/>
      <c r="E11" s="47"/>
      <c r="F11" s="47"/>
      <c r="G11" s="47"/>
      <c r="H11" s="48"/>
      <c r="I11" s="49"/>
      <c r="J11" s="50"/>
    </row>
    <row r="12" spans="1:15" ht="13.5" customHeight="1" x14ac:dyDescent="0.2">
      <c r="A12" s="51" t="s">
        <v>96</v>
      </c>
      <c r="B12" s="52"/>
      <c r="C12" s="53">
        <v>100</v>
      </c>
      <c r="D12" s="54">
        <v>30552</v>
      </c>
      <c r="E12" s="54">
        <v>30705</v>
      </c>
      <c r="F12" s="54">
        <v>30199</v>
      </c>
      <c r="G12" s="54">
        <v>30187</v>
      </c>
      <c r="H12" s="54">
        <v>30348</v>
      </c>
      <c r="I12" s="55">
        <v>204</v>
      </c>
      <c r="J12" s="56">
        <v>0.67220245156188219</v>
      </c>
      <c r="N12" s="57"/>
    </row>
    <row r="13" spans="1:15" ht="13.5" customHeight="1" x14ac:dyDescent="0.2">
      <c r="A13" s="58" t="s">
        <v>97</v>
      </c>
      <c r="B13" s="59" t="s">
        <v>98</v>
      </c>
      <c r="C13" s="53">
        <v>45.859518198481275</v>
      </c>
      <c r="D13" s="54">
        <v>14011</v>
      </c>
      <c r="E13" s="54">
        <v>14105</v>
      </c>
      <c r="F13" s="54">
        <v>13830</v>
      </c>
      <c r="G13" s="54">
        <v>13760</v>
      </c>
      <c r="H13" s="54">
        <v>13865</v>
      </c>
      <c r="I13" s="55">
        <v>146</v>
      </c>
      <c r="J13" s="56">
        <v>1.0530111792282726</v>
      </c>
    </row>
    <row r="14" spans="1:15" ht="13.5" customHeight="1" x14ac:dyDescent="0.2">
      <c r="A14" s="60"/>
      <c r="B14" s="59" t="s">
        <v>99</v>
      </c>
      <c r="C14" s="53">
        <v>54.140481801518725</v>
      </c>
      <c r="D14" s="54">
        <v>16541</v>
      </c>
      <c r="E14" s="54">
        <v>16600</v>
      </c>
      <c r="F14" s="54">
        <v>16369</v>
      </c>
      <c r="G14" s="54">
        <v>16427</v>
      </c>
      <c r="H14" s="54">
        <v>16483</v>
      </c>
      <c r="I14" s="55">
        <v>58</v>
      </c>
      <c r="J14" s="56">
        <v>0.35187769216768794</v>
      </c>
    </row>
    <row r="15" spans="1:15" ht="13.5" customHeight="1" x14ac:dyDescent="0.2">
      <c r="A15" s="58" t="s">
        <v>97</v>
      </c>
      <c r="B15" s="61" t="s">
        <v>100</v>
      </c>
      <c r="C15" s="53">
        <v>10.693244304791831</v>
      </c>
      <c r="D15" s="54">
        <v>3267</v>
      </c>
      <c r="E15" s="54">
        <v>3393</v>
      </c>
      <c r="F15" s="54">
        <v>3089</v>
      </c>
      <c r="G15" s="54">
        <v>3173</v>
      </c>
      <c r="H15" s="54">
        <v>3308</v>
      </c>
      <c r="I15" s="55">
        <v>-41</v>
      </c>
      <c r="J15" s="56">
        <v>-1.2394195888754533</v>
      </c>
    </row>
    <row r="16" spans="1:15" ht="13.5" customHeight="1" x14ac:dyDescent="0.2">
      <c r="A16" s="58"/>
      <c r="B16" s="61" t="s">
        <v>101</v>
      </c>
      <c r="C16" s="53">
        <v>64.38858339879549</v>
      </c>
      <c r="D16" s="54">
        <v>19672</v>
      </c>
      <c r="E16" s="54">
        <v>19697</v>
      </c>
      <c r="F16" s="54">
        <v>19502</v>
      </c>
      <c r="G16" s="54">
        <v>19472</v>
      </c>
      <c r="H16" s="54">
        <v>19439</v>
      </c>
      <c r="I16" s="55">
        <v>233</v>
      </c>
      <c r="J16" s="56">
        <v>1.1986213282576264</v>
      </c>
    </row>
    <row r="17" spans="1:10" ht="13.5" customHeight="1" x14ac:dyDescent="0.2">
      <c r="A17" s="58"/>
      <c r="B17" s="61" t="s">
        <v>102</v>
      </c>
      <c r="C17" s="53">
        <v>23.180151872217859</v>
      </c>
      <c r="D17" s="54">
        <v>7082</v>
      </c>
      <c r="E17" s="54">
        <v>7104</v>
      </c>
      <c r="F17" s="54">
        <v>7101</v>
      </c>
      <c r="G17" s="54">
        <v>7049</v>
      </c>
      <c r="H17" s="54">
        <v>7110</v>
      </c>
      <c r="I17" s="55">
        <v>-28</v>
      </c>
      <c r="J17" s="56">
        <v>-0.39381153305203936</v>
      </c>
    </row>
    <row r="18" spans="1:10" ht="13.5" customHeight="1" x14ac:dyDescent="0.2">
      <c r="A18" s="60"/>
      <c r="B18" s="61" t="s">
        <v>103</v>
      </c>
      <c r="C18" s="53">
        <v>1.7380204241948154</v>
      </c>
      <c r="D18" s="54">
        <v>531</v>
      </c>
      <c r="E18" s="54">
        <v>511</v>
      </c>
      <c r="F18" s="54">
        <v>507</v>
      </c>
      <c r="G18" s="54">
        <v>493</v>
      </c>
      <c r="H18" s="54">
        <v>491</v>
      </c>
      <c r="I18" s="55">
        <v>40</v>
      </c>
      <c r="J18" s="56">
        <v>8.146639511201629</v>
      </c>
    </row>
    <row r="19" spans="1:10" ht="13.5" customHeight="1" x14ac:dyDescent="0.2">
      <c r="A19" s="60"/>
      <c r="B19" s="61" t="s">
        <v>104</v>
      </c>
      <c r="C19" s="53">
        <v>0.77572663000785547</v>
      </c>
      <c r="D19" s="54">
        <v>237</v>
      </c>
      <c r="E19" s="54">
        <v>239</v>
      </c>
      <c r="F19" s="54">
        <v>237</v>
      </c>
      <c r="G19" s="54">
        <v>233</v>
      </c>
      <c r="H19" s="54">
        <v>212</v>
      </c>
      <c r="I19" s="55">
        <v>25</v>
      </c>
      <c r="J19" s="56">
        <v>11.79245283018868</v>
      </c>
    </row>
    <row r="20" spans="1:10" ht="13.5" customHeight="1" x14ac:dyDescent="0.2">
      <c r="A20" s="58" t="s">
        <v>105</v>
      </c>
      <c r="B20" s="62" t="s">
        <v>106</v>
      </c>
      <c r="C20" s="53">
        <v>63.619402985074629</v>
      </c>
      <c r="D20" s="54">
        <v>19437</v>
      </c>
      <c r="E20" s="54">
        <v>19607</v>
      </c>
      <c r="F20" s="54">
        <v>19217</v>
      </c>
      <c r="G20" s="54">
        <v>19229</v>
      </c>
      <c r="H20" s="54">
        <v>19428</v>
      </c>
      <c r="I20" s="55">
        <v>9</v>
      </c>
      <c r="J20" s="56">
        <v>4.6324891908585547E-2</v>
      </c>
    </row>
    <row r="21" spans="1:10" ht="13.5" customHeight="1" x14ac:dyDescent="0.2">
      <c r="A21" s="60"/>
      <c r="B21" s="62" t="s">
        <v>107</v>
      </c>
      <c r="C21" s="53">
        <v>36.380597014925371</v>
      </c>
      <c r="D21" s="54">
        <v>11115</v>
      </c>
      <c r="E21" s="54">
        <v>11098</v>
      </c>
      <c r="F21" s="54">
        <v>10982</v>
      </c>
      <c r="G21" s="54">
        <v>10958</v>
      </c>
      <c r="H21" s="54">
        <v>10920</v>
      </c>
      <c r="I21" s="55">
        <v>195</v>
      </c>
      <c r="J21" s="56">
        <v>1.7857142857142858</v>
      </c>
    </row>
    <row r="22" spans="1:10" ht="13.5" customHeight="1" x14ac:dyDescent="0.2">
      <c r="A22" s="58" t="s">
        <v>105</v>
      </c>
      <c r="B22" s="62" t="s">
        <v>108</v>
      </c>
      <c r="C22" s="53">
        <v>87.866588112071227</v>
      </c>
      <c r="D22" s="54">
        <v>26845</v>
      </c>
      <c r="E22" s="54">
        <v>26854</v>
      </c>
      <c r="F22" s="54">
        <v>26477</v>
      </c>
      <c r="G22" s="54">
        <v>26569</v>
      </c>
      <c r="H22" s="54">
        <v>26753</v>
      </c>
      <c r="I22" s="55">
        <v>92</v>
      </c>
      <c r="J22" s="56">
        <v>0.3438866669158599</v>
      </c>
    </row>
    <row r="23" spans="1:10" ht="13.5" customHeight="1" x14ac:dyDescent="0.2">
      <c r="A23" s="63"/>
      <c r="B23" s="64" t="s">
        <v>109</v>
      </c>
      <c r="C23" s="65">
        <v>12.133411887928776</v>
      </c>
      <c r="D23" s="54">
        <v>3707</v>
      </c>
      <c r="E23" s="54">
        <v>3851</v>
      </c>
      <c r="F23" s="54">
        <v>3722</v>
      </c>
      <c r="G23" s="54">
        <v>3618</v>
      </c>
      <c r="H23" s="54">
        <v>3595</v>
      </c>
      <c r="I23" s="55">
        <v>112</v>
      </c>
      <c r="J23" s="56">
        <v>3.1154381084840055</v>
      </c>
    </row>
    <row r="24" spans="1:10" ht="18" customHeight="1" x14ac:dyDescent="0.2">
      <c r="A24" s="66" t="s">
        <v>110</v>
      </c>
      <c r="B24" s="44"/>
      <c r="C24" s="67"/>
      <c r="D24" s="68"/>
      <c r="E24" s="69"/>
      <c r="F24" s="69"/>
      <c r="G24" s="69"/>
      <c r="H24" s="70"/>
      <c r="I24" s="71"/>
      <c r="J24" s="72"/>
    </row>
    <row r="25" spans="1:10" ht="15.75" customHeight="1" x14ac:dyDescent="0.2">
      <c r="A25" s="51" t="s">
        <v>111</v>
      </c>
      <c r="B25" s="52"/>
      <c r="C25" s="73"/>
      <c r="D25" s="74"/>
      <c r="E25" s="75"/>
      <c r="F25" s="75"/>
      <c r="G25" s="75"/>
      <c r="H25" s="76"/>
      <c r="I25" s="77"/>
      <c r="J25" s="78"/>
    </row>
    <row r="26" spans="1:10" ht="13.5" customHeight="1" x14ac:dyDescent="0.2">
      <c r="A26" s="51" t="s">
        <v>96</v>
      </c>
      <c r="B26" s="52"/>
      <c r="C26" s="53">
        <v>100</v>
      </c>
      <c r="D26" s="79">
        <v>5724</v>
      </c>
      <c r="E26" s="54">
        <v>5684</v>
      </c>
      <c r="F26" s="54">
        <v>5669</v>
      </c>
      <c r="G26" s="54">
        <v>5594</v>
      </c>
      <c r="H26" s="80">
        <v>5629</v>
      </c>
      <c r="I26" s="55">
        <v>95</v>
      </c>
      <c r="J26" s="56">
        <v>1.6876887546633506</v>
      </c>
    </row>
    <row r="27" spans="1:10" ht="13.5" customHeight="1" x14ac:dyDescent="0.2">
      <c r="A27" s="58" t="s">
        <v>97</v>
      </c>
      <c r="B27" s="59" t="s">
        <v>98</v>
      </c>
      <c r="C27" s="53">
        <v>40.600978336827396</v>
      </c>
      <c r="D27" s="55">
        <v>2324</v>
      </c>
      <c r="E27" s="54">
        <v>2298</v>
      </c>
      <c r="F27" s="54">
        <v>2280</v>
      </c>
      <c r="G27" s="54">
        <v>2242</v>
      </c>
      <c r="H27" s="80">
        <v>2261</v>
      </c>
      <c r="I27" s="55">
        <v>63</v>
      </c>
      <c r="J27" s="56">
        <v>2.7863777089783284</v>
      </c>
    </row>
    <row r="28" spans="1:10" ht="13.5" customHeight="1" x14ac:dyDescent="0.2">
      <c r="A28" s="60"/>
      <c r="B28" s="59" t="s">
        <v>99</v>
      </c>
      <c r="C28" s="53">
        <v>59.399021663172604</v>
      </c>
      <c r="D28" s="55">
        <v>3400</v>
      </c>
      <c r="E28" s="54">
        <v>3386</v>
      </c>
      <c r="F28" s="54">
        <v>3389</v>
      </c>
      <c r="G28" s="54">
        <v>3352</v>
      </c>
      <c r="H28" s="80">
        <v>3368</v>
      </c>
      <c r="I28" s="55">
        <v>32</v>
      </c>
      <c r="J28" s="56">
        <v>0.95011876484560565</v>
      </c>
    </row>
    <row r="29" spans="1:10" ht="13.5" customHeight="1" x14ac:dyDescent="0.2">
      <c r="A29" s="58" t="s">
        <v>97</v>
      </c>
      <c r="B29" s="61" t="s">
        <v>100</v>
      </c>
      <c r="C29" s="53">
        <v>15.391334730957372</v>
      </c>
      <c r="D29" s="55">
        <v>881</v>
      </c>
      <c r="E29" s="54">
        <v>859</v>
      </c>
      <c r="F29" s="54">
        <v>902</v>
      </c>
      <c r="G29" s="54">
        <v>847</v>
      </c>
      <c r="H29" s="80">
        <v>862</v>
      </c>
      <c r="I29" s="55">
        <v>19</v>
      </c>
      <c r="J29" s="56">
        <v>2.2041763341067284</v>
      </c>
    </row>
    <row r="30" spans="1:10" ht="13.5" customHeight="1" x14ac:dyDescent="0.2">
      <c r="A30" s="58"/>
      <c r="B30" s="61" t="s">
        <v>101</v>
      </c>
      <c r="C30" s="53">
        <v>45.492662473794546</v>
      </c>
      <c r="D30" s="55">
        <v>2604</v>
      </c>
      <c r="E30" s="54">
        <v>2542</v>
      </c>
      <c r="F30" s="54">
        <v>2507</v>
      </c>
      <c r="G30" s="54">
        <v>2506</v>
      </c>
      <c r="H30" s="80">
        <v>2522</v>
      </c>
      <c r="I30" s="55">
        <v>82</v>
      </c>
      <c r="J30" s="56">
        <v>3.2513877874702617</v>
      </c>
    </row>
    <row r="31" spans="1:10" ht="13.5" customHeight="1" x14ac:dyDescent="0.2">
      <c r="A31" s="58"/>
      <c r="B31" s="61" t="s">
        <v>102</v>
      </c>
      <c r="C31" s="53">
        <v>18.675751222921033</v>
      </c>
      <c r="D31" s="55">
        <v>1069</v>
      </c>
      <c r="E31" s="54">
        <v>1087</v>
      </c>
      <c r="F31" s="54">
        <v>1079</v>
      </c>
      <c r="G31" s="54">
        <v>1092</v>
      </c>
      <c r="H31" s="80">
        <v>1100</v>
      </c>
      <c r="I31" s="55">
        <v>-31</v>
      </c>
      <c r="J31" s="56">
        <v>-2.8181818181818183</v>
      </c>
    </row>
    <row r="32" spans="1:10" ht="13.5" customHeight="1" x14ac:dyDescent="0.2">
      <c r="A32" s="60"/>
      <c r="B32" s="61" t="s">
        <v>103</v>
      </c>
      <c r="C32" s="53">
        <v>20.440251572327043</v>
      </c>
      <c r="D32" s="55">
        <v>1170</v>
      </c>
      <c r="E32" s="54">
        <v>1196</v>
      </c>
      <c r="F32" s="54">
        <v>1181</v>
      </c>
      <c r="G32" s="54">
        <v>1149</v>
      </c>
      <c r="H32" s="80">
        <v>1145</v>
      </c>
      <c r="I32" s="55">
        <v>25</v>
      </c>
      <c r="J32" s="56">
        <v>2.1834061135371181</v>
      </c>
    </row>
    <row r="33" spans="1:10" ht="13.5" customHeight="1" x14ac:dyDescent="0.2">
      <c r="A33" s="60"/>
      <c r="B33" s="61" t="s">
        <v>104</v>
      </c>
      <c r="C33" s="53">
        <v>2.7952480782669462</v>
      </c>
      <c r="D33" s="55">
        <v>160</v>
      </c>
      <c r="E33" s="54">
        <v>175</v>
      </c>
      <c r="F33" s="54">
        <v>171</v>
      </c>
      <c r="G33" s="54">
        <v>173</v>
      </c>
      <c r="H33" s="80">
        <v>147</v>
      </c>
      <c r="I33" s="55">
        <v>13</v>
      </c>
      <c r="J33" s="56">
        <v>8.8435374149659864</v>
      </c>
    </row>
    <row r="34" spans="1:10" ht="13.5" customHeight="1" x14ac:dyDescent="0.2">
      <c r="A34" s="58" t="s">
        <v>105</v>
      </c>
      <c r="B34" s="62" t="s">
        <v>108</v>
      </c>
      <c r="C34" s="53">
        <v>86.897274633123686</v>
      </c>
      <c r="D34" s="55">
        <v>4974</v>
      </c>
      <c r="E34" s="54">
        <v>4981</v>
      </c>
      <c r="F34" s="54">
        <v>4947</v>
      </c>
      <c r="G34" s="54">
        <v>4901</v>
      </c>
      <c r="H34" s="80">
        <v>4928</v>
      </c>
      <c r="I34" s="55">
        <v>46</v>
      </c>
      <c r="J34" s="56">
        <v>0.93344155844155841</v>
      </c>
    </row>
    <row r="35" spans="1:10" ht="13.5" customHeight="1" x14ac:dyDescent="0.2">
      <c r="A35" s="58"/>
      <c r="B35" s="59" t="s">
        <v>109</v>
      </c>
      <c r="C35" s="53">
        <v>13.10272536687631</v>
      </c>
      <c r="D35" s="55">
        <v>750</v>
      </c>
      <c r="E35" s="54">
        <v>703</v>
      </c>
      <c r="F35" s="54">
        <v>722</v>
      </c>
      <c r="G35" s="54">
        <v>693</v>
      </c>
      <c r="H35" s="80">
        <v>701</v>
      </c>
      <c r="I35" s="55">
        <v>49</v>
      </c>
      <c r="J35" s="56">
        <v>6.9900142653352351</v>
      </c>
    </row>
    <row r="36" spans="1:10" ht="18" customHeight="1" x14ac:dyDescent="0.2">
      <c r="A36" s="51" t="s">
        <v>112</v>
      </c>
      <c r="B36" s="52"/>
      <c r="C36" s="81"/>
      <c r="D36" s="74"/>
      <c r="E36" s="75"/>
      <c r="F36" s="75"/>
      <c r="G36" s="75"/>
      <c r="H36" s="76"/>
      <c r="I36" s="77"/>
      <c r="J36" s="78"/>
    </row>
    <row r="37" spans="1:10" ht="13.5" customHeight="1" x14ac:dyDescent="0.2">
      <c r="A37" s="51" t="s">
        <v>96</v>
      </c>
      <c r="B37" s="52"/>
      <c r="C37" s="53">
        <v>100</v>
      </c>
      <c r="D37" s="79">
        <v>2958</v>
      </c>
      <c r="E37" s="54">
        <v>2933</v>
      </c>
      <c r="F37" s="54">
        <v>3004</v>
      </c>
      <c r="G37" s="54">
        <v>2920</v>
      </c>
      <c r="H37" s="80">
        <v>2921</v>
      </c>
      <c r="I37" s="55">
        <v>37</v>
      </c>
      <c r="J37" s="56">
        <v>1.2666894899007188</v>
      </c>
    </row>
    <row r="38" spans="1:10" ht="13.5" customHeight="1" x14ac:dyDescent="0.2">
      <c r="A38" s="58" t="s">
        <v>97</v>
      </c>
      <c r="B38" s="59" t="s">
        <v>98</v>
      </c>
      <c r="C38" s="53">
        <v>37.390128465179174</v>
      </c>
      <c r="D38" s="55">
        <v>1106</v>
      </c>
      <c r="E38" s="54">
        <v>1109</v>
      </c>
      <c r="F38" s="54">
        <v>1142</v>
      </c>
      <c r="G38" s="54">
        <v>1118</v>
      </c>
      <c r="H38" s="80">
        <v>1116</v>
      </c>
      <c r="I38" s="55">
        <v>-10</v>
      </c>
      <c r="J38" s="56">
        <v>-0.89605734767025091</v>
      </c>
    </row>
    <row r="39" spans="1:10" ht="13.5" customHeight="1" x14ac:dyDescent="0.2">
      <c r="A39" s="60"/>
      <c r="B39" s="59" t="s">
        <v>99</v>
      </c>
      <c r="C39" s="53">
        <v>62.609871534820826</v>
      </c>
      <c r="D39" s="55">
        <v>1852</v>
      </c>
      <c r="E39" s="54">
        <v>1824</v>
      </c>
      <c r="F39" s="54">
        <v>1862</v>
      </c>
      <c r="G39" s="54">
        <v>1802</v>
      </c>
      <c r="H39" s="80">
        <v>1805</v>
      </c>
      <c r="I39" s="55">
        <v>47</v>
      </c>
      <c r="J39" s="56">
        <v>2.6038781163434903</v>
      </c>
    </row>
    <row r="40" spans="1:10" ht="13.5" customHeight="1" x14ac:dyDescent="0.2">
      <c r="A40" s="58" t="s">
        <v>97</v>
      </c>
      <c r="B40" s="61" t="s">
        <v>100</v>
      </c>
      <c r="C40" s="53">
        <v>20.993914807302232</v>
      </c>
      <c r="D40" s="55">
        <v>621</v>
      </c>
      <c r="E40" s="54">
        <v>586</v>
      </c>
      <c r="F40" s="54">
        <v>644</v>
      </c>
      <c r="G40" s="54">
        <v>578</v>
      </c>
      <c r="H40" s="80">
        <v>584</v>
      </c>
      <c r="I40" s="55">
        <v>37</v>
      </c>
      <c r="J40" s="56">
        <v>6.3356164383561646</v>
      </c>
    </row>
    <row r="41" spans="1:10" ht="13.5" customHeight="1" x14ac:dyDescent="0.2">
      <c r="A41" s="58"/>
      <c r="B41" s="61" t="s">
        <v>101</v>
      </c>
      <c r="C41" s="53">
        <v>25.016903313049358</v>
      </c>
      <c r="D41" s="55">
        <v>740</v>
      </c>
      <c r="E41" s="54">
        <v>698</v>
      </c>
      <c r="F41" s="54">
        <v>728</v>
      </c>
      <c r="G41" s="54">
        <v>738</v>
      </c>
      <c r="H41" s="80">
        <v>721</v>
      </c>
      <c r="I41" s="55">
        <v>19</v>
      </c>
      <c r="J41" s="56">
        <v>2.635228848821082</v>
      </c>
    </row>
    <row r="42" spans="1:10" ht="13.5" customHeight="1" x14ac:dyDescent="0.2">
      <c r="A42" s="58"/>
      <c r="B42" s="61" t="s">
        <v>102</v>
      </c>
      <c r="C42" s="53">
        <v>16.49763353617309</v>
      </c>
      <c r="D42" s="55">
        <v>488</v>
      </c>
      <c r="E42" s="54">
        <v>515</v>
      </c>
      <c r="F42" s="54">
        <v>510</v>
      </c>
      <c r="G42" s="54">
        <v>514</v>
      </c>
      <c r="H42" s="80">
        <v>524</v>
      </c>
      <c r="I42" s="55">
        <v>-36</v>
      </c>
      <c r="J42" s="56">
        <v>-6.8702290076335881</v>
      </c>
    </row>
    <row r="43" spans="1:10" ht="13.5" customHeight="1" x14ac:dyDescent="0.2">
      <c r="A43" s="60"/>
      <c r="B43" s="61" t="s">
        <v>103</v>
      </c>
      <c r="C43" s="53">
        <v>37.491548343475323</v>
      </c>
      <c r="D43" s="55">
        <v>1109</v>
      </c>
      <c r="E43" s="54">
        <v>1134</v>
      </c>
      <c r="F43" s="54">
        <v>1122</v>
      </c>
      <c r="G43" s="54">
        <v>1090</v>
      </c>
      <c r="H43" s="80">
        <v>1092</v>
      </c>
      <c r="I43" s="55">
        <v>17</v>
      </c>
      <c r="J43" s="56">
        <v>1.5567765567765568</v>
      </c>
    </row>
    <row r="44" spans="1:10" ht="13.5" customHeight="1" x14ac:dyDescent="0.2">
      <c r="A44" s="60"/>
      <c r="B44" s="61" t="s">
        <v>104</v>
      </c>
      <c r="C44" s="53">
        <v>4.5638945233265718</v>
      </c>
      <c r="D44" s="55">
        <v>135</v>
      </c>
      <c r="E44" s="54">
        <v>148</v>
      </c>
      <c r="F44" s="54">
        <v>146</v>
      </c>
      <c r="G44" s="54">
        <v>147</v>
      </c>
      <c r="H44" s="80">
        <v>122</v>
      </c>
      <c r="I44" s="55">
        <v>13</v>
      </c>
      <c r="J44" s="56">
        <v>10.655737704918034</v>
      </c>
    </row>
    <row r="45" spans="1:10" ht="13.5" customHeight="1" x14ac:dyDescent="0.2">
      <c r="A45" s="58" t="s">
        <v>105</v>
      </c>
      <c r="B45" s="62" t="s">
        <v>108</v>
      </c>
      <c r="C45" s="53">
        <v>89.824205544286684</v>
      </c>
      <c r="D45" s="55">
        <v>2657</v>
      </c>
      <c r="E45" s="54">
        <v>2655</v>
      </c>
      <c r="F45" s="54">
        <v>2700</v>
      </c>
      <c r="G45" s="54">
        <v>2618</v>
      </c>
      <c r="H45" s="80">
        <v>2632</v>
      </c>
      <c r="I45" s="55">
        <v>25</v>
      </c>
      <c r="J45" s="56">
        <v>0.94984802431610937</v>
      </c>
    </row>
    <row r="46" spans="1:10" ht="13.5" customHeight="1" x14ac:dyDescent="0.2">
      <c r="A46" s="58"/>
      <c r="B46" s="59" t="s">
        <v>109</v>
      </c>
      <c r="C46" s="53">
        <v>10.175794455713319</v>
      </c>
      <c r="D46" s="55">
        <v>301</v>
      </c>
      <c r="E46" s="54">
        <v>278</v>
      </c>
      <c r="F46" s="54">
        <v>304</v>
      </c>
      <c r="G46" s="54">
        <v>302</v>
      </c>
      <c r="H46" s="80">
        <v>289</v>
      </c>
      <c r="I46" s="55">
        <v>12</v>
      </c>
      <c r="J46" s="56">
        <v>4.1522491349480966</v>
      </c>
    </row>
    <row r="47" spans="1:10" ht="18" customHeight="1" x14ac:dyDescent="0.2">
      <c r="A47" s="51" t="s">
        <v>113</v>
      </c>
      <c r="B47" s="52"/>
      <c r="C47" s="81"/>
      <c r="D47" s="74"/>
      <c r="E47" s="75"/>
      <c r="F47" s="75"/>
      <c r="G47" s="75"/>
      <c r="H47" s="76"/>
      <c r="I47" s="77"/>
      <c r="J47" s="78"/>
    </row>
    <row r="48" spans="1:10" ht="13.5" customHeight="1" x14ac:dyDescent="0.2">
      <c r="A48" s="51" t="s">
        <v>96</v>
      </c>
      <c r="B48" s="52"/>
      <c r="C48" s="53">
        <v>100</v>
      </c>
      <c r="D48" s="79">
        <v>2766</v>
      </c>
      <c r="E48" s="54">
        <v>2751</v>
      </c>
      <c r="F48" s="54">
        <v>2665</v>
      </c>
      <c r="G48" s="54">
        <v>2674</v>
      </c>
      <c r="H48" s="80">
        <v>2708</v>
      </c>
      <c r="I48" s="55">
        <v>58</v>
      </c>
      <c r="J48" s="56">
        <v>2.1418020679468244</v>
      </c>
    </row>
    <row r="49" spans="1:12" ht="13.5" customHeight="1" x14ac:dyDescent="0.2">
      <c r="A49" s="58" t="s">
        <v>97</v>
      </c>
      <c r="B49" s="59" t="s">
        <v>98</v>
      </c>
      <c r="C49" s="53">
        <v>44.034707158351409</v>
      </c>
      <c r="D49" s="55">
        <v>1218</v>
      </c>
      <c r="E49" s="54">
        <v>1189</v>
      </c>
      <c r="F49" s="54">
        <v>1138</v>
      </c>
      <c r="G49" s="54">
        <v>1124</v>
      </c>
      <c r="H49" s="80">
        <v>1145</v>
      </c>
      <c r="I49" s="55">
        <v>73</v>
      </c>
      <c r="J49" s="56">
        <v>6.3755458515283845</v>
      </c>
    </row>
    <row r="50" spans="1:12" ht="13.5" customHeight="1" x14ac:dyDescent="0.2">
      <c r="A50" s="60"/>
      <c r="B50" s="59" t="s">
        <v>99</v>
      </c>
      <c r="C50" s="53">
        <v>55.965292841648591</v>
      </c>
      <c r="D50" s="55">
        <v>1548</v>
      </c>
      <c r="E50" s="54">
        <v>1562</v>
      </c>
      <c r="F50" s="54">
        <v>1527</v>
      </c>
      <c r="G50" s="54">
        <v>1550</v>
      </c>
      <c r="H50" s="80">
        <v>1563</v>
      </c>
      <c r="I50" s="55">
        <v>-15</v>
      </c>
      <c r="J50" s="56">
        <v>-0.95969289827255277</v>
      </c>
    </row>
    <row r="51" spans="1:12" ht="13.5" customHeight="1" x14ac:dyDescent="0.2">
      <c r="A51" s="58" t="s">
        <v>97</v>
      </c>
      <c r="B51" s="61" t="s">
        <v>100</v>
      </c>
      <c r="C51" s="53">
        <v>9.3998553868402031</v>
      </c>
      <c r="D51" s="55">
        <v>260</v>
      </c>
      <c r="E51" s="54">
        <v>273</v>
      </c>
      <c r="F51" s="54">
        <v>258</v>
      </c>
      <c r="G51" s="54">
        <v>269</v>
      </c>
      <c r="H51" s="80">
        <v>278</v>
      </c>
      <c r="I51" s="55">
        <v>-18</v>
      </c>
      <c r="J51" s="56">
        <v>-6.4748201438848918</v>
      </c>
    </row>
    <row r="52" spans="1:12" ht="13.5" customHeight="1" x14ac:dyDescent="0.2">
      <c r="A52" s="58"/>
      <c r="B52" s="61" t="s">
        <v>101</v>
      </c>
      <c r="C52" s="53">
        <v>67.389732465654376</v>
      </c>
      <c r="D52" s="55">
        <v>1864</v>
      </c>
      <c r="E52" s="54">
        <v>1844</v>
      </c>
      <c r="F52" s="54">
        <v>1779</v>
      </c>
      <c r="G52" s="54">
        <v>1768</v>
      </c>
      <c r="H52" s="80">
        <v>1801</v>
      </c>
      <c r="I52" s="55">
        <v>63</v>
      </c>
      <c r="J52" s="56">
        <v>3.4980566352026652</v>
      </c>
    </row>
    <row r="53" spans="1:12" ht="13.5" customHeight="1" x14ac:dyDescent="0.2">
      <c r="A53" s="58"/>
      <c r="B53" s="61" t="s">
        <v>102</v>
      </c>
      <c r="C53" s="53">
        <v>21.005061460592913</v>
      </c>
      <c r="D53" s="55">
        <v>581</v>
      </c>
      <c r="E53" s="54">
        <v>572</v>
      </c>
      <c r="F53" s="54">
        <v>569</v>
      </c>
      <c r="G53" s="54">
        <v>578</v>
      </c>
      <c r="H53" s="80">
        <v>576</v>
      </c>
      <c r="I53" s="55">
        <v>5</v>
      </c>
      <c r="J53" s="56">
        <v>0.86805555555555558</v>
      </c>
    </row>
    <row r="54" spans="1:12" ht="13.5" customHeight="1" x14ac:dyDescent="0.2">
      <c r="A54" s="60"/>
      <c r="B54" s="61" t="s">
        <v>103</v>
      </c>
      <c r="C54" s="53">
        <v>2.2053506869125092</v>
      </c>
      <c r="D54" s="55">
        <v>61</v>
      </c>
      <c r="E54" s="54">
        <v>62</v>
      </c>
      <c r="F54" s="54">
        <v>59</v>
      </c>
      <c r="G54" s="54">
        <v>59</v>
      </c>
      <c r="H54" s="80">
        <v>53</v>
      </c>
      <c r="I54" s="55">
        <v>8</v>
      </c>
      <c r="J54" s="56">
        <v>15.09433962264151</v>
      </c>
    </row>
    <row r="55" spans="1:12" ht="13.5" customHeight="1" x14ac:dyDescent="0.2">
      <c r="A55" s="60"/>
      <c r="B55" s="61" t="s">
        <v>104</v>
      </c>
      <c r="C55" s="53">
        <v>0.90383224873463486</v>
      </c>
      <c r="D55" s="55">
        <v>25</v>
      </c>
      <c r="E55" s="54">
        <v>27</v>
      </c>
      <c r="F55" s="54">
        <v>25</v>
      </c>
      <c r="G55" s="54">
        <v>26</v>
      </c>
      <c r="H55" s="80">
        <v>25</v>
      </c>
      <c r="I55" s="55">
        <v>0</v>
      </c>
      <c r="J55" s="56">
        <v>0</v>
      </c>
    </row>
    <row r="56" spans="1:12" ht="13.5" customHeight="1" x14ac:dyDescent="0.2">
      <c r="A56" s="58" t="s">
        <v>105</v>
      </c>
      <c r="B56" s="62" t="s">
        <v>108</v>
      </c>
      <c r="C56" s="53">
        <v>83.76717281272596</v>
      </c>
      <c r="D56" s="55">
        <v>2317</v>
      </c>
      <c r="E56" s="54">
        <v>2326</v>
      </c>
      <c r="F56" s="54">
        <v>2247</v>
      </c>
      <c r="G56" s="54">
        <v>2283</v>
      </c>
      <c r="H56" s="80">
        <v>2296</v>
      </c>
      <c r="I56" s="55">
        <v>21</v>
      </c>
      <c r="J56" s="56">
        <v>0.91463414634146345</v>
      </c>
    </row>
    <row r="57" spans="1:12" ht="13.5" customHeight="1" x14ac:dyDescent="0.2">
      <c r="A57" s="82"/>
      <c r="B57" s="64" t="s">
        <v>109</v>
      </c>
      <c r="C57" s="65">
        <v>16.23282718727404</v>
      </c>
      <c r="D57" s="83">
        <v>449</v>
      </c>
      <c r="E57" s="84">
        <v>425</v>
      </c>
      <c r="F57" s="84">
        <v>418</v>
      </c>
      <c r="G57" s="84">
        <v>391</v>
      </c>
      <c r="H57" s="85">
        <v>412</v>
      </c>
      <c r="I57" s="83">
        <v>37</v>
      </c>
      <c r="J57" s="86">
        <v>8.9805825242718438</v>
      </c>
    </row>
    <row r="58" spans="1:12" s="87" customFormat="1" ht="11.25" customHeight="1" x14ac:dyDescent="0.2">
      <c r="B58" s="88"/>
      <c r="C58" s="88"/>
      <c r="D58" s="88"/>
      <c r="E58" s="88"/>
      <c r="F58" s="88"/>
      <c r="G58" s="88"/>
      <c r="H58" s="88"/>
      <c r="I58" s="88"/>
      <c r="J58" s="89" t="s">
        <v>35</v>
      </c>
      <c r="K58" s="88"/>
      <c r="L58" s="88"/>
    </row>
    <row r="59" spans="1:12" s="87" customFormat="1" ht="12.75" customHeight="1" x14ac:dyDescent="0.2">
      <c r="A59" s="88" t="s">
        <v>114</v>
      </c>
      <c r="D59" s="90"/>
      <c r="K59" s="88"/>
      <c r="L59" s="88"/>
    </row>
    <row r="60" spans="1:12" s="87" customFormat="1" ht="21" customHeight="1" x14ac:dyDescent="0.2">
      <c r="A60" s="444" t="s">
        <v>115</v>
      </c>
      <c r="B60" s="445"/>
      <c r="C60" s="445"/>
      <c r="D60" s="445"/>
      <c r="E60" s="445"/>
      <c r="F60" s="445"/>
      <c r="G60" s="445"/>
      <c r="H60" s="445"/>
      <c r="I60" s="445"/>
      <c r="J60" s="445"/>
      <c r="K60" s="88"/>
      <c r="L60" s="88"/>
    </row>
    <row r="61" spans="1:12" s="61" customFormat="1" ht="12.75" customHeight="1" x14ac:dyDescent="0.2">
      <c r="A61" s="444"/>
      <c r="B61" s="445"/>
      <c r="C61" s="445"/>
      <c r="D61" s="445"/>
      <c r="E61" s="445"/>
      <c r="F61" s="445"/>
      <c r="G61" s="445"/>
      <c r="H61" s="445"/>
      <c r="I61" s="445"/>
      <c r="J61" s="445"/>
      <c r="K61" s="88"/>
      <c r="L61" s="88"/>
    </row>
    <row r="62" spans="1:12" s="61" customFormat="1" ht="12.75" customHeight="1" x14ac:dyDescent="0.2"/>
    <row r="63" spans="1:12" ht="15.9" customHeight="1" x14ac:dyDescent="0.2">
      <c r="B63" s="446"/>
      <c r="C63" s="447"/>
      <c r="D63" s="447"/>
      <c r="E63" s="447"/>
      <c r="F63" s="447"/>
      <c r="G63" s="447"/>
      <c r="H63" s="447"/>
      <c r="I63" s="447"/>
      <c r="J63" s="447"/>
      <c r="K63" s="447"/>
    </row>
    <row r="64" spans="1:12" ht="15.9" customHeight="1" x14ac:dyDescent="0.2">
      <c r="C64" s="38"/>
      <c r="D64" s="38"/>
      <c r="E64" s="38"/>
      <c r="F64" s="38"/>
      <c r="G64" s="38"/>
      <c r="H64" s="38"/>
      <c r="I64" s="38"/>
      <c r="J64" s="38"/>
    </row>
    <row r="65" s="38" customFormat="1" ht="15.9" customHeight="1" x14ac:dyDescent="0.2"/>
    <row r="66" s="38" customFormat="1" ht="15.9" customHeight="1" x14ac:dyDescent="0.2"/>
    <row r="67" s="38" customFormat="1" ht="15.9" customHeight="1" x14ac:dyDescent="0.2"/>
    <row r="68" s="38" customFormat="1" ht="15.9" customHeight="1" x14ac:dyDescent="0.2"/>
    <row r="69" s="38" customFormat="1" ht="15.9" customHeight="1" x14ac:dyDescent="0.2"/>
    <row r="70" s="38" customFormat="1" ht="15.9" customHeight="1" x14ac:dyDescent="0.2"/>
    <row r="71" s="38" customFormat="1" ht="15.9" customHeight="1" x14ac:dyDescent="0.2"/>
    <row r="72" s="38" customFormat="1" ht="15.9" customHeight="1" x14ac:dyDescent="0.2"/>
    <row r="73" s="38" customFormat="1" ht="15.9" customHeight="1" x14ac:dyDescent="0.2"/>
    <row r="74" s="38" customFormat="1" ht="15.9" customHeight="1" x14ac:dyDescent="0.2"/>
    <row r="75" s="38" customFormat="1" ht="15.9" customHeight="1" x14ac:dyDescent="0.2"/>
    <row r="76" s="38" customFormat="1" ht="15.9" customHeight="1" x14ac:dyDescent="0.2"/>
    <row r="77" s="38" customFormat="1" ht="15.9" customHeight="1" x14ac:dyDescent="0.2"/>
    <row r="78" s="38" customFormat="1" ht="15.9" customHeight="1" x14ac:dyDescent="0.2"/>
    <row r="79" s="38" customFormat="1" ht="15.9" customHeight="1" x14ac:dyDescent="0.2"/>
    <row r="80" s="38" customFormat="1" ht="15.9" customHeight="1" x14ac:dyDescent="0.2"/>
    <row r="81" s="38" customFormat="1" ht="15.9" customHeight="1" x14ac:dyDescent="0.2"/>
    <row r="82" s="38" customFormat="1" ht="15.9" customHeight="1" x14ac:dyDescent="0.2"/>
    <row r="83" s="38" customFormat="1" ht="15.9" customHeight="1" x14ac:dyDescent="0.2"/>
    <row r="84" s="38" customFormat="1" ht="15.9" customHeight="1" x14ac:dyDescent="0.2"/>
    <row r="85" s="38" customFormat="1" ht="15.9" customHeight="1" x14ac:dyDescent="0.2"/>
    <row r="86" s="38" customFormat="1" ht="15.9" customHeight="1" x14ac:dyDescent="0.2"/>
    <row r="87" s="38" customFormat="1" ht="15.9" customHeight="1" x14ac:dyDescent="0.2"/>
    <row r="88" s="38" customFormat="1" ht="15.9" customHeight="1" x14ac:dyDescent="0.2"/>
    <row r="89" s="38" customFormat="1" ht="15.9" customHeight="1" x14ac:dyDescent="0.2"/>
    <row r="90" s="38" customFormat="1" ht="15.9" customHeight="1" x14ac:dyDescent="0.2"/>
    <row r="91" s="38" customFormat="1" ht="15.9" customHeight="1" x14ac:dyDescent="0.2"/>
    <row r="92" s="38" customFormat="1" ht="15.9" customHeight="1" x14ac:dyDescent="0.2"/>
    <row r="93" s="38" customFormat="1" ht="15.9" customHeight="1" x14ac:dyDescent="0.2"/>
    <row r="94" s="38" customFormat="1" ht="15.9" customHeight="1" x14ac:dyDescent="0.2"/>
    <row r="95" s="38" customFormat="1" ht="15.9" customHeight="1" x14ac:dyDescent="0.2"/>
    <row r="96" s="38" customFormat="1" ht="15.9" customHeight="1" x14ac:dyDescent="0.2"/>
    <row r="97" s="38" customFormat="1" ht="15.9" customHeight="1" x14ac:dyDescent="0.2"/>
    <row r="98" s="38" customFormat="1" ht="15.9" customHeight="1" x14ac:dyDescent="0.2"/>
    <row r="99" s="38" customFormat="1" ht="15.9" customHeight="1" x14ac:dyDescent="0.2"/>
    <row r="100" s="38" customFormat="1" ht="15.9" customHeight="1" x14ac:dyDescent="0.2"/>
    <row r="101" s="38" customFormat="1" ht="15.9" customHeight="1" x14ac:dyDescent="0.2"/>
    <row r="102" s="38" customFormat="1" ht="15.9" customHeight="1" x14ac:dyDescent="0.2"/>
    <row r="103" s="38" customFormat="1" ht="15.9" customHeight="1" x14ac:dyDescent="0.2"/>
    <row r="104" s="38" customFormat="1" ht="15.9" customHeight="1" x14ac:dyDescent="0.2"/>
    <row r="105" s="38" customFormat="1" ht="15.9" customHeight="1" x14ac:dyDescent="0.2"/>
    <row r="106" s="38" customFormat="1" ht="15.9" customHeight="1" x14ac:dyDescent="0.2"/>
    <row r="107" s="38" customFormat="1" ht="15.9" customHeight="1" x14ac:dyDescent="0.2"/>
    <row r="108" s="38" customFormat="1" ht="15.9" customHeight="1" x14ac:dyDescent="0.2"/>
    <row r="109" s="38" customFormat="1" ht="15.9" customHeight="1" x14ac:dyDescent="0.2"/>
    <row r="110" s="38" customFormat="1" ht="15.9" customHeight="1" x14ac:dyDescent="0.2"/>
    <row r="111" s="38" customFormat="1" ht="15.9" customHeight="1" x14ac:dyDescent="0.2"/>
    <row r="112" s="38" customFormat="1" ht="15.9" customHeight="1" x14ac:dyDescent="0.2"/>
    <row r="113" s="38" customFormat="1" ht="15.9" customHeight="1" x14ac:dyDescent="0.2"/>
    <row r="114" s="38" customFormat="1" ht="15.9" customHeight="1" x14ac:dyDescent="0.2"/>
    <row r="115" s="38" customFormat="1" ht="15.9" customHeight="1" x14ac:dyDescent="0.2"/>
    <row r="116" s="38" customFormat="1" ht="15.9" customHeight="1" x14ac:dyDescent="0.2"/>
    <row r="117" s="38" customFormat="1" ht="15.9" customHeight="1" x14ac:dyDescent="0.2"/>
    <row r="118" s="38" customFormat="1" ht="15.9" customHeight="1" x14ac:dyDescent="0.2"/>
    <row r="119" s="38" customFormat="1" ht="15.9" customHeight="1" x14ac:dyDescent="0.2"/>
    <row r="120" s="38" customFormat="1" ht="15.9" customHeight="1" x14ac:dyDescent="0.2"/>
    <row r="121" s="38" customFormat="1" ht="15.9" customHeight="1" x14ac:dyDescent="0.2"/>
    <row r="122" s="38" customFormat="1" ht="15.9" customHeight="1" x14ac:dyDescent="0.2"/>
    <row r="123" s="38" customFormat="1" ht="15.9" customHeight="1" x14ac:dyDescent="0.2"/>
    <row r="124" s="38" customFormat="1" ht="15.9" customHeight="1" x14ac:dyDescent="0.2"/>
    <row r="125" s="38" customFormat="1" ht="15.9" customHeight="1" x14ac:dyDescent="0.2"/>
    <row r="126" s="38" customFormat="1" ht="15.9" customHeight="1" x14ac:dyDescent="0.2"/>
  </sheetData>
  <mergeCells count="16">
    <mergeCell ref="B63:K63"/>
    <mergeCell ref="A3:J3"/>
    <mergeCell ref="A4:J4"/>
    <mergeCell ref="A5:D5"/>
    <mergeCell ref="A6:J6"/>
    <mergeCell ref="A7:B10"/>
    <mergeCell ref="C7:C10"/>
    <mergeCell ref="D7:H7"/>
    <mergeCell ref="I7:J8"/>
    <mergeCell ref="D8:D9"/>
    <mergeCell ref="E8:E9"/>
    <mergeCell ref="F8:F9"/>
    <mergeCell ref="G8:G9"/>
    <mergeCell ref="H8:H9"/>
    <mergeCell ref="A60:J60"/>
    <mergeCell ref="A61:J61"/>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6159A-DAF8-4D25-995E-366125810BE8}">
  <sheetPr codeName="Tabelle5"/>
  <dimension ref="A1:K110"/>
  <sheetViews>
    <sheetView showGridLines="0" zoomScaleNormal="100" workbookViewId="0"/>
  </sheetViews>
  <sheetFormatPr baseColWidth="10" defaultColWidth="8.88671875" defaultRowHeight="15.9" customHeight="1" x14ac:dyDescent="0.2"/>
  <cols>
    <col min="1" max="1" width="10" style="38" customWidth="1"/>
    <col min="2" max="2" width="35.6640625" style="38" customWidth="1"/>
    <col min="3" max="3" width="6.33203125" style="62" customWidth="1"/>
    <col min="4" max="4" width="11.6640625" style="91" customWidth="1"/>
    <col min="5" max="9" width="15" style="91" customWidth="1"/>
    <col min="10" max="10" width="10.6640625" style="145" bestFit="1" customWidth="1"/>
    <col min="11" max="11" width="10" style="116" bestFit="1" customWidth="1"/>
    <col min="12" max="16384" width="8.88671875" style="38"/>
  </cols>
  <sheetData>
    <row r="1" spans="1:11" customFormat="1" ht="36.75" customHeight="1" x14ac:dyDescent="0.25">
      <c r="A1" s="31"/>
      <c r="B1" s="32"/>
      <c r="C1" s="32"/>
      <c r="D1" s="32"/>
      <c r="E1" s="32"/>
      <c r="F1" s="32"/>
      <c r="G1" s="32"/>
      <c r="H1" s="32"/>
      <c r="I1" s="12" t="s">
        <v>38</v>
      </c>
      <c r="J1" s="93"/>
      <c r="K1" s="94"/>
    </row>
    <row r="2" spans="1:11" customFormat="1" ht="6.15" customHeight="1" x14ac:dyDescent="0.25">
      <c r="A2" s="34"/>
      <c r="B2" s="35"/>
      <c r="C2" s="35"/>
      <c r="D2" s="35"/>
      <c r="E2" s="35"/>
      <c r="F2" s="35"/>
      <c r="G2" s="35"/>
      <c r="H2" s="35"/>
      <c r="I2" s="35"/>
      <c r="J2" s="93"/>
      <c r="K2" s="94"/>
    </row>
    <row r="3" spans="1:11" s="36" customFormat="1" ht="15" x14ac:dyDescent="0.25">
      <c r="A3" s="449" t="s">
        <v>116</v>
      </c>
      <c r="B3" s="449"/>
      <c r="C3" s="449"/>
      <c r="D3" s="449"/>
      <c r="E3" s="449"/>
      <c r="F3" s="449"/>
      <c r="G3" s="449"/>
      <c r="H3" s="449"/>
      <c r="I3" s="449"/>
      <c r="J3" s="95"/>
      <c r="K3" s="96"/>
    </row>
    <row r="4" spans="1:11" s="36" customFormat="1" ht="15" x14ac:dyDescent="0.25">
      <c r="A4" s="449" t="s">
        <v>117</v>
      </c>
      <c r="B4" s="449"/>
      <c r="C4" s="449"/>
      <c r="D4" s="449"/>
      <c r="E4" s="449"/>
      <c r="F4" s="449"/>
      <c r="G4" s="449"/>
      <c r="H4" s="449"/>
      <c r="I4" s="449"/>
      <c r="J4" s="95"/>
      <c r="K4" s="96"/>
    </row>
    <row r="5" spans="1:11" s="36" customFormat="1" ht="12" customHeight="1" x14ac:dyDescent="0.25">
      <c r="A5" s="451" t="s">
        <v>118</v>
      </c>
      <c r="B5" s="451"/>
      <c r="C5" s="451"/>
      <c r="D5" s="451"/>
      <c r="E5" s="97"/>
      <c r="F5" s="97"/>
      <c r="G5" s="97"/>
      <c r="H5" s="97"/>
      <c r="I5" s="17"/>
      <c r="J5" s="95"/>
      <c r="K5" s="96"/>
    </row>
    <row r="6" spans="1:11" s="36" customFormat="1" ht="11.25" customHeight="1" x14ac:dyDescent="0.25">
      <c r="A6" s="478" t="s">
        <v>40</v>
      </c>
      <c r="B6" s="478"/>
      <c r="C6" s="98"/>
      <c r="D6" s="479" t="s">
        <v>119</v>
      </c>
      <c r="E6" s="479"/>
      <c r="F6" s="479"/>
      <c r="G6" s="479"/>
      <c r="H6" s="479"/>
      <c r="I6" s="479"/>
      <c r="J6" s="95"/>
      <c r="K6" s="96"/>
    </row>
    <row r="7" spans="1:11" s="36" customFormat="1" ht="24.9" customHeight="1" x14ac:dyDescent="0.25">
      <c r="A7" s="99"/>
      <c r="B7" s="100"/>
      <c r="C7" s="101"/>
      <c r="D7" s="480" t="s">
        <v>49</v>
      </c>
      <c r="E7" s="480"/>
      <c r="F7" s="480"/>
      <c r="G7" s="480" t="s">
        <v>120</v>
      </c>
      <c r="H7" s="480"/>
      <c r="I7" s="480"/>
      <c r="J7" s="95"/>
      <c r="K7" s="96"/>
    </row>
    <row r="8" spans="1:11" s="36" customFormat="1" ht="15" customHeight="1" x14ac:dyDescent="0.25">
      <c r="A8" s="102"/>
      <c r="B8" s="103"/>
      <c r="C8" s="103"/>
      <c r="D8" s="103"/>
      <c r="E8" s="103"/>
      <c r="F8" s="103"/>
      <c r="G8" s="103"/>
      <c r="H8" s="103"/>
      <c r="I8" s="104"/>
    </row>
    <row r="9" spans="1:11" s="108" customFormat="1" ht="24.9" customHeight="1" x14ac:dyDescent="0.25">
      <c r="A9" s="105" t="s">
        <v>7</v>
      </c>
      <c r="B9" s="106"/>
      <c r="C9" s="106"/>
      <c r="D9" s="106"/>
      <c r="E9" s="106"/>
      <c r="F9" s="106"/>
      <c r="G9" s="106"/>
      <c r="H9" s="106"/>
      <c r="I9" s="107"/>
    </row>
    <row r="10" spans="1:11" s="108" customFormat="1" ht="24.9" customHeight="1" x14ac:dyDescent="0.25">
      <c r="A10" s="105" t="s">
        <v>121</v>
      </c>
      <c r="B10" s="106"/>
      <c r="C10" s="106"/>
      <c r="D10" s="106"/>
      <c r="E10" s="106"/>
      <c r="F10" s="106"/>
      <c r="G10" s="106"/>
      <c r="H10" s="106"/>
      <c r="I10" s="107"/>
    </row>
    <row r="11" spans="1:11" s="108" customFormat="1" ht="24.9" customHeight="1" x14ac:dyDescent="0.25">
      <c r="A11" s="105" t="s">
        <v>122</v>
      </c>
      <c r="B11" s="106"/>
      <c r="C11" s="106"/>
      <c r="D11" s="106"/>
      <c r="E11" s="106"/>
      <c r="F11" s="106"/>
      <c r="G11" s="106"/>
      <c r="H11" s="106"/>
      <c r="I11" s="107"/>
    </row>
    <row r="12" spans="1:11" s="108" customFormat="1" ht="24.9" customHeight="1" x14ac:dyDescent="0.25">
      <c r="A12" s="105" t="s">
        <v>123</v>
      </c>
      <c r="B12" s="106"/>
      <c r="C12" s="106"/>
      <c r="D12" s="106"/>
      <c r="E12" s="106"/>
      <c r="F12" s="106"/>
      <c r="G12" s="106"/>
      <c r="H12" s="106"/>
      <c r="I12" s="107"/>
    </row>
    <row r="13" spans="1:11" ht="0.75" customHeight="1" x14ac:dyDescent="0.2">
      <c r="A13" s="63"/>
      <c r="B13" s="64"/>
      <c r="C13" s="109"/>
      <c r="D13" s="110"/>
      <c r="E13" s="110"/>
      <c r="F13" s="110"/>
      <c r="G13" s="110"/>
      <c r="H13" s="110"/>
      <c r="I13" s="111"/>
      <c r="J13" s="112"/>
      <c r="K13" s="38"/>
    </row>
    <row r="14" spans="1:11" ht="9.9" customHeight="1" x14ac:dyDescent="0.2">
      <c r="A14" s="60"/>
      <c r="B14" s="59"/>
      <c r="C14" s="92"/>
      <c r="D14" s="113"/>
      <c r="E14" s="113"/>
      <c r="F14" s="113"/>
      <c r="G14" s="113"/>
      <c r="H14" s="113"/>
      <c r="I14" s="114"/>
      <c r="J14" s="115"/>
    </row>
    <row r="15" spans="1:11" s="36" customFormat="1" ht="15" x14ac:dyDescent="0.25">
      <c r="A15" s="473" t="s">
        <v>7</v>
      </c>
      <c r="B15" s="474"/>
      <c r="C15" s="474"/>
      <c r="D15" s="474"/>
      <c r="E15" s="474"/>
      <c r="F15" s="474"/>
      <c r="G15" s="474"/>
      <c r="H15" s="474"/>
      <c r="I15" s="475"/>
      <c r="J15" s="93"/>
      <c r="K15" s="96"/>
    </row>
    <row r="16" spans="1:11" s="120" customFormat="1" ht="24.9" customHeight="1" x14ac:dyDescent="0.25">
      <c r="A16" s="476" t="s">
        <v>96</v>
      </c>
      <c r="B16" s="477"/>
      <c r="C16" s="117"/>
      <c r="D16" s="118"/>
      <c r="E16" s="118"/>
      <c r="F16" s="118"/>
      <c r="G16" s="118"/>
      <c r="H16" s="118"/>
      <c r="I16" s="119"/>
    </row>
    <row r="17" spans="1:9" s="126" customFormat="1" ht="24.9" customHeight="1" x14ac:dyDescent="0.25">
      <c r="A17" s="121" t="s">
        <v>124</v>
      </c>
      <c r="B17" s="122" t="s">
        <v>125</v>
      </c>
      <c r="C17" s="123"/>
      <c r="D17" s="124"/>
      <c r="E17" s="124"/>
      <c r="F17" s="124"/>
      <c r="G17" s="124"/>
      <c r="H17" s="124"/>
      <c r="I17" s="125"/>
    </row>
    <row r="18" spans="1:9" s="126" customFormat="1" ht="24.9" customHeight="1" x14ac:dyDescent="0.25">
      <c r="A18" s="121" t="s">
        <v>126</v>
      </c>
      <c r="B18" s="127" t="s">
        <v>127</v>
      </c>
      <c r="C18" s="123"/>
      <c r="D18" s="124"/>
      <c r="E18" s="124"/>
      <c r="F18" s="124"/>
      <c r="G18" s="124"/>
      <c r="H18" s="124"/>
      <c r="I18" s="125"/>
    </row>
    <row r="19" spans="1:9" s="128" customFormat="1" ht="24.9" customHeight="1" x14ac:dyDescent="0.25">
      <c r="A19" s="121" t="s">
        <v>128</v>
      </c>
      <c r="B19" s="127" t="s">
        <v>129</v>
      </c>
      <c r="C19" s="123"/>
      <c r="D19" s="124"/>
      <c r="E19" s="124"/>
      <c r="F19" s="124"/>
      <c r="G19" s="124"/>
      <c r="H19" s="124"/>
      <c r="I19" s="125"/>
    </row>
    <row r="20" spans="1:9" s="126" customFormat="1" ht="24.9" customHeight="1" x14ac:dyDescent="0.25">
      <c r="A20" s="121" t="s">
        <v>130</v>
      </c>
      <c r="B20" s="471" t="s">
        <v>131</v>
      </c>
      <c r="C20" s="471"/>
      <c r="D20" s="124"/>
      <c r="E20" s="124"/>
      <c r="F20" s="124"/>
      <c r="G20" s="124"/>
      <c r="H20" s="124"/>
      <c r="I20" s="125"/>
    </row>
    <row r="21" spans="1:9" s="128" customFormat="1" ht="24.9" customHeight="1" x14ac:dyDescent="0.25">
      <c r="A21" s="121" t="s">
        <v>132</v>
      </c>
      <c r="B21" s="127" t="s">
        <v>133</v>
      </c>
      <c r="C21" s="123"/>
      <c r="D21" s="124"/>
      <c r="E21" s="124"/>
      <c r="F21" s="124"/>
      <c r="G21" s="124"/>
      <c r="H21" s="124"/>
      <c r="I21" s="125"/>
    </row>
    <row r="22" spans="1:9" s="126" customFormat="1" ht="24.9" customHeight="1" x14ac:dyDescent="0.25">
      <c r="A22" s="121" t="s">
        <v>134</v>
      </c>
      <c r="B22" s="471" t="s">
        <v>135</v>
      </c>
      <c r="C22" s="471"/>
      <c r="D22" s="124"/>
      <c r="E22" s="124"/>
      <c r="F22" s="124"/>
      <c r="G22" s="124"/>
      <c r="H22" s="124"/>
      <c r="I22" s="125"/>
    </row>
    <row r="23" spans="1:9" s="128" customFormat="1" ht="24.9" customHeight="1" x14ac:dyDescent="0.25">
      <c r="A23" s="129" t="s">
        <v>136</v>
      </c>
      <c r="B23" s="130" t="s">
        <v>137</v>
      </c>
      <c r="C23" s="123"/>
      <c r="D23" s="124"/>
      <c r="E23" s="124"/>
      <c r="F23" s="124"/>
      <c r="G23" s="124"/>
      <c r="H23" s="124"/>
      <c r="I23" s="125"/>
    </row>
    <row r="24" spans="1:9" s="126" customFormat="1" ht="24.9" customHeight="1" x14ac:dyDescent="0.25">
      <c r="A24" s="121" t="s">
        <v>138</v>
      </c>
      <c r="B24" s="127" t="s">
        <v>139</v>
      </c>
      <c r="C24" s="123"/>
      <c r="D24" s="124"/>
      <c r="E24" s="124"/>
      <c r="F24" s="124"/>
      <c r="G24" s="124"/>
      <c r="H24" s="124"/>
      <c r="I24" s="125"/>
    </row>
    <row r="25" spans="1:9" s="128" customFormat="1" ht="24.9" customHeight="1" x14ac:dyDescent="0.25">
      <c r="A25" s="121" t="s">
        <v>140</v>
      </c>
      <c r="B25" s="127" t="s">
        <v>141</v>
      </c>
      <c r="C25" s="123"/>
      <c r="D25" s="124"/>
      <c r="E25" s="124"/>
      <c r="F25" s="124"/>
      <c r="G25" s="124"/>
      <c r="H25" s="124"/>
      <c r="I25" s="125"/>
    </row>
    <row r="26" spans="1:9" s="126" customFormat="1" ht="24.9" customHeight="1" x14ac:dyDescent="0.25">
      <c r="A26" s="129" t="s">
        <v>142</v>
      </c>
      <c r="B26" s="130" t="s">
        <v>143</v>
      </c>
      <c r="C26" s="123"/>
      <c r="D26" s="124"/>
      <c r="E26" s="124"/>
      <c r="F26" s="124"/>
      <c r="G26" s="124"/>
      <c r="H26" s="124"/>
      <c r="I26" s="125"/>
    </row>
    <row r="27" spans="1:9" s="126" customFormat="1" ht="24.9" customHeight="1" x14ac:dyDescent="0.25">
      <c r="A27" s="129" t="s">
        <v>144</v>
      </c>
      <c r="B27" s="127" t="s">
        <v>145</v>
      </c>
      <c r="C27" s="123"/>
      <c r="D27" s="124"/>
      <c r="E27" s="124"/>
      <c r="F27" s="124"/>
      <c r="G27" s="124"/>
      <c r="H27" s="124"/>
      <c r="I27" s="125"/>
    </row>
    <row r="28" spans="1:9" s="126" customFormat="1" ht="24.9" customHeight="1" x14ac:dyDescent="0.25">
      <c r="A28" s="121" t="s">
        <v>146</v>
      </c>
      <c r="B28" s="471" t="s">
        <v>147</v>
      </c>
      <c r="C28" s="471"/>
      <c r="D28" s="124"/>
      <c r="E28" s="124"/>
      <c r="F28" s="124"/>
      <c r="G28" s="124"/>
      <c r="H28" s="124"/>
      <c r="I28" s="125"/>
    </row>
    <row r="29" spans="1:9" s="126" customFormat="1" ht="24.9" customHeight="1" x14ac:dyDescent="0.25">
      <c r="A29" s="121" t="s">
        <v>148</v>
      </c>
      <c r="B29" s="471" t="s">
        <v>149</v>
      </c>
      <c r="C29" s="471"/>
      <c r="D29" s="124"/>
      <c r="E29" s="124"/>
      <c r="F29" s="124"/>
      <c r="G29" s="124"/>
      <c r="H29" s="124"/>
      <c r="I29" s="125"/>
    </row>
    <row r="30" spans="1:9" s="126" customFormat="1" ht="24.9" customHeight="1" x14ac:dyDescent="0.25">
      <c r="A30" s="129" t="s">
        <v>150</v>
      </c>
      <c r="B30" s="470" t="s">
        <v>151</v>
      </c>
      <c r="C30" s="470"/>
      <c r="D30" s="124"/>
      <c r="E30" s="124"/>
      <c r="F30" s="124"/>
      <c r="G30" s="124"/>
      <c r="H30" s="124"/>
      <c r="I30" s="125"/>
    </row>
    <row r="31" spans="1:9" s="126" customFormat="1" ht="24.9" customHeight="1" x14ac:dyDescent="0.25">
      <c r="A31" s="121" t="s">
        <v>152</v>
      </c>
      <c r="B31" s="470" t="s">
        <v>153</v>
      </c>
      <c r="C31" s="470"/>
      <c r="D31" s="124"/>
      <c r="E31" s="124"/>
      <c r="F31" s="124"/>
      <c r="G31" s="124"/>
      <c r="H31" s="124"/>
      <c r="I31" s="125"/>
    </row>
    <row r="32" spans="1:9" s="126" customFormat="1" ht="24.9" customHeight="1" x14ac:dyDescent="0.25">
      <c r="A32" s="129">
        <v>782.78300000000002</v>
      </c>
      <c r="B32" s="131" t="s">
        <v>154</v>
      </c>
      <c r="C32" s="123"/>
      <c r="D32" s="124"/>
      <c r="E32" s="124"/>
      <c r="F32" s="124"/>
      <c r="G32" s="124"/>
      <c r="H32" s="124"/>
      <c r="I32" s="125"/>
    </row>
    <row r="33" spans="1:11" s="126" customFormat="1" ht="24.9" customHeight="1" x14ac:dyDescent="0.25">
      <c r="A33" s="121" t="s">
        <v>155</v>
      </c>
      <c r="B33" s="471" t="s">
        <v>156</v>
      </c>
      <c r="C33" s="471"/>
      <c r="D33" s="124"/>
      <c r="E33" s="124"/>
      <c r="F33" s="124"/>
      <c r="G33" s="124"/>
      <c r="H33" s="124"/>
      <c r="I33" s="125"/>
    </row>
    <row r="34" spans="1:11" s="126" customFormat="1" ht="24.9" customHeight="1" x14ac:dyDescent="0.25">
      <c r="A34" s="121" t="s">
        <v>157</v>
      </c>
      <c r="B34" s="127" t="s">
        <v>158</v>
      </c>
      <c r="C34" s="123"/>
      <c r="D34" s="124"/>
      <c r="E34" s="124"/>
      <c r="F34" s="124"/>
      <c r="G34" s="124"/>
      <c r="H34" s="124"/>
      <c r="I34" s="125"/>
    </row>
    <row r="35" spans="1:11" s="126" customFormat="1" ht="24.9" customHeight="1" x14ac:dyDescent="0.25">
      <c r="A35" s="121">
        <v>86</v>
      </c>
      <c r="B35" s="127" t="s">
        <v>159</v>
      </c>
      <c r="C35" s="123"/>
      <c r="D35" s="124"/>
      <c r="E35" s="124"/>
      <c r="F35" s="124"/>
      <c r="G35" s="124"/>
      <c r="H35" s="124"/>
      <c r="I35" s="125"/>
    </row>
    <row r="36" spans="1:11" s="126" customFormat="1" ht="24.9" customHeight="1" x14ac:dyDescent="0.25">
      <c r="A36" s="121">
        <v>87.88</v>
      </c>
      <c r="B36" s="132" t="s">
        <v>160</v>
      </c>
      <c r="C36" s="123"/>
      <c r="D36" s="124"/>
      <c r="E36" s="124"/>
      <c r="F36" s="124"/>
      <c r="G36" s="124"/>
      <c r="H36" s="124"/>
      <c r="I36" s="125"/>
    </row>
    <row r="37" spans="1:11" s="126" customFormat="1" ht="24.9" customHeight="1" x14ac:dyDescent="0.25">
      <c r="A37" s="121" t="s">
        <v>161</v>
      </c>
      <c r="B37" s="471" t="s">
        <v>162</v>
      </c>
      <c r="C37" s="471"/>
      <c r="D37" s="124"/>
      <c r="E37" s="124"/>
      <c r="F37" s="124"/>
      <c r="G37" s="124"/>
      <c r="H37" s="124"/>
      <c r="I37" s="125"/>
    </row>
    <row r="38" spans="1:11" s="126" customFormat="1" ht="24.9" customHeight="1" x14ac:dyDescent="0.25">
      <c r="A38" s="121"/>
      <c r="B38" s="132" t="s">
        <v>163</v>
      </c>
      <c r="C38" s="123"/>
      <c r="D38" s="124"/>
      <c r="E38" s="124"/>
      <c r="F38" s="124"/>
      <c r="G38" s="124"/>
      <c r="H38" s="124"/>
      <c r="I38" s="125"/>
    </row>
    <row r="39" spans="1:11" s="126" customFormat="1" ht="24.9" customHeight="1" x14ac:dyDescent="0.25">
      <c r="A39" s="133" t="s">
        <v>164</v>
      </c>
      <c r="B39" s="134"/>
      <c r="C39" s="123"/>
      <c r="D39" s="124"/>
      <c r="E39" s="124"/>
      <c r="F39" s="124"/>
      <c r="G39" s="124"/>
      <c r="H39" s="124"/>
      <c r="I39" s="125"/>
    </row>
    <row r="40" spans="1:11" s="126" customFormat="1" ht="24.9" customHeight="1" x14ac:dyDescent="0.25">
      <c r="A40" s="135" t="s">
        <v>124</v>
      </c>
      <c r="B40" s="136" t="s">
        <v>125</v>
      </c>
      <c r="C40" s="123"/>
      <c r="D40" s="124"/>
      <c r="E40" s="124"/>
      <c r="F40" s="124"/>
      <c r="G40" s="124"/>
      <c r="H40" s="124"/>
      <c r="I40" s="125"/>
    </row>
    <row r="41" spans="1:11" s="126" customFormat="1" ht="24.9" customHeight="1" x14ac:dyDescent="0.25">
      <c r="A41" s="135" t="s">
        <v>165</v>
      </c>
      <c r="B41" s="136" t="s">
        <v>166</v>
      </c>
      <c r="C41" s="123"/>
      <c r="D41" s="124"/>
      <c r="E41" s="124"/>
      <c r="F41" s="124"/>
      <c r="G41" s="124"/>
      <c r="H41" s="124"/>
      <c r="I41" s="125"/>
    </row>
    <row r="42" spans="1:11" s="126" customFormat="1" ht="24.9" customHeight="1" x14ac:dyDescent="0.25">
      <c r="A42" s="135" t="s">
        <v>167</v>
      </c>
      <c r="B42" s="136" t="s">
        <v>168</v>
      </c>
      <c r="C42" s="123"/>
      <c r="D42" s="124"/>
      <c r="E42" s="124"/>
      <c r="F42" s="124"/>
      <c r="G42" s="124"/>
      <c r="H42" s="124"/>
      <c r="I42" s="125"/>
    </row>
    <row r="43" spans="1:11" ht="2.25" customHeight="1" x14ac:dyDescent="0.2">
      <c r="A43" s="137"/>
      <c r="B43" s="100"/>
      <c r="C43" s="138"/>
      <c r="D43" s="139"/>
      <c r="E43" s="139"/>
      <c r="F43" s="139"/>
      <c r="G43" s="139"/>
      <c r="H43" s="139"/>
      <c r="I43" s="140"/>
      <c r="J43" s="38"/>
      <c r="K43" s="38"/>
    </row>
    <row r="44" spans="1:11" s="141" customFormat="1" ht="11.25" customHeight="1" x14ac:dyDescent="0.2">
      <c r="I44" s="142" t="s">
        <v>35</v>
      </c>
      <c r="J44" s="143"/>
      <c r="K44" s="144"/>
    </row>
    <row r="45" spans="1:11" s="141" customFormat="1" ht="20.100000000000001" customHeight="1" x14ac:dyDescent="0.2">
      <c r="A45" s="472" t="s">
        <v>169</v>
      </c>
      <c r="B45" s="472"/>
      <c r="C45" s="472"/>
      <c r="D45" s="472"/>
      <c r="E45" s="472"/>
      <c r="F45" s="472"/>
      <c r="G45" s="472"/>
      <c r="H45" s="472"/>
      <c r="I45" s="472"/>
    </row>
    <row r="46" spans="1:11" s="141" customFormat="1" ht="9.6" x14ac:dyDescent="0.2"/>
    <row r="47" spans="1:11" ht="10.199999999999999" x14ac:dyDescent="0.2">
      <c r="A47" s="42"/>
      <c r="C47" s="38"/>
      <c r="D47" s="38"/>
      <c r="E47" s="38"/>
      <c r="F47" s="38"/>
      <c r="G47" s="38"/>
      <c r="H47" s="38"/>
      <c r="I47" s="38"/>
      <c r="J47" s="38"/>
      <c r="K47" s="38"/>
    </row>
    <row r="48" spans="1:11" ht="15.9" customHeight="1" x14ac:dyDescent="0.2">
      <c r="C48" s="38"/>
      <c r="D48" s="38"/>
      <c r="E48" s="38"/>
      <c r="F48" s="38"/>
      <c r="G48" s="38"/>
      <c r="H48" s="38"/>
      <c r="I48" s="38"/>
    </row>
    <row r="49" spans="10:11" s="38" customFormat="1" ht="15.9" customHeight="1" x14ac:dyDescent="0.2">
      <c r="J49" s="145"/>
      <c r="K49" s="116"/>
    </row>
    <row r="50" spans="10:11" s="38" customFormat="1" ht="15.9" customHeight="1" x14ac:dyDescent="0.2">
      <c r="J50" s="145"/>
      <c r="K50" s="116"/>
    </row>
    <row r="51" spans="10:11" s="38" customFormat="1" ht="15.9" customHeight="1" x14ac:dyDescent="0.2">
      <c r="J51" s="145"/>
      <c r="K51" s="116"/>
    </row>
    <row r="52" spans="10:11" s="38" customFormat="1" ht="15.9" customHeight="1" x14ac:dyDescent="0.2">
      <c r="J52" s="145"/>
      <c r="K52" s="116"/>
    </row>
    <row r="53" spans="10:11" s="38" customFormat="1" ht="15.9" customHeight="1" x14ac:dyDescent="0.2">
      <c r="J53" s="145"/>
      <c r="K53" s="116"/>
    </row>
    <row r="54" spans="10:11" s="38" customFormat="1" ht="15.9" customHeight="1" x14ac:dyDescent="0.2">
      <c r="J54" s="145"/>
      <c r="K54" s="116"/>
    </row>
    <row r="55" spans="10:11" s="38" customFormat="1" ht="15.9" customHeight="1" x14ac:dyDescent="0.2">
      <c r="J55" s="145"/>
      <c r="K55" s="116"/>
    </row>
    <row r="56" spans="10:11" s="38" customFormat="1" ht="15.9" customHeight="1" x14ac:dyDescent="0.2">
      <c r="J56" s="145"/>
      <c r="K56" s="116"/>
    </row>
    <row r="57" spans="10:11" s="38" customFormat="1" ht="15.9" customHeight="1" x14ac:dyDescent="0.2">
      <c r="J57" s="145"/>
      <c r="K57" s="116"/>
    </row>
    <row r="58" spans="10:11" s="38" customFormat="1" ht="15.9" customHeight="1" x14ac:dyDescent="0.2">
      <c r="J58" s="145"/>
      <c r="K58" s="116"/>
    </row>
    <row r="59" spans="10:11" s="38" customFormat="1" ht="15.9" customHeight="1" x14ac:dyDescent="0.2">
      <c r="J59" s="145"/>
      <c r="K59" s="116"/>
    </row>
    <row r="60" spans="10:11" s="38" customFormat="1" ht="15.9" customHeight="1" x14ac:dyDescent="0.2">
      <c r="J60" s="145"/>
      <c r="K60" s="116"/>
    </row>
    <row r="61" spans="10:11" s="38" customFormat="1" ht="15.9" customHeight="1" x14ac:dyDescent="0.2">
      <c r="J61" s="145"/>
      <c r="K61" s="116"/>
    </row>
    <row r="62" spans="10:11" s="38" customFormat="1" ht="15.9" customHeight="1" x14ac:dyDescent="0.2">
      <c r="J62" s="145"/>
      <c r="K62" s="116"/>
    </row>
    <row r="63" spans="10:11" s="38" customFormat="1" ht="15.9" customHeight="1" x14ac:dyDescent="0.2">
      <c r="J63" s="145"/>
      <c r="K63" s="116"/>
    </row>
    <row r="64" spans="10:11" s="38" customFormat="1" ht="15.9" customHeight="1" x14ac:dyDescent="0.2">
      <c r="J64" s="145"/>
      <c r="K64" s="116"/>
    </row>
    <row r="65" spans="10:11" s="38" customFormat="1" ht="15.9" customHeight="1" x14ac:dyDescent="0.2">
      <c r="J65" s="145"/>
      <c r="K65" s="116"/>
    </row>
    <row r="66" spans="10:11" s="38" customFormat="1" ht="15.9" customHeight="1" x14ac:dyDescent="0.2">
      <c r="J66" s="145"/>
      <c r="K66" s="116"/>
    </row>
    <row r="67" spans="10:11" s="38" customFormat="1" ht="15.9" customHeight="1" x14ac:dyDescent="0.2">
      <c r="J67" s="145"/>
      <c r="K67" s="116"/>
    </row>
    <row r="68" spans="10:11" s="38" customFormat="1" ht="15.9" customHeight="1" x14ac:dyDescent="0.2">
      <c r="J68" s="145"/>
      <c r="K68" s="116"/>
    </row>
    <row r="69" spans="10:11" s="38" customFormat="1" ht="15.9" customHeight="1" x14ac:dyDescent="0.2">
      <c r="J69" s="145"/>
      <c r="K69" s="116"/>
    </row>
    <row r="70" spans="10:11" s="38" customFormat="1" ht="15.9" customHeight="1" x14ac:dyDescent="0.2">
      <c r="J70" s="145"/>
      <c r="K70" s="116"/>
    </row>
    <row r="71" spans="10:11" s="38" customFormat="1" ht="15.9" customHeight="1" x14ac:dyDescent="0.2">
      <c r="J71" s="145"/>
      <c r="K71" s="116"/>
    </row>
    <row r="72" spans="10:11" s="38" customFormat="1" ht="15.9" customHeight="1" x14ac:dyDescent="0.2">
      <c r="J72" s="145"/>
      <c r="K72" s="116"/>
    </row>
    <row r="73" spans="10:11" s="38" customFormat="1" ht="15.9" customHeight="1" x14ac:dyDescent="0.2">
      <c r="J73" s="145"/>
      <c r="K73" s="116"/>
    </row>
    <row r="74" spans="10:11" s="38" customFormat="1" ht="15.9" customHeight="1" x14ac:dyDescent="0.2">
      <c r="J74" s="145"/>
      <c r="K74" s="116"/>
    </row>
    <row r="75" spans="10:11" s="38" customFormat="1" ht="15.9" customHeight="1" x14ac:dyDescent="0.2">
      <c r="J75" s="145"/>
      <c r="K75" s="116"/>
    </row>
    <row r="76" spans="10:11" s="38" customFormat="1" ht="15.9" customHeight="1" x14ac:dyDescent="0.2">
      <c r="J76" s="145"/>
      <c r="K76" s="116"/>
    </row>
    <row r="77" spans="10:11" s="38" customFormat="1" ht="15.9" customHeight="1" x14ac:dyDescent="0.2">
      <c r="J77" s="145"/>
      <c r="K77" s="116"/>
    </row>
    <row r="78" spans="10:11" s="38" customFormat="1" ht="15.9" customHeight="1" x14ac:dyDescent="0.2">
      <c r="J78" s="145"/>
      <c r="K78" s="116"/>
    </row>
    <row r="79" spans="10:11" s="38" customFormat="1" ht="15.9" customHeight="1" x14ac:dyDescent="0.2">
      <c r="J79" s="145"/>
      <c r="K79" s="116"/>
    </row>
    <row r="80" spans="10:11" s="38" customFormat="1" ht="15.9" customHeight="1" x14ac:dyDescent="0.2">
      <c r="J80" s="145"/>
      <c r="K80" s="116"/>
    </row>
    <row r="81" spans="10:11" s="38" customFormat="1" ht="15.9" customHeight="1" x14ac:dyDescent="0.2">
      <c r="J81" s="145"/>
      <c r="K81" s="116"/>
    </row>
    <row r="82" spans="10:11" s="38" customFormat="1" ht="15.9" customHeight="1" x14ac:dyDescent="0.2">
      <c r="J82" s="145"/>
      <c r="K82" s="116"/>
    </row>
    <row r="83" spans="10:11" s="38" customFormat="1" ht="15.9" customHeight="1" x14ac:dyDescent="0.2">
      <c r="J83" s="145"/>
      <c r="K83" s="116"/>
    </row>
    <row r="84" spans="10:11" s="38" customFormat="1" ht="15.9" customHeight="1" x14ac:dyDescent="0.2">
      <c r="J84" s="145"/>
      <c r="K84" s="116"/>
    </row>
    <row r="85" spans="10:11" s="38" customFormat="1" ht="15.9" customHeight="1" x14ac:dyDescent="0.2">
      <c r="J85" s="145"/>
      <c r="K85" s="116"/>
    </row>
    <row r="86" spans="10:11" s="38" customFormat="1" ht="15.9" customHeight="1" x14ac:dyDescent="0.2">
      <c r="J86" s="145"/>
      <c r="K86" s="116"/>
    </row>
    <row r="87" spans="10:11" s="38" customFormat="1" ht="15.9" customHeight="1" x14ac:dyDescent="0.2">
      <c r="J87" s="145"/>
      <c r="K87" s="116"/>
    </row>
    <row r="88" spans="10:11" s="38" customFormat="1" ht="15.9" customHeight="1" x14ac:dyDescent="0.2">
      <c r="J88" s="145"/>
      <c r="K88" s="116"/>
    </row>
    <row r="89" spans="10:11" s="38" customFormat="1" ht="15.9" customHeight="1" x14ac:dyDescent="0.2">
      <c r="J89" s="145"/>
      <c r="K89" s="116"/>
    </row>
    <row r="90" spans="10:11" s="38" customFormat="1" ht="15.9" customHeight="1" x14ac:dyDescent="0.2">
      <c r="J90" s="145"/>
      <c r="K90" s="116"/>
    </row>
    <row r="91" spans="10:11" s="38" customFormat="1" ht="15.9" customHeight="1" x14ac:dyDescent="0.2">
      <c r="J91" s="145"/>
      <c r="K91" s="116"/>
    </row>
    <row r="92" spans="10:11" s="38" customFormat="1" ht="15.9" customHeight="1" x14ac:dyDescent="0.2">
      <c r="J92" s="145"/>
      <c r="K92" s="116"/>
    </row>
    <row r="93" spans="10:11" s="38" customFormat="1" ht="15.9" customHeight="1" x14ac:dyDescent="0.2">
      <c r="J93" s="145"/>
      <c r="K93" s="116"/>
    </row>
    <row r="94" spans="10:11" s="38" customFormat="1" ht="15.9" customHeight="1" x14ac:dyDescent="0.2">
      <c r="J94" s="145"/>
      <c r="K94" s="116"/>
    </row>
    <row r="95" spans="10:11" s="38" customFormat="1" ht="15.9" customHeight="1" x14ac:dyDescent="0.2">
      <c r="J95" s="145"/>
      <c r="K95" s="116"/>
    </row>
    <row r="96" spans="10:11" s="38" customFormat="1" ht="15.9" customHeight="1" x14ac:dyDescent="0.2">
      <c r="J96" s="145"/>
      <c r="K96" s="116"/>
    </row>
    <row r="97" spans="10:11" s="38" customFormat="1" ht="15.9" customHeight="1" x14ac:dyDescent="0.2">
      <c r="J97" s="145"/>
      <c r="K97" s="116"/>
    </row>
    <row r="98" spans="10:11" s="38" customFormat="1" ht="15.9" customHeight="1" x14ac:dyDescent="0.2">
      <c r="J98" s="145"/>
      <c r="K98" s="116"/>
    </row>
    <row r="99" spans="10:11" s="38" customFormat="1" ht="15.9" customHeight="1" x14ac:dyDescent="0.2">
      <c r="J99" s="145"/>
      <c r="K99" s="116"/>
    </row>
    <row r="100" spans="10:11" s="38" customFormat="1" ht="15.9" customHeight="1" x14ac:dyDescent="0.2">
      <c r="J100" s="145"/>
      <c r="K100" s="116"/>
    </row>
    <row r="101" spans="10:11" s="38" customFormat="1" ht="15.9" customHeight="1" x14ac:dyDescent="0.2">
      <c r="J101" s="145"/>
      <c r="K101" s="116"/>
    </row>
    <row r="102" spans="10:11" s="38" customFormat="1" ht="15.9" customHeight="1" x14ac:dyDescent="0.2">
      <c r="J102" s="145"/>
      <c r="K102" s="116"/>
    </row>
    <row r="103" spans="10:11" s="38" customFormat="1" ht="15.9" customHeight="1" x14ac:dyDescent="0.2">
      <c r="J103" s="145"/>
      <c r="K103" s="116"/>
    </row>
    <row r="104" spans="10:11" s="38" customFormat="1" ht="15.9" customHeight="1" x14ac:dyDescent="0.2">
      <c r="J104" s="145"/>
      <c r="K104" s="116"/>
    </row>
    <row r="105" spans="10:11" s="38" customFormat="1" ht="15.9" customHeight="1" x14ac:dyDescent="0.2">
      <c r="J105" s="145"/>
      <c r="K105" s="116"/>
    </row>
    <row r="106" spans="10:11" s="38" customFormat="1" ht="15.9" customHeight="1" x14ac:dyDescent="0.2">
      <c r="J106" s="145"/>
      <c r="K106" s="116"/>
    </row>
    <row r="107" spans="10:11" s="38" customFormat="1" ht="15.9" customHeight="1" x14ac:dyDescent="0.2">
      <c r="J107" s="145"/>
      <c r="K107" s="116"/>
    </row>
    <row r="108" spans="10:11" s="38" customFormat="1" ht="15.9" customHeight="1" x14ac:dyDescent="0.2">
      <c r="J108" s="145"/>
      <c r="K108" s="116"/>
    </row>
    <row r="109" spans="10:11" s="38" customFormat="1" ht="15.9" customHeight="1" x14ac:dyDescent="0.2">
      <c r="J109" s="145"/>
      <c r="K109" s="116"/>
    </row>
    <row r="110" spans="10:11" s="38" customFormat="1" ht="15.9" customHeight="1" x14ac:dyDescent="0.2">
      <c r="J110" s="145"/>
      <c r="K110" s="116"/>
    </row>
  </sheetData>
  <mergeCells count="18">
    <mergeCell ref="B29:C29"/>
    <mergeCell ref="A3:I3"/>
    <mergeCell ref="A4:I4"/>
    <mergeCell ref="A5:D5"/>
    <mergeCell ref="A6:B6"/>
    <mergeCell ref="D6:I6"/>
    <mergeCell ref="D7:F7"/>
    <mergeCell ref="G7:I7"/>
    <mergeCell ref="A15:I15"/>
    <mergeCell ref="A16:B16"/>
    <mergeCell ref="B20:C20"/>
    <mergeCell ref="B22:C22"/>
    <mergeCell ref="B28:C28"/>
    <mergeCell ref="B30:C30"/>
    <mergeCell ref="B31:C31"/>
    <mergeCell ref="B33:C33"/>
    <mergeCell ref="B37:C37"/>
    <mergeCell ref="A45:I45"/>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252D8-0892-4B60-92CE-2C91BCD1CF4C}">
  <sheetPr codeName="Tabelle7">
    <pageSetUpPr fitToPage="1"/>
  </sheetPr>
  <dimension ref="A1:O200"/>
  <sheetViews>
    <sheetView showGridLines="0" zoomScaleNormal="100" workbookViewId="0"/>
  </sheetViews>
  <sheetFormatPr baseColWidth="10" defaultColWidth="8.88671875" defaultRowHeight="15.9" customHeight="1" x14ac:dyDescent="0.2"/>
  <cols>
    <col min="1" max="1" width="3.6640625" style="38" customWidth="1"/>
    <col min="2" max="2" width="18.6640625" style="38" customWidth="1"/>
    <col min="3" max="3" width="6.6640625" style="62" customWidth="1"/>
    <col min="4" max="9" width="9.6640625" style="91" customWidth="1"/>
    <col min="10" max="10" width="9.6640625" style="92" customWidth="1"/>
    <col min="11" max="11" width="9.6640625" style="38" customWidth="1"/>
    <col min="12" max="16384" width="8.88671875" style="38"/>
  </cols>
  <sheetData>
    <row r="1" spans="1:15" customFormat="1" ht="36.75" customHeight="1" x14ac:dyDescent="0.25">
      <c r="A1" s="31" t="s">
        <v>61</v>
      </c>
      <c r="B1" s="32"/>
      <c r="C1" s="32"/>
      <c r="D1" s="32"/>
      <c r="E1" s="32"/>
      <c r="F1" s="32"/>
      <c r="G1" s="32"/>
      <c r="H1" s="32"/>
      <c r="I1" s="32"/>
      <c r="J1" s="33" t="s">
        <v>38</v>
      </c>
    </row>
    <row r="2" spans="1:15" customFormat="1" ht="6.15" customHeight="1" x14ac:dyDescent="0.25">
      <c r="A2" s="34"/>
      <c r="B2" s="35"/>
      <c r="C2" s="35"/>
      <c r="D2" s="35"/>
      <c r="E2" s="35"/>
      <c r="F2" s="35"/>
      <c r="G2" s="35"/>
      <c r="H2" s="35"/>
      <c r="I2" s="35"/>
      <c r="J2" s="35"/>
    </row>
    <row r="3" spans="1:15" s="36" customFormat="1" ht="24.9" customHeight="1" x14ac:dyDescent="0.25">
      <c r="A3" s="448" t="s">
        <v>170</v>
      </c>
      <c r="B3" s="449"/>
      <c r="C3" s="449"/>
      <c r="D3" s="449"/>
      <c r="E3" s="449"/>
      <c r="F3" s="449"/>
      <c r="G3" s="449"/>
      <c r="H3" s="449"/>
      <c r="I3" s="449"/>
      <c r="J3" s="449"/>
    </row>
    <row r="4" spans="1:15" s="36" customFormat="1" ht="12" customHeight="1" x14ac:dyDescent="0.25">
      <c r="A4" s="451" t="s">
        <v>118</v>
      </c>
      <c r="B4" s="451"/>
      <c r="C4" s="451"/>
      <c r="D4" s="451"/>
      <c r="E4" s="451"/>
      <c r="F4" s="451"/>
      <c r="G4" s="451"/>
      <c r="H4" s="451"/>
      <c r="I4" s="451"/>
      <c r="J4" s="451"/>
    </row>
    <row r="5" spans="1:15" s="36" customFormat="1" ht="11.25" customHeight="1" x14ac:dyDescent="0.25">
      <c r="A5" s="451" t="s">
        <v>40</v>
      </c>
      <c r="B5" s="451"/>
      <c r="C5" s="451"/>
      <c r="D5" s="451"/>
      <c r="E5" s="37"/>
      <c r="F5" s="37"/>
      <c r="G5" s="37"/>
      <c r="H5" s="37"/>
      <c r="I5" s="37"/>
      <c r="J5" s="37"/>
    </row>
    <row r="6" spans="1:15" s="36" customFormat="1" ht="12.75" customHeight="1" x14ac:dyDescent="0.25">
      <c r="A6" s="146"/>
      <c r="B6" s="147"/>
      <c r="C6" s="147"/>
      <c r="D6" s="147"/>
      <c r="E6" s="147"/>
      <c r="F6" s="147"/>
      <c r="G6" s="147"/>
      <c r="H6" s="147"/>
      <c r="I6" s="147"/>
      <c r="J6" s="147"/>
    </row>
    <row r="7" spans="1:15" customFormat="1" ht="12" customHeight="1" x14ac:dyDescent="0.25">
      <c r="A7" s="454" t="s">
        <v>171</v>
      </c>
      <c r="B7" s="455"/>
      <c r="C7" s="460" t="s">
        <v>172</v>
      </c>
      <c r="D7" s="463" t="s">
        <v>173</v>
      </c>
      <c r="E7" s="464"/>
      <c r="F7" s="464"/>
      <c r="G7" s="464"/>
      <c r="H7" s="465"/>
      <c r="I7" s="466" t="s">
        <v>174</v>
      </c>
      <c r="J7" s="467"/>
      <c r="K7" s="38"/>
      <c r="L7" s="38"/>
      <c r="M7" s="38"/>
      <c r="N7" s="38"/>
      <c r="O7" s="38"/>
    </row>
    <row r="8" spans="1:15" ht="21.75" customHeight="1" x14ac:dyDescent="0.2">
      <c r="A8" s="456"/>
      <c r="B8" s="457"/>
      <c r="C8" s="461"/>
      <c r="D8" s="442" t="s">
        <v>89</v>
      </c>
      <c r="E8" s="442" t="s">
        <v>90</v>
      </c>
      <c r="F8" s="442" t="s">
        <v>91</v>
      </c>
      <c r="G8" s="442" t="s">
        <v>92</v>
      </c>
      <c r="H8" s="442" t="s">
        <v>93</v>
      </c>
      <c r="I8" s="468"/>
      <c r="J8" s="469"/>
    </row>
    <row r="9" spans="1:15" ht="12" customHeight="1" x14ac:dyDescent="0.2">
      <c r="A9" s="456"/>
      <c r="B9" s="457"/>
      <c r="C9" s="461"/>
      <c r="D9" s="443"/>
      <c r="E9" s="443"/>
      <c r="F9" s="443"/>
      <c r="G9" s="443"/>
      <c r="H9" s="443"/>
      <c r="I9" s="39" t="s">
        <v>94</v>
      </c>
      <c r="J9" s="40" t="s">
        <v>95</v>
      </c>
    </row>
    <row r="10" spans="1:15" ht="12" customHeight="1" x14ac:dyDescent="0.2">
      <c r="A10" s="458"/>
      <c r="B10" s="459"/>
      <c r="C10" s="462"/>
      <c r="D10" s="41">
        <v>1</v>
      </c>
      <c r="E10" s="41">
        <v>2</v>
      </c>
      <c r="F10" s="41">
        <v>3</v>
      </c>
      <c r="G10" s="41">
        <v>4</v>
      </c>
      <c r="H10" s="41">
        <v>5</v>
      </c>
      <c r="I10" s="41">
        <v>6</v>
      </c>
      <c r="J10" s="41">
        <v>7</v>
      </c>
      <c r="K10" s="42"/>
    </row>
    <row r="11" spans="1:15" ht="14.1" customHeight="1" x14ac:dyDescent="0.2">
      <c r="A11" s="43" t="s">
        <v>7</v>
      </c>
      <c r="B11" s="148"/>
      <c r="C11" s="149"/>
      <c r="D11" s="150"/>
      <c r="E11" s="151"/>
      <c r="F11" s="151"/>
      <c r="G11" s="151"/>
      <c r="H11" s="152"/>
      <c r="I11" s="150"/>
      <c r="J11" s="153"/>
    </row>
    <row r="12" spans="1:15" ht="14.1" customHeight="1" x14ac:dyDescent="0.2">
      <c r="A12" s="66" t="s">
        <v>96</v>
      </c>
      <c r="B12" s="44"/>
      <c r="C12" s="53">
        <v>100</v>
      </c>
      <c r="D12" s="154">
        <v>30552</v>
      </c>
      <c r="E12" s="155">
        <v>30705</v>
      </c>
      <c r="F12" s="54">
        <v>30199</v>
      </c>
      <c r="G12" s="54">
        <v>30187</v>
      </c>
      <c r="H12" s="80">
        <v>30348</v>
      </c>
      <c r="I12" s="55">
        <v>204</v>
      </c>
      <c r="J12" s="56">
        <v>0.67220245156188219</v>
      </c>
    </row>
    <row r="13" spans="1:15" ht="12" customHeight="1" x14ac:dyDescent="0.2">
      <c r="A13" s="58" t="s">
        <v>97</v>
      </c>
      <c r="B13" s="59" t="s">
        <v>98</v>
      </c>
      <c r="C13" s="53">
        <v>45.859518198481275</v>
      </c>
      <c r="D13" s="55">
        <v>14011</v>
      </c>
      <c r="E13" s="54">
        <v>14105</v>
      </c>
      <c r="F13" s="54">
        <v>13830</v>
      </c>
      <c r="G13" s="54">
        <v>13760</v>
      </c>
      <c r="H13" s="80">
        <v>13865</v>
      </c>
      <c r="I13" s="55">
        <v>146</v>
      </c>
      <c r="J13" s="56">
        <v>1.0530111792282726</v>
      </c>
    </row>
    <row r="14" spans="1:15" ht="12" customHeight="1" x14ac:dyDescent="0.2">
      <c r="A14" s="58"/>
      <c r="B14" s="59" t="s">
        <v>99</v>
      </c>
      <c r="C14" s="53">
        <v>54.140481801518725</v>
      </c>
      <c r="D14" s="55">
        <v>16541</v>
      </c>
      <c r="E14" s="54">
        <v>16600</v>
      </c>
      <c r="F14" s="54">
        <v>16369</v>
      </c>
      <c r="G14" s="54">
        <v>16427</v>
      </c>
      <c r="H14" s="80">
        <v>16483</v>
      </c>
      <c r="I14" s="55">
        <v>58</v>
      </c>
      <c r="J14" s="56">
        <v>0.35187769216768794</v>
      </c>
    </row>
    <row r="15" spans="1:15" ht="12" customHeight="1" x14ac:dyDescent="0.2">
      <c r="A15" s="58" t="s">
        <v>97</v>
      </c>
      <c r="B15" s="61" t="s">
        <v>100</v>
      </c>
      <c r="C15" s="53">
        <v>10.693244304791831</v>
      </c>
      <c r="D15" s="55">
        <v>3267</v>
      </c>
      <c r="E15" s="54">
        <v>3393</v>
      </c>
      <c r="F15" s="54">
        <v>3089</v>
      </c>
      <c r="G15" s="54">
        <v>3173</v>
      </c>
      <c r="H15" s="80">
        <v>3308</v>
      </c>
      <c r="I15" s="55">
        <v>-41</v>
      </c>
      <c r="J15" s="56">
        <v>-1.2394195888754533</v>
      </c>
    </row>
    <row r="16" spans="1:15" ht="12" customHeight="1" x14ac:dyDescent="0.2">
      <c r="A16" s="58"/>
      <c r="B16" s="61" t="s">
        <v>101</v>
      </c>
      <c r="C16" s="53">
        <v>64.38858339879549</v>
      </c>
      <c r="D16" s="55">
        <v>19672</v>
      </c>
      <c r="E16" s="54">
        <v>19697</v>
      </c>
      <c r="F16" s="54">
        <v>19502</v>
      </c>
      <c r="G16" s="54">
        <v>19472</v>
      </c>
      <c r="H16" s="80">
        <v>19439</v>
      </c>
      <c r="I16" s="55">
        <v>233</v>
      </c>
      <c r="J16" s="56">
        <v>1.1986213282576264</v>
      </c>
    </row>
    <row r="17" spans="1:10" ht="12" customHeight="1" x14ac:dyDescent="0.2">
      <c r="A17" s="58"/>
      <c r="B17" s="61" t="s">
        <v>102</v>
      </c>
      <c r="C17" s="53">
        <v>23.180151872217859</v>
      </c>
      <c r="D17" s="55">
        <v>7082</v>
      </c>
      <c r="E17" s="54">
        <v>7104</v>
      </c>
      <c r="F17" s="54">
        <v>7101</v>
      </c>
      <c r="G17" s="54">
        <v>7049</v>
      </c>
      <c r="H17" s="80">
        <v>7110</v>
      </c>
      <c r="I17" s="55">
        <v>-28</v>
      </c>
      <c r="J17" s="56">
        <v>-0.39381153305203936</v>
      </c>
    </row>
    <row r="18" spans="1:10" ht="12" customHeight="1" x14ac:dyDescent="0.2">
      <c r="A18" s="60"/>
      <c r="B18" s="61" t="s">
        <v>103</v>
      </c>
      <c r="C18" s="53">
        <v>1.7380204241948154</v>
      </c>
      <c r="D18" s="55">
        <v>531</v>
      </c>
      <c r="E18" s="54">
        <v>511</v>
      </c>
      <c r="F18" s="54">
        <v>507</v>
      </c>
      <c r="G18" s="54">
        <v>493</v>
      </c>
      <c r="H18" s="80">
        <v>491</v>
      </c>
      <c r="I18" s="55">
        <v>40</v>
      </c>
      <c r="J18" s="56">
        <v>8.146639511201629</v>
      </c>
    </row>
    <row r="19" spans="1:10" ht="12" customHeight="1" x14ac:dyDescent="0.2">
      <c r="A19" s="60"/>
      <c r="B19" s="61" t="s">
        <v>104</v>
      </c>
      <c r="C19" s="53">
        <v>0.77572663000785547</v>
      </c>
      <c r="D19" s="55">
        <v>237</v>
      </c>
      <c r="E19" s="54">
        <v>239</v>
      </c>
      <c r="F19" s="54">
        <v>237</v>
      </c>
      <c r="G19" s="54">
        <v>233</v>
      </c>
      <c r="H19" s="80">
        <v>212</v>
      </c>
      <c r="I19" s="55">
        <v>25</v>
      </c>
      <c r="J19" s="56">
        <v>11.79245283018868</v>
      </c>
    </row>
    <row r="20" spans="1:10" ht="12" customHeight="1" x14ac:dyDescent="0.2">
      <c r="A20" s="58" t="s">
        <v>105</v>
      </c>
      <c r="B20" s="59" t="s">
        <v>175</v>
      </c>
      <c r="C20" s="53">
        <v>63.619402985074629</v>
      </c>
      <c r="D20" s="55">
        <v>19437</v>
      </c>
      <c r="E20" s="54">
        <v>19607</v>
      </c>
      <c r="F20" s="54">
        <v>19217</v>
      </c>
      <c r="G20" s="54">
        <v>19229</v>
      </c>
      <c r="H20" s="80">
        <v>19428</v>
      </c>
      <c r="I20" s="55">
        <v>9</v>
      </c>
      <c r="J20" s="56">
        <v>4.6324891908585547E-2</v>
      </c>
    </row>
    <row r="21" spans="1:10" ht="12" customHeight="1" x14ac:dyDescent="0.2">
      <c r="A21" s="58"/>
      <c r="B21" s="59" t="s">
        <v>176</v>
      </c>
      <c r="C21" s="53">
        <v>36.380597014925371</v>
      </c>
      <c r="D21" s="55">
        <v>11115</v>
      </c>
      <c r="E21" s="54">
        <v>11098</v>
      </c>
      <c r="F21" s="54">
        <v>10982</v>
      </c>
      <c r="G21" s="54">
        <v>10958</v>
      </c>
      <c r="H21" s="80">
        <v>10920</v>
      </c>
      <c r="I21" s="55">
        <v>195</v>
      </c>
      <c r="J21" s="56">
        <v>1.7857142857142858</v>
      </c>
    </row>
    <row r="22" spans="1:10" ht="12" customHeight="1" x14ac:dyDescent="0.2">
      <c r="A22" s="58" t="s">
        <v>105</v>
      </c>
      <c r="B22" s="59" t="s">
        <v>108</v>
      </c>
      <c r="C22" s="53">
        <v>87.866588112071227</v>
      </c>
      <c r="D22" s="55">
        <v>26845</v>
      </c>
      <c r="E22" s="54">
        <v>26854</v>
      </c>
      <c r="F22" s="54">
        <v>26477</v>
      </c>
      <c r="G22" s="54">
        <v>26569</v>
      </c>
      <c r="H22" s="80">
        <v>26753</v>
      </c>
      <c r="I22" s="55">
        <v>92</v>
      </c>
      <c r="J22" s="56">
        <v>0.3438866669158599</v>
      </c>
    </row>
    <row r="23" spans="1:10" ht="12" customHeight="1" x14ac:dyDescent="0.2">
      <c r="A23" s="58"/>
      <c r="B23" s="59" t="s">
        <v>109</v>
      </c>
      <c r="C23" s="53">
        <v>12.133411887928776</v>
      </c>
      <c r="D23" s="55">
        <v>3707</v>
      </c>
      <c r="E23" s="54">
        <v>3851</v>
      </c>
      <c r="F23" s="54">
        <v>3722</v>
      </c>
      <c r="G23" s="54">
        <v>3618</v>
      </c>
      <c r="H23" s="80">
        <v>3595</v>
      </c>
      <c r="I23" s="55">
        <v>112</v>
      </c>
      <c r="J23" s="56">
        <v>3.1154381084840055</v>
      </c>
    </row>
    <row r="24" spans="1:10" ht="14.1" customHeight="1" x14ac:dyDescent="0.2">
      <c r="A24" s="43" t="s">
        <v>121</v>
      </c>
      <c r="B24" s="148"/>
      <c r="C24" s="149"/>
      <c r="D24" s="156"/>
      <c r="E24" s="157"/>
      <c r="F24" s="157"/>
      <c r="G24" s="157"/>
      <c r="H24" s="158"/>
      <c r="I24" s="150"/>
      <c r="J24" s="153"/>
    </row>
    <row r="25" spans="1:10" ht="14.1" customHeight="1" x14ac:dyDescent="0.2">
      <c r="A25" s="66" t="s">
        <v>96</v>
      </c>
      <c r="B25" s="44"/>
      <c r="C25" s="53">
        <v>100</v>
      </c>
      <c r="D25" s="159">
        <v>5965079</v>
      </c>
      <c r="E25" s="155">
        <v>6015479</v>
      </c>
      <c r="F25" s="155">
        <v>5967395</v>
      </c>
      <c r="G25" s="155">
        <v>5961132</v>
      </c>
      <c r="H25" s="160">
        <v>5973608</v>
      </c>
      <c r="I25" s="154">
        <v>-8529</v>
      </c>
      <c r="J25" s="56">
        <v>-0.14277803297437663</v>
      </c>
    </row>
    <row r="26" spans="1:10" ht="12" customHeight="1" x14ac:dyDescent="0.2">
      <c r="A26" s="58" t="s">
        <v>97</v>
      </c>
      <c r="B26" s="59" t="s">
        <v>98</v>
      </c>
      <c r="C26" s="53">
        <v>53.559927705902972</v>
      </c>
      <c r="D26" s="55">
        <v>3194892</v>
      </c>
      <c r="E26" s="54">
        <v>3236004</v>
      </c>
      <c r="F26" s="54">
        <v>3209867</v>
      </c>
      <c r="G26" s="54">
        <v>3201340</v>
      </c>
      <c r="H26" s="80">
        <v>3206171</v>
      </c>
      <c r="I26" s="55">
        <v>-11279</v>
      </c>
      <c r="J26" s="56">
        <v>-0.35179034430789874</v>
      </c>
    </row>
    <row r="27" spans="1:10" ht="12" customHeight="1" x14ac:dyDescent="0.2">
      <c r="A27" s="58"/>
      <c r="B27" s="59" t="s">
        <v>99</v>
      </c>
      <c r="C27" s="53">
        <v>46.440072294097028</v>
      </c>
      <c r="D27" s="55">
        <v>2770187</v>
      </c>
      <c r="E27" s="54">
        <v>2779475</v>
      </c>
      <c r="F27" s="54">
        <v>2757528</v>
      </c>
      <c r="G27" s="54">
        <v>2759792</v>
      </c>
      <c r="H27" s="80">
        <v>2767437</v>
      </c>
      <c r="I27" s="55">
        <v>2750</v>
      </c>
      <c r="J27" s="56">
        <v>9.9369922422804929E-2</v>
      </c>
    </row>
    <row r="28" spans="1:10" ht="12" customHeight="1" x14ac:dyDescent="0.2">
      <c r="A28" s="58" t="s">
        <v>97</v>
      </c>
      <c r="B28" s="61" t="s">
        <v>100</v>
      </c>
      <c r="C28" s="53">
        <v>10.452267270894485</v>
      </c>
      <c r="D28" s="55">
        <v>623486</v>
      </c>
      <c r="E28" s="54">
        <v>642102</v>
      </c>
      <c r="F28" s="54">
        <v>604164</v>
      </c>
      <c r="G28" s="54">
        <v>617267</v>
      </c>
      <c r="H28" s="80">
        <v>638670</v>
      </c>
      <c r="I28" s="55">
        <v>-15184</v>
      </c>
      <c r="J28" s="56">
        <v>-2.3774406187859145</v>
      </c>
    </row>
    <row r="29" spans="1:10" ht="12" customHeight="1" x14ac:dyDescent="0.2">
      <c r="A29" s="58"/>
      <c r="B29" s="61" t="s">
        <v>101</v>
      </c>
      <c r="C29" s="53">
        <v>66.182375790831941</v>
      </c>
      <c r="D29" s="55">
        <v>3947831</v>
      </c>
      <c r="E29" s="54">
        <v>3976645</v>
      </c>
      <c r="F29" s="54">
        <v>3971763</v>
      </c>
      <c r="G29" s="54">
        <v>3966463</v>
      </c>
      <c r="H29" s="80">
        <v>3962499</v>
      </c>
      <c r="I29" s="55">
        <v>-14668</v>
      </c>
      <c r="J29" s="56">
        <v>-0.37017044042156227</v>
      </c>
    </row>
    <row r="30" spans="1:10" ht="12" customHeight="1" x14ac:dyDescent="0.2">
      <c r="A30" s="58"/>
      <c r="B30" s="61" t="s">
        <v>102</v>
      </c>
      <c r="C30" s="53">
        <v>21.316599495161757</v>
      </c>
      <c r="D30" s="55">
        <v>1271552</v>
      </c>
      <c r="E30" s="54">
        <v>1278338</v>
      </c>
      <c r="F30" s="54">
        <v>1275836</v>
      </c>
      <c r="G30" s="54">
        <v>1266357</v>
      </c>
      <c r="H30" s="80">
        <v>1265091</v>
      </c>
      <c r="I30" s="55">
        <v>6461</v>
      </c>
      <c r="J30" s="56">
        <v>0.5107142490144978</v>
      </c>
    </row>
    <row r="31" spans="1:10" ht="12" customHeight="1" x14ac:dyDescent="0.2">
      <c r="A31" s="60"/>
      <c r="B31" s="61" t="s">
        <v>103</v>
      </c>
      <c r="C31" s="53">
        <v>2.0487406788744962</v>
      </c>
      <c r="D31" s="55">
        <v>122209</v>
      </c>
      <c r="E31" s="54">
        <v>118392</v>
      </c>
      <c r="F31" s="54">
        <v>115631</v>
      </c>
      <c r="G31" s="54">
        <v>111044</v>
      </c>
      <c r="H31" s="80">
        <v>107348</v>
      </c>
      <c r="I31" s="55">
        <v>14861</v>
      </c>
      <c r="J31" s="56">
        <v>13.843760479934419</v>
      </c>
    </row>
    <row r="32" spans="1:10" ht="12" customHeight="1" x14ac:dyDescent="0.2">
      <c r="A32" s="60"/>
      <c r="B32" s="61" t="s">
        <v>104</v>
      </c>
      <c r="C32" s="53">
        <v>0.8357307589723455</v>
      </c>
      <c r="D32" s="55">
        <v>49852</v>
      </c>
      <c r="E32" s="54">
        <v>48921</v>
      </c>
      <c r="F32" s="54">
        <v>48499</v>
      </c>
      <c r="G32" s="54">
        <v>47358</v>
      </c>
      <c r="H32" s="80">
        <v>40667</v>
      </c>
      <c r="I32" s="55">
        <v>9185</v>
      </c>
      <c r="J32" s="56">
        <v>22.585880443602921</v>
      </c>
    </row>
    <row r="33" spans="1:10" ht="12" customHeight="1" x14ac:dyDescent="0.2">
      <c r="A33" s="58" t="s">
        <v>105</v>
      </c>
      <c r="B33" s="59" t="s">
        <v>175</v>
      </c>
      <c r="C33" s="53">
        <v>69.341261029401281</v>
      </c>
      <c r="D33" s="55">
        <v>4136261</v>
      </c>
      <c r="E33" s="54">
        <v>4193008</v>
      </c>
      <c r="F33" s="54">
        <v>4162152</v>
      </c>
      <c r="G33" s="54">
        <v>4168810</v>
      </c>
      <c r="H33" s="80">
        <v>4185071</v>
      </c>
      <c r="I33" s="55">
        <v>-48810</v>
      </c>
      <c r="J33" s="56">
        <v>-1.1662884572328642</v>
      </c>
    </row>
    <row r="34" spans="1:10" ht="12" customHeight="1" x14ac:dyDescent="0.2">
      <c r="A34" s="58"/>
      <c r="B34" s="59" t="s">
        <v>176</v>
      </c>
      <c r="C34" s="53">
        <v>30.658738970598712</v>
      </c>
      <c r="D34" s="55">
        <v>1828818</v>
      </c>
      <c r="E34" s="54">
        <v>1822471</v>
      </c>
      <c r="F34" s="54">
        <v>1805243</v>
      </c>
      <c r="G34" s="54">
        <v>1792322</v>
      </c>
      <c r="H34" s="80">
        <v>1788537</v>
      </c>
      <c r="I34" s="55">
        <v>40281</v>
      </c>
      <c r="J34" s="56">
        <v>2.2521759404474158</v>
      </c>
    </row>
    <row r="35" spans="1:10" ht="12" customHeight="1" x14ac:dyDescent="0.2">
      <c r="A35" s="58" t="s">
        <v>105</v>
      </c>
      <c r="B35" s="59" t="s">
        <v>108</v>
      </c>
      <c r="C35" s="53">
        <v>80.607180558715143</v>
      </c>
      <c r="D35" s="55">
        <v>4808282</v>
      </c>
      <c r="E35" s="54">
        <v>4843963</v>
      </c>
      <c r="F35" s="54">
        <v>4805934</v>
      </c>
      <c r="G35" s="54">
        <v>4816919</v>
      </c>
      <c r="H35" s="80">
        <v>4841317</v>
      </c>
      <c r="I35" s="55">
        <v>-33035</v>
      </c>
      <c r="J35" s="56">
        <v>-0.68235564826678363</v>
      </c>
    </row>
    <row r="36" spans="1:10" ht="12" customHeight="1" x14ac:dyDescent="0.2">
      <c r="A36" s="58"/>
      <c r="B36" s="59" t="s">
        <v>109</v>
      </c>
      <c r="C36" s="53">
        <v>19.392752384335562</v>
      </c>
      <c r="D36" s="55">
        <v>1156793</v>
      </c>
      <c r="E36" s="54">
        <v>1171513</v>
      </c>
      <c r="F36" s="54">
        <v>1161457</v>
      </c>
      <c r="G36" s="54">
        <v>1144209</v>
      </c>
      <c r="H36" s="80">
        <v>1132287</v>
      </c>
      <c r="I36" s="55">
        <v>24506</v>
      </c>
      <c r="J36" s="56">
        <v>2.1642922686562684</v>
      </c>
    </row>
    <row r="37" spans="1:10" ht="14.1" customHeight="1" x14ac:dyDescent="0.2">
      <c r="A37" s="43" t="s">
        <v>122</v>
      </c>
      <c r="B37" s="148"/>
      <c r="C37" s="149"/>
      <c r="D37" s="156"/>
      <c r="E37" s="157"/>
      <c r="F37" s="157"/>
      <c r="G37" s="157"/>
      <c r="H37" s="158"/>
      <c r="I37" s="150"/>
      <c r="J37" s="153"/>
    </row>
    <row r="38" spans="1:10" ht="14.1" customHeight="1" x14ac:dyDescent="0.2">
      <c r="A38" s="66" t="s">
        <v>96</v>
      </c>
      <c r="B38" s="44"/>
      <c r="C38" s="53">
        <v>100</v>
      </c>
      <c r="D38" s="159">
        <v>28639088</v>
      </c>
      <c r="E38" s="155">
        <v>28820804</v>
      </c>
      <c r="F38" s="155">
        <v>28542882</v>
      </c>
      <c r="G38" s="155">
        <v>28545079</v>
      </c>
      <c r="H38" s="160">
        <v>28633360</v>
      </c>
      <c r="I38" s="154">
        <v>5728</v>
      </c>
      <c r="J38" s="56">
        <v>2.0004637946786547E-2</v>
      </c>
    </row>
    <row r="39" spans="1:10" ht="12" customHeight="1" x14ac:dyDescent="0.2">
      <c r="A39" s="58" t="s">
        <v>97</v>
      </c>
      <c r="B39" s="59" t="s">
        <v>98</v>
      </c>
      <c r="C39" s="53">
        <v>53.704259018303937</v>
      </c>
      <c r="D39" s="55">
        <v>15380410</v>
      </c>
      <c r="E39" s="54">
        <v>15531366</v>
      </c>
      <c r="F39" s="54">
        <v>15373217</v>
      </c>
      <c r="G39" s="54">
        <v>15360040</v>
      </c>
      <c r="H39" s="80">
        <v>15407871</v>
      </c>
      <c r="I39" s="55">
        <v>-27461</v>
      </c>
      <c r="J39" s="56">
        <v>-0.17822708925847056</v>
      </c>
    </row>
    <row r="40" spans="1:10" ht="12" customHeight="1" x14ac:dyDescent="0.2">
      <c r="A40" s="58"/>
      <c r="B40" s="59" t="s">
        <v>99</v>
      </c>
      <c r="C40" s="53">
        <v>46.295740981696063</v>
      </c>
      <c r="D40" s="55">
        <v>13258678</v>
      </c>
      <c r="E40" s="54">
        <v>13289438</v>
      </c>
      <c r="F40" s="54">
        <v>13169665</v>
      </c>
      <c r="G40" s="54">
        <v>13185039</v>
      </c>
      <c r="H40" s="80">
        <v>13225489</v>
      </c>
      <c r="I40" s="55">
        <v>33189</v>
      </c>
      <c r="J40" s="56">
        <v>0.25094724285809017</v>
      </c>
    </row>
    <row r="41" spans="1:10" ht="12" customHeight="1" x14ac:dyDescent="0.2">
      <c r="A41" s="58" t="s">
        <v>97</v>
      </c>
      <c r="B41" s="61" t="s">
        <v>100</v>
      </c>
      <c r="C41" s="53">
        <v>10.033221029943412</v>
      </c>
      <c r="D41" s="55">
        <v>2873423</v>
      </c>
      <c r="E41" s="54">
        <v>2946269</v>
      </c>
      <c r="F41" s="54">
        <v>2737167</v>
      </c>
      <c r="G41" s="54">
        <v>2816588</v>
      </c>
      <c r="H41" s="80">
        <v>2921773</v>
      </c>
      <c r="I41" s="55">
        <v>-48350</v>
      </c>
      <c r="J41" s="56">
        <v>-1.6548171264502751</v>
      </c>
    </row>
    <row r="42" spans="1:10" ht="12" customHeight="1" x14ac:dyDescent="0.2">
      <c r="A42" s="58"/>
      <c r="B42" s="61" t="s">
        <v>101</v>
      </c>
      <c r="C42" s="53">
        <v>65.412756858737964</v>
      </c>
      <c r="D42" s="55">
        <v>18733617</v>
      </c>
      <c r="E42" s="54">
        <v>18840583</v>
      </c>
      <c r="F42" s="54">
        <v>18793962</v>
      </c>
      <c r="G42" s="54">
        <v>18771978</v>
      </c>
      <c r="H42" s="80">
        <v>18768478</v>
      </c>
      <c r="I42" s="55">
        <v>-34861</v>
      </c>
      <c r="J42" s="56">
        <v>-0.18574228554920649</v>
      </c>
    </row>
    <row r="43" spans="1:10" ht="12" customHeight="1" x14ac:dyDescent="0.2">
      <c r="A43" s="58"/>
      <c r="B43" s="61" t="s">
        <v>102</v>
      </c>
      <c r="C43" s="53">
        <v>22.319481681818917</v>
      </c>
      <c r="D43" s="55">
        <v>6392096</v>
      </c>
      <c r="E43" s="54">
        <v>6413550</v>
      </c>
      <c r="F43" s="54">
        <v>6405870</v>
      </c>
      <c r="G43" s="54">
        <v>6374701</v>
      </c>
      <c r="H43" s="80">
        <v>6380286</v>
      </c>
      <c r="I43" s="55">
        <v>11810</v>
      </c>
      <c r="J43" s="56">
        <v>0.18510142021846671</v>
      </c>
    </row>
    <row r="44" spans="1:10" ht="12" customHeight="1" x14ac:dyDescent="0.2">
      <c r="A44" s="60"/>
      <c r="B44" s="61" t="s">
        <v>103</v>
      </c>
      <c r="C44" s="53">
        <v>2.2345299543058075</v>
      </c>
      <c r="D44" s="55">
        <v>639949</v>
      </c>
      <c r="E44" s="54">
        <v>620398</v>
      </c>
      <c r="F44" s="54">
        <v>605880</v>
      </c>
      <c r="G44" s="54">
        <v>581809</v>
      </c>
      <c r="H44" s="80">
        <v>562822</v>
      </c>
      <c r="I44" s="55">
        <v>77127</v>
      </c>
      <c r="J44" s="56">
        <v>13.70362210432428</v>
      </c>
    </row>
    <row r="45" spans="1:10" ht="12" customHeight="1" x14ac:dyDescent="0.2">
      <c r="A45" s="60"/>
      <c r="B45" s="61" t="s">
        <v>104</v>
      </c>
      <c r="C45" s="53">
        <v>0.93525324549440958</v>
      </c>
      <c r="D45" s="55">
        <v>267848</v>
      </c>
      <c r="E45" s="54">
        <v>264421</v>
      </c>
      <c r="F45" s="54">
        <v>261325</v>
      </c>
      <c r="G45" s="54">
        <v>253811</v>
      </c>
      <c r="H45" s="80">
        <v>218956</v>
      </c>
      <c r="I45" s="55">
        <v>48892</v>
      </c>
      <c r="J45" s="56">
        <v>22.32960046767387</v>
      </c>
    </row>
    <row r="46" spans="1:10" ht="12" customHeight="1" x14ac:dyDescent="0.2">
      <c r="A46" s="58" t="s">
        <v>105</v>
      </c>
      <c r="B46" s="59" t="s">
        <v>175</v>
      </c>
      <c r="C46" s="53">
        <v>69.27240839512767</v>
      </c>
      <c r="D46" s="55">
        <v>19838986</v>
      </c>
      <c r="E46" s="54">
        <v>20052398</v>
      </c>
      <c r="F46" s="54">
        <v>19836547</v>
      </c>
      <c r="G46" s="54">
        <v>19903947</v>
      </c>
      <c r="H46" s="80">
        <v>20006421</v>
      </c>
      <c r="I46" s="55">
        <v>-167435</v>
      </c>
      <c r="J46" s="56">
        <v>-0.83690631122878001</v>
      </c>
    </row>
    <row r="47" spans="1:10" ht="12" customHeight="1" x14ac:dyDescent="0.2">
      <c r="A47" s="58"/>
      <c r="B47" s="59" t="s">
        <v>176</v>
      </c>
      <c r="C47" s="53">
        <v>30.727591604872334</v>
      </c>
      <c r="D47" s="55">
        <v>8800102</v>
      </c>
      <c r="E47" s="54">
        <v>8768406</v>
      </c>
      <c r="F47" s="54">
        <v>8706333</v>
      </c>
      <c r="G47" s="54">
        <v>8641129</v>
      </c>
      <c r="H47" s="80">
        <v>8626936</v>
      </c>
      <c r="I47" s="55">
        <v>173166</v>
      </c>
      <c r="J47" s="56">
        <v>2.0072711794778586</v>
      </c>
    </row>
    <row r="48" spans="1:10" ht="12" customHeight="1" x14ac:dyDescent="0.2">
      <c r="A48" s="58" t="s">
        <v>105</v>
      </c>
      <c r="B48" s="59" t="s">
        <v>108</v>
      </c>
      <c r="C48" s="53">
        <v>82.409167498629841</v>
      </c>
      <c r="D48" s="55">
        <v>23601234</v>
      </c>
      <c r="E48" s="54">
        <v>23735923</v>
      </c>
      <c r="F48" s="54">
        <v>23539369</v>
      </c>
      <c r="G48" s="54">
        <v>23624014</v>
      </c>
      <c r="H48" s="80">
        <v>23774470</v>
      </c>
      <c r="I48" s="55">
        <v>-173236</v>
      </c>
      <c r="J48" s="56">
        <v>-0.72866398283536915</v>
      </c>
    </row>
    <row r="49" spans="1:10" ht="12" customHeight="1" x14ac:dyDescent="0.2">
      <c r="A49" s="58"/>
      <c r="B49" s="59" t="s">
        <v>109</v>
      </c>
      <c r="C49" s="53">
        <v>17.590811550982348</v>
      </c>
      <c r="D49" s="55">
        <v>5037848</v>
      </c>
      <c r="E49" s="54">
        <v>5084875</v>
      </c>
      <c r="F49" s="54">
        <v>5003504</v>
      </c>
      <c r="G49" s="54">
        <v>4921056</v>
      </c>
      <c r="H49" s="80">
        <v>4858880</v>
      </c>
      <c r="I49" s="55">
        <v>178968</v>
      </c>
      <c r="J49" s="56">
        <v>3.6833179662802951</v>
      </c>
    </row>
    <row r="50" spans="1:10" ht="14.1" customHeight="1" x14ac:dyDescent="0.2">
      <c r="A50" s="43" t="s">
        <v>123</v>
      </c>
      <c r="B50" s="148"/>
      <c r="C50" s="149"/>
      <c r="D50" s="156"/>
      <c r="E50" s="157"/>
      <c r="F50" s="157"/>
      <c r="G50" s="157"/>
      <c r="H50" s="158"/>
      <c r="I50" s="150"/>
      <c r="J50" s="153"/>
    </row>
    <row r="51" spans="1:10" ht="14.1" customHeight="1" x14ac:dyDescent="0.2">
      <c r="A51" s="66" t="s">
        <v>96</v>
      </c>
      <c r="B51" s="44"/>
      <c r="C51" s="53">
        <v>100</v>
      </c>
      <c r="D51" s="159">
        <v>34985555</v>
      </c>
      <c r="E51" s="155">
        <v>35215934</v>
      </c>
      <c r="F51" s="155">
        <v>34885488</v>
      </c>
      <c r="G51" s="155">
        <v>34887706</v>
      </c>
      <c r="H51" s="160">
        <v>35018375</v>
      </c>
      <c r="I51" s="154">
        <v>-32820</v>
      </c>
      <c r="J51" s="56">
        <v>-9.3722224403616675E-2</v>
      </c>
    </row>
    <row r="52" spans="1:10" ht="12" customHeight="1" x14ac:dyDescent="0.2">
      <c r="A52" s="58" t="s">
        <v>97</v>
      </c>
      <c r="B52" s="59" t="s">
        <v>98</v>
      </c>
      <c r="C52" s="53">
        <v>53.363732546189418</v>
      </c>
      <c r="D52" s="55">
        <v>18669598</v>
      </c>
      <c r="E52" s="54">
        <v>18853052</v>
      </c>
      <c r="F52" s="54">
        <v>18659848</v>
      </c>
      <c r="G52" s="54">
        <v>18640170</v>
      </c>
      <c r="H52" s="80">
        <v>18707512</v>
      </c>
      <c r="I52" s="55">
        <v>-37914</v>
      </c>
      <c r="J52" s="56">
        <v>-0.20266724939158132</v>
      </c>
    </row>
    <row r="53" spans="1:10" ht="12" customHeight="1" x14ac:dyDescent="0.2">
      <c r="A53" s="58"/>
      <c r="B53" s="59" t="s">
        <v>99</v>
      </c>
      <c r="C53" s="53">
        <v>46.636267453810582</v>
      </c>
      <c r="D53" s="55">
        <v>16315957</v>
      </c>
      <c r="E53" s="54">
        <v>16362882</v>
      </c>
      <c r="F53" s="54">
        <v>16225640</v>
      </c>
      <c r="G53" s="54">
        <v>16247536</v>
      </c>
      <c r="H53" s="80">
        <v>16310863</v>
      </c>
      <c r="I53" s="55">
        <v>5094</v>
      </c>
      <c r="J53" s="56">
        <v>3.1230720287455053E-2</v>
      </c>
    </row>
    <row r="54" spans="1:10" ht="12" customHeight="1" x14ac:dyDescent="0.2">
      <c r="A54" s="58" t="s">
        <v>97</v>
      </c>
      <c r="B54" s="61" t="s">
        <v>100</v>
      </c>
      <c r="C54" s="53">
        <v>9.9519730357286029</v>
      </c>
      <c r="D54" s="55">
        <v>3481753</v>
      </c>
      <c r="E54" s="54">
        <v>3567411</v>
      </c>
      <c r="F54" s="54">
        <v>3312093</v>
      </c>
      <c r="G54" s="54">
        <v>3404157</v>
      </c>
      <c r="H54" s="80">
        <v>3530165</v>
      </c>
      <c r="I54" s="55">
        <v>-48412</v>
      </c>
      <c r="J54" s="56">
        <v>-1.3713806578446051</v>
      </c>
    </row>
    <row r="55" spans="1:10" ht="12" customHeight="1" x14ac:dyDescent="0.2">
      <c r="A55" s="58"/>
      <c r="B55" s="61" t="s">
        <v>101</v>
      </c>
      <c r="C55" s="53">
        <v>65.477855074758708</v>
      </c>
      <c r="D55" s="55">
        <v>22907791</v>
      </c>
      <c r="E55" s="54">
        <v>23045292</v>
      </c>
      <c r="F55" s="54">
        <v>22995034</v>
      </c>
      <c r="G55" s="54">
        <v>22969743</v>
      </c>
      <c r="H55" s="80">
        <v>22977613</v>
      </c>
      <c r="I55" s="55">
        <v>-69822</v>
      </c>
      <c r="J55" s="56">
        <v>-0.30386968393975478</v>
      </c>
    </row>
    <row r="56" spans="1:10" ht="12" customHeight="1" x14ac:dyDescent="0.2">
      <c r="A56" s="58"/>
      <c r="B56" s="61" t="s">
        <v>102</v>
      </c>
      <c r="C56" s="53">
        <v>22.390949636214145</v>
      </c>
      <c r="D56" s="55">
        <v>7833598</v>
      </c>
      <c r="E56" s="54">
        <v>7864767</v>
      </c>
      <c r="F56" s="54">
        <v>7857543</v>
      </c>
      <c r="G56" s="54">
        <v>7821575</v>
      </c>
      <c r="H56" s="80">
        <v>7838209</v>
      </c>
      <c r="I56" s="55">
        <v>-4611</v>
      </c>
      <c r="J56" s="56">
        <v>-5.8827214227127653E-2</v>
      </c>
    </row>
    <row r="57" spans="1:10" ht="12" customHeight="1" x14ac:dyDescent="0.2">
      <c r="A57" s="60"/>
      <c r="B57" s="61" t="s">
        <v>103</v>
      </c>
      <c r="C57" s="53">
        <v>2.179213678330957</v>
      </c>
      <c r="D57" s="55">
        <v>762410</v>
      </c>
      <c r="E57" s="54">
        <v>738460</v>
      </c>
      <c r="F57" s="54">
        <v>720815</v>
      </c>
      <c r="G57" s="54">
        <v>692228</v>
      </c>
      <c r="H57" s="80">
        <v>672387</v>
      </c>
      <c r="I57" s="55">
        <v>90023</v>
      </c>
      <c r="J57" s="56">
        <v>13.38856938043121</v>
      </c>
    </row>
    <row r="58" spans="1:10" ht="12" customHeight="1" x14ac:dyDescent="0.2">
      <c r="A58" s="60"/>
      <c r="B58" s="61" t="s">
        <v>104</v>
      </c>
      <c r="C58" s="53">
        <v>0.91582940444992222</v>
      </c>
      <c r="D58" s="55">
        <v>320408</v>
      </c>
      <c r="E58" s="54">
        <v>315777</v>
      </c>
      <c r="F58" s="54">
        <v>311816</v>
      </c>
      <c r="G58" s="54">
        <v>302788</v>
      </c>
      <c r="H58" s="80">
        <v>262742</v>
      </c>
      <c r="I58" s="55">
        <v>57666</v>
      </c>
      <c r="J58" s="56">
        <v>21.947766249781154</v>
      </c>
    </row>
    <row r="59" spans="1:10" ht="12" customHeight="1" x14ac:dyDescent="0.2">
      <c r="A59" s="58" t="s">
        <v>105</v>
      </c>
      <c r="B59" s="59" t="s">
        <v>175</v>
      </c>
      <c r="C59" s="53">
        <v>68.655872402195712</v>
      </c>
      <c r="D59" s="55">
        <v>24019638</v>
      </c>
      <c r="E59" s="54">
        <v>24278676</v>
      </c>
      <c r="F59" s="54">
        <v>24024859</v>
      </c>
      <c r="G59" s="54">
        <v>24107647</v>
      </c>
      <c r="H59" s="80">
        <v>24248794</v>
      </c>
      <c r="I59" s="55">
        <v>-229156</v>
      </c>
      <c r="J59" s="56">
        <v>-0.94502019358158595</v>
      </c>
    </row>
    <row r="60" spans="1:10" ht="12" customHeight="1" x14ac:dyDescent="0.2">
      <c r="A60" s="58"/>
      <c r="B60" s="59" t="s">
        <v>176</v>
      </c>
      <c r="C60" s="53">
        <v>31.344124739481767</v>
      </c>
      <c r="D60" s="55">
        <v>10965916</v>
      </c>
      <c r="E60" s="54">
        <v>10937257</v>
      </c>
      <c r="F60" s="54">
        <v>10860622</v>
      </c>
      <c r="G60" s="54">
        <v>10780051</v>
      </c>
      <c r="H60" s="80">
        <v>10769577</v>
      </c>
      <c r="I60" s="55">
        <v>196339</v>
      </c>
      <c r="J60" s="56">
        <v>1.823089244823636</v>
      </c>
    </row>
    <row r="61" spans="1:10" ht="12" customHeight="1" x14ac:dyDescent="0.2">
      <c r="A61" s="58" t="s">
        <v>105</v>
      </c>
      <c r="B61" s="59" t="s">
        <v>108</v>
      </c>
      <c r="C61" s="53">
        <v>83.183099424891211</v>
      </c>
      <c r="D61" s="55">
        <v>29102069</v>
      </c>
      <c r="E61" s="54">
        <v>29281880</v>
      </c>
      <c r="F61" s="54">
        <v>29047509</v>
      </c>
      <c r="G61" s="54">
        <v>29151408</v>
      </c>
      <c r="H61" s="80">
        <v>29352342</v>
      </c>
      <c r="I61" s="55">
        <v>-250273</v>
      </c>
      <c r="J61" s="56">
        <v>-0.85265087194745826</v>
      </c>
    </row>
    <row r="62" spans="1:10" ht="12" customHeight="1" x14ac:dyDescent="0.2">
      <c r="A62" s="58"/>
      <c r="B62" s="59" t="s">
        <v>109</v>
      </c>
      <c r="C62" s="53">
        <v>16.816857700270869</v>
      </c>
      <c r="D62" s="55">
        <v>5883471</v>
      </c>
      <c r="E62" s="54">
        <v>5934017</v>
      </c>
      <c r="F62" s="54">
        <v>5837916</v>
      </c>
      <c r="G62" s="54">
        <v>5736211</v>
      </c>
      <c r="H62" s="80">
        <v>5665936</v>
      </c>
      <c r="I62" s="55">
        <v>217535</v>
      </c>
      <c r="J62" s="56">
        <v>3.839347991223339</v>
      </c>
    </row>
    <row r="63" spans="1:10" ht="14.1" customHeight="1" x14ac:dyDescent="0.2">
      <c r="A63" s="43" t="s">
        <v>177</v>
      </c>
      <c r="B63" s="148"/>
      <c r="C63" s="149"/>
      <c r="D63" s="156"/>
      <c r="E63" s="157"/>
      <c r="F63" s="157"/>
      <c r="G63" s="157"/>
      <c r="H63" s="158"/>
      <c r="I63" s="150"/>
      <c r="J63" s="153"/>
    </row>
    <row r="64" spans="1:10" ht="14.1" customHeight="1" x14ac:dyDescent="0.2">
      <c r="A64" s="66" t="s">
        <v>96</v>
      </c>
      <c r="B64" s="44"/>
      <c r="C64" s="53">
        <v>100</v>
      </c>
      <c r="D64" s="159">
        <v>17269</v>
      </c>
      <c r="E64" s="155">
        <v>17593</v>
      </c>
      <c r="F64" s="155">
        <v>17450</v>
      </c>
      <c r="G64" s="155">
        <v>17511</v>
      </c>
      <c r="H64" s="80">
        <v>17618</v>
      </c>
      <c r="I64" s="55">
        <v>-349</v>
      </c>
      <c r="J64" s="56">
        <v>-1.9809285957543421</v>
      </c>
    </row>
    <row r="65" spans="1:12" ht="12" customHeight="1" x14ac:dyDescent="0.2">
      <c r="A65" s="58" t="s">
        <v>97</v>
      </c>
      <c r="B65" s="59" t="s">
        <v>98</v>
      </c>
      <c r="C65" s="53">
        <v>53.100932306445074</v>
      </c>
      <c r="D65" s="154">
        <v>9170</v>
      </c>
      <c r="E65" s="155">
        <v>9390</v>
      </c>
      <c r="F65" s="155">
        <v>9285</v>
      </c>
      <c r="G65" s="155">
        <v>9290</v>
      </c>
      <c r="H65" s="80">
        <v>9318</v>
      </c>
      <c r="I65" s="55">
        <v>-148</v>
      </c>
      <c r="J65" s="56">
        <v>-1.5883236746082849</v>
      </c>
    </row>
    <row r="66" spans="1:12" ht="12" customHeight="1" x14ac:dyDescent="0.2">
      <c r="A66" s="58"/>
      <c r="B66" s="59" t="s">
        <v>99</v>
      </c>
      <c r="C66" s="53">
        <v>46.899067693554926</v>
      </c>
      <c r="D66" s="154">
        <v>8099</v>
      </c>
      <c r="E66" s="155">
        <v>8203</v>
      </c>
      <c r="F66" s="155">
        <v>8165</v>
      </c>
      <c r="G66" s="155">
        <v>8221</v>
      </c>
      <c r="H66" s="80">
        <v>8300</v>
      </c>
      <c r="I66" s="55">
        <v>-201</v>
      </c>
      <c r="J66" s="56">
        <v>-2.4216867469879517</v>
      </c>
    </row>
    <row r="67" spans="1:12" ht="12" customHeight="1" x14ac:dyDescent="0.2">
      <c r="A67" s="58" t="s">
        <v>97</v>
      </c>
      <c r="B67" s="61" t="s">
        <v>100</v>
      </c>
      <c r="C67" s="53">
        <v>10.353813191267589</v>
      </c>
      <c r="D67" s="154">
        <v>1788</v>
      </c>
      <c r="E67" s="155">
        <v>1882</v>
      </c>
      <c r="F67" s="155">
        <v>1763</v>
      </c>
      <c r="G67" s="155">
        <v>1812</v>
      </c>
      <c r="H67" s="80">
        <v>1886</v>
      </c>
      <c r="I67" s="55">
        <v>-98</v>
      </c>
      <c r="J67" s="56">
        <v>-5.1961823966065745</v>
      </c>
    </row>
    <row r="68" spans="1:12" ht="12" customHeight="1" x14ac:dyDescent="0.2">
      <c r="A68" s="58"/>
      <c r="B68" s="61" t="s">
        <v>101</v>
      </c>
      <c r="C68" s="53">
        <v>65.973710116393534</v>
      </c>
      <c r="D68" s="154">
        <v>11393</v>
      </c>
      <c r="E68" s="155">
        <v>11569</v>
      </c>
      <c r="F68" s="155">
        <v>11537</v>
      </c>
      <c r="G68" s="155">
        <v>11574</v>
      </c>
      <c r="H68" s="80">
        <v>11596</v>
      </c>
      <c r="I68" s="55">
        <v>-203</v>
      </c>
      <c r="J68" s="56">
        <v>-1.7506036564332528</v>
      </c>
    </row>
    <row r="69" spans="1:12" ht="12" customHeight="1" x14ac:dyDescent="0.2">
      <c r="A69" s="58"/>
      <c r="B69" s="61" t="s">
        <v>102</v>
      </c>
      <c r="C69" s="53">
        <v>21.674677167178181</v>
      </c>
      <c r="D69" s="154">
        <v>3743</v>
      </c>
      <c r="E69" s="155">
        <v>3801</v>
      </c>
      <c r="F69" s="155">
        <v>3820</v>
      </c>
      <c r="G69" s="155">
        <v>3794</v>
      </c>
      <c r="H69" s="80">
        <v>3820</v>
      </c>
      <c r="I69" s="55">
        <v>-77</v>
      </c>
      <c r="J69" s="56">
        <v>-2.0157068062827226</v>
      </c>
    </row>
    <row r="70" spans="1:12" ht="12" customHeight="1" x14ac:dyDescent="0.2">
      <c r="A70" s="60"/>
      <c r="B70" s="61" t="s">
        <v>103</v>
      </c>
      <c r="C70" s="53">
        <v>1.9977995251606926</v>
      </c>
      <c r="D70" s="154">
        <v>345</v>
      </c>
      <c r="E70" s="155">
        <v>341</v>
      </c>
      <c r="F70" s="155">
        <v>330</v>
      </c>
      <c r="G70" s="155">
        <v>331</v>
      </c>
      <c r="H70" s="80">
        <v>316</v>
      </c>
      <c r="I70" s="55">
        <v>29</v>
      </c>
      <c r="J70" s="56">
        <v>9.1772151898734169</v>
      </c>
    </row>
    <row r="71" spans="1:12" ht="12" customHeight="1" x14ac:dyDescent="0.2">
      <c r="A71" s="60"/>
      <c r="B71" s="61" t="s">
        <v>104</v>
      </c>
      <c r="C71" s="53">
        <v>0.92651572181365449</v>
      </c>
      <c r="D71" s="154">
        <v>160</v>
      </c>
      <c r="E71" s="155">
        <v>169</v>
      </c>
      <c r="F71" s="155">
        <v>164</v>
      </c>
      <c r="G71" s="155">
        <v>167</v>
      </c>
      <c r="H71" s="80">
        <v>147</v>
      </c>
      <c r="I71" s="55">
        <v>13</v>
      </c>
      <c r="J71" s="56">
        <v>8.8435374149659864</v>
      </c>
    </row>
    <row r="72" spans="1:12" ht="12" customHeight="1" x14ac:dyDescent="0.2">
      <c r="A72" s="58" t="s">
        <v>105</v>
      </c>
      <c r="B72" s="59" t="s">
        <v>175</v>
      </c>
      <c r="C72" s="53">
        <v>68.695350049221148</v>
      </c>
      <c r="D72" s="154">
        <v>11863</v>
      </c>
      <c r="E72" s="155">
        <v>12153</v>
      </c>
      <c r="F72" s="155">
        <v>12008</v>
      </c>
      <c r="G72" s="155">
        <v>12058</v>
      </c>
      <c r="H72" s="80">
        <v>12181</v>
      </c>
      <c r="I72" s="55">
        <v>-318</v>
      </c>
      <c r="J72" s="56">
        <v>-2.6106231015515968</v>
      </c>
    </row>
    <row r="73" spans="1:12" ht="12" customHeight="1" x14ac:dyDescent="0.2">
      <c r="A73" s="58"/>
      <c r="B73" s="59" t="s">
        <v>176</v>
      </c>
      <c r="C73" s="53">
        <v>31.304649950778852</v>
      </c>
      <c r="D73" s="55">
        <v>5406</v>
      </c>
      <c r="E73" s="54">
        <v>5440</v>
      </c>
      <c r="F73" s="54">
        <v>5442</v>
      </c>
      <c r="G73" s="54">
        <v>5453</v>
      </c>
      <c r="H73" s="80">
        <v>5437</v>
      </c>
      <c r="I73" s="55">
        <v>-31</v>
      </c>
      <c r="J73" s="56">
        <v>-0.57016737171234133</v>
      </c>
    </row>
    <row r="74" spans="1:12" ht="12" customHeight="1" x14ac:dyDescent="0.2">
      <c r="A74" s="58" t="s">
        <v>105</v>
      </c>
      <c r="B74" s="59" t="s">
        <v>108</v>
      </c>
      <c r="C74" s="53">
        <v>79.385025189646186</v>
      </c>
      <c r="D74" s="55">
        <v>13709</v>
      </c>
      <c r="E74" s="54">
        <v>13930</v>
      </c>
      <c r="F74" s="54">
        <v>13810</v>
      </c>
      <c r="G74" s="54">
        <v>13927</v>
      </c>
      <c r="H74" s="80">
        <v>14076</v>
      </c>
      <c r="I74" s="55">
        <v>-367</v>
      </c>
      <c r="J74" s="56">
        <v>-2.6072747939755612</v>
      </c>
    </row>
    <row r="75" spans="1:12" ht="12" customHeight="1" x14ac:dyDescent="0.2">
      <c r="A75" s="82"/>
      <c r="B75" s="64" t="s">
        <v>109</v>
      </c>
      <c r="C75" s="65">
        <v>20.614974810353814</v>
      </c>
      <c r="D75" s="83">
        <v>3560</v>
      </c>
      <c r="E75" s="84">
        <v>3663</v>
      </c>
      <c r="F75" s="84">
        <v>3640</v>
      </c>
      <c r="G75" s="84">
        <v>3584</v>
      </c>
      <c r="H75" s="85">
        <v>3542</v>
      </c>
      <c r="I75" s="83">
        <v>18</v>
      </c>
      <c r="J75" s="86">
        <v>0.50818746470920384</v>
      </c>
    </row>
    <row r="76" spans="1:12" s="87" customFormat="1" ht="11.25" customHeight="1" x14ac:dyDescent="0.2">
      <c r="B76" s="88"/>
      <c r="C76" s="88"/>
      <c r="D76" s="88"/>
      <c r="E76" s="88"/>
      <c r="F76" s="88"/>
      <c r="G76" s="88"/>
      <c r="H76" s="88"/>
      <c r="I76" s="88"/>
      <c r="J76" s="89" t="s">
        <v>35</v>
      </c>
    </row>
    <row r="77" spans="1:12" s="87" customFormat="1" ht="12.75" customHeight="1" x14ac:dyDescent="0.2">
      <c r="A77" s="88" t="s">
        <v>114</v>
      </c>
      <c r="D77" s="90"/>
    </row>
    <row r="78" spans="1:12" s="87" customFormat="1" ht="21" customHeight="1" x14ac:dyDescent="0.2">
      <c r="A78" s="444" t="s">
        <v>178</v>
      </c>
      <c r="B78" s="445"/>
      <c r="C78" s="445"/>
      <c r="D78" s="445"/>
      <c r="E78" s="445"/>
      <c r="F78" s="445"/>
      <c r="G78" s="445"/>
      <c r="H78" s="445"/>
      <c r="I78" s="445"/>
      <c r="J78" s="445"/>
    </row>
    <row r="79" spans="1:12" s="61" customFormat="1" ht="12.75" customHeight="1" x14ac:dyDescent="0.2">
      <c r="A79" s="444"/>
      <c r="B79" s="445"/>
      <c r="C79" s="445"/>
      <c r="D79" s="445"/>
      <c r="E79" s="445"/>
      <c r="F79" s="445"/>
      <c r="G79" s="445"/>
      <c r="H79" s="445"/>
      <c r="I79" s="445"/>
      <c r="J79" s="445"/>
    </row>
    <row r="80" spans="1:12" s="61" customFormat="1" ht="12.75" customHeight="1" x14ac:dyDescent="0.2">
      <c r="A80" s="444"/>
      <c r="B80" s="445"/>
      <c r="C80" s="445"/>
      <c r="D80" s="445"/>
      <c r="E80" s="445"/>
      <c r="F80" s="445"/>
      <c r="G80" s="445"/>
      <c r="H80" s="445"/>
      <c r="I80" s="445"/>
      <c r="J80" s="445"/>
      <c r="K80" s="161"/>
      <c r="L80" s="161"/>
    </row>
    <row r="81" s="38" customFormat="1" ht="12.75" customHeight="1" x14ac:dyDescent="0.2"/>
    <row r="82" s="38" customFormat="1" ht="12.75" customHeight="1" x14ac:dyDescent="0.2"/>
    <row r="83" s="38" customFormat="1" ht="12.75" customHeight="1" x14ac:dyDescent="0.2"/>
    <row r="84" s="38" customFormat="1" ht="15.9" customHeight="1" x14ac:dyDescent="0.2"/>
    <row r="85" s="38" customFormat="1" ht="15.9" customHeight="1" x14ac:dyDescent="0.2"/>
    <row r="86" s="38" customFormat="1" ht="15.9" customHeight="1" x14ac:dyDescent="0.2"/>
    <row r="87" s="38" customFormat="1" ht="15.9" customHeight="1" x14ac:dyDescent="0.2"/>
    <row r="88" s="38" customFormat="1" ht="15.9" customHeight="1" x14ac:dyDescent="0.2"/>
    <row r="89" s="38" customFormat="1" ht="15.9" customHeight="1" x14ac:dyDescent="0.2"/>
    <row r="90" s="38" customFormat="1" ht="15.9" customHeight="1" x14ac:dyDescent="0.2"/>
    <row r="91" s="38" customFormat="1" ht="15.9" customHeight="1" x14ac:dyDescent="0.2"/>
    <row r="92" s="38" customFormat="1" ht="15.9" customHeight="1" x14ac:dyDescent="0.2"/>
    <row r="93" s="38" customFormat="1" ht="15.9" customHeight="1" x14ac:dyDescent="0.2"/>
    <row r="94" s="38" customFormat="1" ht="15.9" customHeight="1" x14ac:dyDescent="0.2"/>
    <row r="95" s="38" customFormat="1" ht="15.9" customHeight="1" x14ac:dyDescent="0.2"/>
    <row r="96" s="38" customFormat="1" ht="15.9" customHeight="1" x14ac:dyDescent="0.2"/>
    <row r="97" s="38" customFormat="1" ht="15.9" customHeight="1" x14ac:dyDescent="0.2"/>
    <row r="98" s="38" customFormat="1" ht="15.9" customHeight="1" x14ac:dyDescent="0.2"/>
    <row r="99" s="38" customFormat="1" ht="15.9" customHeight="1" x14ac:dyDescent="0.2"/>
    <row r="100" s="38" customFormat="1" ht="15.9" customHeight="1" x14ac:dyDescent="0.2"/>
    <row r="101" s="38" customFormat="1" ht="15.9" customHeight="1" x14ac:dyDescent="0.2"/>
    <row r="102" s="38" customFormat="1" ht="15.9" customHeight="1" x14ac:dyDescent="0.2"/>
    <row r="103" s="38" customFormat="1" ht="15.9" customHeight="1" x14ac:dyDescent="0.2"/>
    <row r="104" s="38" customFormat="1" ht="15.9" customHeight="1" x14ac:dyDescent="0.2"/>
    <row r="105" s="38" customFormat="1" ht="15.9" customHeight="1" x14ac:dyDescent="0.2"/>
    <row r="106" s="38" customFormat="1" ht="15.9" customHeight="1" x14ac:dyDescent="0.2"/>
    <row r="107" s="38" customFormat="1" ht="15.9" customHeight="1" x14ac:dyDescent="0.2"/>
    <row r="108" s="38" customFormat="1" ht="15.9" customHeight="1" x14ac:dyDescent="0.2"/>
    <row r="109" s="38" customFormat="1" ht="15.9" customHeight="1" x14ac:dyDescent="0.2"/>
    <row r="110" s="38" customFormat="1" ht="15.9" customHeight="1" x14ac:dyDescent="0.2"/>
    <row r="111" s="38" customFormat="1" ht="15.9" customHeight="1" x14ac:dyDescent="0.2"/>
    <row r="112" s="38" customFormat="1" ht="15.9" customHeight="1" x14ac:dyDescent="0.2"/>
    <row r="113" s="38" customFormat="1" ht="15.9" customHeight="1" x14ac:dyDescent="0.2"/>
    <row r="114" s="38" customFormat="1" ht="15.9" customHeight="1" x14ac:dyDescent="0.2"/>
    <row r="115" s="38" customFormat="1" ht="15.9" customHeight="1" x14ac:dyDescent="0.2"/>
    <row r="116" s="38" customFormat="1" ht="15.9" customHeight="1" x14ac:dyDescent="0.2"/>
    <row r="117" s="38" customFormat="1" ht="15.9" customHeight="1" x14ac:dyDescent="0.2"/>
    <row r="118" s="38" customFormat="1" ht="15.9" customHeight="1" x14ac:dyDescent="0.2"/>
    <row r="119" s="38" customFormat="1" ht="15.9" customHeight="1" x14ac:dyDescent="0.2"/>
    <row r="120" s="38" customFormat="1" ht="15.9" customHeight="1" x14ac:dyDescent="0.2"/>
    <row r="121" s="38" customFormat="1" ht="15.9" customHeight="1" x14ac:dyDescent="0.2"/>
    <row r="122" s="38" customFormat="1" ht="15.9" customHeight="1" x14ac:dyDescent="0.2"/>
    <row r="123" s="38" customFormat="1" ht="15.9" customHeight="1" x14ac:dyDescent="0.2"/>
    <row r="124" s="38" customFormat="1" ht="15.9" customHeight="1" x14ac:dyDescent="0.2"/>
    <row r="125" s="38" customFormat="1" ht="15.9" customHeight="1" x14ac:dyDescent="0.2"/>
    <row r="126" s="38" customFormat="1" ht="15.9" customHeight="1" x14ac:dyDescent="0.2"/>
    <row r="127" s="38" customFormat="1" ht="15.9" customHeight="1" x14ac:dyDescent="0.2"/>
    <row r="128" s="38" customFormat="1" ht="15.9" customHeight="1" x14ac:dyDescent="0.2"/>
    <row r="129" s="38" customFormat="1" ht="15.9" customHeight="1" x14ac:dyDescent="0.2"/>
    <row r="130" s="38" customFormat="1" ht="15.9" customHeight="1" x14ac:dyDescent="0.2"/>
    <row r="131" s="38" customFormat="1" ht="15.9" customHeight="1" x14ac:dyDescent="0.2"/>
    <row r="132" s="38" customFormat="1" ht="15.9" customHeight="1" x14ac:dyDescent="0.2"/>
    <row r="133" s="38" customFormat="1" ht="15.9" customHeight="1" x14ac:dyDescent="0.2"/>
    <row r="134" s="38" customFormat="1" ht="15.9" customHeight="1" x14ac:dyDescent="0.2"/>
    <row r="135" s="38" customFormat="1" ht="15.9" customHeight="1" x14ac:dyDescent="0.2"/>
    <row r="136" s="38" customFormat="1" ht="15.9" customHeight="1" x14ac:dyDescent="0.2"/>
    <row r="137" s="38" customFormat="1" ht="15.9" customHeight="1" x14ac:dyDescent="0.2"/>
    <row r="138" s="38" customFormat="1" ht="15.9" customHeight="1" x14ac:dyDescent="0.2"/>
    <row r="139" s="38" customFormat="1" ht="15.9" customHeight="1" x14ac:dyDescent="0.2"/>
    <row r="140" s="38" customFormat="1" ht="15.9" customHeight="1" x14ac:dyDescent="0.2"/>
    <row r="141" s="38" customFormat="1" ht="15.9" customHeight="1" x14ac:dyDescent="0.2"/>
    <row r="142" s="38" customFormat="1" ht="15.9" customHeight="1" x14ac:dyDescent="0.2"/>
    <row r="143" s="38" customFormat="1" ht="15.9" customHeight="1" x14ac:dyDescent="0.2"/>
    <row r="144" s="38" customFormat="1" ht="15.9" customHeight="1" x14ac:dyDescent="0.2"/>
    <row r="145" s="38" customFormat="1" ht="15.9" customHeight="1" x14ac:dyDescent="0.2"/>
    <row r="146" s="38" customFormat="1" ht="15.9" customHeight="1" x14ac:dyDescent="0.2"/>
    <row r="147" s="38" customFormat="1" ht="15.9" customHeight="1" x14ac:dyDescent="0.2"/>
    <row r="148" s="38" customFormat="1" ht="15.9" customHeight="1" x14ac:dyDescent="0.2"/>
    <row r="149" s="38" customFormat="1" ht="15.9" customHeight="1" x14ac:dyDescent="0.2"/>
    <row r="150" s="38" customFormat="1" ht="15.9" customHeight="1" x14ac:dyDescent="0.2"/>
    <row r="151" s="38" customFormat="1" ht="15.9" customHeight="1" x14ac:dyDescent="0.2"/>
    <row r="152" s="38" customFormat="1" ht="15.9" customHeight="1" x14ac:dyDescent="0.2"/>
    <row r="153" s="38" customFormat="1" ht="15.9" customHeight="1" x14ac:dyDescent="0.2"/>
    <row r="154" s="38" customFormat="1" ht="15.9" customHeight="1" x14ac:dyDescent="0.2"/>
    <row r="155" s="38" customFormat="1" ht="15.9" customHeight="1" x14ac:dyDescent="0.2"/>
    <row r="156" s="38" customFormat="1" ht="15.9" customHeight="1" x14ac:dyDescent="0.2"/>
    <row r="157" s="38" customFormat="1" ht="15.9" customHeight="1" x14ac:dyDescent="0.2"/>
    <row r="158" s="38" customFormat="1" ht="15.9" customHeight="1" x14ac:dyDescent="0.2"/>
    <row r="159" s="38" customFormat="1" ht="15.9" customHeight="1" x14ac:dyDescent="0.2"/>
    <row r="160" s="38" customFormat="1" ht="15.9" customHeight="1" x14ac:dyDescent="0.2"/>
    <row r="161" s="38" customFormat="1" ht="15.9" customHeight="1" x14ac:dyDescent="0.2"/>
    <row r="162" s="38" customFormat="1" ht="15.9" customHeight="1" x14ac:dyDescent="0.2"/>
    <row r="163" s="38" customFormat="1" ht="15.9" customHeight="1" x14ac:dyDescent="0.2"/>
    <row r="164" s="38" customFormat="1" ht="15.9" customHeight="1" x14ac:dyDescent="0.2"/>
    <row r="165" s="38" customFormat="1" ht="15.9" customHeight="1" x14ac:dyDescent="0.2"/>
    <row r="166" s="38" customFormat="1" ht="15.9" customHeight="1" x14ac:dyDescent="0.2"/>
    <row r="167" s="38" customFormat="1" ht="15.9" customHeight="1" x14ac:dyDescent="0.2"/>
    <row r="168" s="38" customFormat="1" ht="15.9" customHeight="1" x14ac:dyDescent="0.2"/>
    <row r="169" s="38" customFormat="1" ht="15.9" customHeight="1" x14ac:dyDescent="0.2"/>
    <row r="170" s="38" customFormat="1" ht="15.9" customHeight="1" x14ac:dyDescent="0.2"/>
    <row r="171" s="38" customFormat="1" ht="15.9" customHeight="1" x14ac:dyDescent="0.2"/>
    <row r="172" s="38" customFormat="1" ht="15.9" customHeight="1" x14ac:dyDescent="0.2"/>
    <row r="173" s="38" customFormat="1" ht="15.9" customHeight="1" x14ac:dyDescent="0.2"/>
    <row r="174" s="38" customFormat="1" ht="15.9" customHeight="1" x14ac:dyDescent="0.2"/>
    <row r="175" s="38" customFormat="1" ht="15.9" customHeight="1" x14ac:dyDescent="0.2"/>
    <row r="176" s="38" customFormat="1" ht="15.9" customHeight="1" x14ac:dyDescent="0.2"/>
    <row r="177" s="38" customFormat="1" ht="15.9" customHeight="1" x14ac:dyDescent="0.2"/>
    <row r="178" s="38" customFormat="1" ht="15.9" customHeight="1" x14ac:dyDescent="0.2"/>
    <row r="179" s="38" customFormat="1" ht="15.9" customHeight="1" x14ac:dyDescent="0.2"/>
    <row r="180" s="38" customFormat="1" ht="15.9" customHeight="1" x14ac:dyDescent="0.2"/>
    <row r="181" s="38" customFormat="1" ht="15.9" customHeight="1" x14ac:dyDescent="0.2"/>
    <row r="182" s="38" customFormat="1" ht="15.9" customHeight="1" x14ac:dyDescent="0.2"/>
    <row r="183" s="38" customFormat="1" ht="15.9" customHeight="1" x14ac:dyDescent="0.2"/>
    <row r="184" s="38" customFormat="1" ht="15.9" customHeight="1" x14ac:dyDescent="0.2"/>
    <row r="185" s="38" customFormat="1" ht="15.9" customHeight="1" x14ac:dyDescent="0.2"/>
    <row r="186" s="38" customFormat="1" ht="15.9" customHeight="1" x14ac:dyDescent="0.2"/>
    <row r="187" s="38" customFormat="1" ht="15.9" customHeight="1" x14ac:dyDescent="0.2"/>
    <row r="188" s="38" customFormat="1" ht="15.9" customHeight="1" x14ac:dyDescent="0.2"/>
    <row r="189" s="38" customFormat="1" ht="15.9" customHeight="1" x14ac:dyDescent="0.2"/>
    <row r="190" s="38" customFormat="1" ht="15.9" customHeight="1" x14ac:dyDescent="0.2"/>
    <row r="191" s="38" customFormat="1" ht="15.9" customHeight="1" x14ac:dyDescent="0.2"/>
    <row r="192" s="38" customFormat="1" ht="15.9" customHeight="1" x14ac:dyDescent="0.2"/>
    <row r="193" s="38" customFormat="1" ht="15.9" customHeight="1" x14ac:dyDescent="0.2"/>
    <row r="194" s="38" customFormat="1" ht="15.9" customHeight="1" x14ac:dyDescent="0.2"/>
    <row r="195" s="38" customFormat="1" ht="15.9" customHeight="1" x14ac:dyDescent="0.2"/>
    <row r="196" s="38" customFormat="1" ht="15.9" customHeight="1" x14ac:dyDescent="0.2"/>
    <row r="197" s="38" customFormat="1" ht="15.9" customHeight="1" x14ac:dyDescent="0.2"/>
    <row r="198" s="38" customFormat="1" ht="15.9" customHeight="1" x14ac:dyDescent="0.2"/>
    <row r="199" s="38" customFormat="1" ht="15.9" customHeight="1" x14ac:dyDescent="0.2"/>
    <row r="200" s="38" customFormat="1" ht="15.9" customHeight="1" x14ac:dyDescent="0.2"/>
  </sheetData>
  <mergeCells count="15">
    <mergeCell ref="A3:J3"/>
    <mergeCell ref="A4:J4"/>
    <mergeCell ref="A5:D5"/>
    <mergeCell ref="A7:B10"/>
    <mergeCell ref="C7:C10"/>
    <mergeCell ref="D7:H7"/>
    <mergeCell ref="I7:J8"/>
    <mergeCell ref="D8:D9"/>
    <mergeCell ref="E8:E9"/>
    <mergeCell ref="F8:F9"/>
    <mergeCell ref="G8:G9"/>
    <mergeCell ref="H8:H9"/>
    <mergeCell ref="A78:J78"/>
    <mergeCell ref="A79:J79"/>
    <mergeCell ref="A80:J80"/>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DA5BE-3203-47E8-B0AF-55437407760D}">
  <sheetPr codeName="Tabelle10">
    <pageSetUpPr fitToPage="1"/>
  </sheetPr>
  <dimension ref="A1:Q863"/>
  <sheetViews>
    <sheetView showGridLines="0" zoomScaleNormal="100" workbookViewId="0"/>
  </sheetViews>
  <sheetFormatPr baseColWidth="10" defaultColWidth="8.88671875" defaultRowHeight="15.9" customHeight="1" x14ac:dyDescent="0.2"/>
  <cols>
    <col min="1" max="1" width="3.5546875" style="38" customWidth="1"/>
    <col min="2" max="2" width="2.33203125" style="38" customWidth="1"/>
    <col min="3" max="3" width="6.6640625" style="38" customWidth="1"/>
    <col min="4" max="4" width="32.5546875" style="38" customWidth="1"/>
    <col min="5" max="5" width="5.6640625" style="62" customWidth="1"/>
    <col min="6" max="10" width="9.6640625" style="91" customWidth="1"/>
    <col min="11" max="11" width="9.6640625" style="75" customWidth="1"/>
    <col min="12" max="12" width="9.6640625" style="92" customWidth="1"/>
    <col min="13" max="256" width="8.88671875" style="38"/>
    <col min="257" max="258" width="3.6640625" style="38" customWidth="1"/>
    <col min="259" max="259" width="3.88671875" style="38" customWidth="1"/>
    <col min="260" max="260" width="26.33203125" style="38" customWidth="1"/>
    <col min="261" max="261" width="5.6640625" style="38" customWidth="1"/>
    <col min="262" max="268" width="9.5546875" style="38" customWidth="1"/>
    <col min="269" max="512" width="8.88671875" style="38"/>
    <col min="513" max="514" width="3.6640625" style="38" customWidth="1"/>
    <col min="515" max="515" width="3.88671875" style="38" customWidth="1"/>
    <col min="516" max="516" width="26.33203125" style="38" customWidth="1"/>
    <col min="517" max="517" width="5.6640625" style="38" customWidth="1"/>
    <col min="518" max="524" width="9.5546875" style="38" customWidth="1"/>
    <col min="525" max="768" width="8.88671875" style="38"/>
    <col min="769" max="770" width="3.6640625" style="38" customWidth="1"/>
    <col min="771" max="771" width="3.88671875" style="38" customWidth="1"/>
    <col min="772" max="772" width="26.33203125" style="38" customWidth="1"/>
    <col min="773" max="773" width="5.6640625" style="38" customWidth="1"/>
    <col min="774" max="780" width="9.5546875" style="38" customWidth="1"/>
    <col min="781" max="1024" width="8.88671875" style="38"/>
    <col min="1025" max="1026" width="3.6640625" style="38" customWidth="1"/>
    <col min="1027" max="1027" width="3.88671875" style="38" customWidth="1"/>
    <col min="1028" max="1028" width="26.33203125" style="38" customWidth="1"/>
    <col min="1029" max="1029" width="5.6640625" style="38" customWidth="1"/>
    <col min="1030" max="1036" width="9.5546875" style="38" customWidth="1"/>
    <col min="1037" max="1280" width="8.88671875" style="38"/>
    <col min="1281" max="1282" width="3.6640625" style="38" customWidth="1"/>
    <col min="1283" max="1283" width="3.88671875" style="38" customWidth="1"/>
    <col min="1284" max="1284" width="26.33203125" style="38" customWidth="1"/>
    <col min="1285" max="1285" width="5.6640625" style="38" customWidth="1"/>
    <col min="1286" max="1292" width="9.5546875" style="38" customWidth="1"/>
    <col min="1293" max="1536" width="8.88671875" style="38"/>
    <col min="1537" max="1538" width="3.6640625" style="38" customWidth="1"/>
    <col min="1539" max="1539" width="3.88671875" style="38" customWidth="1"/>
    <col min="1540" max="1540" width="26.33203125" style="38" customWidth="1"/>
    <col min="1541" max="1541" width="5.6640625" style="38" customWidth="1"/>
    <col min="1542" max="1548" width="9.5546875" style="38" customWidth="1"/>
    <col min="1549" max="1792" width="8.88671875" style="38"/>
    <col min="1793" max="1794" width="3.6640625" style="38" customWidth="1"/>
    <col min="1795" max="1795" width="3.88671875" style="38" customWidth="1"/>
    <col min="1796" max="1796" width="26.33203125" style="38" customWidth="1"/>
    <col min="1797" max="1797" width="5.6640625" style="38" customWidth="1"/>
    <col min="1798" max="1804" width="9.5546875" style="38" customWidth="1"/>
    <col min="1805" max="2048" width="8.88671875" style="38"/>
    <col min="2049" max="2050" width="3.6640625" style="38" customWidth="1"/>
    <col min="2051" max="2051" width="3.88671875" style="38" customWidth="1"/>
    <col min="2052" max="2052" width="26.33203125" style="38" customWidth="1"/>
    <col min="2053" max="2053" width="5.6640625" style="38" customWidth="1"/>
    <col min="2054" max="2060" width="9.5546875" style="38" customWidth="1"/>
    <col min="2061" max="2304" width="8.88671875" style="38"/>
    <col min="2305" max="2306" width="3.6640625" style="38" customWidth="1"/>
    <col min="2307" max="2307" width="3.88671875" style="38" customWidth="1"/>
    <col min="2308" max="2308" width="26.33203125" style="38" customWidth="1"/>
    <col min="2309" max="2309" width="5.6640625" style="38" customWidth="1"/>
    <col min="2310" max="2316" width="9.5546875" style="38" customWidth="1"/>
    <col min="2317" max="2560" width="8.88671875" style="38"/>
    <col min="2561" max="2562" width="3.6640625" style="38" customWidth="1"/>
    <col min="2563" max="2563" width="3.88671875" style="38" customWidth="1"/>
    <col min="2564" max="2564" width="26.33203125" style="38" customWidth="1"/>
    <col min="2565" max="2565" width="5.6640625" style="38" customWidth="1"/>
    <col min="2566" max="2572" width="9.5546875" style="38" customWidth="1"/>
    <col min="2573" max="2816" width="8.88671875" style="38"/>
    <col min="2817" max="2818" width="3.6640625" style="38" customWidth="1"/>
    <col min="2819" max="2819" width="3.88671875" style="38" customWidth="1"/>
    <col min="2820" max="2820" width="26.33203125" style="38" customWidth="1"/>
    <col min="2821" max="2821" width="5.6640625" style="38" customWidth="1"/>
    <col min="2822" max="2828" width="9.5546875" style="38" customWidth="1"/>
    <col min="2829" max="3072" width="8.88671875" style="38"/>
    <col min="3073" max="3074" width="3.6640625" style="38" customWidth="1"/>
    <col min="3075" max="3075" width="3.88671875" style="38" customWidth="1"/>
    <col min="3076" max="3076" width="26.33203125" style="38" customWidth="1"/>
    <col min="3077" max="3077" width="5.6640625" style="38" customWidth="1"/>
    <col min="3078" max="3084" width="9.5546875" style="38" customWidth="1"/>
    <col min="3085" max="3328" width="8.88671875" style="38"/>
    <col min="3329" max="3330" width="3.6640625" style="38" customWidth="1"/>
    <col min="3331" max="3331" width="3.88671875" style="38" customWidth="1"/>
    <col min="3332" max="3332" width="26.33203125" style="38" customWidth="1"/>
    <col min="3333" max="3333" width="5.6640625" style="38" customWidth="1"/>
    <col min="3334" max="3340" width="9.5546875" style="38" customWidth="1"/>
    <col min="3341" max="3584" width="8.88671875" style="38"/>
    <col min="3585" max="3586" width="3.6640625" style="38" customWidth="1"/>
    <col min="3587" max="3587" width="3.88671875" style="38" customWidth="1"/>
    <col min="3588" max="3588" width="26.33203125" style="38" customWidth="1"/>
    <col min="3589" max="3589" width="5.6640625" style="38" customWidth="1"/>
    <col min="3590" max="3596" width="9.5546875" style="38" customWidth="1"/>
    <col min="3597" max="3840" width="8.88671875" style="38"/>
    <col min="3841" max="3842" width="3.6640625" style="38" customWidth="1"/>
    <col min="3843" max="3843" width="3.88671875" style="38" customWidth="1"/>
    <col min="3844" max="3844" width="26.33203125" style="38" customWidth="1"/>
    <col min="3845" max="3845" width="5.6640625" style="38" customWidth="1"/>
    <col min="3846" max="3852" width="9.5546875" style="38" customWidth="1"/>
    <col min="3853" max="4096" width="8.88671875" style="38"/>
    <col min="4097" max="4098" width="3.6640625" style="38" customWidth="1"/>
    <col min="4099" max="4099" width="3.88671875" style="38" customWidth="1"/>
    <col min="4100" max="4100" width="26.33203125" style="38" customWidth="1"/>
    <col min="4101" max="4101" width="5.6640625" style="38" customWidth="1"/>
    <col min="4102" max="4108" width="9.5546875" style="38" customWidth="1"/>
    <col min="4109" max="4352" width="8.88671875" style="38"/>
    <col min="4353" max="4354" width="3.6640625" style="38" customWidth="1"/>
    <col min="4355" max="4355" width="3.88671875" style="38" customWidth="1"/>
    <col min="4356" max="4356" width="26.33203125" style="38" customWidth="1"/>
    <col min="4357" max="4357" width="5.6640625" style="38" customWidth="1"/>
    <col min="4358" max="4364" width="9.5546875" style="38" customWidth="1"/>
    <col min="4365" max="4608" width="8.88671875" style="38"/>
    <col min="4609" max="4610" width="3.6640625" style="38" customWidth="1"/>
    <col min="4611" max="4611" width="3.88671875" style="38" customWidth="1"/>
    <col min="4612" max="4612" width="26.33203125" style="38" customWidth="1"/>
    <col min="4613" max="4613" width="5.6640625" style="38" customWidth="1"/>
    <col min="4614" max="4620" width="9.5546875" style="38" customWidth="1"/>
    <col min="4621" max="4864" width="8.88671875" style="38"/>
    <col min="4865" max="4866" width="3.6640625" style="38" customWidth="1"/>
    <col min="4867" max="4867" width="3.88671875" style="38" customWidth="1"/>
    <col min="4868" max="4868" width="26.33203125" style="38" customWidth="1"/>
    <col min="4869" max="4869" width="5.6640625" style="38" customWidth="1"/>
    <col min="4870" max="4876" width="9.5546875" style="38" customWidth="1"/>
    <col min="4877" max="5120" width="8.88671875" style="38"/>
    <col min="5121" max="5122" width="3.6640625" style="38" customWidth="1"/>
    <col min="5123" max="5123" width="3.88671875" style="38" customWidth="1"/>
    <col min="5124" max="5124" width="26.33203125" style="38" customWidth="1"/>
    <col min="5125" max="5125" width="5.6640625" style="38" customWidth="1"/>
    <col min="5126" max="5132" width="9.5546875" style="38" customWidth="1"/>
    <col min="5133" max="5376" width="8.88671875" style="38"/>
    <col min="5377" max="5378" width="3.6640625" style="38" customWidth="1"/>
    <col min="5379" max="5379" width="3.88671875" style="38" customWidth="1"/>
    <col min="5380" max="5380" width="26.33203125" style="38" customWidth="1"/>
    <col min="5381" max="5381" width="5.6640625" style="38" customWidth="1"/>
    <col min="5382" max="5388" width="9.5546875" style="38" customWidth="1"/>
    <col min="5389" max="5632" width="8.88671875" style="38"/>
    <col min="5633" max="5634" width="3.6640625" style="38" customWidth="1"/>
    <col min="5635" max="5635" width="3.88671875" style="38" customWidth="1"/>
    <col min="5636" max="5636" width="26.33203125" style="38" customWidth="1"/>
    <col min="5637" max="5637" width="5.6640625" style="38" customWidth="1"/>
    <col min="5638" max="5644" width="9.5546875" style="38" customWidth="1"/>
    <col min="5645" max="5888" width="8.88671875" style="38"/>
    <col min="5889" max="5890" width="3.6640625" style="38" customWidth="1"/>
    <col min="5891" max="5891" width="3.88671875" style="38" customWidth="1"/>
    <col min="5892" max="5892" width="26.33203125" style="38" customWidth="1"/>
    <col min="5893" max="5893" width="5.6640625" style="38" customWidth="1"/>
    <col min="5894" max="5900" width="9.5546875" style="38" customWidth="1"/>
    <col min="5901" max="6144" width="8.88671875" style="38"/>
    <col min="6145" max="6146" width="3.6640625" style="38" customWidth="1"/>
    <col min="6147" max="6147" width="3.88671875" style="38" customWidth="1"/>
    <col min="6148" max="6148" width="26.33203125" style="38" customWidth="1"/>
    <col min="6149" max="6149" width="5.6640625" style="38" customWidth="1"/>
    <col min="6150" max="6156" width="9.5546875" style="38" customWidth="1"/>
    <col min="6157" max="6400" width="8.88671875" style="38"/>
    <col min="6401" max="6402" width="3.6640625" style="38" customWidth="1"/>
    <col min="6403" max="6403" width="3.88671875" style="38" customWidth="1"/>
    <col min="6404" max="6404" width="26.33203125" style="38" customWidth="1"/>
    <col min="6405" max="6405" width="5.6640625" style="38" customWidth="1"/>
    <col min="6406" max="6412" width="9.5546875" style="38" customWidth="1"/>
    <col min="6413" max="6656" width="8.88671875" style="38"/>
    <col min="6657" max="6658" width="3.6640625" style="38" customWidth="1"/>
    <col min="6659" max="6659" width="3.88671875" style="38" customWidth="1"/>
    <col min="6660" max="6660" width="26.33203125" style="38" customWidth="1"/>
    <col min="6661" max="6661" width="5.6640625" style="38" customWidth="1"/>
    <col min="6662" max="6668" width="9.5546875" style="38" customWidth="1"/>
    <col min="6669" max="6912" width="8.88671875" style="38"/>
    <col min="6913" max="6914" width="3.6640625" style="38" customWidth="1"/>
    <col min="6915" max="6915" width="3.88671875" style="38" customWidth="1"/>
    <col min="6916" max="6916" width="26.33203125" style="38" customWidth="1"/>
    <col min="6917" max="6917" width="5.6640625" style="38" customWidth="1"/>
    <col min="6918" max="6924" width="9.5546875" style="38" customWidth="1"/>
    <col min="6925" max="7168" width="8.88671875" style="38"/>
    <col min="7169" max="7170" width="3.6640625" style="38" customWidth="1"/>
    <col min="7171" max="7171" width="3.88671875" style="38" customWidth="1"/>
    <col min="7172" max="7172" width="26.33203125" style="38" customWidth="1"/>
    <col min="7173" max="7173" width="5.6640625" style="38" customWidth="1"/>
    <col min="7174" max="7180" width="9.5546875" style="38" customWidth="1"/>
    <col min="7181" max="7424" width="8.88671875" style="38"/>
    <col min="7425" max="7426" width="3.6640625" style="38" customWidth="1"/>
    <col min="7427" max="7427" width="3.88671875" style="38" customWidth="1"/>
    <col min="7428" max="7428" width="26.33203125" style="38" customWidth="1"/>
    <col min="7429" max="7429" width="5.6640625" style="38" customWidth="1"/>
    <col min="7430" max="7436" width="9.5546875" style="38" customWidth="1"/>
    <col min="7437" max="7680" width="8.88671875" style="38"/>
    <col min="7681" max="7682" width="3.6640625" style="38" customWidth="1"/>
    <col min="7683" max="7683" width="3.88671875" style="38" customWidth="1"/>
    <col min="7684" max="7684" width="26.33203125" style="38" customWidth="1"/>
    <col min="7685" max="7685" width="5.6640625" style="38" customWidth="1"/>
    <col min="7686" max="7692" width="9.5546875" style="38" customWidth="1"/>
    <col min="7693" max="7936" width="8.88671875" style="38"/>
    <col min="7937" max="7938" width="3.6640625" style="38" customWidth="1"/>
    <col min="7939" max="7939" width="3.88671875" style="38" customWidth="1"/>
    <col min="7940" max="7940" width="26.33203125" style="38" customWidth="1"/>
    <col min="7941" max="7941" width="5.6640625" style="38" customWidth="1"/>
    <col min="7942" max="7948" width="9.5546875" style="38" customWidth="1"/>
    <col min="7949" max="8192" width="8.88671875" style="38"/>
    <col min="8193" max="8194" width="3.6640625" style="38" customWidth="1"/>
    <col min="8195" max="8195" width="3.88671875" style="38" customWidth="1"/>
    <col min="8196" max="8196" width="26.33203125" style="38" customWidth="1"/>
    <col min="8197" max="8197" width="5.6640625" style="38" customWidth="1"/>
    <col min="8198" max="8204" width="9.5546875" style="38" customWidth="1"/>
    <col min="8205" max="8448" width="8.88671875" style="38"/>
    <col min="8449" max="8450" width="3.6640625" style="38" customWidth="1"/>
    <col min="8451" max="8451" width="3.88671875" style="38" customWidth="1"/>
    <col min="8452" max="8452" width="26.33203125" style="38" customWidth="1"/>
    <col min="8453" max="8453" width="5.6640625" style="38" customWidth="1"/>
    <col min="8454" max="8460" width="9.5546875" style="38" customWidth="1"/>
    <col min="8461" max="8704" width="8.88671875" style="38"/>
    <col min="8705" max="8706" width="3.6640625" style="38" customWidth="1"/>
    <col min="8707" max="8707" width="3.88671875" style="38" customWidth="1"/>
    <col min="8708" max="8708" width="26.33203125" style="38" customWidth="1"/>
    <col min="8709" max="8709" width="5.6640625" style="38" customWidth="1"/>
    <col min="8710" max="8716" width="9.5546875" style="38" customWidth="1"/>
    <col min="8717" max="8960" width="8.88671875" style="38"/>
    <col min="8961" max="8962" width="3.6640625" style="38" customWidth="1"/>
    <col min="8963" max="8963" width="3.88671875" style="38" customWidth="1"/>
    <col min="8964" max="8964" width="26.33203125" style="38" customWidth="1"/>
    <col min="8965" max="8965" width="5.6640625" style="38" customWidth="1"/>
    <col min="8966" max="8972" width="9.5546875" style="38" customWidth="1"/>
    <col min="8973" max="9216" width="8.88671875" style="38"/>
    <col min="9217" max="9218" width="3.6640625" style="38" customWidth="1"/>
    <col min="9219" max="9219" width="3.88671875" style="38" customWidth="1"/>
    <col min="9220" max="9220" width="26.33203125" style="38" customWidth="1"/>
    <col min="9221" max="9221" width="5.6640625" style="38" customWidth="1"/>
    <col min="9222" max="9228" width="9.5546875" style="38" customWidth="1"/>
    <col min="9229" max="9472" width="8.88671875" style="38"/>
    <col min="9473" max="9474" width="3.6640625" style="38" customWidth="1"/>
    <col min="9475" max="9475" width="3.88671875" style="38" customWidth="1"/>
    <col min="9476" max="9476" width="26.33203125" style="38" customWidth="1"/>
    <col min="9477" max="9477" width="5.6640625" style="38" customWidth="1"/>
    <col min="9478" max="9484" width="9.5546875" style="38" customWidth="1"/>
    <col min="9485" max="9728" width="8.88671875" style="38"/>
    <col min="9729" max="9730" width="3.6640625" style="38" customWidth="1"/>
    <col min="9731" max="9731" width="3.88671875" style="38" customWidth="1"/>
    <col min="9732" max="9732" width="26.33203125" style="38" customWidth="1"/>
    <col min="9733" max="9733" width="5.6640625" style="38" customWidth="1"/>
    <col min="9734" max="9740" width="9.5546875" style="38" customWidth="1"/>
    <col min="9741" max="9984" width="8.88671875" style="38"/>
    <col min="9985" max="9986" width="3.6640625" style="38" customWidth="1"/>
    <col min="9987" max="9987" width="3.88671875" style="38" customWidth="1"/>
    <col min="9988" max="9988" width="26.33203125" style="38" customWidth="1"/>
    <col min="9989" max="9989" width="5.6640625" style="38" customWidth="1"/>
    <col min="9990" max="9996" width="9.5546875" style="38" customWidth="1"/>
    <col min="9997" max="10240" width="8.88671875" style="38"/>
    <col min="10241" max="10242" width="3.6640625" style="38" customWidth="1"/>
    <col min="10243" max="10243" width="3.88671875" style="38" customWidth="1"/>
    <col min="10244" max="10244" width="26.33203125" style="38" customWidth="1"/>
    <col min="10245" max="10245" width="5.6640625" style="38" customWidth="1"/>
    <col min="10246" max="10252" width="9.5546875" style="38" customWidth="1"/>
    <col min="10253" max="10496" width="8.88671875" style="38"/>
    <col min="10497" max="10498" width="3.6640625" style="38" customWidth="1"/>
    <col min="10499" max="10499" width="3.88671875" style="38" customWidth="1"/>
    <col min="10500" max="10500" width="26.33203125" style="38" customWidth="1"/>
    <col min="10501" max="10501" width="5.6640625" style="38" customWidth="1"/>
    <col min="10502" max="10508" width="9.5546875" style="38" customWidth="1"/>
    <col min="10509" max="10752" width="8.88671875" style="38"/>
    <col min="10753" max="10754" width="3.6640625" style="38" customWidth="1"/>
    <col min="10755" max="10755" width="3.88671875" style="38" customWidth="1"/>
    <col min="10756" max="10756" width="26.33203125" style="38" customWidth="1"/>
    <col min="10757" max="10757" width="5.6640625" style="38" customWidth="1"/>
    <col min="10758" max="10764" width="9.5546875" style="38" customWidth="1"/>
    <col min="10765" max="11008" width="8.88671875" style="38"/>
    <col min="11009" max="11010" width="3.6640625" style="38" customWidth="1"/>
    <col min="11011" max="11011" width="3.88671875" style="38" customWidth="1"/>
    <col min="11012" max="11012" width="26.33203125" style="38" customWidth="1"/>
    <col min="11013" max="11013" width="5.6640625" style="38" customWidth="1"/>
    <col min="11014" max="11020" width="9.5546875" style="38" customWidth="1"/>
    <col min="11021" max="11264" width="8.88671875" style="38"/>
    <col min="11265" max="11266" width="3.6640625" style="38" customWidth="1"/>
    <col min="11267" max="11267" width="3.88671875" style="38" customWidth="1"/>
    <col min="11268" max="11268" width="26.33203125" style="38" customWidth="1"/>
    <col min="11269" max="11269" width="5.6640625" style="38" customWidth="1"/>
    <col min="11270" max="11276" width="9.5546875" style="38" customWidth="1"/>
    <col min="11277" max="11520" width="8.88671875" style="38"/>
    <col min="11521" max="11522" width="3.6640625" style="38" customWidth="1"/>
    <col min="11523" max="11523" width="3.88671875" style="38" customWidth="1"/>
    <col min="11524" max="11524" width="26.33203125" style="38" customWidth="1"/>
    <col min="11525" max="11525" width="5.6640625" style="38" customWidth="1"/>
    <col min="11526" max="11532" width="9.5546875" style="38" customWidth="1"/>
    <col min="11533" max="11776" width="8.88671875" style="38"/>
    <col min="11777" max="11778" width="3.6640625" style="38" customWidth="1"/>
    <col min="11779" max="11779" width="3.88671875" style="38" customWidth="1"/>
    <col min="11780" max="11780" width="26.33203125" style="38" customWidth="1"/>
    <col min="11781" max="11781" width="5.6640625" style="38" customWidth="1"/>
    <col min="11782" max="11788" width="9.5546875" style="38" customWidth="1"/>
    <col min="11789" max="12032" width="8.88671875" style="38"/>
    <col min="12033" max="12034" width="3.6640625" style="38" customWidth="1"/>
    <col min="12035" max="12035" width="3.88671875" style="38" customWidth="1"/>
    <col min="12036" max="12036" width="26.33203125" style="38" customWidth="1"/>
    <col min="12037" max="12037" width="5.6640625" style="38" customWidth="1"/>
    <col min="12038" max="12044" width="9.5546875" style="38" customWidth="1"/>
    <col min="12045" max="12288" width="8.88671875" style="38"/>
    <col min="12289" max="12290" width="3.6640625" style="38" customWidth="1"/>
    <col min="12291" max="12291" width="3.88671875" style="38" customWidth="1"/>
    <col min="12292" max="12292" width="26.33203125" style="38" customWidth="1"/>
    <col min="12293" max="12293" width="5.6640625" style="38" customWidth="1"/>
    <col min="12294" max="12300" width="9.5546875" style="38" customWidth="1"/>
    <col min="12301" max="12544" width="8.88671875" style="38"/>
    <col min="12545" max="12546" width="3.6640625" style="38" customWidth="1"/>
    <col min="12547" max="12547" width="3.88671875" style="38" customWidth="1"/>
    <col min="12548" max="12548" width="26.33203125" style="38" customWidth="1"/>
    <col min="12549" max="12549" width="5.6640625" style="38" customWidth="1"/>
    <col min="12550" max="12556" width="9.5546875" style="38" customWidth="1"/>
    <col min="12557" max="12800" width="8.88671875" style="38"/>
    <col min="12801" max="12802" width="3.6640625" style="38" customWidth="1"/>
    <col min="12803" max="12803" width="3.88671875" style="38" customWidth="1"/>
    <col min="12804" max="12804" width="26.33203125" style="38" customWidth="1"/>
    <col min="12805" max="12805" width="5.6640625" style="38" customWidth="1"/>
    <col min="12806" max="12812" width="9.5546875" style="38" customWidth="1"/>
    <col min="12813" max="13056" width="8.88671875" style="38"/>
    <col min="13057" max="13058" width="3.6640625" style="38" customWidth="1"/>
    <col min="13059" max="13059" width="3.88671875" style="38" customWidth="1"/>
    <col min="13060" max="13060" width="26.33203125" style="38" customWidth="1"/>
    <col min="13061" max="13061" width="5.6640625" style="38" customWidth="1"/>
    <col min="13062" max="13068" width="9.5546875" style="38" customWidth="1"/>
    <col min="13069" max="13312" width="8.88671875" style="38"/>
    <col min="13313" max="13314" width="3.6640625" style="38" customWidth="1"/>
    <col min="13315" max="13315" width="3.88671875" style="38" customWidth="1"/>
    <col min="13316" max="13316" width="26.33203125" style="38" customWidth="1"/>
    <col min="13317" max="13317" width="5.6640625" style="38" customWidth="1"/>
    <col min="13318" max="13324" width="9.5546875" style="38" customWidth="1"/>
    <col min="13325" max="13568" width="8.88671875" style="38"/>
    <col min="13569" max="13570" width="3.6640625" style="38" customWidth="1"/>
    <col min="13571" max="13571" width="3.88671875" style="38" customWidth="1"/>
    <col min="13572" max="13572" width="26.33203125" style="38" customWidth="1"/>
    <col min="13573" max="13573" width="5.6640625" style="38" customWidth="1"/>
    <col min="13574" max="13580" width="9.5546875" style="38" customWidth="1"/>
    <col min="13581" max="13824" width="8.88671875" style="38"/>
    <col min="13825" max="13826" width="3.6640625" style="38" customWidth="1"/>
    <col min="13827" max="13827" width="3.88671875" style="38" customWidth="1"/>
    <col min="13828" max="13828" width="26.33203125" style="38" customWidth="1"/>
    <col min="13829" max="13829" width="5.6640625" style="38" customWidth="1"/>
    <col min="13830" max="13836" width="9.5546875" style="38" customWidth="1"/>
    <col min="13837" max="14080" width="8.88671875" style="38"/>
    <col min="14081" max="14082" width="3.6640625" style="38" customWidth="1"/>
    <col min="14083" max="14083" width="3.88671875" style="38" customWidth="1"/>
    <col min="14084" max="14084" width="26.33203125" style="38" customWidth="1"/>
    <col min="14085" max="14085" width="5.6640625" style="38" customWidth="1"/>
    <col min="14086" max="14092" width="9.5546875" style="38" customWidth="1"/>
    <col min="14093" max="14336" width="8.88671875" style="38"/>
    <col min="14337" max="14338" width="3.6640625" style="38" customWidth="1"/>
    <col min="14339" max="14339" width="3.88671875" style="38" customWidth="1"/>
    <col min="14340" max="14340" width="26.33203125" style="38" customWidth="1"/>
    <col min="14341" max="14341" width="5.6640625" style="38" customWidth="1"/>
    <col min="14342" max="14348" width="9.5546875" style="38" customWidth="1"/>
    <col min="14349" max="14592" width="8.88671875" style="38"/>
    <col min="14593" max="14594" width="3.6640625" style="38" customWidth="1"/>
    <col min="14595" max="14595" width="3.88671875" style="38" customWidth="1"/>
    <col min="14596" max="14596" width="26.33203125" style="38" customWidth="1"/>
    <col min="14597" max="14597" width="5.6640625" style="38" customWidth="1"/>
    <col min="14598" max="14604" width="9.5546875" style="38" customWidth="1"/>
    <col min="14605" max="14848" width="8.88671875" style="38"/>
    <col min="14849" max="14850" width="3.6640625" style="38" customWidth="1"/>
    <col min="14851" max="14851" width="3.88671875" style="38" customWidth="1"/>
    <col min="14852" max="14852" width="26.33203125" style="38" customWidth="1"/>
    <col min="14853" max="14853" width="5.6640625" style="38" customWidth="1"/>
    <col min="14854" max="14860" width="9.5546875" style="38" customWidth="1"/>
    <col min="14861" max="15104" width="8.88671875" style="38"/>
    <col min="15105" max="15106" width="3.6640625" style="38" customWidth="1"/>
    <col min="15107" max="15107" width="3.88671875" style="38" customWidth="1"/>
    <col min="15108" max="15108" width="26.33203125" style="38" customWidth="1"/>
    <col min="15109" max="15109" width="5.6640625" style="38" customWidth="1"/>
    <col min="15110" max="15116" width="9.5546875" style="38" customWidth="1"/>
    <col min="15117" max="15360" width="8.88671875" style="38"/>
    <col min="15361" max="15362" width="3.6640625" style="38" customWidth="1"/>
    <col min="15363" max="15363" width="3.88671875" style="38" customWidth="1"/>
    <col min="15364" max="15364" width="26.33203125" style="38" customWidth="1"/>
    <col min="15365" max="15365" width="5.6640625" style="38" customWidth="1"/>
    <col min="15366" max="15372" width="9.5546875" style="38" customWidth="1"/>
    <col min="15373" max="15616" width="8.88671875" style="38"/>
    <col min="15617" max="15618" width="3.6640625" style="38" customWidth="1"/>
    <col min="15619" max="15619" width="3.88671875" style="38" customWidth="1"/>
    <col min="15620" max="15620" width="26.33203125" style="38" customWidth="1"/>
    <col min="15621" max="15621" width="5.6640625" style="38" customWidth="1"/>
    <col min="15622" max="15628" width="9.5546875" style="38" customWidth="1"/>
    <col min="15629" max="15872" width="8.88671875" style="38"/>
    <col min="15873" max="15874" width="3.6640625" style="38" customWidth="1"/>
    <col min="15875" max="15875" width="3.88671875" style="38" customWidth="1"/>
    <col min="15876" max="15876" width="26.33203125" style="38" customWidth="1"/>
    <col min="15877" max="15877" width="5.6640625" style="38" customWidth="1"/>
    <col min="15878" max="15884" width="9.5546875" style="38" customWidth="1"/>
    <col min="15885" max="16128" width="8.88671875" style="38"/>
    <col min="16129" max="16130" width="3.6640625" style="38" customWidth="1"/>
    <col min="16131" max="16131" width="3.88671875" style="38" customWidth="1"/>
    <col min="16132" max="16132" width="26.33203125" style="38" customWidth="1"/>
    <col min="16133" max="16133" width="5.6640625" style="38" customWidth="1"/>
    <col min="16134" max="16140" width="9.5546875" style="38" customWidth="1"/>
    <col min="16141" max="16384" width="8.88671875" style="38"/>
  </cols>
  <sheetData>
    <row r="1" spans="1:17" customFormat="1" ht="36.75" customHeight="1" x14ac:dyDescent="0.25">
      <c r="A1" s="31"/>
      <c r="B1" s="31"/>
      <c r="C1" s="31"/>
      <c r="D1" s="32"/>
      <c r="E1" s="162"/>
      <c r="F1" s="32"/>
      <c r="G1" s="32"/>
      <c r="H1" s="32"/>
      <c r="I1" s="32"/>
      <c r="J1" s="32"/>
      <c r="K1" s="163"/>
      <c r="L1" s="33" t="s">
        <v>38</v>
      </c>
    </row>
    <row r="2" spans="1:17" customFormat="1" ht="11.25" customHeight="1" x14ac:dyDescent="0.25">
      <c r="A2" s="34"/>
      <c r="B2" s="34"/>
      <c r="C2" s="34"/>
      <c r="D2" s="35"/>
      <c r="E2" s="164"/>
      <c r="F2" s="35"/>
      <c r="G2" s="35"/>
      <c r="H2" s="35"/>
      <c r="I2" s="35"/>
      <c r="J2" s="35"/>
      <c r="K2" s="165"/>
      <c r="L2" s="35"/>
    </row>
    <row r="3" spans="1:17" s="36" customFormat="1" ht="20.100000000000001" customHeight="1" x14ac:dyDescent="0.25">
      <c r="A3" s="449" t="s">
        <v>179</v>
      </c>
      <c r="B3" s="449"/>
      <c r="C3" s="449"/>
      <c r="D3" s="449"/>
      <c r="E3" s="449"/>
      <c r="F3" s="449"/>
      <c r="G3" s="449"/>
      <c r="H3" s="449"/>
      <c r="I3" s="449"/>
      <c r="J3" s="449"/>
      <c r="K3" s="449"/>
      <c r="L3" s="449"/>
    </row>
    <row r="4" spans="1:17" s="36" customFormat="1" ht="12" customHeight="1" x14ac:dyDescent="0.25">
      <c r="A4" s="450" t="s">
        <v>84</v>
      </c>
      <c r="B4" s="450"/>
      <c r="C4" s="450"/>
      <c r="D4" s="450"/>
      <c r="E4" s="450"/>
      <c r="F4" s="450"/>
      <c r="G4" s="450"/>
      <c r="H4" s="450"/>
      <c r="I4" s="450"/>
      <c r="J4" s="450"/>
      <c r="K4" s="450"/>
      <c r="L4" s="450"/>
    </row>
    <row r="5" spans="1:17" s="36" customFormat="1" ht="12" customHeight="1" x14ac:dyDescent="0.25">
      <c r="A5" s="451" t="s">
        <v>40</v>
      </c>
      <c r="B5" s="451"/>
      <c r="C5" s="451"/>
      <c r="D5" s="451"/>
      <c r="E5" s="451"/>
      <c r="F5" s="451"/>
      <c r="G5" s="166"/>
      <c r="H5" s="166"/>
      <c r="I5" s="166"/>
      <c r="J5" s="166"/>
      <c r="K5" s="167"/>
      <c r="L5" s="166"/>
    </row>
    <row r="6" spans="1:17" s="36" customFormat="1" ht="11.25" customHeight="1" x14ac:dyDescent="0.25">
      <c r="A6" s="146"/>
      <c r="B6" s="147"/>
      <c r="C6" s="147"/>
      <c r="D6" s="147"/>
      <c r="E6" s="147"/>
      <c r="F6" s="147"/>
      <c r="G6" s="147"/>
      <c r="H6" s="147"/>
      <c r="I6" s="147"/>
      <c r="J6" s="147"/>
      <c r="K6" s="168"/>
    </row>
    <row r="7" spans="1:17" customFormat="1" ht="12" customHeight="1" x14ac:dyDescent="0.25">
      <c r="A7" s="454" t="s">
        <v>85</v>
      </c>
      <c r="B7" s="455"/>
      <c r="C7" s="455"/>
      <c r="D7" s="455"/>
      <c r="E7" s="460" t="s">
        <v>86</v>
      </c>
      <c r="F7" s="463" t="s">
        <v>173</v>
      </c>
      <c r="G7" s="464"/>
      <c r="H7" s="464"/>
      <c r="I7" s="464"/>
      <c r="J7" s="465"/>
      <c r="K7" s="466" t="s">
        <v>174</v>
      </c>
      <c r="L7" s="467"/>
      <c r="M7" s="38"/>
      <c r="N7" s="38"/>
      <c r="O7" s="38"/>
      <c r="P7" s="38"/>
      <c r="Q7" s="38"/>
    </row>
    <row r="8" spans="1:17" ht="21.75" customHeight="1" x14ac:dyDescent="0.2">
      <c r="A8" s="456"/>
      <c r="B8" s="457"/>
      <c r="C8" s="457"/>
      <c r="D8" s="457"/>
      <c r="E8" s="461"/>
      <c r="F8" s="442" t="s">
        <v>89</v>
      </c>
      <c r="G8" s="442" t="s">
        <v>90</v>
      </c>
      <c r="H8" s="442" t="s">
        <v>91</v>
      </c>
      <c r="I8" s="442" t="s">
        <v>92</v>
      </c>
      <c r="J8" s="442" t="s">
        <v>93</v>
      </c>
      <c r="K8" s="468"/>
      <c r="L8" s="469"/>
    </row>
    <row r="9" spans="1:17" ht="12" customHeight="1" x14ac:dyDescent="0.2">
      <c r="A9" s="456"/>
      <c r="B9" s="457"/>
      <c r="C9" s="457"/>
      <c r="D9" s="457"/>
      <c r="E9" s="461"/>
      <c r="F9" s="443"/>
      <c r="G9" s="443"/>
      <c r="H9" s="443"/>
      <c r="I9" s="443"/>
      <c r="J9" s="443"/>
      <c r="K9" s="39" t="s">
        <v>94</v>
      </c>
      <c r="L9" s="40" t="s">
        <v>95</v>
      </c>
    </row>
    <row r="10" spans="1:17" ht="12" customHeight="1" x14ac:dyDescent="0.2">
      <c r="A10" s="458"/>
      <c r="B10" s="459"/>
      <c r="C10" s="459"/>
      <c r="D10" s="459"/>
      <c r="E10" s="462"/>
      <c r="F10" s="41">
        <v>1</v>
      </c>
      <c r="G10" s="41">
        <v>2</v>
      </c>
      <c r="H10" s="41">
        <v>3</v>
      </c>
      <c r="I10" s="41">
        <v>4</v>
      </c>
      <c r="J10" s="41">
        <v>5</v>
      </c>
      <c r="K10" s="41">
        <v>6</v>
      </c>
      <c r="L10" s="41">
        <v>7</v>
      </c>
      <c r="M10" s="42"/>
    </row>
    <row r="11" spans="1:17" ht="18" customHeight="1" x14ac:dyDescent="0.2">
      <c r="A11" s="169" t="s">
        <v>96</v>
      </c>
      <c r="B11" s="170"/>
      <c r="C11" s="170"/>
      <c r="D11" s="171"/>
      <c r="E11" s="53">
        <v>100</v>
      </c>
      <c r="F11" s="55">
        <v>30552</v>
      </c>
      <c r="G11" s="54">
        <v>30705</v>
      </c>
      <c r="H11" s="54">
        <v>30199</v>
      </c>
      <c r="I11" s="54">
        <v>30187</v>
      </c>
      <c r="J11" s="80">
        <v>30348</v>
      </c>
      <c r="K11" s="54">
        <v>204</v>
      </c>
      <c r="L11" s="56">
        <v>0.67220245156188219</v>
      </c>
    </row>
    <row r="12" spans="1:17" ht="24.9" customHeight="1" x14ac:dyDescent="0.2">
      <c r="A12" s="481" t="s">
        <v>180</v>
      </c>
      <c r="B12" s="482"/>
      <c r="C12" s="482"/>
      <c r="D12" s="483"/>
      <c r="E12" s="53">
        <v>45.859518198481275</v>
      </c>
      <c r="F12" s="55">
        <v>14011</v>
      </c>
      <c r="G12" s="54">
        <v>14105</v>
      </c>
      <c r="H12" s="54">
        <v>13830</v>
      </c>
      <c r="I12" s="54">
        <v>13760</v>
      </c>
      <c r="J12" s="80">
        <v>13865</v>
      </c>
      <c r="K12" s="54">
        <v>146</v>
      </c>
      <c r="L12" s="56">
        <v>1.0530111792282726</v>
      </c>
    </row>
    <row r="13" spans="1:17" ht="15" customHeight="1" x14ac:dyDescent="0.2">
      <c r="A13" s="60"/>
      <c r="B13" s="488" t="s">
        <v>99</v>
      </c>
      <c r="C13" s="488"/>
      <c r="E13" s="53">
        <v>54.140481801518725</v>
      </c>
      <c r="F13" s="55">
        <v>16541</v>
      </c>
      <c r="G13" s="54">
        <v>16600</v>
      </c>
      <c r="H13" s="54">
        <v>16369</v>
      </c>
      <c r="I13" s="54">
        <v>16427</v>
      </c>
      <c r="J13" s="80">
        <v>16483</v>
      </c>
      <c r="K13" s="54">
        <v>58</v>
      </c>
      <c r="L13" s="56">
        <v>0.35187769216768794</v>
      </c>
    </row>
    <row r="14" spans="1:17" ht="24.9" customHeight="1" x14ac:dyDescent="0.2">
      <c r="A14" s="481" t="s">
        <v>181</v>
      </c>
      <c r="B14" s="482"/>
      <c r="C14" s="482"/>
      <c r="D14" s="483"/>
      <c r="E14" s="53">
        <v>10.693244304791831</v>
      </c>
      <c r="F14" s="55">
        <v>3267</v>
      </c>
      <c r="G14" s="54">
        <v>3393</v>
      </c>
      <c r="H14" s="54">
        <v>3089</v>
      </c>
      <c r="I14" s="54">
        <v>3173</v>
      </c>
      <c r="J14" s="80">
        <v>3308</v>
      </c>
      <c r="K14" s="54">
        <v>-41</v>
      </c>
      <c r="L14" s="56">
        <v>-1.2394195888754533</v>
      </c>
    </row>
    <row r="15" spans="1:17" ht="15" customHeight="1" x14ac:dyDescent="0.2">
      <c r="A15" s="60"/>
      <c r="B15" s="59"/>
      <c r="C15" s="38" t="s">
        <v>98</v>
      </c>
      <c r="E15" s="53">
        <v>49.954086317722684</v>
      </c>
      <c r="F15" s="55">
        <v>1632</v>
      </c>
      <c r="G15" s="54">
        <v>1698</v>
      </c>
      <c r="H15" s="54">
        <v>1543</v>
      </c>
      <c r="I15" s="54">
        <v>1561</v>
      </c>
      <c r="J15" s="80">
        <v>1627</v>
      </c>
      <c r="K15" s="54">
        <v>5</v>
      </c>
      <c r="L15" s="56">
        <v>0.30731407498463431</v>
      </c>
    </row>
    <row r="16" spans="1:17" ht="15" customHeight="1" x14ac:dyDescent="0.2">
      <c r="A16" s="60"/>
      <c r="B16" s="59"/>
      <c r="C16" s="38" t="s">
        <v>99</v>
      </c>
      <c r="E16" s="53">
        <v>50.045913682277316</v>
      </c>
      <c r="F16" s="55">
        <v>1635</v>
      </c>
      <c r="G16" s="54">
        <v>1695</v>
      </c>
      <c r="H16" s="54">
        <v>1546</v>
      </c>
      <c r="I16" s="54">
        <v>1612</v>
      </c>
      <c r="J16" s="80">
        <v>1681</v>
      </c>
      <c r="K16" s="54">
        <v>-46</v>
      </c>
      <c r="L16" s="56">
        <v>-2.7364663890541343</v>
      </c>
    </row>
    <row r="17" spans="1:12" ht="15" customHeight="1" x14ac:dyDescent="0.2">
      <c r="A17" s="60"/>
      <c r="B17" s="61" t="s">
        <v>101</v>
      </c>
      <c r="E17" s="53">
        <v>64.38858339879549</v>
      </c>
      <c r="F17" s="55">
        <v>19672</v>
      </c>
      <c r="G17" s="54">
        <v>19697</v>
      </c>
      <c r="H17" s="54">
        <v>19502</v>
      </c>
      <c r="I17" s="54">
        <v>19472</v>
      </c>
      <c r="J17" s="80">
        <v>19439</v>
      </c>
      <c r="K17" s="54">
        <v>233</v>
      </c>
      <c r="L17" s="56">
        <v>1.1986213282576264</v>
      </c>
    </row>
    <row r="18" spans="1:12" ht="15" customHeight="1" x14ac:dyDescent="0.2">
      <c r="A18" s="60"/>
      <c r="B18" s="59"/>
      <c r="C18" s="38" t="s">
        <v>98</v>
      </c>
      <c r="E18" s="53">
        <v>45.633387555917039</v>
      </c>
      <c r="F18" s="55">
        <v>8977</v>
      </c>
      <c r="G18" s="54">
        <v>8990</v>
      </c>
      <c r="H18" s="54">
        <v>8883</v>
      </c>
      <c r="I18" s="54">
        <v>8835</v>
      </c>
      <c r="J18" s="80">
        <v>8853</v>
      </c>
      <c r="K18" s="54">
        <v>124</v>
      </c>
      <c r="L18" s="56">
        <v>1.4006551451485372</v>
      </c>
    </row>
    <row r="19" spans="1:12" ht="15" customHeight="1" x14ac:dyDescent="0.2">
      <c r="A19" s="60"/>
      <c r="B19" s="59"/>
      <c r="C19" s="38" t="s">
        <v>99</v>
      </c>
      <c r="E19" s="53">
        <v>54.366612444082961</v>
      </c>
      <c r="F19" s="55">
        <v>10695</v>
      </c>
      <c r="G19" s="54">
        <v>10707</v>
      </c>
      <c r="H19" s="54">
        <v>10619</v>
      </c>
      <c r="I19" s="54">
        <v>10637</v>
      </c>
      <c r="J19" s="80">
        <v>10586</v>
      </c>
      <c r="K19" s="54">
        <v>109</v>
      </c>
      <c r="L19" s="56">
        <v>1.0296618174948045</v>
      </c>
    </row>
    <row r="20" spans="1:12" ht="15" customHeight="1" x14ac:dyDescent="0.2">
      <c r="A20" s="60"/>
      <c r="B20" s="61" t="s">
        <v>102</v>
      </c>
      <c r="E20" s="53">
        <v>23.180151872217859</v>
      </c>
      <c r="F20" s="55">
        <v>7082</v>
      </c>
      <c r="G20" s="54">
        <v>7104</v>
      </c>
      <c r="H20" s="54">
        <v>7101</v>
      </c>
      <c r="I20" s="54">
        <v>7049</v>
      </c>
      <c r="J20" s="80">
        <v>7110</v>
      </c>
      <c r="K20" s="54">
        <v>-28</v>
      </c>
      <c r="L20" s="56">
        <v>-0.39381153305203936</v>
      </c>
    </row>
    <row r="21" spans="1:12" ht="15" customHeight="1" x14ac:dyDescent="0.2">
      <c r="A21" s="60"/>
      <c r="B21" s="59"/>
      <c r="C21" s="38" t="s">
        <v>98</v>
      </c>
      <c r="E21" s="53">
        <v>44.267156170573287</v>
      </c>
      <c r="F21" s="55">
        <v>3135</v>
      </c>
      <c r="G21" s="54">
        <v>3153</v>
      </c>
      <c r="H21" s="54">
        <v>3136</v>
      </c>
      <c r="I21" s="54">
        <v>3109</v>
      </c>
      <c r="J21" s="80">
        <v>3132</v>
      </c>
      <c r="K21" s="54">
        <v>3</v>
      </c>
      <c r="L21" s="56">
        <v>9.5785440613026823E-2</v>
      </c>
    </row>
    <row r="22" spans="1:12" ht="15" customHeight="1" x14ac:dyDescent="0.2">
      <c r="A22" s="60"/>
      <c r="B22" s="59"/>
      <c r="C22" s="38" t="s">
        <v>99</v>
      </c>
      <c r="E22" s="53">
        <v>55.732843829426713</v>
      </c>
      <c r="F22" s="55">
        <v>3947</v>
      </c>
      <c r="G22" s="54">
        <v>3951</v>
      </c>
      <c r="H22" s="54">
        <v>3965</v>
      </c>
      <c r="I22" s="54">
        <v>3940</v>
      </c>
      <c r="J22" s="80">
        <v>3978</v>
      </c>
      <c r="K22" s="54">
        <v>-31</v>
      </c>
      <c r="L22" s="56">
        <v>-0.77928607340372047</v>
      </c>
    </row>
    <row r="23" spans="1:12" ht="15" customHeight="1" x14ac:dyDescent="0.2">
      <c r="A23" s="60"/>
      <c r="B23" s="61" t="s">
        <v>103</v>
      </c>
      <c r="E23" s="53">
        <v>1.7380204241948154</v>
      </c>
      <c r="F23" s="55">
        <v>531</v>
      </c>
      <c r="G23" s="54">
        <v>511</v>
      </c>
      <c r="H23" s="54">
        <v>507</v>
      </c>
      <c r="I23" s="54">
        <v>493</v>
      </c>
      <c r="J23" s="80">
        <v>491</v>
      </c>
      <c r="K23" s="54">
        <v>40</v>
      </c>
      <c r="L23" s="56">
        <v>8.146639511201629</v>
      </c>
    </row>
    <row r="24" spans="1:12" ht="15" customHeight="1" x14ac:dyDescent="0.2">
      <c r="A24" s="60"/>
      <c r="B24" s="59"/>
      <c r="C24" s="38" t="s">
        <v>98</v>
      </c>
      <c r="E24" s="53">
        <v>50.282485875706215</v>
      </c>
      <c r="F24" s="55">
        <v>267</v>
      </c>
      <c r="G24" s="54">
        <v>264</v>
      </c>
      <c r="H24" s="54">
        <v>268</v>
      </c>
      <c r="I24" s="54">
        <v>255</v>
      </c>
      <c r="J24" s="80">
        <v>253</v>
      </c>
      <c r="K24" s="54">
        <v>14</v>
      </c>
      <c r="L24" s="56">
        <v>5.5335968379446641</v>
      </c>
    </row>
    <row r="25" spans="1:12" ht="15" customHeight="1" x14ac:dyDescent="0.2">
      <c r="A25" s="60"/>
      <c r="B25" s="59"/>
      <c r="C25" s="38" t="s">
        <v>99</v>
      </c>
      <c r="E25" s="53">
        <v>49.717514124293785</v>
      </c>
      <c r="F25" s="55">
        <v>264</v>
      </c>
      <c r="G25" s="54">
        <v>247</v>
      </c>
      <c r="H25" s="54">
        <v>239</v>
      </c>
      <c r="I25" s="54">
        <v>238</v>
      </c>
      <c r="J25" s="80">
        <v>238</v>
      </c>
      <c r="K25" s="54">
        <v>26</v>
      </c>
      <c r="L25" s="56">
        <v>10.92436974789916</v>
      </c>
    </row>
    <row r="26" spans="1:12" ht="15" customHeight="1" x14ac:dyDescent="0.2">
      <c r="A26" s="60"/>
      <c r="C26" s="61" t="s">
        <v>182</v>
      </c>
      <c r="D26" s="38" t="s">
        <v>183</v>
      </c>
      <c r="E26" s="53">
        <v>0.77572663000785547</v>
      </c>
      <c r="F26" s="55">
        <v>237</v>
      </c>
      <c r="G26" s="54">
        <v>239</v>
      </c>
      <c r="H26" s="54">
        <v>237</v>
      </c>
      <c r="I26" s="54">
        <v>233</v>
      </c>
      <c r="J26" s="80">
        <v>212</v>
      </c>
      <c r="K26" s="54">
        <v>25</v>
      </c>
      <c r="L26" s="56">
        <v>11.79245283018868</v>
      </c>
    </row>
    <row r="27" spans="1:12" ht="15" customHeight="1" x14ac:dyDescent="0.2">
      <c r="A27" s="60"/>
      <c r="B27" s="59"/>
      <c r="D27" s="172" t="s">
        <v>98</v>
      </c>
      <c r="E27" s="53">
        <v>47.257383966244724</v>
      </c>
      <c r="F27" s="55">
        <v>112</v>
      </c>
      <c r="G27" s="54">
        <v>113</v>
      </c>
      <c r="H27" s="54">
        <v>115</v>
      </c>
      <c r="I27" s="54">
        <v>109</v>
      </c>
      <c r="J27" s="80">
        <v>97</v>
      </c>
      <c r="K27" s="54">
        <v>15</v>
      </c>
      <c r="L27" s="56">
        <v>15.463917525773196</v>
      </c>
    </row>
    <row r="28" spans="1:12" ht="15" customHeight="1" x14ac:dyDescent="0.2">
      <c r="A28" s="60"/>
      <c r="B28" s="59"/>
      <c r="D28" s="172" t="s">
        <v>99</v>
      </c>
      <c r="E28" s="53">
        <v>52.742616033755276</v>
      </c>
      <c r="F28" s="55">
        <v>125</v>
      </c>
      <c r="G28" s="54">
        <v>126</v>
      </c>
      <c r="H28" s="54">
        <v>122</v>
      </c>
      <c r="I28" s="54">
        <v>124</v>
      </c>
      <c r="J28" s="80">
        <v>115</v>
      </c>
      <c r="K28" s="54">
        <v>10</v>
      </c>
      <c r="L28" s="56">
        <v>8.695652173913043</v>
      </c>
    </row>
    <row r="29" spans="1:12" ht="24.9" customHeight="1" x14ac:dyDescent="0.2">
      <c r="A29" s="481" t="s">
        <v>184</v>
      </c>
      <c r="B29" s="482"/>
      <c r="C29" s="482"/>
      <c r="D29" s="483"/>
      <c r="E29" s="53">
        <v>87.866588112071227</v>
      </c>
      <c r="F29" s="55">
        <v>26845</v>
      </c>
      <c r="G29" s="54">
        <v>26854</v>
      </c>
      <c r="H29" s="54">
        <v>26477</v>
      </c>
      <c r="I29" s="54">
        <v>26569</v>
      </c>
      <c r="J29" s="80">
        <v>26753</v>
      </c>
      <c r="K29" s="54">
        <v>92</v>
      </c>
      <c r="L29" s="56">
        <v>0.3438866669158599</v>
      </c>
    </row>
    <row r="30" spans="1:12" ht="15" customHeight="1" x14ac:dyDescent="0.2">
      <c r="A30" s="60"/>
      <c r="B30" s="59"/>
      <c r="C30" s="38" t="s">
        <v>98</v>
      </c>
      <c r="E30" s="53">
        <v>44.924566958465263</v>
      </c>
      <c r="F30" s="55">
        <v>12060</v>
      </c>
      <c r="G30" s="54">
        <v>12036</v>
      </c>
      <c r="H30" s="54">
        <v>11870</v>
      </c>
      <c r="I30" s="54">
        <v>11863</v>
      </c>
      <c r="J30" s="80">
        <v>11992</v>
      </c>
      <c r="K30" s="54">
        <v>68</v>
      </c>
      <c r="L30" s="56">
        <v>0.56704469646430955</v>
      </c>
    </row>
    <row r="31" spans="1:12" ht="15" customHeight="1" x14ac:dyDescent="0.2">
      <c r="A31" s="60"/>
      <c r="B31" s="59"/>
      <c r="C31" s="38" t="s">
        <v>99</v>
      </c>
      <c r="E31" s="53">
        <v>55.075433041534737</v>
      </c>
      <c r="F31" s="55">
        <v>14785</v>
      </c>
      <c r="G31" s="54">
        <v>14818</v>
      </c>
      <c r="H31" s="54">
        <v>14607</v>
      </c>
      <c r="I31" s="54">
        <v>14706</v>
      </c>
      <c r="J31" s="80">
        <v>14761</v>
      </c>
      <c r="K31" s="54">
        <v>24</v>
      </c>
      <c r="L31" s="56">
        <v>0.16259061039224984</v>
      </c>
    </row>
    <row r="32" spans="1:12" ht="15" customHeight="1" x14ac:dyDescent="0.2">
      <c r="A32" s="60"/>
      <c r="B32" s="59" t="s">
        <v>109</v>
      </c>
      <c r="E32" s="53">
        <v>12.133411887928776</v>
      </c>
      <c r="F32" s="55">
        <v>3707</v>
      </c>
      <c r="G32" s="54">
        <v>3851</v>
      </c>
      <c r="H32" s="54">
        <v>3722</v>
      </c>
      <c r="I32" s="54">
        <v>3618</v>
      </c>
      <c r="J32" s="80">
        <v>3595</v>
      </c>
      <c r="K32" s="54">
        <v>112</v>
      </c>
      <c r="L32" s="56">
        <v>3.1154381084840055</v>
      </c>
    </row>
    <row r="33" spans="1:12" ht="15" customHeight="1" x14ac:dyDescent="0.2">
      <c r="A33" s="60"/>
      <c r="B33" s="59"/>
      <c r="C33" s="38" t="s">
        <v>98</v>
      </c>
      <c r="E33" s="53">
        <v>52.630159158349066</v>
      </c>
      <c r="F33" s="55">
        <v>1951</v>
      </c>
      <c r="G33" s="54">
        <v>2069</v>
      </c>
      <c r="H33" s="54">
        <v>1960</v>
      </c>
      <c r="I33" s="54">
        <v>1897</v>
      </c>
      <c r="J33" s="80">
        <v>1873</v>
      </c>
      <c r="K33" s="54">
        <v>78</v>
      </c>
      <c r="L33" s="56">
        <v>4.1644420715429789</v>
      </c>
    </row>
    <row r="34" spans="1:12" ht="15" customHeight="1" x14ac:dyDescent="0.2">
      <c r="A34" s="60"/>
      <c r="B34" s="59"/>
      <c r="C34" s="38" t="s">
        <v>99</v>
      </c>
      <c r="E34" s="53">
        <v>47.369840841650934</v>
      </c>
      <c r="F34" s="55">
        <v>1756</v>
      </c>
      <c r="G34" s="54">
        <v>1782</v>
      </c>
      <c r="H34" s="54">
        <v>1762</v>
      </c>
      <c r="I34" s="54">
        <v>1721</v>
      </c>
      <c r="J34" s="80">
        <v>1722</v>
      </c>
      <c r="K34" s="54">
        <v>34</v>
      </c>
      <c r="L34" s="56">
        <v>1.9744483159117305</v>
      </c>
    </row>
    <row r="35" spans="1:12" ht="24.9" customHeight="1" x14ac:dyDescent="0.2">
      <c r="A35" s="481" t="s">
        <v>185</v>
      </c>
      <c r="B35" s="482"/>
      <c r="C35" s="482"/>
      <c r="D35" s="483"/>
      <c r="E35" s="53">
        <v>63.619402985074629</v>
      </c>
      <c r="F35" s="55">
        <v>19437</v>
      </c>
      <c r="G35" s="54">
        <v>19607</v>
      </c>
      <c r="H35" s="54">
        <v>19217</v>
      </c>
      <c r="I35" s="54">
        <v>19229</v>
      </c>
      <c r="J35" s="80">
        <v>19428</v>
      </c>
      <c r="K35" s="54">
        <v>9</v>
      </c>
      <c r="L35" s="56">
        <v>4.6324891908585547E-2</v>
      </c>
    </row>
    <row r="36" spans="1:12" ht="15" customHeight="1" x14ac:dyDescent="0.2">
      <c r="A36" s="60"/>
      <c r="B36" s="59"/>
      <c r="C36" s="38" t="s">
        <v>98</v>
      </c>
      <c r="E36" s="53">
        <v>61.748212172660388</v>
      </c>
      <c r="F36" s="55">
        <v>12002</v>
      </c>
      <c r="G36" s="54">
        <v>12083</v>
      </c>
      <c r="H36" s="54">
        <v>11848</v>
      </c>
      <c r="I36" s="54">
        <v>11799</v>
      </c>
      <c r="J36" s="80">
        <v>11933</v>
      </c>
      <c r="K36" s="54">
        <v>69</v>
      </c>
      <c r="L36" s="56">
        <v>0.57822844213525515</v>
      </c>
    </row>
    <row r="37" spans="1:12" ht="15" customHeight="1" x14ac:dyDescent="0.2">
      <c r="A37" s="60"/>
      <c r="B37" s="59"/>
      <c r="C37" s="38" t="s">
        <v>99</v>
      </c>
      <c r="E37" s="53">
        <v>38.251787827339612</v>
      </c>
      <c r="F37" s="55">
        <v>7435</v>
      </c>
      <c r="G37" s="54">
        <v>7524</v>
      </c>
      <c r="H37" s="54">
        <v>7369</v>
      </c>
      <c r="I37" s="54">
        <v>7430</v>
      </c>
      <c r="J37" s="80">
        <v>7495</v>
      </c>
      <c r="K37" s="54">
        <v>-60</v>
      </c>
      <c r="L37" s="56">
        <v>-0.80053368912608402</v>
      </c>
    </row>
    <row r="38" spans="1:12" ht="15" customHeight="1" x14ac:dyDescent="0.2">
      <c r="A38" s="60"/>
      <c r="B38" s="59" t="s">
        <v>176</v>
      </c>
      <c r="E38" s="53">
        <v>36.380597014925371</v>
      </c>
      <c r="F38" s="55">
        <v>11115</v>
      </c>
      <c r="G38" s="54">
        <v>11098</v>
      </c>
      <c r="H38" s="54">
        <v>10982</v>
      </c>
      <c r="I38" s="54">
        <v>10958</v>
      </c>
      <c r="J38" s="80">
        <v>10920</v>
      </c>
      <c r="K38" s="54">
        <v>195</v>
      </c>
      <c r="L38" s="56">
        <v>1.7857142857142858</v>
      </c>
    </row>
    <row r="39" spans="1:12" ht="15" customHeight="1" x14ac:dyDescent="0.2">
      <c r="A39" s="60"/>
      <c r="B39" s="59"/>
      <c r="C39" s="38" t="s">
        <v>98</v>
      </c>
      <c r="E39" s="53">
        <v>18.074673864147549</v>
      </c>
      <c r="F39" s="55">
        <v>2009</v>
      </c>
      <c r="G39" s="54">
        <v>2022</v>
      </c>
      <c r="H39" s="54">
        <v>1982</v>
      </c>
      <c r="I39" s="54">
        <v>1961</v>
      </c>
      <c r="J39" s="80">
        <v>1932</v>
      </c>
      <c r="K39" s="54">
        <v>77</v>
      </c>
      <c r="L39" s="56">
        <v>3.9855072463768115</v>
      </c>
    </row>
    <row r="40" spans="1:12" ht="15" customHeight="1" x14ac:dyDescent="0.2">
      <c r="A40" s="60"/>
      <c r="B40" s="59"/>
      <c r="C40" s="38" t="s">
        <v>99</v>
      </c>
      <c r="E40" s="53">
        <v>81.925326135852458</v>
      </c>
      <c r="F40" s="55">
        <v>9106</v>
      </c>
      <c r="G40" s="54">
        <v>9076</v>
      </c>
      <c r="H40" s="54">
        <v>9000</v>
      </c>
      <c r="I40" s="54">
        <v>8997</v>
      </c>
      <c r="J40" s="80">
        <v>8988</v>
      </c>
      <c r="K40" s="54">
        <v>118</v>
      </c>
      <c r="L40" s="56">
        <v>1.3128615932354251</v>
      </c>
    </row>
    <row r="41" spans="1:12" ht="24.75" customHeight="1" x14ac:dyDescent="0.2">
      <c r="A41" s="481" t="s">
        <v>552</v>
      </c>
      <c r="B41" s="482"/>
      <c r="C41" s="482"/>
      <c r="D41" s="483"/>
      <c r="E41" s="53">
        <v>5.1453260015710915</v>
      </c>
      <c r="F41" s="55">
        <v>1572</v>
      </c>
      <c r="G41" s="54">
        <v>1588</v>
      </c>
      <c r="H41" s="54">
        <v>1312</v>
      </c>
      <c r="I41" s="54">
        <v>1351</v>
      </c>
      <c r="J41" s="80">
        <v>1521</v>
      </c>
      <c r="K41" s="54">
        <v>51</v>
      </c>
      <c r="L41" s="56">
        <v>3.3530571992110452</v>
      </c>
    </row>
    <row r="42" spans="1:12" ht="15" customHeight="1" x14ac:dyDescent="0.2">
      <c r="A42" s="60"/>
      <c r="B42" s="59"/>
      <c r="C42" s="38" t="s">
        <v>98</v>
      </c>
      <c r="E42" s="53">
        <v>51.653944020356235</v>
      </c>
      <c r="F42" s="55">
        <v>812</v>
      </c>
      <c r="G42" s="54">
        <v>823</v>
      </c>
      <c r="H42" s="54">
        <v>657</v>
      </c>
      <c r="I42" s="54">
        <v>676</v>
      </c>
      <c r="J42" s="80">
        <v>784</v>
      </c>
      <c r="K42" s="54">
        <v>28</v>
      </c>
      <c r="L42" s="56">
        <v>3.5714285714285716</v>
      </c>
    </row>
    <row r="43" spans="1:12" ht="15" customHeight="1" x14ac:dyDescent="0.2">
      <c r="A43" s="63"/>
      <c r="B43" s="64"/>
      <c r="C43" s="100" t="s">
        <v>99</v>
      </c>
      <c r="D43" s="100"/>
      <c r="E43" s="65">
        <v>48.346055979643765</v>
      </c>
      <c r="F43" s="83">
        <v>760</v>
      </c>
      <c r="G43" s="84">
        <v>765</v>
      </c>
      <c r="H43" s="84">
        <v>655</v>
      </c>
      <c r="I43" s="84">
        <v>675</v>
      </c>
      <c r="J43" s="85">
        <v>737</v>
      </c>
      <c r="K43" s="84">
        <v>23</v>
      </c>
      <c r="L43" s="86">
        <v>3.1207598371777476</v>
      </c>
    </row>
    <row r="44" spans="1:12" ht="45.75" customHeight="1" x14ac:dyDescent="0.2">
      <c r="A44" s="481" t="s">
        <v>186</v>
      </c>
      <c r="B44" s="482"/>
      <c r="C44" s="482"/>
      <c r="D44" s="483"/>
      <c r="E44" s="53">
        <v>1.2077769049489395</v>
      </c>
      <c r="F44" s="55">
        <v>369</v>
      </c>
      <c r="G44" s="54">
        <v>371</v>
      </c>
      <c r="H44" s="54">
        <v>368</v>
      </c>
      <c r="I44" s="54">
        <v>366</v>
      </c>
      <c r="J44" s="80">
        <v>368</v>
      </c>
      <c r="K44" s="54">
        <v>1</v>
      </c>
      <c r="L44" s="56">
        <v>0.27173913043478259</v>
      </c>
    </row>
    <row r="45" spans="1:12" ht="15" customHeight="1" x14ac:dyDescent="0.2">
      <c r="A45" s="60"/>
      <c r="B45" s="59"/>
      <c r="C45" s="38" t="s">
        <v>98</v>
      </c>
      <c r="E45" s="53">
        <v>64.22764227642277</v>
      </c>
      <c r="F45" s="55">
        <v>237</v>
      </c>
      <c r="G45" s="54">
        <v>242</v>
      </c>
      <c r="H45" s="54">
        <v>236</v>
      </c>
      <c r="I45" s="54">
        <v>237</v>
      </c>
      <c r="J45" s="80">
        <v>240</v>
      </c>
      <c r="K45" s="54">
        <v>-3</v>
      </c>
      <c r="L45" s="56">
        <v>-1.25</v>
      </c>
    </row>
    <row r="46" spans="1:12" ht="15" customHeight="1" x14ac:dyDescent="0.2">
      <c r="A46" s="63"/>
      <c r="B46" s="64"/>
      <c r="C46" s="100" t="s">
        <v>99</v>
      </c>
      <c r="D46" s="100"/>
      <c r="E46" s="65">
        <v>35.772357723577237</v>
      </c>
      <c r="F46" s="83">
        <v>132</v>
      </c>
      <c r="G46" s="84">
        <v>129</v>
      </c>
      <c r="H46" s="84">
        <v>132</v>
      </c>
      <c r="I46" s="84">
        <v>129</v>
      </c>
      <c r="J46" s="85">
        <v>128</v>
      </c>
      <c r="K46" s="84">
        <v>4</v>
      </c>
      <c r="L46" s="86">
        <v>3.125</v>
      </c>
    </row>
    <row r="47" spans="1:12" ht="39" customHeight="1" x14ac:dyDescent="0.2">
      <c r="A47" s="481" t="s">
        <v>553</v>
      </c>
      <c r="B47" s="478"/>
      <c r="C47" s="478"/>
      <c r="D47" s="484"/>
      <c r="E47" s="53">
        <v>0.1178318931657502</v>
      </c>
      <c r="F47" s="55">
        <v>36</v>
      </c>
      <c r="G47" s="54">
        <v>33</v>
      </c>
      <c r="H47" s="54">
        <v>63</v>
      </c>
      <c r="I47" s="54">
        <v>67</v>
      </c>
      <c r="J47" s="80">
        <v>67</v>
      </c>
      <c r="K47" s="54">
        <v>-31</v>
      </c>
      <c r="L47" s="56">
        <v>-46.268656716417908</v>
      </c>
    </row>
    <row r="48" spans="1:12" ht="15" customHeight="1" x14ac:dyDescent="0.2">
      <c r="A48" s="60"/>
      <c r="B48" s="59"/>
      <c r="C48" s="38" t="s">
        <v>98</v>
      </c>
      <c r="E48" s="53">
        <v>41.666666666666664</v>
      </c>
      <c r="F48" s="55">
        <v>15</v>
      </c>
      <c r="G48" s="54">
        <v>15</v>
      </c>
      <c r="H48" s="54">
        <v>18</v>
      </c>
      <c r="I48" s="54">
        <v>20</v>
      </c>
      <c r="J48" s="80">
        <v>18</v>
      </c>
      <c r="K48" s="54">
        <v>-3</v>
      </c>
      <c r="L48" s="56">
        <v>-16.666666666666668</v>
      </c>
    </row>
    <row r="49" spans="1:12" ht="15" customHeight="1" x14ac:dyDescent="0.2">
      <c r="A49" s="63"/>
      <c r="B49" s="64"/>
      <c r="C49" s="100" t="s">
        <v>99</v>
      </c>
      <c r="D49" s="100"/>
      <c r="E49" s="65">
        <v>58.333333333333336</v>
      </c>
      <c r="F49" s="83">
        <v>21</v>
      </c>
      <c r="G49" s="84">
        <v>18</v>
      </c>
      <c r="H49" s="84">
        <v>45</v>
      </c>
      <c r="I49" s="84">
        <v>47</v>
      </c>
      <c r="J49" s="85">
        <v>49</v>
      </c>
      <c r="K49" s="84">
        <v>-28</v>
      </c>
      <c r="L49" s="86">
        <v>-57.142857142857146</v>
      </c>
    </row>
    <row r="50" spans="1:12" ht="24.9" customHeight="1" x14ac:dyDescent="0.2">
      <c r="A50" s="485" t="s">
        <v>187</v>
      </c>
      <c r="B50" s="486"/>
      <c r="C50" s="486"/>
      <c r="D50" s="487"/>
      <c r="E50" s="173">
        <v>12.70293270489657</v>
      </c>
      <c r="F50" s="174">
        <v>3881</v>
      </c>
      <c r="G50" s="175">
        <v>4040</v>
      </c>
      <c r="H50" s="175">
        <v>3822</v>
      </c>
      <c r="I50" s="175">
        <v>3866</v>
      </c>
      <c r="J50" s="176">
        <v>3983</v>
      </c>
      <c r="K50" s="174">
        <v>-102</v>
      </c>
      <c r="L50" s="177">
        <v>-2.5608837559628421</v>
      </c>
    </row>
    <row r="51" spans="1:12" ht="15" customHeight="1" x14ac:dyDescent="0.2">
      <c r="A51" s="60"/>
      <c r="B51" s="59"/>
      <c r="C51" s="38" t="s">
        <v>98</v>
      </c>
      <c r="E51" s="53">
        <v>51.610409688224685</v>
      </c>
      <c r="F51" s="55">
        <v>2003</v>
      </c>
      <c r="G51" s="54">
        <v>2097</v>
      </c>
      <c r="H51" s="54">
        <v>1970</v>
      </c>
      <c r="I51" s="54">
        <v>1961</v>
      </c>
      <c r="J51" s="80">
        <v>2024</v>
      </c>
      <c r="K51" s="54">
        <v>-21</v>
      </c>
      <c r="L51" s="56">
        <v>-1.0375494071146245</v>
      </c>
    </row>
    <row r="52" spans="1:12" ht="15" customHeight="1" x14ac:dyDescent="0.2">
      <c r="A52" s="60"/>
      <c r="B52" s="59"/>
      <c r="C52" s="38" t="s">
        <v>99</v>
      </c>
      <c r="E52" s="53">
        <v>48.389590311775315</v>
      </c>
      <c r="F52" s="55">
        <v>1878</v>
      </c>
      <c r="G52" s="54">
        <v>1943</v>
      </c>
      <c r="H52" s="54">
        <v>1852</v>
      </c>
      <c r="I52" s="54">
        <v>1905</v>
      </c>
      <c r="J52" s="80">
        <v>1959</v>
      </c>
      <c r="K52" s="54">
        <v>-81</v>
      </c>
      <c r="L52" s="56">
        <v>-4.134762633996937</v>
      </c>
    </row>
    <row r="53" spans="1:12" ht="15" customHeight="1" x14ac:dyDescent="0.2">
      <c r="A53" s="60"/>
      <c r="B53" s="59"/>
      <c r="C53" s="38" t="s">
        <v>182</v>
      </c>
      <c r="D53" s="38" t="s">
        <v>188</v>
      </c>
      <c r="E53" s="53">
        <v>29.245039938160268</v>
      </c>
      <c r="F53" s="55">
        <v>1135</v>
      </c>
      <c r="G53" s="54">
        <v>1171</v>
      </c>
      <c r="H53" s="54">
        <v>903</v>
      </c>
      <c r="I53" s="54">
        <v>978</v>
      </c>
      <c r="J53" s="80">
        <v>1114</v>
      </c>
      <c r="K53" s="54">
        <v>21</v>
      </c>
      <c r="L53" s="56">
        <v>1.8850987432675046</v>
      </c>
    </row>
    <row r="54" spans="1:12" ht="15" customHeight="1" x14ac:dyDescent="0.2">
      <c r="A54" s="60"/>
      <c r="B54" s="59"/>
      <c r="D54" s="172" t="s">
        <v>189</v>
      </c>
      <c r="E54" s="53">
        <v>52.334801762114537</v>
      </c>
      <c r="F54" s="55">
        <v>594</v>
      </c>
      <c r="G54" s="54">
        <v>619</v>
      </c>
      <c r="H54" s="54">
        <v>475</v>
      </c>
      <c r="I54" s="54">
        <v>499</v>
      </c>
      <c r="J54" s="80">
        <v>578</v>
      </c>
      <c r="K54" s="54">
        <v>16</v>
      </c>
      <c r="L54" s="56">
        <v>2.7681660899653977</v>
      </c>
    </row>
    <row r="55" spans="1:12" ht="15" customHeight="1" x14ac:dyDescent="0.2">
      <c r="A55" s="60"/>
      <c r="B55" s="59"/>
      <c r="D55" s="172" t="s">
        <v>190</v>
      </c>
      <c r="E55" s="53">
        <v>47.665198237885463</v>
      </c>
      <c r="F55" s="55">
        <v>541</v>
      </c>
      <c r="G55" s="54">
        <v>552</v>
      </c>
      <c r="H55" s="54">
        <v>428</v>
      </c>
      <c r="I55" s="54">
        <v>479</v>
      </c>
      <c r="J55" s="80">
        <v>536</v>
      </c>
      <c r="K55" s="54">
        <v>5</v>
      </c>
      <c r="L55" s="56">
        <v>0.93283582089552242</v>
      </c>
    </row>
    <row r="56" spans="1:12" ht="15" customHeight="1" x14ac:dyDescent="0.2">
      <c r="A56" s="60"/>
      <c r="B56" s="59" t="s">
        <v>191</v>
      </c>
      <c r="E56" s="53">
        <v>64.981015972767736</v>
      </c>
      <c r="F56" s="55">
        <v>19853</v>
      </c>
      <c r="G56" s="54">
        <v>19850</v>
      </c>
      <c r="H56" s="54">
        <v>19679</v>
      </c>
      <c r="I56" s="54">
        <v>19713</v>
      </c>
      <c r="J56" s="80">
        <v>19814</v>
      </c>
      <c r="K56" s="54">
        <v>39</v>
      </c>
      <c r="L56" s="56">
        <v>0.19683052387200969</v>
      </c>
    </row>
    <row r="57" spans="1:12" ht="15" customHeight="1" x14ac:dyDescent="0.2">
      <c r="A57" s="60"/>
      <c r="B57" s="59"/>
      <c r="C57" s="38" t="s">
        <v>98</v>
      </c>
      <c r="E57" s="53">
        <v>45.202236437817959</v>
      </c>
      <c r="F57" s="55">
        <v>8974</v>
      </c>
      <c r="G57" s="54">
        <v>8942</v>
      </c>
      <c r="H57" s="54">
        <v>8866</v>
      </c>
      <c r="I57" s="54">
        <v>8847</v>
      </c>
      <c r="J57" s="80">
        <v>8920</v>
      </c>
      <c r="K57" s="54">
        <v>54</v>
      </c>
      <c r="L57" s="56">
        <v>0.60538116591928248</v>
      </c>
    </row>
    <row r="58" spans="1:12" ht="15" customHeight="1" x14ac:dyDescent="0.2">
      <c r="A58" s="60"/>
      <c r="B58" s="59"/>
      <c r="C58" s="38" t="s">
        <v>99</v>
      </c>
      <c r="E58" s="53">
        <v>54.797763562182041</v>
      </c>
      <c r="F58" s="55">
        <v>10879</v>
      </c>
      <c r="G58" s="54">
        <v>10908</v>
      </c>
      <c r="H58" s="54">
        <v>10813</v>
      </c>
      <c r="I58" s="54">
        <v>10866</v>
      </c>
      <c r="J58" s="80">
        <v>10894</v>
      </c>
      <c r="K58" s="54">
        <v>-15</v>
      </c>
      <c r="L58" s="56">
        <v>-0.1376904718193501</v>
      </c>
    </row>
    <row r="59" spans="1:12" ht="15" customHeight="1" x14ac:dyDescent="0.2">
      <c r="A59" s="60"/>
      <c r="B59" s="59"/>
      <c r="C59" s="38" t="s">
        <v>97</v>
      </c>
      <c r="D59" s="38" t="s">
        <v>192</v>
      </c>
      <c r="E59" s="53">
        <v>89.925955774945848</v>
      </c>
      <c r="F59" s="55">
        <v>17853</v>
      </c>
      <c r="G59" s="54">
        <v>17861</v>
      </c>
      <c r="H59" s="54">
        <v>17709</v>
      </c>
      <c r="I59" s="54">
        <v>17751</v>
      </c>
      <c r="J59" s="80">
        <v>17843</v>
      </c>
      <c r="K59" s="54">
        <v>10</v>
      </c>
      <c r="L59" s="56">
        <v>5.6044387154626465E-2</v>
      </c>
    </row>
    <row r="60" spans="1:12" ht="15" customHeight="1" x14ac:dyDescent="0.2">
      <c r="A60" s="60"/>
      <c r="B60" s="59"/>
      <c r="D60" s="172" t="s">
        <v>193</v>
      </c>
      <c r="E60" s="53">
        <v>42.917156780373048</v>
      </c>
      <c r="F60" s="55">
        <v>7662</v>
      </c>
      <c r="G60" s="54">
        <v>7638</v>
      </c>
      <c r="H60" s="54">
        <v>7583</v>
      </c>
      <c r="I60" s="54">
        <v>7585</v>
      </c>
      <c r="J60" s="80">
        <v>7638</v>
      </c>
      <c r="K60" s="54">
        <v>24</v>
      </c>
      <c r="L60" s="56">
        <v>0.31421838177533384</v>
      </c>
    </row>
    <row r="61" spans="1:12" ht="15" customHeight="1" x14ac:dyDescent="0.2">
      <c r="A61" s="60"/>
      <c r="B61" s="59"/>
      <c r="D61" s="172" t="s">
        <v>194</v>
      </c>
      <c r="E61" s="53">
        <v>57.082843219626952</v>
      </c>
      <c r="F61" s="55">
        <v>10191</v>
      </c>
      <c r="G61" s="54">
        <v>10223</v>
      </c>
      <c r="H61" s="54">
        <v>10126</v>
      </c>
      <c r="I61" s="54">
        <v>10166</v>
      </c>
      <c r="J61" s="80">
        <v>10205</v>
      </c>
      <c r="K61" s="54">
        <v>-14</v>
      </c>
      <c r="L61" s="56">
        <v>-0.13718765311122</v>
      </c>
    </row>
    <row r="62" spans="1:12" ht="15" customHeight="1" x14ac:dyDescent="0.2">
      <c r="A62" s="60"/>
      <c r="B62" s="59"/>
      <c r="D62" s="38" t="s">
        <v>195</v>
      </c>
      <c r="E62" s="53">
        <v>10.074044225054148</v>
      </c>
      <c r="F62" s="55">
        <v>2000</v>
      </c>
      <c r="G62" s="54">
        <v>1989</v>
      </c>
      <c r="H62" s="54">
        <v>1970</v>
      </c>
      <c r="I62" s="54">
        <v>1962</v>
      </c>
      <c r="J62" s="80">
        <v>1971</v>
      </c>
      <c r="K62" s="54">
        <v>29</v>
      </c>
      <c r="L62" s="56">
        <v>1.4713343480466767</v>
      </c>
    </row>
    <row r="63" spans="1:12" ht="15" customHeight="1" x14ac:dyDescent="0.2">
      <c r="A63" s="60"/>
      <c r="B63" s="59"/>
      <c r="D63" s="172" t="s">
        <v>193</v>
      </c>
      <c r="E63" s="53">
        <v>65.599999999999994</v>
      </c>
      <c r="F63" s="55">
        <v>1312</v>
      </c>
      <c r="G63" s="54">
        <v>1304</v>
      </c>
      <c r="H63" s="54">
        <v>1283</v>
      </c>
      <c r="I63" s="54">
        <v>1262</v>
      </c>
      <c r="J63" s="80">
        <v>1282</v>
      </c>
      <c r="K63" s="54">
        <v>30</v>
      </c>
      <c r="L63" s="56">
        <v>2.3400936037441498</v>
      </c>
    </row>
    <row r="64" spans="1:12" ht="15" customHeight="1" x14ac:dyDescent="0.2">
      <c r="A64" s="60"/>
      <c r="B64" s="59"/>
      <c r="D64" s="172" t="s">
        <v>194</v>
      </c>
      <c r="E64" s="53">
        <v>34.4</v>
      </c>
      <c r="F64" s="55">
        <v>688</v>
      </c>
      <c r="G64" s="54">
        <v>685</v>
      </c>
      <c r="H64" s="54">
        <v>687</v>
      </c>
      <c r="I64" s="54">
        <v>700</v>
      </c>
      <c r="J64" s="80">
        <v>689</v>
      </c>
      <c r="K64" s="54">
        <v>-1</v>
      </c>
      <c r="L64" s="56">
        <v>-0.14513788098693758</v>
      </c>
    </row>
    <row r="65" spans="1:12" ht="15" customHeight="1" x14ac:dyDescent="0.2">
      <c r="A65" s="60"/>
      <c r="B65" s="59" t="s">
        <v>196</v>
      </c>
      <c r="E65" s="53">
        <v>17.75988478659335</v>
      </c>
      <c r="F65" s="55">
        <v>5426</v>
      </c>
      <c r="G65" s="54">
        <v>5380</v>
      </c>
      <c r="H65" s="54">
        <v>5315</v>
      </c>
      <c r="I65" s="54">
        <v>5250</v>
      </c>
      <c r="J65" s="80">
        <v>5194</v>
      </c>
      <c r="K65" s="54">
        <v>232</v>
      </c>
      <c r="L65" s="56">
        <v>4.4666923373122831</v>
      </c>
    </row>
    <row r="66" spans="1:12" ht="15" customHeight="1" x14ac:dyDescent="0.2">
      <c r="A66" s="60"/>
      <c r="B66" s="59"/>
      <c r="C66" s="38" t="s">
        <v>98</v>
      </c>
      <c r="E66" s="53">
        <v>41.780316992259493</v>
      </c>
      <c r="F66" s="55">
        <v>2267</v>
      </c>
      <c r="G66" s="54">
        <v>2274</v>
      </c>
      <c r="H66" s="54">
        <v>2232</v>
      </c>
      <c r="I66" s="54">
        <v>2201</v>
      </c>
      <c r="J66" s="80">
        <v>2176</v>
      </c>
      <c r="K66" s="54">
        <v>91</v>
      </c>
      <c r="L66" s="56">
        <v>4.1819852941176467</v>
      </c>
    </row>
    <row r="67" spans="1:12" ht="15" customHeight="1" x14ac:dyDescent="0.2">
      <c r="A67" s="60"/>
      <c r="B67" s="59"/>
      <c r="C67" s="38" t="s">
        <v>99</v>
      </c>
      <c r="E67" s="53">
        <v>58.219683007740507</v>
      </c>
      <c r="F67" s="55">
        <v>3159</v>
      </c>
      <c r="G67" s="54">
        <v>3106</v>
      </c>
      <c r="H67" s="54">
        <v>3083</v>
      </c>
      <c r="I67" s="54">
        <v>3049</v>
      </c>
      <c r="J67" s="80">
        <v>3018</v>
      </c>
      <c r="K67" s="54">
        <v>141</v>
      </c>
      <c r="L67" s="56">
        <v>4.6719681908548711</v>
      </c>
    </row>
    <row r="68" spans="1:12" ht="15" customHeight="1" x14ac:dyDescent="0.2">
      <c r="A68" s="60"/>
      <c r="B68" s="59"/>
      <c r="C68" s="38" t="s">
        <v>97</v>
      </c>
      <c r="D68" s="38" t="s">
        <v>197</v>
      </c>
      <c r="E68" s="53">
        <v>29.653520088462955</v>
      </c>
      <c r="F68" s="55">
        <v>1609</v>
      </c>
      <c r="G68" s="54">
        <v>1573</v>
      </c>
      <c r="H68" s="54">
        <v>1514</v>
      </c>
      <c r="I68" s="54">
        <v>1467</v>
      </c>
      <c r="J68" s="80">
        <v>1436</v>
      </c>
      <c r="K68" s="54">
        <v>173</v>
      </c>
      <c r="L68" s="56">
        <v>12.047353760445683</v>
      </c>
    </row>
    <row r="69" spans="1:12" ht="15" customHeight="1" x14ac:dyDescent="0.2">
      <c r="A69" s="60"/>
      <c r="B69" s="59"/>
      <c r="D69" s="172" t="s">
        <v>193</v>
      </c>
      <c r="E69" s="53">
        <v>39.341205717837163</v>
      </c>
      <c r="F69" s="55">
        <v>633</v>
      </c>
      <c r="G69" s="54">
        <v>634</v>
      </c>
      <c r="H69" s="54">
        <v>596</v>
      </c>
      <c r="I69" s="54">
        <v>575</v>
      </c>
      <c r="J69" s="80">
        <v>567</v>
      </c>
      <c r="K69" s="54">
        <v>66</v>
      </c>
      <c r="L69" s="56">
        <v>11.640211640211641</v>
      </c>
    </row>
    <row r="70" spans="1:12" ht="15" customHeight="1" x14ac:dyDescent="0.2">
      <c r="A70" s="60"/>
      <c r="B70" s="59"/>
      <c r="D70" s="172" t="s">
        <v>194</v>
      </c>
      <c r="E70" s="53">
        <v>60.658794282162837</v>
      </c>
      <c r="F70" s="55">
        <v>976</v>
      </c>
      <c r="G70" s="54">
        <v>939</v>
      </c>
      <c r="H70" s="54">
        <v>918</v>
      </c>
      <c r="I70" s="54">
        <v>892</v>
      </c>
      <c r="J70" s="80">
        <v>869</v>
      </c>
      <c r="K70" s="54">
        <v>107</v>
      </c>
      <c r="L70" s="56">
        <v>12.313003452243958</v>
      </c>
    </row>
    <row r="71" spans="1:12" ht="15" customHeight="1" x14ac:dyDescent="0.2">
      <c r="A71" s="60"/>
      <c r="B71" s="59"/>
      <c r="D71" s="38" t="s">
        <v>198</v>
      </c>
      <c r="E71" s="53">
        <v>63.19572429045337</v>
      </c>
      <c r="F71" s="55">
        <v>3429</v>
      </c>
      <c r="G71" s="54">
        <v>3420</v>
      </c>
      <c r="H71" s="54">
        <v>3406</v>
      </c>
      <c r="I71" s="54">
        <v>3400</v>
      </c>
      <c r="J71" s="80">
        <v>3388</v>
      </c>
      <c r="K71" s="54">
        <v>41</v>
      </c>
      <c r="L71" s="56">
        <v>1.2101534828807556</v>
      </c>
    </row>
    <row r="72" spans="1:12" ht="15" customHeight="1" x14ac:dyDescent="0.2">
      <c r="A72" s="60"/>
      <c r="B72" s="59"/>
      <c r="D72" s="172" t="s">
        <v>193</v>
      </c>
      <c r="E72" s="53">
        <v>41.673957421988916</v>
      </c>
      <c r="F72" s="55">
        <v>1429</v>
      </c>
      <c r="G72" s="54">
        <v>1435</v>
      </c>
      <c r="H72" s="54">
        <v>1426</v>
      </c>
      <c r="I72" s="54">
        <v>1424</v>
      </c>
      <c r="J72" s="80">
        <v>1411</v>
      </c>
      <c r="K72" s="54">
        <v>18</v>
      </c>
      <c r="L72" s="56">
        <v>1.2756909992912828</v>
      </c>
    </row>
    <row r="73" spans="1:12" ht="15" customHeight="1" x14ac:dyDescent="0.2">
      <c r="A73" s="60"/>
      <c r="B73" s="59"/>
      <c r="D73" s="172" t="s">
        <v>194</v>
      </c>
      <c r="E73" s="53">
        <v>58.326042578011084</v>
      </c>
      <c r="F73" s="55">
        <v>2000</v>
      </c>
      <c r="G73" s="54">
        <v>1985</v>
      </c>
      <c r="H73" s="54">
        <v>1980</v>
      </c>
      <c r="I73" s="54">
        <v>1976</v>
      </c>
      <c r="J73" s="80">
        <v>1977</v>
      </c>
      <c r="K73" s="54">
        <v>23</v>
      </c>
      <c r="L73" s="56">
        <v>1.1633788568538188</v>
      </c>
    </row>
    <row r="74" spans="1:12" ht="15" customHeight="1" x14ac:dyDescent="0.2">
      <c r="A74" s="60"/>
      <c r="B74" s="59"/>
      <c r="D74" s="38" t="s">
        <v>199</v>
      </c>
      <c r="E74" s="53">
        <v>7.1507556210836709</v>
      </c>
      <c r="F74" s="55">
        <v>388</v>
      </c>
      <c r="G74" s="54">
        <v>387</v>
      </c>
      <c r="H74" s="54">
        <v>395</v>
      </c>
      <c r="I74" s="54">
        <v>383</v>
      </c>
      <c r="J74" s="80">
        <v>370</v>
      </c>
      <c r="K74" s="54">
        <v>18</v>
      </c>
      <c r="L74" s="56">
        <v>4.8648648648648649</v>
      </c>
    </row>
    <row r="75" spans="1:12" ht="15" customHeight="1" x14ac:dyDescent="0.2">
      <c r="A75" s="60"/>
      <c r="B75" s="59"/>
      <c r="D75" s="172" t="s">
        <v>193</v>
      </c>
      <c r="E75" s="53">
        <v>52.835051546391753</v>
      </c>
      <c r="F75" s="55">
        <v>205</v>
      </c>
      <c r="G75" s="54">
        <v>205</v>
      </c>
      <c r="H75" s="54">
        <v>210</v>
      </c>
      <c r="I75" s="54">
        <v>202</v>
      </c>
      <c r="J75" s="80">
        <v>198</v>
      </c>
      <c r="K75" s="54">
        <v>7</v>
      </c>
      <c r="L75" s="56">
        <v>3.5353535353535355</v>
      </c>
    </row>
    <row r="76" spans="1:12" ht="15" customHeight="1" x14ac:dyDescent="0.2">
      <c r="A76" s="60"/>
      <c r="B76" s="59"/>
      <c r="D76" s="172" t="s">
        <v>194</v>
      </c>
      <c r="E76" s="53">
        <v>47.164948453608247</v>
      </c>
      <c r="F76" s="55">
        <v>183</v>
      </c>
      <c r="G76" s="54">
        <v>182</v>
      </c>
      <c r="H76" s="54">
        <v>185</v>
      </c>
      <c r="I76" s="54">
        <v>181</v>
      </c>
      <c r="J76" s="80">
        <v>172</v>
      </c>
      <c r="K76" s="54">
        <v>11</v>
      </c>
      <c r="L76" s="56">
        <v>6.3953488372093021</v>
      </c>
    </row>
    <row r="77" spans="1:12" ht="15" customHeight="1" x14ac:dyDescent="0.2">
      <c r="A77" s="60"/>
      <c r="B77" s="59" t="s">
        <v>200</v>
      </c>
      <c r="E77" s="53">
        <v>4.5561665357423413</v>
      </c>
      <c r="F77" s="55">
        <v>1392</v>
      </c>
      <c r="G77" s="54">
        <v>1435</v>
      </c>
      <c r="H77" s="54">
        <v>1383</v>
      </c>
      <c r="I77" s="54">
        <v>1358</v>
      </c>
      <c r="J77" s="80">
        <v>1357</v>
      </c>
      <c r="K77" s="54">
        <v>35</v>
      </c>
      <c r="L77" s="56">
        <v>2.5792188651436994</v>
      </c>
    </row>
    <row r="78" spans="1:12" ht="15" customHeight="1" x14ac:dyDescent="0.2">
      <c r="A78" s="60"/>
      <c r="B78" s="59"/>
      <c r="C78" s="38" t="s">
        <v>98</v>
      </c>
      <c r="E78" s="53">
        <v>55.100574712643677</v>
      </c>
      <c r="F78" s="55">
        <v>767</v>
      </c>
      <c r="G78" s="54">
        <v>792</v>
      </c>
      <c r="H78" s="54">
        <v>762</v>
      </c>
      <c r="I78" s="54">
        <v>751</v>
      </c>
      <c r="J78" s="80">
        <v>745</v>
      </c>
      <c r="K78" s="54">
        <v>22</v>
      </c>
      <c r="L78" s="56">
        <v>2.9530201342281881</v>
      </c>
    </row>
    <row r="79" spans="1:12" ht="15" customHeight="1" x14ac:dyDescent="0.2">
      <c r="A79" s="63"/>
      <c r="B79" s="64"/>
      <c r="C79" s="100" t="s">
        <v>99</v>
      </c>
      <c r="D79" s="100"/>
      <c r="E79" s="65">
        <v>44.899425287356323</v>
      </c>
      <c r="F79" s="83">
        <v>625</v>
      </c>
      <c r="G79" s="84">
        <v>643</v>
      </c>
      <c r="H79" s="84">
        <v>621</v>
      </c>
      <c r="I79" s="84">
        <v>607</v>
      </c>
      <c r="J79" s="85">
        <v>612</v>
      </c>
      <c r="K79" s="84">
        <v>13</v>
      </c>
      <c r="L79" s="86">
        <v>2.1241830065359477</v>
      </c>
    </row>
    <row r="80" spans="1:12" s="88" customFormat="1" ht="11.25" customHeight="1" x14ac:dyDescent="0.2">
      <c r="L80" s="89" t="s">
        <v>35</v>
      </c>
    </row>
    <row r="81" spans="1:12" s="61" customFormat="1" ht="12.75" customHeight="1" x14ac:dyDescent="0.2">
      <c r="A81" s="88" t="s">
        <v>201</v>
      </c>
    </row>
    <row r="82" spans="1:12" s="61" customFormat="1" ht="12.75" customHeight="1" x14ac:dyDescent="0.2">
      <c r="A82" s="88" t="s">
        <v>202</v>
      </c>
      <c r="B82" s="178"/>
      <c r="C82" s="178"/>
      <c r="D82" s="178"/>
      <c r="E82" s="178"/>
      <c r="F82" s="178"/>
      <c r="G82" s="178"/>
      <c r="H82" s="178"/>
      <c r="I82" s="178"/>
      <c r="J82" s="178"/>
      <c r="K82" s="178"/>
      <c r="L82" s="178"/>
    </row>
    <row r="83" spans="1:12" s="61" customFormat="1" ht="12.75" customHeight="1" x14ac:dyDescent="0.2">
      <c r="A83" s="88" t="s">
        <v>203</v>
      </c>
    </row>
    <row r="84" spans="1:12" s="61" customFormat="1" ht="12.75" customHeight="1" x14ac:dyDescent="0.2">
      <c r="A84" s="88" t="s">
        <v>204</v>
      </c>
    </row>
    <row r="85" spans="1:12" s="61" customFormat="1" ht="21" customHeight="1" x14ac:dyDescent="0.2">
      <c r="A85" s="444" t="s">
        <v>115</v>
      </c>
      <c r="B85" s="444"/>
      <c r="C85" s="444"/>
      <c r="D85" s="444"/>
      <c r="E85" s="444"/>
      <c r="F85" s="444"/>
      <c r="G85" s="444"/>
      <c r="H85" s="444"/>
      <c r="I85" s="444"/>
      <c r="J85" s="444"/>
      <c r="K85" s="444"/>
      <c r="L85" s="444"/>
    </row>
    <row r="86" spans="1:12" s="88" customFormat="1" ht="12.75" customHeight="1" x14ac:dyDescent="0.2">
      <c r="A86" s="444" t="s">
        <v>205</v>
      </c>
      <c r="B86" s="444"/>
      <c r="C86" s="444"/>
      <c r="D86" s="444"/>
      <c r="E86" s="444"/>
      <c r="F86" s="444"/>
      <c r="G86" s="444"/>
      <c r="H86" s="444"/>
      <c r="I86" s="444"/>
      <c r="J86" s="444"/>
      <c r="K86" s="444"/>
      <c r="L86" s="444"/>
    </row>
    <row r="87" spans="1:12" s="61" customFormat="1" ht="12.75" customHeight="1" x14ac:dyDescent="0.2"/>
    <row r="88" spans="1:12" s="61" customFormat="1" ht="12.75" customHeight="1" x14ac:dyDescent="0.2"/>
    <row r="89" spans="1:12" ht="12.75" customHeight="1" x14ac:dyDescent="0.2">
      <c r="E89" s="38"/>
      <c r="F89" s="38"/>
      <c r="G89" s="38"/>
      <c r="H89" s="38"/>
      <c r="I89" s="38"/>
      <c r="J89" s="38"/>
      <c r="K89" s="179"/>
      <c r="L89" s="38"/>
    </row>
    <row r="90" spans="1:12" ht="12.75" customHeight="1" x14ac:dyDescent="0.2">
      <c r="E90" s="38"/>
      <c r="F90" s="38"/>
      <c r="G90" s="38"/>
      <c r="H90" s="38"/>
      <c r="I90" s="38"/>
      <c r="J90" s="38"/>
      <c r="K90" s="179"/>
      <c r="L90" s="38"/>
    </row>
    <row r="91" spans="1:12" ht="15.9" customHeight="1" x14ac:dyDescent="0.2">
      <c r="E91" s="38"/>
      <c r="F91" s="38"/>
      <c r="G91" s="38"/>
      <c r="H91" s="38"/>
      <c r="I91" s="38"/>
      <c r="J91" s="38"/>
      <c r="K91" s="179"/>
      <c r="L91" s="38"/>
    </row>
    <row r="92" spans="1:12" ht="15.9" customHeight="1" x14ac:dyDescent="0.2">
      <c r="E92" s="38"/>
      <c r="F92" s="38"/>
      <c r="G92" s="38"/>
      <c r="H92" s="38"/>
      <c r="I92" s="38"/>
      <c r="J92" s="38"/>
      <c r="K92" s="179"/>
      <c r="L92" s="38"/>
    </row>
    <row r="93" spans="1:12" ht="15.9" customHeight="1" x14ac:dyDescent="0.2">
      <c r="E93" s="38"/>
      <c r="F93" s="38"/>
      <c r="G93" s="38"/>
      <c r="H93" s="38"/>
      <c r="I93" s="38"/>
      <c r="J93" s="38"/>
      <c r="K93" s="179"/>
      <c r="L93" s="38"/>
    </row>
    <row r="94" spans="1:12" ht="15.9" customHeight="1" x14ac:dyDescent="0.2">
      <c r="E94" s="38"/>
      <c r="F94" s="38"/>
      <c r="G94" s="38"/>
      <c r="H94" s="38"/>
      <c r="I94" s="38"/>
      <c r="J94" s="38"/>
      <c r="K94" s="179"/>
      <c r="L94" s="38"/>
    </row>
    <row r="95" spans="1:12" ht="15.9" customHeight="1" x14ac:dyDescent="0.2">
      <c r="E95" s="38"/>
      <c r="F95" s="38"/>
      <c r="G95" s="38"/>
      <c r="H95" s="38"/>
      <c r="I95" s="38"/>
      <c r="J95" s="38"/>
      <c r="K95" s="179"/>
      <c r="L95" s="38"/>
    </row>
    <row r="96" spans="1:12" ht="15.9" customHeight="1" x14ac:dyDescent="0.2">
      <c r="E96" s="38"/>
      <c r="F96" s="38"/>
      <c r="G96" s="38"/>
      <c r="H96" s="38"/>
      <c r="I96" s="38"/>
      <c r="J96" s="38"/>
      <c r="K96" s="179"/>
      <c r="L96" s="38"/>
    </row>
    <row r="97" spans="11:11" s="38" customFormat="1" ht="15.9" customHeight="1" x14ac:dyDescent="0.2">
      <c r="K97" s="179"/>
    </row>
    <row r="98" spans="11:11" s="38" customFormat="1" ht="15.9" customHeight="1" x14ac:dyDescent="0.2">
      <c r="K98" s="179"/>
    </row>
    <row r="99" spans="11:11" s="38" customFormat="1" ht="15.9" customHeight="1" x14ac:dyDescent="0.2">
      <c r="K99" s="179"/>
    </row>
    <row r="100" spans="11:11" s="38" customFormat="1" ht="15.9" customHeight="1" x14ac:dyDescent="0.2">
      <c r="K100" s="179"/>
    </row>
    <row r="101" spans="11:11" s="38" customFormat="1" ht="15.9" customHeight="1" x14ac:dyDescent="0.2">
      <c r="K101" s="179"/>
    </row>
    <row r="102" spans="11:11" s="38" customFormat="1" ht="15.9" customHeight="1" x14ac:dyDescent="0.2">
      <c r="K102" s="179"/>
    </row>
    <row r="103" spans="11:11" s="38" customFormat="1" ht="15.9" customHeight="1" x14ac:dyDescent="0.2">
      <c r="K103" s="179"/>
    </row>
    <row r="104" spans="11:11" s="38" customFormat="1" ht="15.9" customHeight="1" x14ac:dyDescent="0.2">
      <c r="K104" s="179"/>
    </row>
    <row r="105" spans="11:11" s="38" customFormat="1" ht="15.9" customHeight="1" x14ac:dyDescent="0.2">
      <c r="K105" s="179"/>
    </row>
    <row r="106" spans="11:11" s="38" customFormat="1" ht="15.9" customHeight="1" x14ac:dyDescent="0.2">
      <c r="K106" s="179"/>
    </row>
    <row r="107" spans="11:11" s="38" customFormat="1" ht="15.9" customHeight="1" x14ac:dyDescent="0.2">
      <c r="K107" s="179"/>
    </row>
    <row r="108" spans="11:11" s="38" customFormat="1" ht="15.9" customHeight="1" x14ac:dyDescent="0.2">
      <c r="K108" s="179"/>
    </row>
    <row r="109" spans="11:11" s="38" customFormat="1" ht="15.9" customHeight="1" x14ac:dyDescent="0.2">
      <c r="K109" s="179"/>
    </row>
    <row r="110" spans="11:11" s="38" customFormat="1" ht="15.9" customHeight="1" x14ac:dyDescent="0.2">
      <c r="K110" s="179"/>
    </row>
    <row r="111" spans="11:11" s="38" customFormat="1" ht="15.9" customHeight="1" x14ac:dyDescent="0.2">
      <c r="K111" s="179"/>
    </row>
    <row r="112" spans="11:11" s="38" customFormat="1" ht="15.9" customHeight="1" x14ac:dyDescent="0.2">
      <c r="K112" s="179"/>
    </row>
    <row r="113" spans="11:11" s="38" customFormat="1" ht="15.9" customHeight="1" x14ac:dyDescent="0.2">
      <c r="K113" s="179"/>
    </row>
    <row r="114" spans="11:11" s="38" customFormat="1" ht="15.9" customHeight="1" x14ac:dyDescent="0.2">
      <c r="K114" s="179"/>
    </row>
    <row r="115" spans="11:11" s="38" customFormat="1" ht="15.9" customHeight="1" x14ac:dyDescent="0.2">
      <c r="K115" s="179"/>
    </row>
    <row r="116" spans="11:11" s="38" customFormat="1" ht="15.9" customHeight="1" x14ac:dyDescent="0.2">
      <c r="K116" s="179"/>
    </row>
    <row r="117" spans="11:11" s="38" customFormat="1" ht="15.9" customHeight="1" x14ac:dyDescent="0.2">
      <c r="K117" s="179"/>
    </row>
    <row r="118" spans="11:11" s="38" customFormat="1" ht="15.9" customHeight="1" x14ac:dyDescent="0.2">
      <c r="K118" s="179"/>
    </row>
    <row r="119" spans="11:11" s="38" customFormat="1" ht="15.9" customHeight="1" x14ac:dyDescent="0.2">
      <c r="K119" s="179"/>
    </row>
    <row r="120" spans="11:11" s="38" customFormat="1" ht="15.9" customHeight="1" x14ac:dyDescent="0.2">
      <c r="K120" s="179"/>
    </row>
    <row r="121" spans="11:11" s="38" customFormat="1" ht="15.9" customHeight="1" x14ac:dyDescent="0.2">
      <c r="K121" s="179"/>
    </row>
    <row r="122" spans="11:11" s="38" customFormat="1" ht="15.9" customHeight="1" x14ac:dyDescent="0.2">
      <c r="K122" s="179"/>
    </row>
    <row r="123" spans="11:11" s="38" customFormat="1" ht="15.9" customHeight="1" x14ac:dyDescent="0.2">
      <c r="K123" s="179"/>
    </row>
    <row r="124" spans="11:11" s="38" customFormat="1" ht="15.9" customHeight="1" x14ac:dyDescent="0.2">
      <c r="K124" s="179"/>
    </row>
    <row r="125" spans="11:11" s="38" customFormat="1" ht="15.9" customHeight="1" x14ac:dyDescent="0.2">
      <c r="K125" s="179"/>
    </row>
    <row r="126" spans="11:11" s="38" customFormat="1" ht="15.9" customHeight="1" x14ac:dyDescent="0.2">
      <c r="K126" s="179"/>
    </row>
    <row r="127" spans="11:11" s="38" customFormat="1" ht="15.9" customHeight="1" x14ac:dyDescent="0.2">
      <c r="K127" s="179"/>
    </row>
    <row r="128" spans="11:11" s="38" customFormat="1" ht="15.9" customHeight="1" x14ac:dyDescent="0.2">
      <c r="K128" s="179"/>
    </row>
    <row r="129" spans="11:11" s="38" customFormat="1" ht="15.9" customHeight="1" x14ac:dyDescent="0.2">
      <c r="K129" s="179"/>
    </row>
    <row r="130" spans="11:11" s="38" customFormat="1" ht="15.9" customHeight="1" x14ac:dyDescent="0.2">
      <c r="K130" s="179"/>
    </row>
    <row r="131" spans="11:11" s="38" customFormat="1" ht="15.9" customHeight="1" x14ac:dyDescent="0.2">
      <c r="K131" s="179"/>
    </row>
    <row r="132" spans="11:11" s="38" customFormat="1" ht="15.9" customHeight="1" x14ac:dyDescent="0.2">
      <c r="K132" s="179"/>
    </row>
    <row r="133" spans="11:11" s="38" customFormat="1" ht="15.9" customHeight="1" x14ac:dyDescent="0.2">
      <c r="K133" s="179"/>
    </row>
    <row r="134" spans="11:11" s="38" customFormat="1" ht="15.9" customHeight="1" x14ac:dyDescent="0.2">
      <c r="K134" s="179"/>
    </row>
    <row r="135" spans="11:11" s="38" customFormat="1" ht="15.9" customHeight="1" x14ac:dyDescent="0.2">
      <c r="K135" s="179"/>
    </row>
    <row r="136" spans="11:11" s="38" customFormat="1" ht="15.9" customHeight="1" x14ac:dyDescent="0.2">
      <c r="K136" s="179"/>
    </row>
    <row r="137" spans="11:11" s="38" customFormat="1" ht="15.9" customHeight="1" x14ac:dyDescent="0.2">
      <c r="K137" s="179"/>
    </row>
    <row r="138" spans="11:11" s="38" customFormat="1" ht="15.9" customHeight="1" x14ac:dyDescent="0.2">
      <c r="K138" s="179"/>
    </row>
    <row r="139" spans="11:11" s="38" customFormat="1" ht="15.9" customHeight="1" x14ac:dyDescent="0.2">
      <c r="K139" s="179"/>
    </row>
    <row r="140" spans="11:11" s="38" customFormat="1" ht="15.9" customHeight="1" x14ac:dyDescent="0.2">
      <c r="K140" s="179"/>
    </row>
    <row r="141" spans="11:11" s="38" customFormat="1" ht="15.9" customHeight="1" x14ac:dyDescent="0.2">
      <c r="K141" s="179"/>
    </row>
    <row r="142" spans="11:11" s="38" customFormat="1" ht="15.9" customHeight="1" x14ac:dyDescent="0.2">
      <c r="K142" s="179"/>
    </row>
    <row r="143" spans="11:11" s="38" customFormat="1" ht="15.9" customHeight="1" x14ac:dyDescent="0.2">
      <c r="K143" s="179"/>
    </row>
    <row r="144" spans="11:11" s="38" customFormat="1" ht="15.9" customHeight="1" x14ac:dyDescent="0.2">
      <c r="K144" s="179"/>
    </row>
    <row r="145" spans="11:11" s="38" customFormat="1" ht="15.9" customHeight="1" x14ac:dyDescent="0.2">
      <c r="K145" s="179"/>
    </row>
    <row r="146" spans="11:11" s="38" customFormat="1" ht="15.9" customHeight="1" x14ac:dyDescent="0.2">
      <c r="K146" s="179"/>
    </row>
    <row r="147" spans="11:11" s="38" customFormat="1" ht="15.9" customHeight="1" x14ac:dyDescent="0.2">
      <c r="K147" s="179"/>
    </row>
    <row r="148" spans="11:11" s="38" customFormat="1" ht="15.9" customHeight="1" x14ac:dyDescent="0.2">
      <c r="K148" s="179"/>
    </row>
    <row r="149" spans="11:11" s="38" customFormat="1" ht="15.9" customHeight="1" x14ac:dyDescent="0.2">
      <c r="K149" s="179"/>
    </row>
    <row r="150" spans="11:11" s="38" customFormat="1" ht="15.9" customHeight="1" x14ac:dyDescent="0.2">
      <c r="K150" s="179"/>
    </row>
    <row r="151" spans="11:11" s="38" customFormat="1" ht="15.9" customHeight="1" x14ac:dyDescent="0.2">
      <c r="K151" s="179"/>
    </row>
    <row r="152" spans="11:11" s="38" customFormat="1" ht="15.9" customHeight="1" x14ac:dyDescent="0.2">
      <c r="K152" s="179"/>
    </row>
    <row r="153" spans="11:11" s="38" customFormat="1" ht="15.9" customHeight="1" x14ac:dyDescent="0.2">
      <c r="K153" s="179"/>
    </row>
    <row r="154" spans="11:11" s="38" customFormat="1" ht="15.9" customHeight="1" x14ac:dyDescent="0.2">
      <c r="K154" s="179"/>
    </row>
    <row r="155" spans="11:11" s="38" customFormat="1" ht="15.9" customHeight="1" x14ac:dyDescent="0.2">
      <c r="K155" s="179"/>
    </row>
    <row r="156" spans="11:11" s="38" customFormat="1" ht="15.9" customHeight="1" x14ac:dyDescent="0.2">
      <c r="K156" s="179"/>
    </row>
    <row r="157" spans="11:11" s="38" customFormat="1" ht="15.9" customHeight="1" x14ac:dyDescent="0.2">
      <c r="K157" s="179"/>
    </row>
    <row r="158" spans="11:11" s="38" customFormat="1" ht="15.9" customHeight="1" x14ac:dyDescent="0.2">
      <c r="K158" s="179"/>
    </row>
    <row r="159" spans="11:11" s="38" customFormat="1" ht="15.9" customHeight="1" x14ac:dyDescent="0.2">
      <c r="K159" s="179"/>
    </row>
    <row r="160" spans="11:11" s="38" customFormat="1" ht="15.9" customHeight="1" x14ac:dyDescent="0.2">
      <c r="K160" s="179"/>
    </row>
    <row r="161" spans="11:11" s="38" customFormat="1" ht="15.9" customHeight="1" x14ac:dyDescent="0.2">
      <c r="K161" s="179"/>
    </row>
    <row r="162" spans="11:11" s="38" customFormat="1" ht="15.9" customHeight="1" x14ac:dyDescent="0.2">
      <c r="K162" s="179"/>
    </row>
    <row r="163" spans="11:11" s="38" customFormat="1" ht="15.9" customHeight="1" x14ac:dyDescent="0.2">
      <c r="K163" s="179"/>
    </row>
    <row r="164" spans="11:11" s="38" customFormat="1" ht="15.9" customHeight="1" x14ac:dyDescent="0.2">
      <c r="K164" s="179"/>
    </row>
    <row r="165" spans="11:11" s="38" customFormat="1" ht="15.9" customHeight="1" x14ac:dyDescent="0.2">
      <c r="K165" s="179"/>
    </row>
    <row r="166" spans="11:11" s="38" customFormat="1" ht="15.9" customHeight="1" x14ac:dyDescent="0.2">
      <c r="K166" s="179"/>
    </row>
    <row r="167" spans="11:11" s="38" customFormat="1" ht="15.9" customHeight="1" x14ac:dyDescent="0.2">
      <c r="K167" s="179"/>
    </row>
    <row r="168" spans="11:11" s="38" customFormat="1" ht="15.9" customHeight="1" x14ac:dyDescent="0.2">
      <c r="K168" s="179"/>
    </row>
    <row r="169" spans="11:11" s="38" customFormat="1" ht="15.9" customHeight="1" x14ac:dyDescent="0.2">
      <c r="K169" s="179"/>
    </row>
    <row r="170" spans="11:11" s="38" customFormat="1" ht="15.9" customHeight="1" x14ac:dyDescent="0.2">
      <c r="K170" s="179"/>
    </row>
    <row r="171" spans="11:11" s="38" customFormat="1" ht="15.9" customHeight="1" x14ac:dyDescent="0.2">
      <c r="K171" s="179"/>
    </row>
    <row r="172" spans="11:11" s="38" customFormat="1" ht="15.9" customHeight="1" x14ac:dyDescent="0.2">
      <c r="K172" s="179"/>
    </row>
    <row r="173" spans="11:11" s="38" customFormat="1" ht="15.9" customHeight="1" x14ac:dyDescent="0.2">
      <c r="K173" s="179"/>
    </row>
    <row r="174" spans="11:11" s="38" customFormat="1" ht="15.9" customHeight="1" x14ac:dyDescent="0.2">
      <c r="K174" s="179"/>
    </row>
    <row r="175" spans="11:11" s="38" customFormat="1" ht="15.9" customHeight="1" x14ac:dyDescent="0.2">
      <c r="K175" s="179"/>
    </row>
    <row r="176" spans="11:11" s="38" customFormat="1" ht="15.9" customHeight="1" x14ac:dyDescent="0.2">
      <c r="K176" s="179"/>
    </row>
    <row r="177" spans="11:11" s="38" customFormat="1" ht="15.9" customHeight="1" x14ac:dyDescent="0.2">
      <c r="K177" s="179"/>
    </row>
    <row r="178" spans="11:11" s="38" customFormat="1" ht="15.9" customHeight="1" x14ac:dyDescent="0.2">
      <c r="K178" s="179"/>
    </row>
    <row r="179" spans="11:11" s="38" customFormat="1" ht="15.9" customHeight="1" x14ac:dyDescent="0.2">
      <c r="K179" s="179"/>
    </row>
    <row r="180" spans="11:11" s="38" customFormat="1" ht="15.9" customHeight="1" x14ac:dyDescent="0.2">
      <c r="K180" s="179"/>
    </row>
    <row r="181" spans="11:11" s="38" customFormat="1" ht="15.9" customHeight="1" x14ac:dyDescent="0.2">
      <c r="K181" s="179"/>
    </row>
    <row r="182" spans="11:11" s="38" customFormat="1" ht="15.9" customHeight="1" x14ac:dyDescent="0.2">
      <c r="K182" s="179"/>
    </row>
    <row r="183" spans="11:11" s="38" customFormat="1" ht="15.9" customHeight="1" x14ac:dyDescent="0.2">
      <c r="K183" s="179"/>
    </row>
    <row r="184" spans="11:11" s="38" customFormat="1" ht="15.9" customHeight="1" x14ac:dyDescent="0.2">
      <c r="K184" s="179"/>
    </row>
    <row r="185" spans="11:11" s="38" customFormat="1" ht="15.9" customHeight="1" x14ac:dyDescent="0.2">
      <c r="K185" s="179"/>
    </row>
    <row r="186" spans="11:11" s="38" customFormat="1" ht="15.9" customHeight="1" x14ac:dyDescent="0.2">
      <c r="K186" s="179"/>
    </row>
    <row r="187" spans="11:11" s="38" customFormat="1" ht="15.9" customHeight="1" x14ac:dyDescent="0.2">
      <c r="K187" s="179"/>
    </row>
    <row r="188" spans="11:11" s="38" customFormat="1" ht="15.9" customHeight="1" x14ac:dyDescent="0.2">
      <c r="K188" s="179"/>
    </row>
    <row r="189" spans="11:11" s="38" customFormat="1" ht="15.9" customHeight="1" x14ac:dyDescent="0.2">
      <c r="K189" s="179"/>
    </row>
    <row r="190" spans="11:11" s="38" customFormat="1" ht="15.9" customHeight="1" x14ac:dyDescent="0.2">
      <c r="K190" s="179"/>
    </row>
    <row r="191" spans="11:11" s="38" customFormat="1" ht="15.9" customHeight="1" x14ac:dyDescent="0.2">
      <c r="K191" s="179"/>
    </row>
    <row r="192" spans="11:11" s="38" customFormat="1" ht="15.9" customHeight="1" x14ac:dyDescent="0.2">
      <c r="K192" s="179"/>
    </row>
    <row r="193" spans="11:11" s="38" customFormat="1" ht="15.9" customHeight="1" x14ac:dyDescent="0.2">
      <c r="K193" s="179"/>
    </row>
    <row r="194" spans="11:11" s="38" customFormat="1" ht="15.9" customHeight="1" x14ac:dyDescent="0.2">
      <c r="K194" s="179"/>
    </row>
    <row r="195" spans="11:11" s="38" customFormat="1" ht="15.9" customHeight="1" x14ac:dyDescent="0.2">
      <c r="K195" s="179"/>
    </row>
    <row r="196" spans="11:11" s="38" customFormat="1" ht="15.9" customHeight="1" x14ac:dyDescent="0.2">
      <c r="K196" s="179"/>
    </row>
    <row r="197" spans="11:11" s="38" customFormat="1" ht="15.9" customHeight="1" x14ac:dyDescent="0.2">
      <c r="K197" s="179"/>
    </row>
    <row r="198" spans="11:11" s="38" customFormat="1" ht="15.9" customHeight="1" x14ac:dyDescent="0.2">
      <c r="K198" s="179"/>
    </row>
    <row r="199" spans="11:11" s="38" customFormat="1" ht="15.9" customHeight="1" x14ac:dyDescent="0.2">
      <c r="K199" s="179"/>
    </row>
    <row r="200" spans="11:11" s="38" customFormat="1" ht="15.9" customHeight="1" x14ac:dyDescent="0.2">
      <c r="K200" s="179"/>
    </row>
    <row r="863" spans="6:6" ht="15.9" customHeight="1" x14ac:dyDescent="0.2">
      <c r="F863" s="180"/>
    </row>
  </sheetData>
  <mergeCells count="23">
    <mergeCell ref="A29:D29"/>
    <mergeCell ref="A3:L3"/>
    <mergeCell ref="A4:L4"/>
    <mergeCell ref="A5:F5"/>
    <mergeCell ref="A7:D10"/>
    <mergeCell ref="E7:E10"/>
    <mergeCell ref="F7:J7"/>
    <mergeCell ref="K7:L8"/>
    <mergeCell ref="F8:F9"/>
    <mergeCell ref="G8:G9"/>
    <mergeCell ref="H8:H9"/>
    <mergeCell ref="I8:I9"/>
    <mergeCell ref="J8:J9"/>
    <mergeCell ref="A12:D12"/>
    <mergeCell ref="B13:C13"/>
    <mergeCell ref="A14:D14"/>
    <mergeCell ref="A86:L86"/>
    <mergeCell ref="A35:D35"/>
    <mergeCell ref="A41:D41"/>
    <mergeCell ref="A44:D44"/>
    <mergeCell ref="A47:D47"/>
    <mergeCell ref="A50:D50"/>
    <mergeCell ref="A85:L85"/>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B6306-8388-4ED4-81BE-E5B26645CAB3}">
  <sheetPr codeName="Tabelle111">
    <pageSetUpPr fitToPage="1"/>
  </sheetPr>
  <dimension ref="A1:O200"/>
  <sheetViews>
    <sheetView showGridLines="0" zoomScaleNormal="100" workbookViewId="0">
      <selection activeCell="A2" sqref="A2"/>
    </sheetView>
  </sheetViews>
  <sheetFormatPr baseColWidth="10" defaultColWidth="8.88671875" defaultRowHeight="15.9" customHeight="1" x14ac:dyDescent="0.2"/>
  <cols>
    <col min="1" max="1" width="9.6640625" style="38" customWidth="1"/>
    <col min="2" max="2" width="48.6640625" style="38" customWidth="1"/>
    <col min="3" max="3" width="6.6640625" style="62" customWidth="1"/>
    <col min="4" max="9" width="9.6640625" style="91" customWidth="1"/>
    <col min="10" max="10" width="9.6640625" style="92" customWidth="1"/>
    <col min="11" max="11" width="9.6640625" style="38" customWidth="1"/>
    <col min="12" max="16384" width="8.88671875" style="38"/>
  </cols>
  <sheetData>
    <row r="1" spans="1:15" customFormat="1" ht="36.75" customHeight="1" x14ac:dyDescent="0.25">
      <c r="A1" s="31"/>
      <c r="B1" s="32"/>
      <c r="C1" s="32"/>
      <c r="D1" s="32"/>
      <c r="E1" s="32"/>
      <c r="F1" s="32"/>
      <c r="G1" s="32"/>
      <c r="H1" s="32"/>
      <c r="I1" s="32"/>
      <c r="J1" s="33" t="s">
        <v>38</v>
      </c>
    </row>
    <row r="2" spans="1:15" customFormat="1" ht="11.25" customHeight="1" x14ac:dyDescent="0.25">
      <c r="A2" s="34"/>
      <c r="B2" s="35"/>
      <c r="C2" s="35"/>
      <c r="D2" s="35"/>
      <c r="E2" s="35"/>
      <c r="F2" s="35"/>
      <c r="G2" s="35"/>
      <c r="H2" s="35"/>
      <c r="I2" s="35"/>
      <c r="J2" s="35"/>
    </row>
    <row r="3" spans="1:15" s="36" customFormat="1" ht="20.100000000000001" customHeight="1" x14ac:dyDescent="0.25">
      <c r="A3" s="449" t="s">
        <v>206</v>
      </c>
      <c r="B3" s="449"/>
      <c r="C3" s="449"/>
      <c r="D3" s="449"/>
      <c r="E3" s="449"/>
      <c r="F3" s="449"/>
      <c r="G3" s="449"/>
      <c r="H3" s="449"/>
      <c r="I3" s="449"/>
      <c r="J3" s="449"/>
    </row>
    <row r="4" spans="1:15" s="36" customFormat="1" ht="12" customHeight="1" x14ac:dyDescent="0.25">
      <c r="A4" s="450" t="s">
        <v>84</v>
      </c>
      <c r="B4" s="450"/>
      <c r="C4" s="450"/>
      <c r="D4" s="450"/>
      <c r="E4" s="450"/>
      <c r="F4" s="450"/>
      <c r="G4" s="450"/>
      <c r="H4" s="450"/>
      <c r="I4" s="450"/>
      <c r="J4" s="450"/>
    </row>
    <row r="5" spans="1:15" s="36" customFormat="1" ht="12" customHeight="1" x14ac:dyDescent="0.25">
      <c r="A5" s="451" t="s">
        <v>40</v>
      </c>
      <c r="B5" s="451"/>
      <c r="C5" s="451"/>
      <c r="D5" s="451"/>
      <c r="E5" s="166"/>
      <c r="F5" s="166"/>
      <c r="G5" s="166"/>
      <c r="H5" s="166"/>
      <c r="I5" s="166"/>
      <c r="J5" s="166"/>
    </row>
    <row r="6" spans="1:15" s="36" customFormat="1" ht="11.25" customHeight="1" x14ac:dyDescent="0.25">
      <c r="A6" s="146"/>
      <c r="B6" s="147"/>
      <c r="C6" s="147"/>
      <c r="D6" s="147"/>
      <c r="E6" s="147"/>
      <c r="F6" s="147"/>
      <c r="G6" s="147"/>
      <c r="H6" s="147"/>
      <c r="I6" s="147"/>
      <c r="J6" s="147"/>
    </row>
    <row r="7" spans="1:15" customFormat="1" ht="12" customHeight="1" x14ac:dyDescent="0.25">
      <c r="A7" s="466" t="s">
        <v>207</v>
      </c>
      <c r="B7" s="467"/>
      <c r="C7" s="460" t="s">
        <v>86</v>
      </c>
      <c r="D7" s="463" t="s">
        <v>173</v>
      </c>
      <c r="E7" s="464"/>
      <c r="F7" s="464"/>
      <c r="G7" s="464"/>
      <c r="H7" s="465"/>
      <c r="I7" s="466" t="s">
        <v>174</v>
      </c>
      <c r="J7" s="467"/>
      <c r="K7" s="38"/>
      <c r="L7" s="38"/>
      <c r="M7" s="38"/>
      <c r="N7" s="38"/>
      <c r="O7" s="38"/>
    </row>
    <row r="8" spans="1:15" ht="21.75" customHeight="1" x14ac:dyDescent="0.2">
      <c r="A8" s="491"/>
      <c r="B8" s="492"/>
      <c r="C8" s="461"/>
      <c r="D8" s="442" t="s">
        <v>89</v>
      </c>
      <c r="E8" s="442" t="s">
        <v>90</v>
      </c>
      <c r="F8" s="442" t="s">
        <v>91</v>
      </c>
      <c r="G8" s="442" t="s">
        <v>92</v>
      </c>
      <c r="H8" s="442" t="s">
        <v>93</v>
      </c>
      <c r="I8" s="468"/>
      <c r="J8" s="469"/>
    </row>
    <row r="9" spans="1:15" ht="12" customHeight="1" x14ac:dyDescent="0.2">
      <c r="A9" s="491"/>
      <c r="B9" s="492"/>
      <c r="C9" s="461"/>
      <c r="D9" s="443"/>
      <c r="E9" s="443"/>
      <c r="F9" s="443"/>
      <c r="G9" s="443"/>
      <c r="H9" s="443"/>
      <c r="I9" s="39" t="s">
        <v>94</v>
      </c>
      <c r="J9" s="40" t="s">
        <v>95</v>
      </c>
    </row>
    <row r="10" spans="1:15" ht="12" customHeight="1" x14ac:dyDescent="0.2">
      <c r="A10" s="181"/>
      <c r="B10" s="182"/>
      <c r="C10" s="462"/>
      <c r="D10" s="41">
        <v>1</v>
      </c>
      <c r="E10" s="41">
        <v>2</v>
      </c>
      <c r="F10" s="41">
        <v>3</v>
      </c>
      <c r="G10" s="41">
        <v>4</v>
      </c>
      <c r="H10" s="41">
        <v>5</v>
      </c>
      <c r="I10" s="41">
        <v>6</v>
      </c>
      <c r="J10" s="41">
        <v>7</v>
      </c>
      <c r="K10" s="42"/>
    </row>
    <row r="11" spans="1:15" s="52" customFormat="1" ht="24.9" customHeight="1" x14ac:dyDescent="0.2">
      <c r="A11" s="489" t="s">
        <v>96</v>
      </c>
      <c r="B11" s="490"/>
      <c r="C11" s="53">
        <v>100</v>
      </c>
      <c r="D11" s="55">
        <v>30552</v>
      </c>
      <c r="E11" s="54">
        <v>30705</v>
      </c>
      <c r="F11" s="54">
        <v>30199</v>
      </c>
      <c r="G11" s="54">
        <v>30187</v>
      </c>
      <c r="H11" s="80">
        <v>30348</v>
      </c>
      <c r="I11" s="55">
        <v>204</v>
      </c>
      <c r="J11" s="56">
        <v>0.67220245156188219</v>
      </c>
    </row>
    <row r="12" spans="1:15" ht="24.9" customHeight="1" x14ac:dyDescent="0.2">
      <c r="A12" s="121" t="s">
        <v>124</v>
      </c>
      <c r="B12" s="122" t="s">
        <v>125</v>
      </c>
      <c r="C12" s="53">
        <v>0.48442000523697304</v>
      </c>
      <c r="D12" s="55">
        <v>148</v>
      </c>
      <c r="E12" s="54">
        <v>148</v>
      </c>
      <c r="F12" s="54">
        <v>149</v>
      </c>
      <c r="G12" s="54">
        <v>148</v>
      </c>
      <c r="H12" s="80">
        <v>145</v>
      </c>
      <c r="I12" s="55">
        <v>3</v>
      </c>
      <c r="J12" s="56">
        <v>2.0689655172413794</v>
      </c>
    </row>
    <row r="13" spans="1:15" ht="24.9" customHeight="1" x14ac:dyDescent="0.2">
      <c r="A13" s="121" t="s">
        <v>126</v>
      </c>
      <c r="B13" s="127" t="s">
        <v>208</v>
      </c>
      <c r="C13" s="53" t="s">
        <v>546</v>
      </c>
      <c r="D13" s="55" t="s">
        <v>546</v>
      </c>
      <c r="E13" s="54" t="s">
        <v>546</v>
      </c>
      <c r="F13" s="54" t="s">
        <v>546</v>
      </c>
      <c r="G13" s="54" t="s">
        <v>546</v>
      </c>
      <c r="H13" s="80" t="s">
        <v>546</v>
      </c>
      <c r="I13" s="55" t="s">
        <v>546</v>
      </c>
      <c r="J13" s="56" t="s">
        <v>546</v>
      </c>
    </row>
    <row r="14" spans="1:15" s="141" customFormat="1" ht="24" customHeight="1" x14ac:dyDescent="0.2">
      <c r="A14" s="121" t="s">
        <v>209</v>
      </c>
      <c r="B14" s="127" t="s">
        <v>129</v>
      </c>
      <c r="C14" s="53">
        <v>19.880858863576851</v>
      </c>
      <c r="D14" s="55">
        <v>6074</v>
      </c>
      <c r="E14" s="54">
        <v>6151</v>
      </c>
      <c r="F14" s="54">
        <v>6129</v>
      </c>
      <c r="G14" s="54">
        <v>6145</v>
      </c>
      <c r="H14" s="80">
        <v>6204</v>
      </c>
      <c r="I14" s="55">
        <v>-130</v>
      </c>
      <c r="J14" s="56">
        <v>-2.0954223081882657</v>
      </c>
      <c r="K14" s="38"/>
      <c r="L14" s="38"/>
      <c r="M14" s="38"/>
      <c r="N14" s="38"/>
      <c r="O14" s="38"/>
    </row>
    <row r="15" spans="1:15" ht="24.75" customHeight="1" x14ac:dyDescent="0.2">
      <c r="A15" s="121" t="s">
        <v>210</v>
      </c>
      <c r="B15" s="127" t="s">
        <v>211</v>
      </c>
      <c r="C15" s="53">
        <v>2.9130662477088243</v>
      </c>
      <c r="D15" s="55">
        <v>890</v>
      </c>
      <c r="E15" s="54">
        <v>908</v>
      </c>
      <c r="F15" s="54">
        <v>887</v>
      </c>
      <c r="G15" s="54">
        <v>868</v>
      </c>
      <c r="H15" s="80">
        <v>843</v>
      </c>
      <c r="I15" s="55">
        <v>47</v>
      </c>
      <c r="J15" s="56">
        <v>5.5753262158956112</v>
      </c>
    </row>
    <row r="16" spans="1:15" s="141" customFormat="1" ht="24.9" customHeight="1" x14ac:dyDescent="0.2">
      <c r="A16" s="121" t="s">
        <v>212</v>
      </c>
      <c r="B16" s="127" t="s">
        <v>133</v>
      </c>
      <c r="C16" s="53">
        <v>11.927206074888714</v>
      </c>
      <c r="D16" s="55">
        <v>3644</v>
      </c>
      <c r="E16" s="54">
        <v>3684</v>
      </c>
      <c r="F16" s="54">
        <v>3662</v>
      </c>
      <c r="G16" s="54">
        <v>3670</v>
      </c>
      <c r="H16" s="80">
        <v>3714</v>
      </c>
      <c r="I16" s="55">
        <v>-70</v>
      </c>
      <c r="J16" s="56">
        <v>-1.884760366182014</v>
      </c>
      <c r="K16" s="38"/>
      <c r="L16" s="38"/>
      <c r="M16" s="38"/>
      <c r="N16" s="38"/>
      <c r="O16" s="38"/>
    </row>
    <row r="17" spans="1:15" ht="24.9" customHeight="1" x14ac:dyDescent="0.2">
      <c r="A17" s="121" t="s">
        <v>213</v>
      </c>
      <c r="B17" s="127" t="s">
        <v>214</v>
      </c>
      <c r="C17" s="53">
        <v>5.040586540979314</v>
      </c>
      <c r="D17" s="55">
        <v>1540</v>
      </c>
      <c r="E17" s="54">
        <v>1559</v>
      </c>
      <c r="F17" s="54">
        <v>1580</v>
      </c>
      <c r="G17" s="54">
        <v>1607</v>
      </c>
      <c r="H17" s="80">
        <v>1647</v>
      </c>
      <c r="I17" s="55">
        <v>-107</v>
      </c>
      <c r="J17" s="56">
        <v>-6.4966605950212504</v>
      </c>
    </row>
    <row r="18" spans="1:15" s="141" customFormat="1" ht="24.9" customHeight="1" x14ac:dyDescent="0.2">
      <c r="A18" s="129" t="s">
        <v>136</v>
      </c>
      <c r="B18" s="130" t="s">
        <v>137</v>
      </c>
      <c r="C18" s="53" t="s">
        <v>546</v>
      </c>
      <c r="D18" s="55" t="s">
        <v>546</v>
      </c>
      <c r="E18" s="54" t="s">
        <v>546</v>
      </c>
      <c r="F18" s="54" t="s">
        <v>546</v>
      </c>
      <c r="G18" s="54" t="s">
        <v>546</v>
      </c>
      <c r="H18" s="80" t="s">
        <v>546</v>
      </c>
      <c r="I18" s="55" t="s">
        <v>546</v>
      </c>
      <c r="J18" s="56" t="s">
        <v>546</v>
      </c>
      <c r="K18" s="38"/>
      <c r="L18" s="38"/>
      <c r="M18" s="38"/>
      <c r="N18" s="38"/>
      <c r="O18" s="38"/>
    </row>
    <row r="19" spans="1:15" ht="24.9" customHeight="1" x14ac:dyDescent="0.2">
      <c r="A19" s="121" t="s">
        <v>138</v>
      </c>
      <c r="B19" s="127" t="s">
        <v>139</v>
      </c>
      <c r="C19" s="53">
        <v>13.08915946582875</v>
      </c>
      <c r="D19" s="55">
        <v>3999</v>
      </c>
      <c r="E19" s="54">
        <v>3883</v>
      </c>
      <c r="F19" s="54">
        <v>3840</v>
      </c>
      <c r="G19" s="54">
        <v>3850</v>
      </c>
      <c r="H19" s="80">
        <v>3936</v>
      </c>
      <c r="I19" s="55">
        <v>63</v>
      </c>
      <c r="J19" s="56">
        <v>1.600609756097561</v>
      </c>
    </row>
    <row r="20" spans="1:15" s="141" customFormat="1" ht="24.9" customHeight="1" x14ac:dyDescent="0.2">
      <c r="A20" s="121" t="s">
        <v>140</v>
      </c>
      <c r="B20" s="127" t="s">
        <v>141</v>
      </c>
      <c r="C20" s="53">
        <v>3.1421838177533385</v>
      </c>
      <c r="D20" s="55">
        <v>960</v>
      </c>
      <c r="E20" s="54">
        <v>938</v>
      </c>
      <c r="F20" s="54">
        <v>895</v>
      </c>
      <c r="G20" s="54">
        <v>896</v>
      </c>
      <c r="H20" s="80">
        <v>890</v>
      </c>
      <c r="I20" s="55">
        <v>70</v>
      </c>
      <c r="J20" s="56">
        <v>7.8651685393258424</v>
      </c>
      <c r="K20" s="38"/>
      <c r="L20" s="38"/>
      <c r="M20" s="38"/>
      <c r="N20" s="38"/>
      <c r="O20" s="38"/>
    </row>
    <row r="21" spans="1:15" ht="24.9" customHeight="1" x14ac:dyDescent="0.2">
      <c r="A21" s="129" t="s">
        <v>142</v>
      </c>
      <c r="B21" s="130" t="s">
        <v>143</v>
      </c>
      <c r="C21" s="53">
        <v>1.6791044776119404</v>
      </c>
      <c r="D21" s="55">
        <v>513</v>
      </c>
      <c r="E21" s="54">
        <v>557</v>
      </c>
      <c r="F21" s="54">
        <v>547</v>
      </c>
      <c r="G21" s="54">
        <v>530</v>
      </c>
      <c r="H21" s="80">
        <v>504</v>
      </c>
      <c r="I21" s="55">
        <v>9</v>
      </c>
      <c r="J21" s="56">
        <v>1.7857142857142858</v>
      </c>
    </row>
    <row r="22" spans="1:15" ht="24.9" customHeight="1" x14ac:dyDescent="0.2">
      <c r="A22" s="129" t="s">
        <v>144</v>
      </c>
      <c r="B22" s="127" t="s">
        <v>145</v>
      </c>
      <c r="C22" s="53">
        <v>2.4744697564807541</v>
      </c>
      <c r="D22" s="55">
        <v>756</v>
      </c>
      <c r="E22" s="54">
        <v>769</v>
      </c>
      <c r="F22" s="54">
        <v>774</v>
      </c>
      <c r="G22" s="54">
        <v>810</v>
      </c>
      <c r="H22" s="80">
        <v>808</v>
      </c>
      <c r="I22" s="55">
        <v>-52</v>
      </c>
      <c r="J22" s="56">
        <v>-6.435643564356436</v>
      </c>
    </row>
    <row r="23" spans="1:15" ht="24.9" customHeight="1" x14ac:dyDescent="0.2">
      <c r="A23" s="121" t="s">
        <v>146</v>
      </c>
      <c r="B23" s="127" t="s">
        <v>147</v>
      </c>
      <c r="C23" s="53">
        <v>2.8803351662738939</v>
      </c>
      <c r="D23" s="55">
        <v>880</v>
      </c>
      <c r="E23" s="54">
        <v>899</v>
      </c>
      <c r="F23" s="54">
        <v>750</v>
      </c>
      <c r="G23" s="54">
        <v>762</v>
      </c>
      <c r="H23" s="80">
        <v>770</v>
      </c>
      <c r="I23" s="55">
        <v>110</v>
      </c>
      <c r="J23" s="56">
        <v>14.285714285714286</v>
      </c>
    </row>
    <row r="24" spans="1:15" ht="24.9" customHeight="1" x14ac:dyDescent="0.2">
      <c r="A24" s="121" t="s">
        <v>148</v>
      </c>
      <c r="B24" s="127" t="s">
        <v>215</v>
      </c>
      <c r="C24" s="53">
        <v>3.7182508510081171</v>
      </c>
      <c r="D24" s="55">
        <v>1136</v>
      </c>
      <c r="E24" s="54">
        <v>1133</v>
      </c>
      <c r="F24" s="54">
        <v>1131</v>
      </c>
      <c r="G24" s="54">
        <v>1125</v>
      </c>
      <c r="H24" s="80">
        <v>1103</v>
      </c>
      <c r="I24" s="55">
        <v>33</v>
      </c>
      <c r="J24" s="56">
        <v>2.9918404351767904</v>
      </c>
    </row>
    <row r="25" spans="1:15" ht="24.9" customHeight="1" x14ac:dyDescent="0.2">
      <c r="A25" s="121" t="s">
        <v>150</v>
      </c>
      <c r="B25" s="132" t="s">
        <v>216</v>
      </c>
      <c r="C25" s="53">
        <v>3.7575281487300338</v>
      </c>
      <c r="D25" s="55">
        <v>1148</v>
      </c>
      <c r="E25" s="54">
        <v>1313</v>
      </c>
      <c r="F25" s="54">
        <v>1249</v>
      </c>
      <c r="G25" s="54">
        <v>1212</v>
      </c>
      <c r="H25" s="80">
        <v>1255</v>
      </c>
      <c r="I25" s="55">
        <v>-107</v>
      </c>
      <c r="J25" s="56">
        <v>-8.525896414342629</v>
      </c>
    </row>
    <row r="26" spans="1:15" ht="24.9" customHeight="1" x14ac:dyDescent="0.2">
      <c r="A26" s="121" t="s">
        <v>217</v>
      </c>
      <c r="B26" s="132" t="s">
        <v>153</v>
      </c>
      <c r="C26" s="53">
        <v>1.5481801518722178</v>
      </c>
      <c r="D26" s="55">
        <v>473</v>
      </c>
      <c r="E26" s="54">
        <v>463</v>
      </c>
      <c r="F26" s="54">
        <v>442</v>
      </c>
      <c r="G26" s="54">
        <v>437</v>
      </c>
      <c r="H26" s="80">
        <v>416</v>
      </c>
      <c r="I26" s="55">
        <v>57</v>
      </c>
      <c r="J26" s="56">
        <v>13.701923076923077</v>
      </c>
    </row>
    <row r="27" spans="1:15" ht="24.9" customHeight="1" x14ac:dyDescent="0.2">
      <c r="A27" s="129">
        <v>782.78300000000002</v>
      </c>
      <c r="B27" s="131" t="s">
        <v>154</v>
      </c>
      <c r="C27" s="53">
        <v>2.209347996857816</v>
      </c>
      <c r="D27" s="55">
        <v>675</v>
      </c>
      <c r="E27" s="54">
        <v>850</v>
      </c>
      <c r="F27" s="54">
        <v>807</v>
      </c>
      <c r="G27" s="54">
        <v>775</v>
      </c>
      <c r="H27" s="80">
        <v>839</v>
      </c>
      <c r="I27" s="55">
        <v>-164</v>
      </c>
      <c r="J27" s="56">
        <v>-19.547079856972587</v>
      </c>
    </row>
    <row r="28" spans="1:15" ht="24.9" customHeight="1" x14ac:dyDescent="0.2">
      <c r="A28" s="121" t="s">
        <v>155</v>
      </c>
      <c r="B28" s="127" t="s">
        <v>218</v>
      </c>
      <c r="C28" s="53">
        <v>12.889499869075674</v>
      </c>
      <c r="D28" s="55">
        <v>3938</v>
      </c>
      <c r="E28" s="54">
        <v>3923</v>
      </c>
      <c r="F28" s="54">
        <v>3879</v>
      </c>
      <c r="G28" s="54">
        <v>3866</v>
      </c>
      <c r="H28" s="80">
        <v>3857</v>
      </c>
      <c r="I28" s="55">
        <v>81</v>
      </c>
      <c r="J28" s="56">
        <v>2.1000777806585429</v>
      </c>
    </row>
    <row r="29" spans="1:15" ht="24.9" customHeight="1" x14ac:dyDescent="0.2">
      <c r="A29" s="121" t="s">
        <v>157</v>
      </c>
      <c r="B29" s="127" t="s">
        <v>158</v>
      </c>
      <c r="C29" s="53">
        <v>3.9931919350615344</v>
      </c>
      <c r="D29" s="55">
        <v>1220</v>
      </c>
      <c r="E29" s="54">
        <v>1205</v>
      </c>
      <c r="F29" s="54">
        <v>1222</v>
      </c>
      <c r="G29" s="54">
        <v>1202</v>
      </c>
      <c r="H29" s="80">
        <v>1243</v>
      </c>
      <c r="I29" s="55">
        <v>-23</v>
      </c>
      <c r="J29" s="56">
        <v>-1.8503620273531778</v>
      </c>
    </row>
    <row r="30" spans="1:15" ht="24.9" customHeight="1" x14ac:dyDescent="0.2">
      <c r="A30" s="121">
        <v>86</v>
      </c>
      <c r="B30" s="127" t="s">
        <v>159</v>
      </c>
      <c r="C30" s="53">
        <v>21.805446451950772</v>
      </c>
      <c r="D30" s="55">
        <v>6662</v>
      </c>
      <c r="E30" s="54">
        <v>6664</v>
      </c>
      <c r="F30" s="54">
        <v>6556</v>
      </c>
      <c r="G30" s="54">
        <v>6578</v>
      </c>
      <c r="H30" s="80">
        <v>6555</v>
      </c>
      <c r="I30" s="55">
        <v>107</v>
      </c>
      <c r="J30" s="56">
        <v>1.6323417238749047</v>
      </c>
    </row>
    <row r="31" spans="1:15" ht="24.9" customHeight="1" x14ac:dyDescent="0.2">
      <c r="A31" s="121">
        <v>87.88</v>
      </c>
      <c r="B31" s="132" t="s">
        <v>160</v>
      </c>
      <c r="C31" s="53">
        <v>5.6493846556690235</v>
      </c>
      <c r="D31" s="55">
        <v>1726</v>
      </c>
      <c r="E31" s="54">
        <v>1723</v>
      </c>
      <c r="F31" s="54">
        <v>1704</v>
      </c>
      <c r="G31" s="54">
        <v>1704</v>
      </c>
      <c r="H31" s="80">
        <v>1693</v>
      </c>
      <c r="I31" s="55">
        <v>33</v>
      </c>
      <c r="J31" s="56">
        <v>1.9492025989367985</v>
      </c>
    </row>
    <row r="32" spans="1:15" ht="24.9" customHeight="1" x14ac:dyDescent="0.2">
      <c r="A32" s="121" t="s">
        <v>161</v>
      </c>
      <c r="B32" s="127" t="s">
        <v>162</v>
      </c>
      <c r="C32" s="53">
        <v>2.418826918041372</v>
      </c>
      <c r="D32" s="55">
        <v>739</v>
      </c>
      <c r="E32" s="54">
        <v>732</v>
      </c>
      <c r="F32" s="54">
        <v>729</v>
      </c>
      <c r="G32" s="54">
        <v>720</v>
      </c>
      <c r="H32" s="80">
        <v>733</v>
      </c>
      <c r="I32" s="55">
        <v>6</v>
      </c>
      <c r="J32" s="56">
        <v>0.81855388813096863</v>
      </c>
    </row>
    <row r="33" spans="1:10" ht="24.9" customHeight="1" x14ac:dyDescent="0.2">
      <c r="A33" s="121"/>
      <c r="B33" s="183" t="s">
        <v>163</v>
      </c>
      <c r="C33" s="53">
        <v>0</v>
      </c>
      <c r="D33" s="55">
        <v>0</v>
      </c>
      <c r="E33" s="54">
        <v>0</v>
      </c>
      <c r="F33" s="54">
        <v>0</v>
      </c>
      <c r="G33" s="54">
        <v>0</v>
      </c>
      <c r="H33" s="80">
        <v>0</v>
      </c>
      <c r="I33" s="55">
        <v>0</v>
      </c>
      <c r="J33" s="56">
        <v>0</v>
      </c>
    </row>
    <row r="34" spans="1:10" ht="24.9" customHeight="1" x14ac:dyDescent="0.2">
      <c r="A34" s="133" t="s">
        <v>164</v>
      </c>
      <c r="B34" s="134"/>
      <c r="C34" s="184"/>
      <c r="D34" s="55"/>
      <c r="E34" s="54"/>
      <c r="F34" s="54"/>
      <c r="G34" s="54"/>
      <c r="H34" s="80"/>
      <c r="I34" s="77"/>
      <c r="J34" s="78"/>
    </row>
    <row r="35" spans="1:10" s="120" customFormat="1" ht="24.9" customHeight="1" x14ac:dyDescent="0.2">
      <c r="A35" s="185" t="s">
        <v>124</v>
      </c>
      <c r="B35" s="186" t="s">
        <v>125</v>
      </c>
      <c r="C35" s="53">
        <v>0.48442000523697304</v>
      </c>
      <c r="D35" s="55">
        <v>148</v>
      </c>
      <c r="E35" s="54">
        <v>148</v>
      </c>
      <c r="F35" s="54">
        <v>149</v>
      </c>
      <c r="G35" s="54">
        <v>148</v>
      </c>
      <c r="H35" s="80">
        <v>145</v>
      </c>
      <c r="I35" s="55">
        <v>3</v>
      </c>
      <c r="J35" s="56">
        <v>2.0689655172413794</v>
      </c>
    </row>
    <row r="36" spans="1:10" ht="24.9" customHeight="1" x14ac:dyDescent="0.2">
      <c r="A36" s="187" t="s">
        <v>165</v>
      </c>
      <c r="B36" s="188" t="s">
        <v>166</v>
      </c>
      <c r="C36" s="53">
        <v>22.018198481277821</v>
      </c>
      <c r="D36" s="55">
        <v>6727</v>
      </c>
      <c r="E36" s="54">
        <v>6818</v>
      </c>
      <c r="F36" s="54">
        <v>6774</v>
      </c>
      <c r="G36" s="54">
        <v>6784</v>
      </c>
      <c r="H36" s="80">
        <v>6856</v>
      </c>
      <c r="I36" s="55">
        <v>-129</v>
      </c>
      <c r="J36" s="56">
        <v>-1.8815635939323221</v>
      </c>
    </row>
    <row r="37" spans="1:10" ht="24.9" customHeight="1" x14ac:dyDescent="0.2">
      <c r="A37" s="189" t="s">
        <v>167</v>
      </c>
      <c r="B37" s="190" t="s">
        <v>168</v>
      </c>
      <c r="C37" s="65">
        <v>77.497381513485209</v>
      </c>
      <c r="D37" s="83">
        <v>23677</v>
      </c>
      <c r="E37" s="84">
        <v>23739</v>
      </c>
      <c r="F37" s="84">
        <v>23276</v>
      </c>
      <c r="G37" s="84">
        <v>23255</v>
      </c>
      <c r="H37" s="85">
        <v>23347</v>
      </c>
      <c r="I37" s="83">
        <v>330</v>
      </c>
      <c r="J37" s="86">
        <v>1.41345783184135</v>
      </c>
    </row>
    <row r="38" spans="1:10" s="88" customFormat="1" ht="11.25" customHeight="1" x14ac:dyDescent="0.2">
      <c r="J38" s="89" t="s">
        <v>35</v>
      </c>
    </row>
    <row r="39" spans="1:10" s="88" customFormat="1" ht="12.75" customHeight="1" x14ac:dyDescent="0.2">
      <c r="A39" s="88" t="s">
        <v>114</v>
      </c>
    </row>
    <row r="40" spans="1:10" s="61" customFormat="1" ht="30.6" customHeight="1" x14ac:dyDescent="0.2">
      <c r="A40" s="444" t="s">
        <v>219</v>
      </c>
      <c r="B40" s="444"/>
      <c r="C40" s="444"/>
      <c r="D40" s="444"/>
      <c r="E40" s="444"/>
      <c r="F40" s="444"/>
      <c r="G40" s="444"/>
      <c r="H40" s="444"/>
      <c r="I40" s="444"/>
      <c r="J40" s="444"/>
    </row>
    <row r="41" spans="1:10" s="61" customFormat="1" ht="12.75" customHeight="1" x14ac:dyDescent="0.2">
      <c r="A41" s="444"/>
      <c r="B41" s="444"/>
      <c r="C41" s="444"/>
      <c r="D41" s="444"/>
      <c r="E41" s="444"/>
      <c r="F41" s="444"/>
      <c r="G41" s="444"/>
      <c r="H41" s="444"/>
      <c r="I41" s="444"/>
      <c r="J41" s="444"/>
    </row>
    <row r="42" spans="1:10" s="61" customFormat="1" ht="12.75" customHeight="1" x14ac:dyDescent="0.2">
      <c r="A42" s="444"/>
      <c r="B42" s="444"/>
      <c r="C42" s="444"/>
      <c r="D42" s="444"/>
      <c r="E42" s="444"/>
      <c r="F42" s="444"/>
      <c r="G42" s="444"/>
      <c r="H42" s="444"/>
      <c r="I42" s="444"/>
      <c r="J42" s="444"/>
    </row>
    <row r="43" spans="1:10" ht="12.75" customHeight="1" x14ac:dyDescent="0.2">
      <c r="C43" s="38"/>
      <c r="D43" s="38"/>
      <c r="E43" s="38"/>
      <c r="F43" s="38"/>
      <c r="G43" s="38"/>
      <c r="H43" s="38"/>
      <c r="I43" s="38"/>
      <c r="J43" s="38"/>
    </row>
    <row r="44" spans="1:10" ht="15.9" customHeight="1" x14ac:dyDescent="0.2">
      <c r="C44" s="38"/>
      <c r="D44" s="38"/>
      <c r="E44" s="38"/>
      <c r="F44" s="38"/>
      <c r="G44" s="38"/>
      <c r="H44" s="38"/>
      <c r="I44" s="38"/>
      <c r="J44" s="38"/>
    </row>
    <row r="45" spans="1:10" ht="15.9" customHeight="1" x14ac:dyDescent="0.2">
      <c r="C45" s="38"/>
      <c r="D45" s="38"/>
      <c r="E45" s="38"/>
      <c r="F45" s="38"/>
      <c r="G45" s="38"/>
      <c r="H45" s="38"/>
      <c r="I45" s="38"/>
      <c r="J45" s="38"/>
    </row>
    <row r="46" spans="1:10" ht="15.9" customHeight="1" x14ac:dyDescent="0.2">
      <c r="C46" s="38"/>
      <c r="D46" s="38"/>
      <c r="E46" s="38"/>
      <c r="F46" s="38"/>
      <c r="G46" s="38"/>
      <c r="H46" s="38"/>
      <c r="I46" s="38"/>
      <c r="J46" s="38"/>
    </row>
    <row r="47" spans="1:10" ht="15.9" customHeight="1" x14ac:dyDescent="0.2">
      <c r="C47" s="38"/>
      <c r="D47" s="38"/>
      <c r="E47" s="38"/>
      <c r="F47" s="38"/>
      <c r="G47" s="38"/>
      <c r="H47" s="38"/>
      <c r="I47" s="38"/>
      <c r="J47" s="38"/>
    </row>
    <row r="48" spans="1:10" ht="15.9" customHeight="1" x14ac:dyDescent="0.2">
      <c r="C48" s="38"/>
      <c r="D48" s="38"/>
      <c r="E48" s="38"/>
      <c r="F48" s="38"/>
      <c r="G48" s="38"/>
      <c r="H48" s="38"/>
      <c r="I48" s="38"/>
      <c r="J48" s="38"/>
    </row>
    <row r="49" s="38" customFormat="1" ht="15.9" customHeight="1" x14ac:dyDescent="0.2"/>
    <row r="50" s="38" customFormat="1" ht="15.9" customHeight="1" x14ac:dyDescent="0.2"/>
    <row r="51" s="38" customFormat="1" ht="15.9" customHeight="1" x14ac:dyDescent="0.2"/>
    <row r="52" s="38" customFormat="1" ht="15.9" customHeight="1" x14ac:dyDescent="0.2"/>
    <row r="53" s="38" customFormat="1" ht="15.9" customHeight="1" x14ac:dyDescent="0.2"/>
    <row r="54" s="38" customFormat="1" ht="15.9" customHeight="1" x14ac:dyDescent="0.2"/>
    <row r="55" s="38" customFormat="1" ht="15.9" customHeight="1" x14ac:dyDescent="0.2"/>
    <row r="56" s="38" customFormat="1" ht="15.9" customHeight="1" x14ac:dyDescent="0.2"/>
    <row r="57" s="38" customFormat="1" ht="15.9" customHeight="1" x14ac:dyDescent="0.2"/>
    <row r="58" s="38" customFormat="1" ht="15.9" customHeight="1" x14ac:dyDescent="0.2"/>
    <row r="59" s="38" customFormat="1" ht="15.9" customHeight="1" x14ac:dyDescent="0.2"/>
    <row r="60" s="38" customFormat="1" ht="15.9" customHeight="1" x14ac:dyDescent="0.2"/>
    <row r="61" s="38" customFormat="1" ht="15.9" customHeight="1" x14ac:dyDescent="0.2"/>
    <row r="62" s="38" customFormat="1" ht="15.9" customHeight="1" x14ac:dyDescent="0.2"/>
    <row r="63" s="38" customFormat="1" ht="15.9" customHeight="1" x14ac:dyDescent="0.2"/>
    <row r="64" s="38" customFormat="1" ht="15.9" customHeight="1" x14ac:dyDescent="0.2"/>
    <row r="65" s="38" customFormat="1" ht="15.9" customHeight="1" x14ac:dyDescent="0.2"/>
    <row r="66" s="38" customFormat="1" ht="15.9" customHeight="1" x14ac:dyDescent="0.2"/>
    <row r="67" s="38" customFormat="1" ht="15.9" customHeight="1" x14ac:dyDescent="0.2"/>
    <row r="68" s="38" customFormat="1" ht="15.9" customHeight="1" x14ac:dyDescent="0.2"/>
    <row r="69" s="38" customFormat="1" ht="15.9" customHeight="1" x14ac:dyDescent="0.2"/>
    <row r="70" s="38" customFormat="1" ht="15.9" customHeight="1" x14ac:dyDescent="0.2"/>
    <row r="71" s="38" customFormat="1" ht="15.9" customHeight="1" x14ac:dyDescent="0.2"/>
    <row r="72" s="38" customFormat="1" ht="15.9" customHeight="1" x14ac:dyDescent="0.2"/>
    <row r="73" s="38" customFormat="1" ht="15.9" customHeight="1" x14ac:dyDescent="0.2"/>
    <row r="74" s="38" customFormat="1" ht="15.9" customHeight="1" x14ac:dyDescent="0.2"/>
    <row r="75" s="38" customFormat="1" ht="15.9" customHeight="1" x14ac:dyDescent="0.2"/>
    <row r="76" s="38" customFormat="1" ht="15.9" customHeight="1" x14ac:dyDescent="0.2"/>
    <row r="77" s="38" customFormat="1" ht="15.9" customHeight="1" x14ac:dyDescent="0.2"/>
    <row r="78" s="38" customFormat="1" ht="15.9" customHeight="1" x14ac:dyDescent="0.2"/>
    <row r="79" s="38" customFormat="1" ht="15.9" customHeight="1" x14ac:dyDescent="0.2"/>
    <row r="80" s="38" customFormat="1" ht="15.9" customHeight="1" x14ac:dyDescent="0.2"/>
    <row r="81" s="38" customFormat="1" ht="15.9" customHeight="1" x14ac:dyDescent="0.2"/>
    <row r="82" s="38" customFormat="1" ht="15.9" customHeight="1" x14ac:dyDescent="0.2"/>
    <row r="83" s="38" customFormat="1" ht="15.9" customHeight="1" x14ac:dyDescent="0.2"/>
    <row r="84" s="38" customFormat="1" ht="15.9" customHeight="1" x14ac:dyDescent="0.2"/>
    <row r="85" s="38" customFormat="1" ht="15.9" customHeight="1" x14ac:dyDescent="0.2"/>
    <row r="86" s="38" customFormat="1" ht="15.9" customHeight="1" x14ac:dyDescent="0.2"/>
    <row r="87" s="38" customFormat="1" ht="15.9" customHeight="1" x14ac:dyDescent="0.2"/>
    <row r="88" s="38" customFormat="1" ht="15.9" customHeight="1" x14ac:dyDescent="0.2"/>
    <row r="89" s="38" customFormat="1" ht="15.9" customHeight="1" x14ac:dyDescent="0.2"/>
    <row r="90" s="38" customFormat="1" ht="15.9" customHeight="1" x14ac:dyDescent="0.2"/>
    <row r="91" s="38" customFormat="1" ht="15.9" customHeight="1" x14ac:dyDescent="0.2"/>
    <row r="92" s="38" customFormat="1" ht="15.9" customHeight="1" x14ac:dyDescent="0.2"/>
    <row r="93" s="38" customFormat="1" ht="15.9" customHeight="1" x14ac:dyDescent="0.2"/>
    <row r="94" s="38" customFormat="1" ht="15.9" customHeight="1" x14ac:dyDescent="0.2"/>
    <row r="95" s="38" customFormat="1" ht="15.9" customHeight="1" x14ac:dyDescent="0.2"/>
    <row r="96" s="38" customFormat="1" ht="15.9" customHeight="1" x14ac:dyDescent="0.2"/>
    <row r="97" s="38" customFormat="1" ht="15.9" customHeight="1" x14ac:dyDescent="0.2"/>
    <row r="98" s="38" customFormat="1" ht="15.9" customHeight="1" x14ac:dyDescent="0.2"/>
    <row r="99" s="38" customFormat="1" ht="15.9" customHeight="1" x14ac:dyDescent="0.2"/>
    <row r="100" s="38" customFormat="1" ht="15.9" customHeight="1" x14ac:dyDescent="0.2"/>
    <row r="101" s="38" customFormat="1" ht="15.9" customHeight="1" x14ac:dyDescent="0.2"/>
    <row r="102" s="38" customFormat="1" ht="15.9" customHeight="1" x14ac:dyDescent="0.2"/>
    <row r="103" s="38" customFormat="1" ht="15.9" customHeight="1" x14ac:dyDescent="0.2"/>
    <row r="104" s="38" customFormat="1" ht="15.9" customHeight="1" x14ac:dyDescent="0.2"/>
    <row r="105" s="38" customFormat="1" ht="15.9" customHeight="1" x14ac:dyDescent="0.2"/>
    <row r="106" s="38" customFormat="1" ht="15.9" customHeight="1" x14ac:dyDescent="0.2"/>
    <row r="107" s="38" customFormat="1" ht="15.9" customHeight="1" x14ac:dyDescent="0.2"/>
    <row r="108" s="38" customFormat="1" ht="15.9" customHeight="1" x14ac:dyDescent="0.2"/>
    <row r="109" s="38" customFormat="1" ht="15.9" customHeight="1" x14ac:dyDescent="0.2"/>
    <row r="110" s="38" customFormat="1" ht="15.9" customHeight="1" x14ac:dyDescent="0.2"/>
    <row r="111" s="38" customFormat="1" ht="15.9" customHeight="1" x14ac:dyDescent="0.2"/>
    <row r="112" s="38" customFormat="1" ht="15.9" customHeight="1" x14ac:dyDescent="0.2"/>
    <row r="113" s="38" customFormat="1" ht="15.9" customHeight="1" x14ac:dyDescent="0.2"/>
    <row r="114" s="38" customFormat="1" ht="15.9" customHeight="1" x14ac:dyDescent="0.2"/>
    <row r="115" s="38" customFormat="1" ht="15.9" customHeight="1" x14ac:dyDescent="0.2"/>
    <row r="116" s="38" customFormat="1" ht="15.9" customHeight="1" x14ac:dyDescent="0.2"/>
    <row r="117" s="38" customFormat="1" ht="15.9" customHeight="1" x14ac:dyDescent="0.2"/>
    <row r="118" s="38" customFormat="1" ht="15.9" customHeight="1" x14ac:dyDescent="0.2"/>
    <row r="119" s="38" customFormat="1" ht="15.9" customHeight="1" x14ac:dyDescent="0.2"/>
    <row r="120" s="38" customFormat="1" ht="15.9" customHeight="1" x14ac:dyDescent="0.2"/>
    <row r="121" s="38" customFormat="1" ht="15.9" customHeight="1" x14ac:dyDescent="0.2"/>
    <row r="122" s="38" customFormat="1" ht="15.9" customHeight="1" x14ac:dyDescent="0.2"/>
    <row r="123" s="38" customFormat="1" ht="15.9" customHeight="1" x14ac:dyDescent="0.2"/>
    <row r="124" s="38" customFormat="1" ht="15.9" customHeight="1" x14ac:dyDescent="0.2"/>
    <row r="125" s="38" customFormat="1" ht="15.9" customHeight="1" x14ac:dyDescent="0.2"/>
    <row r="126" s="38" customFormat="1" ht="15.9" customHeight="1" x14ac:dyDescent="0.2"/>
    <row r="127" s="38" customFormat="1" ht="15.9" customHeight="1" x14ac:dyDescent="0.2"/>
    <row r="128" s="38" customFormat="1" ht="15.9" customHeight="1" x14ac:dyDescent="0.2"/>
    <row r="129" s="38" customFormat="1" ht="15.9" customHeight="1" x14ac:dyDescent="0.2"/>
    <row r="130" s="38" customFormat="1" ht="15.9" customHeight="1" x14ac:dyDescent="0.2"/>
    <row r="131" s="38" customFormat="1" ht="15.9" customHeight="1" x14ac:dyDescent="0.2"/>
    <row r="132" s="38" customFormat="1" ht="15.9" customHeight="1" x14ac:dyDescent="0.2"/>
    <row r="133" s="38" customFormat="1" ht="15.9" customHeight="1" x14ac:dyDescent="0.2"/>
    <row r="134" s="38" customFormat="1" ht="15.9" customHeight="1" x14ac:dyDescent="0.2"/>
    <row r="135" s="38" customFormat="1" ht="15.9" customHeight="1" x14ac:dyDescent="0.2"/>
    <row r="136" s="38" customFormat="1" ht="15.9" customHeight="1" x14ac:dyDescent="0.2"/>
    <row r="137" s="38" customFormat="1" ht="15.9" customHeight="1" x14ac:dyDescent="0.2"/>
    <row r="138" s="38" customFormat="1" ht="15.9" customHeight="1" x14ac:dyDescent="0.2"/>
    <row r="139" s="38" customFormat="1" ht="15.9" customHeight="1" x14ac:dyDescent="0.2"/>
    <row r="140" s="38" customFormat="1" ht="15.9" customHeight="1" x14ac:dyDescent="0.2"/>
    <row r="141" s="38" customFormat="1" ht="15.9" customHeight="1" x14ac:dyDescent="0.2"/>
    <row r="142" s="38" customFormat="1" ht="15.9" customHeight="1" x14ac:dyDescent="0.2"/>
    <row r="143" s="38" customFormat="1" ht="15.9" customHeight="1" x14ac:dyDescent="0.2"/>
    <row r="144" s="38" customFormat="1" ht="15.9" customHeight="1" x14ac:dyDescent="0.2"/>
    <row r="145" s="38" customFormat="1" ht="15.9" customHeight="1" x14ac:dyDescent="0.2"/>
    <row r="146" s="38" customFormat="1" ht="15.9" customHeight="1" x14ac:dyDescent="0.2"/>
    <row r="147" s="38" customFormat="1" ht="15.9" customHeight="1" x14ac:dyDescent="0.2"/>
    <row r="148" s="38" customFormat="1" ht="15.9" customHeight="1" x14ac:dyDescent="0.2"/>
    <row r="149" s="38" customFormat="1" ht="15.9" customHeight="1" x14ac:dyDescent="0.2"/>
    <row r="150" s="38" customFormat="1" ht="15.9" customHeight="1" x14ac:dyDescent="0.2"/>
    <row r="151" s="38" customFormat="1" ht="15.9" customHeight="1" x14ac:dyDescent="0.2"/>
    <row r="152" s="38" customFormat="1" ht="15.9" customHeight="1" x14ac:dyDescent="0.2"/>
    <row r="153" s="38" customFormat="1" ht="15.9" customHeight="1" x14ac:dyDescent="0.2"/>
    <row r="154" s="38" customFormat="1" ht="15.9" customHeight="1" x14ac:dyDescent="0.2"/>
    <row r="155" s="38" customFormat="1" ht="15.9" customHeight="1" x14ac:dyDescent="0.2"/>
    <row r="156" s="38" customFormat="1" ht="15.9" customHeight="1" x14ac:dyDescent="0.2"/>
    <row r="157" s="38" customFormat="1" ht="15.9" customHeight="1" x14ac:dyDescent="0.2"/>
    <row r="158" s="38" customFormat="1" ht="15.9" customHeight="1" x14ac:dyDescent="0.2"/>
    <row r="159" s="38" customFormat="1" ht="15.9" customHeight="1" x14ac:dyDescent="0.2"/>
    <row r="160" s="38" customFormat="1" ht="15.9" customHeight="1" x14ac:dyDescent="0.2"/>
    <row r="161" s="38" customFormat="1" ht="15.9" customHeight="1" x14ac:dyDescent="0.2"/>
    <row r="162" s="38" customFormat="1" ht="15.9" customHeight="1" x14ac:dyDescent="0.2"/>
    <row r="163" s="38" customFormat="1" ht="15.9" customHeight="1" x14ac:dyDescent="0.2"/>
    <row r="164" s="38" customFormat="1" ht="15.9" customHeight="1" x14ac:dyDescent="0.2"/>
    <row r="165" s="38" customFormat="1" ht="15.9" customHeight="1" x14ac:dyDescent="0.2"/>
    <row r="166" s="38" customFormat="1" ht="15.9" customHeight="1" x14ac:dyDescent="0.2"/>
    <row r="167" s="38" customFormat="1" ht="15.9" customHeight="1" x14ac:dyDescent="0.2"/>
    <row r="168" s="38" customFormat="1" ht="15.9" customHeight="1" x14ac:dyDescent="0.2"/>
    <row r="169" s="38" customFormat="1" ht="15.9" customHeight="1" x14ac:dyDescent="0.2"/>
    <row r="170" s="38" customFormat="1" ht="15.9" customHeight="1" x14ac:dyDescent="0.2"/>
    <row r="171" s="38" customFormat="1" ht="15.9" customHeight="1" x14ac:dyDescent="0.2"/>
    <row r="172" s="38" customFormat="1" ht="15.9" customHeight="1" x14ac:dyDescent="0.2"/>
    <row r="173" s="38" customFormat="1" ht="15.9" customHeight="1" x14ac:dyDescent="0.2"/>
    <row r="174" s="38" customFormat="1" ht="15.9" customHeight="1" x14ac:dyDescent="0.2"/>
    <row r="175" s="38" customFormat="1" ht="15.9" customHeight="1" x14ac:dyDescent="0.2"/>
    <row r="176" s="38" customFormat="1" ht="15.9" customHeight="1" x14ac:dyDescent="0.2"/>
    <row r="177" s="38" customFormat="1" ht="15.9" customHeight="1" x14ac:dyDescent="0.2"/>
    <row r="178" s="38" customFormat="1" ht="15.9" customHeight="1" x14ac:dyDescent="0.2"/>
    <row r="179" s="38" customFormat="1" ht="15.9" customHeight="1" x14ac:dyDescent="0.2"/>
    <row r="180" s="38" customFormat="1" ht="15.9" customHeight="1" x14ac:dyDescent="0.2"/>
    <row r="181" s="38" customFormat="1" ht="15.9" customHeight="1" x14ac:dyDescent="0.2"/>
    <row r="182" s="38" customFormat="1" ht="15.9" customHeight="1" x14ac:dyDescent="0.2"/>
    <row r="183" s="38" customFormat="1" ht="15.9" customHeight="1" x14ac:dyDescent="0.2"/>
    <row r="184" s="38" customFormat="1" ht="15.9" customHeight="1" x14ac:dyDescent="0.2"/>
    <row r="185" s="38" customFormat="1" ht="15.9" customHeight="1" x14ac:dyDescent="0.2"/>
    <row r="186" s="38" customFormat="1" ht="15.9" customHeight="1" x14ac:dyDescent="0.2"/>
    <row r="187" s="38" customFormat="1" ht="15.9" customHeight="1" x14ac:dyDescent="0.2"/>
    <row r="188" s="38" customFormat="1" ht="15.9" customHeight="1" x14ac:dyDescent="0.2"/>
    <row r="189" s="38" customFormat="1" ht="15.9" customHeight="1" x14ac:dyDescent="0.2"/>
    <row r="190" s="38" customFormat="1" ht="15.9" customHeight="1" x14ac:dyDescent="0.2"/>
    <row r="191" s="38" customFormat="1" ht="15.9" customHeight="1" x14ac:dyDescent="0.2"/>
    <row r="192" s="38" customFormat="1" ht="15.9" customHeight="1" x14ac:dyDescent="0.2"/>
    <row r="193" s="38" customFormat="1" ht="15.9" customHeight="1" x14ac:dyDescent="0.2"/>
    <row r="194" s="38" customFormat="1" ht="15.9" customHeight="1" x14ac:dyDescent="0.2"/>
    <row r="195" s="38" customFormat="1" ht="15.9" customHeight="1" x14ac:dyDescent="0.2"/>
    <row r="196" s="38" customFormat="1" ht="15.9" customHeight="1" x14ac:dyDescent="0.2"/>
    <row r="197" s="38" customFormat="1" ht="15.9" customHeight="1" x14ac:dyDescent="0.2"/>
    <row r="198" s="38" customFormat="1" ht="15.9" customHeight="1" x14ac:dyDescent="0.2"/>
    <row r="199" s="38" customFormat="1" ht="15.9" customHeight="1" x14ac:dyDescent="0.2"/>
    <row r="200" s="38" customFormat="1" ht="15.9" customHeight="1" x14ac:dyDescent="0.2"/>
  </sheetData>
  <mergeCells count="16">
    <mergeCell ref="A42:J42"/>
    <mergeCell ref="A3:J3"/>
    <mergeCell ref="A4:J4"/>
    <mergeCell ref="A5:D5"/>
    <mergeCell ref="A7:B9"/>
    <mergeCell ref="C7:C10"/>
    <mergeCell ref="D7:H7"/>
    <mergeCell ref="I7:J8"/>
    <mergeCell ref="D8:D9"/>
    <mergeCell ref="E8:E9"/>
    <mergeCell ref="F8:F9"/>
    <mergeCell ref="G8:G9"/>
    <mergeCell ref="H8:H9"/>
    <mergeCell ref="A11:B11"/>
    <mergeCell ref="A40:J40"/>
    <mergeCell ref="A41:J41"/>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56705-933C-4B7A-A1F7-3C8783330E9F}">
  <sheetPr codeName="Tabelle8">
    <pageSetUpPr fitToPage="1"/>
  </sheetPr>
  <dimension ref="A1:IU204"/>
  <sheetViews>
    <sheetView showGridLines="0" zoomScaleNormal="100" workbookViewId="0"/>
  </sheetViews>
  <sheetFormatPr baseColWidth="10" defaultColWidth="8.88671875" defaultRowHeight="15.9" customHeight="1" x14ac:dyDescent="0.2"/>
  <cols>
    <col min="1" max="1" width="6.6640625" style="38" customWidth="1"/>
    <col min="2" max="2" width="29.6640625" style="38" customWidth="1"/>
    <col min="3" max="3" width="3.6640625" style="38" customWidth="1"/>
    <col min="4" max="4" width="6.6640625" style="62" customWidth="1"/>
    <col min="5" max="10" width="9.6640625" style="91" customWidth="1"/>
    <col min="11" max="11" width="9.6640625" style="92" customWidth="1"/>
    <col min="12" max="16384" width="8.88671875" style="38"/>
  </cols>
  <sheetData>
    <row r="1" spans="1:255" customFormat="1" ht="36.75" customHeight="1" x14ac:dyDescent="0.25">
      <c r="A1" s="31"/>
      <c r="B1" s="32"/>
      <c r="C1" s="32"/>
      <c r="D1" s="32"/>
      <c r="E1" s="32"/>
      <c r="F1" s="32"/>
      <c r="G1" s="32"/>
      <c r="H1" s="32"/>
      <c r="I1" s="32"/>
      <c r="J1" s="32"/>
      <c r="K1" s="33" t="s">
        <v>38</v>
      </c>
    </row>
    <row r="2" spans="1:255" customFormat="1" ht="11.25" customHeight="1" x14ac:dyDescent="0.25">
      <c r="A2" s="34"/>
      <c r="B2" s="35"/>
      <c r="C2" s="35"/>
      <c r="D2" s="35"/>
      <c r="E2" s="35"/>
      <c r="F2" s="35"/>
      <c r="G2" s="35"/>
      <c r="H2" s="35"/>
      <c r="I2" s="35"/>
      <c r="J2" s="35"/>
      <c r="K2" s="35"/>
    </row>
    <row r="3" spans="1:255" s="36" customFormat="1" ht="20.100000000000001" customHeight="1" x14ac:dyDescent="0.25">
      <c r="A3" s="449" t="s">
        <v>220</v>
      </c>
      <c r="B3" s="449"/>
      <c r="C3" s="449"/>
      <c r="D3" s="449"/>
      <c r="E3" s="449"/>
      <c r="F3" s="449"/>
      <c r="G3" s="449"/>
      <c r="H3" s="449"/>
      <c r="I3" s="449"/>
      <c r="J3" s="449"/>
      <c r="K3" s="449"/>
    </row>
    <row r="4" spans="1:255" s="36" customFormat="1" ht="12" customHeight="1" x14ac:dyDescent="0.25">
      <c r="A4" s="450" t="s">
        <v>84</v>
      </c>
      <c r="B4" s="450"/>
      <c r="C4" s="450"/>
      <c r="D4" s="450"/>
      <c r="E4" s="450"/>
      <c r="F4" s="450"/>
      <c r="G4" s="450"/>
      <c r="H4" s="450"/>
      <c r="I4" s="450"/>
      <c r="J4" s="450"/>
      <c r="K4" s="450"/>
    </row>
    <row r="5" spans="1:255" s="36" customFormat="1" ht="12" customHeight="1" x14ac:dyDescent="0.25">
      <c r="A5" s="451" t="s">
        <v>40</v>
      </c>
      <c r="B5" s="451"/>
      <c r="C5" s="451"/>
      <c r="D5" s="451"/>
      <c r="E5" s="451"/>
      <c r="F5" s="166"/>
      <c r="G5" s="166"/>
      <c r="H5" s="166"/>
      <c r="I5" s="166"/>
      <c r="J5" s="166"/>
      <c r="K5" s="166"/>
    </row>
    <row r="6" spans="1:255" s="36" customFormat="1" ht="11.25" customHeight="1" x14ac:dyDescent="0.25">
      <c r="A6" s="146"/>
      <c r="B6" s="147"/>
      <c r="C6" s="147"/>
      <c r="D6" s="147"/>
      <c r="E6" s="147"/>
      <c r="F6" s="147"/>
      <c r="G6" s="147"/>
      <c r="H6" s="147"/>
      <c r="I6" s="147"/>
      <c r="J6" s="147"/>
    </row>
    <row r="7" spans="1:255" customFormat="1" ht="12" customHeight="1" x14ac:dyDescent="0.25">
      <c r="A7" s="466" t="s">
        <v>221</v>
      </c>
      <c r="B7" s="455"/>
      <c r="C7" s="455"/>
      <c r="D7" s="460" t="s">
        <v>86</v>
      </c>
      <c r="E7" s="463" t="s">
        <v>173</v>
      </c>
      <c r="F7" s="464"/>
      <c r="G7" s="464"/>
      <c r="H7" s="464"/>
      <c r="I7" s="465"/>
      <c r="J7" s="466" t="s">
        <v>174</v>
      </c>
      <c r="K7" s="467"/>
      <c r="L7" s="38"/>
      <c r="M7" s="38"/>
      <c r="N7" s="38"/>
    </row>
    <row r="8" spans="1:255" ht="21.75" customHeight="1" x14ac:dyDescent="0.2">
      <c r="A8" s="456"/>
      <c r="B8" s="457"/>
      <c r="C8" s="457"/>
      <c r="D8" s="461"/>
      <c r="E8" s="442" t="s">
        <v>89</v>
      </c>
      <c r="F8" s="442" t="s">
        <v>90</v>
      </c>
      <c r="G8" s="442" t="s">
        <v>91</v>
      </c>
      <c r="H8" s="442" t="s">
        <v>92</v>
      </c>
      <c r="I8" s="442" t="s">
        <v>93</v>
      </c>
      <c r="J8" s="468"/>
      <c r="K8" s="469"/>
    </row>
    <row r="9" spans="1:255" ht="12" customHeight="1" x14ac:dyDescent="0.2">
      <c r="A9" s="456"/>
      <c r="B9" s="457"/>
      <c r="C9" s="457"/>
      <c r="D9" s="461"/>
      <c r="E9" s="443"/>
      <c r="F9" s="443"/>
      <c r="G9" s="443"/>
      <c r="H9" s="443"/>
      <c r="I9" s="443"/>
      <c r="J9" s="39" t="s">
        <v>94</v>
      </c>
      <c r="K9" s="40" t="s">
        <v>95</v>
      </c>
    </row>
    <row r="10" spans="1:255" ht="12" customHeight="1" x14ac:dyDescent="0.2">
      <c r="A10" s="458"/>
      <c r="B10" s="459"/>
      <c r="C10" s="459"/>
      <c r="D10" s="462"/>
      <c r="E10" s="41">
        <v>1</v>
      </c>
      <c r="F10" s="41">
        <v>2</v>
      </c>
      <c r="G10" s="41">
        <v>3</v>
      </c>
      <c r="H10" s="41">
        <v>4</v>
      </c>
      <c r="I10" s="41">
        <v>5</v>
      </c>
      <c r="J10" s="41">
        <v>6</v>
      </c>
      <c r="K10" s="41">
        <v>7</v>
      </c>
    </row>
    <row r="11" spans="1:255" ht="18" customHeight="1" x14ac:dyDescent="0.2">
      <c r="A11" s="191" t="s">
        <v>96</v>
      </c>
      <c r="B11" s="192"/>
      <c r="C11" s="193"/>
      <c r="D11" s="194">
        <v>100</v>
      </c>
      <c r="E11" s="195">
        <v>30552</v>
      </c>
      <c r="F11" s="196">
        <v>30705</v>
      </c>
      <c r="G11" s="196">
        <v>30199</v>
      </c>
      <c r="H11" s="196">
        <v>30187</v>
      </c>
      <c r="I11" s="197">
        <v>30348</v>
      </c>
      <c r="J11" s="198">
        <v>204</v>
      </c>
      <c r="K11" s="199">
        <v>0.67220245156188219</v>
      </c>
    </row>
    <row r="12" spans="1:255" ht="18" customHeight="1" x14ac:dyDescent="0.2">
      <c r="A12" s="200" t="s">
        <v>222</v>
      </c>
      <c r="B12" s="201"/>
      <c r="C12" s="201"/>
      <c r="D12" s="202"/>
      <c r="E12" s="202"/>
      <c r="F12" s="202"/>
      <c r="G12" s="202"/>
      <c r="H12" s="202"/>
      <c r="I12" s="202"/>
      <c r="J12" s="202"/>
      <c r="K12" s="203"/>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F12" s="171"/>
      <c r="BG12" s="171"/>
      <c r="BH12" s="171"/>
      <c r="BI12" s="171"/>
      <c r="BJ12" s="171"/>
      <c r="BK12" s="171"/>
      <c r="BL12" s="171"/>
      <c r="BM12" s="171"/>
      <c r="BN12" s="171"/>
      <c r="BO12" s="171"/>
      <c r="BP12" s="171"/>
      <c r="BQ12" s="171"/>
      <c r="BR12" s="171"/>
      <c r="BS12" s="171"/>
      <c r="BT12" s="171"/>
      <c r="BU12" s="171"/>
      <c r="BV12" s="171"/>
      <c r="BW12" s="171"/>
      <c r="BX12" s="171"/>
      <c r="BY12" s="171"/>
      <c r="BZ12" s="171"/>
      <c r="CA12" s="171"/>
      <c r="CB12" s="171"/>
      <c r="CC12" s="171"/>
      <c r="CD12" s="171"/>
      <c r="CE12" s="171"/>
      <c r="CF12" s="171"/>
      <c r="CG12" s="171"/>
      <c r="CH12" s="171"/>
      <c r="CI12" s="171"/>
      <c r="CJ12" s="171"/>
      <c r="CK12" s="171"/>
      <c r="CL12" s="171"/>
      <c r="CM12" s="171"/>
      <c r="CN12" s="171"/>
      <c r="CO12" s="171"/>
      <c r="CP12" s="171"/>
      <c r="CQ12" s="171"/>
      <c r="CR12" s="171"/>
      <c r="CS12" s="171"/>
      <c r="CT12" s="171"/>
      <c r="CU12" s="171"/>
      <c r="CV12" s="171"/>
      <c r="CW12" s="171"/>
      <c r="CX12" s="171"/>
      <c r="CY12" s="171"/>
      <c r="CZ12" s="171"/>
      <c r="DA12" s="171"/>
      <c r="DB12" s="171"/>
      <c r="DC12" s="171"/>
      <c r="DD12" s="171"/>
      <c r="DE12" s="171"/>
      <c r="DF12" s="171"/>
      <c r="DG12" s="171"/>
      <c r="DH12" s="171"/>
      <c r="DI12" s="171"/>
      <c r="DJ12" s="171"/>
      <c r="DK12" s="171"/>
      <c r="DL12" s="171"/>
      <c r="DM12" s="171"/>
      <c r="DN12" s="171"/>
      <c r="DO12" s="171"/>
      <c r="DP12" s="171"/>
      <c r="DQ12" s="171"/>
      <c r="DR12" s="171"/>
      <c r="DS12" s="171"/>
      <c r="DT12" s="171"/>
      <c r="DU12" s="171"/>
      <c r="DV12" s="171"/>
      <c r="DW12" s="171"/>
      <c r="DX12" s="171"/>
      <c r="DY12" s="171"/>
      <c r="DZ12" s="171"/>
      <c r="EA12" s="171"/>
      <c r="EB12" s="171"/>
      <c r="EC12" s="171"/>
      <c r="ED12" s="171"/>
      <c r="EE12" s="171"/>
      <c r="EF12" s="171"/>
      <c r="EG12" s="171"/>
      <c r="EH12" s="171"/>
      <c r="EI12" s="171"/>
      <c r="EJ12" s="171"/>
      <c r="EK12" s="171"/>
      <c r="EL12" s="171"/>
      <c r="EM12" s="171"/>
      <c r="EN12" s="171"/>
      <c r="EO12" s="171"/>
      <c r="EP12" s="171"/>
      <c r="EQ12" s="171"/>
      <c r="ER12" s="171"/>
      <c r="ES12" s="171"/>
      <c r="ET12" s="171"/>
      <c r="EU12" s="171"/>
      <c r="EV12" s="171"/>
      <c r="EW12" s="171"/>
      <c r="EX12" s="171"/>
      <c r="EY12" s="171"/>
      <c r="EZ12" s="171"/>
      <c r="FA12" s="171"/>
      <c r="FB12" s="171"/>
      <c r="FC12" s="171"/>
      <c r="FD12" s="171"/>
      <c r="FE12" s="171"/>
      <c r="FF12" s="171"/>
      <c r="FG12" s="171"/>
      <c r="FH12" s="171"/>
      <c r="FI12" s="171"/>
      <c r="FJ12" s="171"/>
      <c r="FK12" s="171"/>
      <c r="FL12" s="171"/>
      <c r="FM12" s="171"/>
      <c r="FN12" s="171"/>
      <c r="FO12" s="171"/>
      <c r="FP12" s="171"/>
      <c r="FQ12" s="171"/>
      <c r="FR12" s="171"/>
      <c r="FS12" s="171"/>
      <c r="FT12" s="171"/>
      <c r="FU12" s="171"/>
      <c r="FV12" s="171"/>
      <c r="FW12" s="171"/>
      <c r="FX12" s="171"/>
      <c r="FY12" s="171"/>
      <c r="FZ12" s="171"/>
      <c r="GA12" s="171"/>
      <c r="GB12" s="171"/>
      <c r="GC12" s="171"/>
      <c r="GD12" s="171"/>
      <c r="GE12" s="171"/>
      <c r="GF12" s="171"/>
      <c r="GG12" s="171"/>
      <c r="GH12" s="171"/>
      <c r="GI12" s="171"/>
      <c r="GJ12" s="171"/>
      <c r="GK12" s="171"/>
      <c r="GL12" s="171"/>
      <c r="GM12" s="171"/>
      <c r="GN12" s="171"/>
      <c r="GO12" s="171"/>
      <c r="GP12" s="171"/>
      <c r="GQ12" s="171"/>
      <c r="GR12" s="171"/>
      <c r="GS12" s="171"/>
      <c r="GT12" s="171"/>
      <c r="GU12" s="171"/>
      <c r="GV12" s="171"/>
      <c r="GW12" s="171"/>
      <c r="GX12" s="171"/>
      <c r="GY12" s="171"/>
      <c r="GZ12" s="171"/>
      <c r="HA12" s="171"/>
      <c r="HB12" s="171"/>
      <c r="HC12" s="171"/>
      <c r="HD12" s="171"/>
      <c r="HE12" s="171"/>
      <c r="HF12" s="171"/>
      <c r="HG12" s="171"/>
      <c r="HH12" s="171"/>
      <c r="HI12" s="171"/>
      <c r="HJ12" s="171"/>
      <c r="HK12" s="171"/>
      <c r="HL12" s="171"/>
      <c r="HM12" s="171"/>
      <c r="HN12" s="171"/>
      <c r="HO12" s="171"/>
      <c r="HP12" s="171"/>
      <c r="HQ12" s="171"/>
      <c r="HR12" s="171"/>
      <c r="HS12" s="171"/>
      <c r="HT12" s="171"/>
      <c r="HU12" s="171"/>
      <c r="HV12" s="171"/>
      <c r="HW12" s="171"/>
      <c r="HX12" s="171"/>
      <c r="HY12" s="171"/>
      <c r="HZ12" s="171"/>
      <c r="IA12" s="171"/>
      <c r="IB12" s="171"/>
      <c r="IC12" s="171"/>
      <c r="ID12" s="171"/>
      <c r="IE12" s="171"/>
      <c r="IF12" s="171"/>
      <c r="IG12" s="171"/>
      <c r="IH12" s="171"/>
      <c r="II12" s="171"/>
      <c r="IJ12" s="171"/>
      <c r="IK12" s="171"/>
      <c r="IL12" s="171"/>
      <c r="IM12" s="171"/>
      <c r="IN12" s="171"/>
      <c r="IO12" s="171"/>
      <c r="IP12" s="171"/>
      <c r="IQ12" s="171"/>
      <c r="IR12" s="171"/>
      <c r="IS12" s="171"/>
      <c r="IT12" s="171"/>
      <c r="IU12" s="171"/>
    </row>
    <row r="13" spans="1:255" ht="14.1" customHeight="1" x14ac:dyDescent="0.2">
      <c r="A13" s="204" t="s">
        <v>223</v>
      </c>
      <c r="B13" s="205"/>
      <c r="C13" s="206"/>
      <c r="D13" s="207">
        <v>14.444226237234878</v>
      </c>
      <c r="E13" s="208">
        <v>4413</v>
      </c>
      <c r="F13" s="209">
        <v>4599</v>
      </c>
      <c r="G13" s="209">
        <v>4605</v>
      </c>
      <c r="H13" s="209">
        <v>4510</v>
      </c>
      <c r="I13" s="210">
        <v>4483</v>
      </c>
      <c r="J13" s="208">
        <v>-70</v>
      </c>
      <c r="K13" s="211">
        <v>-1.5614543832255185</v>
      </c>
    </row>
    <row r="14" spans="1:255" ht="14.1" customHeight="1" x14ac:dyDescent="0.2">
      <c r="A14" s="204" t="s">
        <v>224</v>
      </c>
      <c r="B14" s="205"/>
      <c r="C14" s="206"/>
      <c r="D14" s="207">
        <v>58.529719821942919</v>
      </c>
      <c r="E14" s="208">
        <v>17882</v>
      </c>
      <c r="F14" s="209">
        <v>17992</v>
      </c>
      <c r="G14" s="209">
        <v>17664</v>
      </c>
      <c r="H14" s="209">
        <v>17767</v>
      </c>
      <c r="I14" s="210">
        <v>17945</v>
      </c>
      <c r="J14" s="208">
        <v>-63</v>
      </c>
      <c r="K14" s="211">
        <v>-0.35107272220674285</v>
      </c>
    </row>
    <row r="15" spans="1:255" ht="14.1" customHeight="1" x14ac:dyDescent="0.2">
      <c r="A15" s="204" t="s">
        <v>225</v>
      </c>
      <c r="B15" s="205"/>
      <c r="C15" s="206"/>
      <c r="D15" s="207">
        <v>14.529327048965698</v>
      </c>
      <c r="E15" s="208">
        <v>4439</v>
      </c>
      <c r="F15" s="209">
        <v>4312</v>
      </c>
      <c r="G15" s="209">
        <v>4162</v>
      </c>
      <c r="H15" s="209">
        <v>4162</v>
      </c>
      <c r="I15" s="210">
        <v>4170</v>
      </c>
      <c r="J15" s="208">
        <v>269</v>
      </c>
      <c r="K15" s="211">
        <v>6.4508393285371701</v>
      </c>
    </row>
    <row r="16" spans="1:255" ht="14.1" customHeight="1" x14ac:dyDescent="0.2">
      <c r="A16" s="204" t="s">
        <v>226</v>
      </c>
      <c r="B16" s="205"/>
      <c r="C16" s="206"/>
      <c r="D16" s="207">
        <v>12.310159727677403</v>
      </c>
      <c r="E16" s="208">
        <v>3761</v>
      </c>
      <c r="F16" s="209">
        <v>3739</v>
      </c>
      <c r="G16" s="209">
        <v>3714</v>
      </c>
      <c r="H16" s="209">
        <v>3687</v>
      </c>
      <c r="I16" s="210">
        <v>3693</v>
      </c>
      <c r="J16" s="208">
        <v>68</v>
      </c>
      <c r="K16" s="211">
        <v>1.8413214189006228</v>
      </c>
    </row>
    <row r="17" spans="1:255" s="141" customFormat="1" ht="18" customHeight="1" x14ac:dyDescent="0.2">
      <c r="A17" s="212" t="s">
        <v>227</v>
      </c>
      <c r="B17" s="213"/>
      <c r="C17" s="213"/>
      <c r="D17" s="213"/>
      <c r="E17" s="214"/>
      <c r="F17" s="214"/>
      <c r="G17" s="214"/>
      <c r="H17" s="214"/>
      <c r="I17" s="214"/>
      <c r="J17" s="214"/>
      <c r="K17" s="214"/>
      <c r="L17" s="171"/>
      <c r="M17" s="171"/>
      <c r="N17" s="171"/>
      <c r="O17" s="171"/>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N17" s="171"/>
      <c r="BO17" s="171"/>
      <c r="BP17" s="171"/>
      <c r="BQ17" s="171"/>
      <c r="BR17" s="171"/>
      <c r="BS17" s="171"/>
      <c r="BT17" s="171"/>
      <c r="BU17" s="171"/>
      <c r="BV17" s="171"/>
      <c r="BW17" s="171"/>
      <c r="BX17" s="171"/>
      <c r="BY17" s="171"/>
      <c r="BZ17" s="171"/>
      <c r="CA17" s="171"/>
      <c r="CB17" s="171"/>
      <c r="CC17" s="171"/>
      <c r="CD17" s="171"/>
      <c r="CE17" s="171"/>
      <c r="CF17" s="171"/>
      <c r="CG17" s="171"/>
      <c r="CH17" s="171"/>
      <c r="CI17" s="171"/>
      <c r="CJ17" s="171"/>
      <c r="CK17" s="171"/>
      <c r="CL17" s="171"/>
      <c r="CM17" s="171"/>
      <c r="CN17" s="171"/>
      <c r="CO17" s="171"/>
      <c r="CP17" s="171"/>
      <c r="CQ17" s="171"/>
      <c r="CR17" s="171"/>
      <c r="CS17" s="171"/>
      <c r="CT17" s="171"/>
      <c r="CU17" s="171"/>
      <c r="CV17" s="171"/>
      <c r="CW17" s="171"/>
      <c r="CX17" s="171"/>
      <c r="CY17" s="171"/>
      <c r="CZ17" s="171"/>
      <c r="DA17" s="171"/>
      <c r="DB17" s="171"/>
      <c r="DC17" s="171"/>
      <c r="DD17" s="171"/>
      <c r="DE17" s="171"/>
      <c r="DF17" s="171"/>
      <c r="DG17" s="171"/>
      <c r="DH17" s="171"/>
      <c r="DI17" s="171"/>
      <c r="DJ17" s="171"/>
      <c r="DK17" s="171"/>
      <c r="DL17" s="171"/>
      <c r="DM17" s="171"/>
      <c r="DN17" s="171"/>
      <c r="DO17" s="171"/>
      <c r="DP17" s="171"/>
      <c r="DQ17" s="171"/>
      <c r="DR17" s="171"/>
      <c r="DS17" s="171"/>
      <c r="DT17" s="171"/>
      <c r="DU17" s="171"/>
      <c r="DV17" s="171"/>
      <c r="DW17" s="171"/>
      <c r="DX17" s="171"/>
      <c r="DY17" s="171"/>
      <c r="DZ17" s="171"/>
      <c r="EA17" s="171"/>
      <c r="EB17" s="171"/>
      <c r="EC17" s="171"/>
      <c r="ED17" s="171"/>
      <c r="EE17" s="171"/>
      <c r="EF17" s="171"/>
      <c r="EG17" s="171"/>
      <c r="EH17" s="171"/>
      <c r="EI17" s="171"/>
      <c r="EJ17" s="171"/>
      <c r="EK17" s="171"/>
      <c r="EL17" s="171"/>
      <c r="EM17" s="171"/>
      <c r="EN17" s="171"/>
      <c r="EO17" s="171"/>
      <c r="EP17" s="171"/>
      <c r="EQ17" s="171"/>
      <c r="ER17" s="171"/>
      <c r="ES17" s="171"/>
      <c r="ET17" s="171"/>
      <c r="EU17" s="171"/>
      <c r="EV17" s="171"/>
      <c r="EW17" s="171"/>
      <c r="EX17" s="171"/>
      <c r="EY17" s="171"/>
      <c r="EZ17" s="171"/>
      <c r="FA17" s="171"/>
      <c r="FB17" s="171"/>
      <c r="FC17" s="171"/>
      <c r="FD17" s="171"/>
      <c r="FE17" s="171"/>
      <c r="FF17" s="171"/>
      <c r="FG17" s="171"/>
      <c r="FH17" s="171"/>
      <c r="FI17" s="171"/>
      <c r="FJ17" s="171"/>
      <c r="FK17" s="171"/>
      <c r="FL17" s="171"/>
      <c r="FM17" s="171"/>
      <c r="FN17" s="171"/>
      <c r="FO17" s="171"/>
      <c r="FP17" s="171"/>
      <c r="FQ17" s="171"/>
      <c r="FR17" s="171"/>
      <c r="FS17" s="171"/>
      <c r="FT17" s="171"/>
      <c r="FU17" s="171"/>
      <c r="FV17" s="171"/>
      <c r="FW17" s="171"/>
      <c r="FX17" s="171"/>
      <c r="FY17" s="171"/>
      <c r="FZ17" s="171"/>
      <c r="GA17" s="171"/>
      <c r="GB17" s="171"/>
      <c r="GC17" s="171"/>
      <c r="GD17" s="171"/>
      <c r="GE17" s="171"/>
      <c r="GF17" s="171"/>
      <c r="GG17" s="171"/>
      <c r="GH17" s="171"/>
      <c r="GI17" s="171"/>
      <c r="GJ17" s="171"/>
      <c r="GK17" s="171"/>
      <c r="GL17" s="171"/>
      <c r="GM17" s="171"/>
      <c r="GN17" s="171"/>
      <c r="GO17" s="171"/>
      <c r="GP17" s="171"/>
      <c r="GQ17" s="171"/>
      <c r="GR17" s="171"/>
      <c r="GS17" s="171"/>
      <c r="GT17" s="171"/>
      <c r="GU17" s="171"/>
      <c r="GV17" s="171"/>
      <c r="GW17" s="171"/>
      <c r="GX17" s="171"/>
      <c r="GY17" s="171"/>
      <c r="GZ17" s="171"/>
      <c r="HA17" s="171"/>
      <c r="HB17" s="171"/>
      <c r="HC17" s="171"/>
      <c r="HD17" s="171"/>
      <c r="HE17" s="171"/>
      <c r="HF17" s="171"/>
      <c r="HG17" s="171"/>
      <c r="HH17" s="171"/>
      <c r="HI17" s="171"/>
      <c r="HJ17" s="171"/>
      <c r="HK17" s="171"/>
      <c r="HL17" s="171"/>
      <c r="HM17" s="171"/>
      <c r="HN17" s="171"/>
      <c r="HO17" s="171"/>
      <c r="HP17" s="171"/>
      <c r="HQ17" s="171"/>
      <c r="HR17" s="171"/>
      <c r="HS17" s="171"/>
      <c r="HT17" s="171"/>
      <c r="HU17" s="171"/>
      <c r="HV17" s="171"/>
      <c r="HW17" s="171"/>
      <c r="HX17" s="171"/>
      <c r="HY17" s="171"/>
      <c r="HZ17" s="171"/>
      <c r="IA17" s="171"/>
      <c r="IB17" s="171"/>
      <c r="IC17" s="171"/>
      <c r="ID17" s="171"/>
      <c r="IE17" s="171"/>
      <c r="IF17" s="171"/>
      <c r="IG17" s="171"/>
      <c r="IH17" s="171"/>
      <c r="II17" s="171"/>
      <c r="IJ17" s="171"/>
      <c r="IK17" s="171"/>
      <c r="IL17" s="171"/>
      <c r="IM17" s="171"/>
      <c r="IN17" s="171"/>
      <c r="IO17" s="171"/>
      <c r="IP17" s="171"/>
      <c r="IQ17" s="171"/>
      <c r="IR17" s="171"/>
      <c r="IS17" s="171"/>
      <c r="IT17" s="171"/>
      <c r="IU17" s="171"/>
    </row>
    <row r="18" spans="1:255" ht="14.1" customHeight="1" x14ac:dyDescent="0.2">
      <c r="A18" s="204" t="s">
        <v>228</v>
      </c>
      <c r="B18" s="205"/>
      <c r="C18" s="206"/>
      <c r="D18" s="207">
        <v>3.0145326001571093</v>
      </c>
      <c r="E18" s="209">
        <v>921</v>
      </c>
      <c r="F18" s="209">
        <v>936</v>
      </c>
      <c r="G18" s="209">
        <v>913</v>
      </c>
      <c r="H18" s="209">
        <v>913</v>
      </c>
      <c r="I18" s="209">
        <v>923</v>
      </c>
      <c r="J18" s="208">
        <v>-2</v>
      </c>
      <c r="K18" s="211">
        <v>-0.21668472372697725</v>
      </c>
    </row>
    <row r="19" spans="1:255" ht="14.1" customHeight="1" x14ac:dyDescent="0.2">
      <c r="A19" s="204" t="s">
        <v>229</v>
      </c>
      <c r="B19" s="205"/>
      <c r="C19" s="206"/>
      <c r="D19" s="207">
        <v>7.5248756218905477</v>
      </c>
      <c r="E19" s="209">
        <v>2299</v>
      </c>
      <c r="F19" s="209">
        <v>2330</v>
      </c>
      <c r="G19" s="209">
        <v>2259</v>
      </c>
      <c r="H19" s="209">
        <v>2285</v>
      </c>
      <c r="I19" s="209">
        <v>2342</v>
      </c>
      <c r="J19" s="208">
        <v>-43</v>
      </c>
      <c r="K19" s="211">
        <v>-1.8360375747224595</v>
      </c>
    </row>
    <row r="20" spans="1:255" ht="14.1" customHeight="1" x14ac:dyDescent="0.2">
      <c r="A20" s="204" t="s">
        <v>230</v>
      </c>
      <c r="B20" s="205"/>
      <c r="C20" s="206"/>
      <c r="D20" s="207">
        <v>2.1667975909924064</v>
      </c>
      <c r="E20" s="209">
        <v>662</v>
      </c>
      <c r="F20" s="209">
        <v>653</v>
      </c>
      <c r="G20" s="209">
        <v>674</v>
      </c>
      <c r="H20" s="209">
        <v>677</v>
      </c>
      <c r="I20" s="209">
        <v>683</v>
      </c>
      <c r="J20" s="208">
        <v>-21</v>
      </c>
      <c r="K20" s="211">
        <v>-3.0746705710102491</v>
      </c>
    </row>
    <row r="21" spans="1:255" ht="14.1" customHeight="1" x14ac:dyDescent="0.2">
      <c r="A21" s="204" t="s">
        <v>231</v>
      </c>
      <c r="B21" s="205"/>
      <c r="C21" s="206"/>
      <c r="D21" s="207">
        <v>21.579601990049753</v>
      </c>
      <c r="E21" s="209">
        <v>6593</v>
      </c>
      <c r="F21" s="209">
        <v>6669</v>
      </c>
      <c r="G21" s="209">
        <v>6607</v>
      </c>
      <c r="H21" s="209">
        <v>6629</v>
      </c>
      <c r="I21" s="209">
        <v>6695</v>
      </c>
      <c r="J21" s="208">
        <v>-102</v>
      </c>
      <c r="K21" s="211">
        <v>-1.5235250186706497</v>
      </c>
    </row>
    <row r="22" spans="1:255" ht="14.1" customHeight="1" x14ac:dyDescent="0.2">
      <c r="A22" s="204" t="s">
        <v>232</v>
      </c>
      <c r="B22" s="205"/>
      <c r="C22" s="206"/>
      <c r="D22" s="207">
        <v>9.0763288819062584</v>
      </c>
      <c r="E22" s="209">
        <v>2773</v>
      </c>
      <c r="F22" s="209">
        <v>2783</v>
      </c>
      <c r="G22" s="209">
        <v>2753</v>
      </c>
      <c r="H22" s="209">
        <v>2773</v>
      </c>
      <c r="I22" s="209">
        <v>2753</v>
      </c>
      <c r="J22" s="208">
        <v>20</v>
      </c>
      <c r="K22" s="211">
        <v>0.72648020341445696</v>
      </c>
    </row>
    <row r="23" spans="1:255" ht="18" customHeight="1" x14ac:dyDescent="0.2">
      <c r="A23" s="200" t="s">
        <v>233</v>
      </c>
      <c r="B23" s="201"/>
      <c r="C23" s="201"/>
      <c r="D23" s="202"/>
      <c r="E23" s="215"/>
      <c r="F23" s="215"/>
      <c r="G23" s="215"/>
      <c r="H23" s="215"/>
      <c r="I23" s="215"/>
      <c r="J23" s="202"/>
      <c r="K23" s="203"/>
    </row>
    <row r="24" spans="1:255" ht="13.5" customHeight="1" x14ac:dyDescent="0.2">
      <c r="A24" s="204">
        <v>11</v>
      </c>
      <c r="B24" s="205" t="s">
        <v>234</v>
      </c>
      <c r="C24" s="206"/>
      <c r="D24" s="207">
        <v>0.62189054726368154</v>
      </c>
      <c r="E24" s="208">
        <v>190</v>
      </c>
      <c r="F24" s="209">
        <v>186</v>
      </c>
      <c r="G24" s="209">
        <v>194</v>
      </c>
      <c r="H24" s="209">
        <v>186</v>
      </c>
      <c r="I24" s="210">
        <v>184</v>
      </c>
      <c r="J24" s="208">
        <v>6</v>
      </c>
      <c r="K24" s="211">
        <v>3.2608695652173911</v>
      </c>
    </row>
    <row r="25" spans="1:255" ht="13.5" customHeight="1" x14ac:dyDescent="0.2">
      <c r="A25" s="204" t="s">
        <v>235</v>
      </c>
      <c r="B25" s="205" t="s">
        <v>236</v>
      </c>
      <c r="C25" s="206"/>
      <c r="D25" s="207">
        <v>0.28476040848389633</v>
      </c>
      <c r="E25" s="434">
        <v>87</v>
      </c>
      <c r="F25" s="436">
        <v>84</v>
      </c>
      <c r="G25" s="436">
        <v>87</v>
      </c>
      <c r="H25" s="436">
        <v>85</v>
      </c>
      <c r="I25" s="438">
        <v>86</v>
      </c>
      <c r="J25" s="208">
        <v>1</v>
      </c>
      <c r="K25" s="211">
        <v>1.1627906976744187</v>
      </c>
    </row>
    <row r="26" spans="1:255" ht="13.5" customHeight="1" x14ac:dyDescent="0.2">
      <c r="A26" s="204">
        <v>12</v>
      </c>
      <c r="B26" s="205" t="s">
        <v>237</v>
      </c>
      <c r="C26" s="206"/>
      <c r="D26" s="207">
        <v>0.38949986907567424</v>
      </c>
      <c r="E26" s="208">
        <v>119</v>
      </c>
      <c r="F26" s="209">
        <v>122</v>
      </c>
      <c r="G26" s="209">
        <v>124</v>
      </c>
      <c r="H26" s="209">
        <v>124</v>
      </c>
      <c r="I26" s="210">
        <v>123</v>
      </c>
      <c r="J26" s="208">
        <v>-4</v>
      </c>
      <c r="K26" s="211">
        <v>-3.2520325203252032</v>
      </c>
    </row>
    <row r="27" spans="1:255" ht="13.5" customHeight="1" x14ac:dyDescent="0.2">
      <c r="A27" s="204">
        <v>21</v>
      </c>
      <c r="B27" s="205" t="s">
        <v>238</v>
      </c>
      <c r="C27" s="206"/>
      <c r="D27" s="207">
        <v>0.12437810945273632</v>
      </c>
      <c r="E27" s="434">
        <v>38</v>
      </c>
      <c r="F27" s="436">
        <v>39</v>
      </c>
      <c r="G27" s="436">
        <v>38</v>
      </c>
      <c r="H27" s="436">
        <v>37</v>
      </c>
      <c r="I27" s="438">
        <v>41</v>
      </c>
      <c r="J27" s="208">
        <v>-3</v>
      </c>
      <c r="K27" s="211">
        <v>-7.3170731707317076</v>
      </c>
    </row>
    <row r="28" spans="1:255" ht="13.5" customHeight="1" x14ac:dyDescent="0.2">
      <c r="A28" s="204">
        <v>22</v>
      </c>
      <c r="B28" s="205" t="s">
        <v>239</v>
      </c>
      <c r="C28" s="206"/>
      <c r="D28" s="207">
        <v>2.0751505629746005</v>
      </c>
      <c r="E28" s="208">
        <v>634</v>
      </c>
      <c r="F28" s="209">
        <v>697</v>
      </c>
      <c r="G28" s="209">
        <v>728</v>
      </c>
      <c r="H28" s="209">
        <v>728</v>
      </c>
      <c r="I28" s="210">
        <v>730</v>
      </c>
      <c r="J28" s="208">
        <v>-96</v>
      </c>
      <c r="K28" s="211">
        <v>-13.150684931506849</v>
      </c>
    </row>
    <row r="29" spans="1:255" ht="13.5" customHeight="1" x14ac:dyDescent="0.2">
      <c r="A29" s="204">
        <v>23</v>
      </c>
      <c r="B29" s="205" t="s">
        <v>240</v>
      </c>
      <c r="C29" s="206"/>
      <c r="D29" s="207">
        <v>0.79209217072532079</v>
      </c>
      <c r="E29" s="208">
        <v>242</v>
      </c>
      <c r="F29" s="209">
        <v>243</v>
      </c>
      <c r="G29" s="209">
        <v>250</v>
      </c>
      <c r="H29" s="209">
        <v>253</v>
      </c>
      <c r="I29" s="210">
        <v>251</v>
      </c>
      <c r="J29" s="208">
        <v>-9</v>
      </c>
      <c r="K29" s="211">
        <v>-3.5856573705179282</v>
      </c>
    </row>
    <row r="30" spans="1:255" ht="13.5" customHeight="1" x14ac:dyDescent="0.2">
      <c r="A30" s="204">
        <v>24</v>
      </c>
      <c r="B30" s="205" t="s">
        <v>241</v>
      </c>
      <c r="C30" s="206"/>
      <c r="D30" s="207">
        <v>1.6038229903115999</v>
      </c>
      <c r="E30" s="208">
        <v>490</v>
      </c>
      <c r="F30" s="209">
        <v>508</v>
      </c>
      <c r="G30" s="209">
        <v>507</v>
      </c>
      <c r="H30" s="209">
        <v>486</v>
      </c>
      <c r="I30" s="210">
        <v>500</v>
      </c>
      <c r="J30" s="208">
        <v>-10</v>
      </c>
      <c r="K30" s="211">
        <v>-2</v>
      </c>
    </row>
    <row r="31" spans="1:255" ht="13.5" customHeight="1" x14ac:dyDescent="0.2">
      <c r="A31" s="204">
        <v>25</v>
      </c>
      <c r="B31" s="205" t="s">
        <v>242</v>
      </c>
      <c r="C31" s="206"/>
      <c r="D31" s="207">
        <v>6.8375229117570049</v>
      </c>
      <c r="E31" s="208">
        <v>2089</v>
      </c>
      <c r="F31" s="209">
        <v>2103</v>
      </c>
      <c r="G31" s="209">
        <v>2069</v>
      </c>
      <c r="H31" s="209">
        <v>2085</v>
      </c>
      <c r="I31" s="210">
        <v>2121</v>
      </c>
      <c r="J31" s="208">
        <v>-32</v>
      </c>
      <c r="K31" s="211">
        <v>-1.5087223008015087</v>
      </c>
    </row>
    <row r="32" spans="1:255" ht="13.5" customHeight="1" x14ac:dyDescent="0.2">
      <c r="A32" s="204">
        <v>26</v>
      </c>
      <c r="B32" s="205" t="s">
        <v>243</v>
      </c>
      <c r="C32" s="206"/>
      <c r="D32" s="207">
        <v>2.2126211050013094</v>
      </c>
      <c r="E32" s="208">
        <v>676</v>
      </c>
      <c r="F32" s="209">
        <v>692</v>
      </c>
      <c r="G32" s="209">
        <v>676</v>
      </c>
      <c r="H32" s="209">
        <v>691</v>
      </c>
      <c r="I32" s="210">
        <v>710</v>
      </c>
      <c r="J32" s="208">
        <v>-34</v>
      </c>
      <c r="K32" s="211">
        <v>-4.788732394366197</v>
      </c>
    </row>
    <row r="33" spans="1:11" ht="13.5" customHeight="1" x14ac:dyDescent="0.2">
      <c r="A33" s="204">
        <v>27</v>
      </c>
      <c r="B33" s="205" t="s">
        <v>244</v>
      </c>
      <c r="C33" s="206"/>
      <c r="D33" s="207">
        <v>3.6298769311338046</v>
      </c>
      <c r="E33" s="208">
        <v>1109</v>
      </c>
      <c r="F33" s="209">
        <v>1117</v>
      </c>
      <c r="G33" s="209">
        <v>1148</v>
      </c>
      <c r="H33" s="209">
        <v>1144</v>
      </c>
      <c r="I33" s="210">
        <v>1170</v>
      </c>
      <c r="J33" s="208">
        <v>-61</v>
      </c>
      <c r="K33" s="211">
        <v>-5.2136752136752138</v>
      </c>
    </row>
    <row r="34" spans="1:11" ht="13.5" customHeight="1" x14ac:dyDescent="0.2">
      <c r="A34" s="204">
        <v>28</v>
      </c>
      <c r="B34" s="205" t="s">
        <v>245</v>
      </c>
      <c r="C34" s="206"/>
      <c r="D34" s="207">
        <v>0.20947892118355591</v>
      </c>
      <c r="E34" s="434">
        <v>64</v>
      </c>
      <c r="F34" s="436">
        <v>64</v>
      </c>
      <c r="G34" s="436">
        <v>67</v>
      </c>
      <c r="H34" s="436">
        <v>68</v>
      </c>
      <c r="I34" s="438">
        <v>61</v>
      </c>
      <c r="J34" s="208">
        <v>3</v>
      </c>
      <c r="K34" s="211">
        <v>4.918032786885246</v>
      </c>
    </row>
    <row r="35" spans="1:11" ht="13.5" customHeight="1" x14ac:dyDescent="0.2">
      <c r="A35" s="204">
        <v>29</v>
      </c>
      <c r="B35" s="205" t="s">
        <v>246</v>
      </c>
      <c r="C35" s="206"/>
      <c r="D35" s="207">
        <v>3.1978266561927207</v>
      </c>
      <c r="E35" s="208">
        <v>977</v>
      </c>
      <c r="F35" s="209">
        <v>1010</v>
      </c>
      <c r="G35" s="209">
        <v>995</v>
      </c>
      <c r="H35" s="209">
        <v>968</v>
      </c>
      <c r="I35" s="210">
        <v>929</v>
      </c>
      <c r="J35" s="208">
        <v>48</v>
      </c>
      <c r="K35" s="211">
        <v>5.1668460710441337</v>
      </c>
    </row>
    <row r="36" spans="1:11" ht="13.5" customHeight="1" x14ac:dyDescent="0.2">
      <c r="A36" s="204" t="s">
        <v>247</v>
      </c>
      <c r="B36" s="205" t="s">
        <v>248</v>
      </c>
      <c r="C36" s="206"/>
      <c r="D36" s="207">
        <v>1.9147682639434407</v>
      </c>
      <c r="E36" s="208">
        <v>585</v>
      </c>
      <c r="F36" s="209">
        <v>621</v>
      </c>
      <c r="G36" s="209">
        <v>605</v>
      </c>
      <c r="H36" s="209">
        <v>577</v>
      </c>
      <c r="I36" s="210">
        <v>555</v>
      </c>
      <c r="J36" s="208">
        <v>30</v>
      </c>
      <c r="K36" s="211">
        <v>5.4054054054054053</v>
      </c>
    </row>
    <row r="37" spans="1:11" ht="13.5" customHeight="1" x14ac:dyDescent="0.2">
      <c r="A37" s="204" t="s">
        <v>249</v>
      </c>
      <c r="B37" s="205" t="s">
        <v>250</v>
      </c>
      <c r="C37" s="206"/>
      <c r="D37" s="207">
        <v>1.28305839224928</v>
      </c>
      <c r="E37" s="208">
        <v>392</v>
      </c>
      <c r="F37" s="209">
        <v>389</v>
      </c>
      <c r="G37" s="209">
        <v>390</v>
      </c>
      <c r="H37" s="209">
        <v>391</v>
      </c>
      <c r="I37" s="210">
        <v>374</v>
      </c>
      <c r="J37" s="208">
        <v>18</v>
      </c>
      <c r="K37" s="211">
        <v>4.8128342245989302</v>
      </c>
    </row>
    <row r="38" spans="1:11" ht="13.5" customHeight="1" x14ac:dyDescent="0.2">
      <c r="A38" s="204">
        <v>31</v>
      </c>
      <c r="B38" s="205" t="s">
        <v>251</v>
      </c>
      <c r="C38" s="206"/>
      <c r="D38" s="207">
        <v>0.80191149515579996</v>
      </c>
      <c r="E38" s="208">
        <v>245</v>
      </c>
      <c r="F38" s="209">
        <v>243</v>
      </c>
      <c r="G38" s="209">
        <v>245</v>
      </c>
      <c r="H38" s="209">
        <v>254</v>
      </c>
      <c r="I38" s="210">
        <v>253</v>
      </c>
      <c r="J38" s="208">
        <v>-8</v>
      </c>
      <c r="K38" s="211">
        <v>-3.1620553359683794</v>
      </c>
    </row>
    <row r="39" spans="1:11" ht="13.5" customHeight="1" x14ac:dyDescent="0.2">
      <c r="A39" s="204">
        <v>32</v>
      </c>
      <c r="B39" s="205" t="s">
        <v>252</v>
      </c>
      <c r="C39" s="206"/>
      <c r="D39" s="207">
        <v>0.87391987431264728</v>
      </c>
      <c r="E39" s="208">
        <v>267</v>
      </c>
      <c r="F39" s="209">
        <v>281</v>
      </c>
      <c r="G39" s="209">
        <v>269</v>
      </c>
      <c r="H39" s="209">
        <v>260</v>
      </c>
      <c r="I39" s="210">
        <v>266</v>
      </c>
      <c r="J39" s="208">
        <v>1</v>
      </c>
      <c r="K39" s="211">
        <v>0.37593984962406013</v>
      </c>
    </row>
    <row r="40" spans="1:11" ht="13.5" customHeight="1" x14ac:dyDescent="0.2">
      <c r="A40" s="204">
        <v>33</v>
      </c>
      <c r="B40" s="205" t="s">
        <v>253</v>
      </c>
      <c r="C40" s="206"/>
      <c r="D40" s="207">
        <v>0.51387797852841055</v>
      </c>
      <c r="E40" s="208">
        <v>157</v>
      </c>
      <c r="F40" s="209">
        <v>158</v>
      </c>
      <c r="G40" s="209">
        <v>152</v>
      </c>
      <c r="H40" s="209">
        <v>149</v>
      </c>
      <c r="I40" s="210">
        <v>150</v>
      </c>
      <c r="J40" s="208">
        <v>7</v>
      </c>
      <c r="K40" s="211">
        <v>4.666666666666667</v>
      </c>
    </row>
    <row r="41" spans="1:11" ht="13.5" customHeight="1" x14ac:dyDescent="0.2">
      <c r="A41" s="204">
        <v>34</v>
      </c>
      <c r="B41" s="205" t="s">
        <v>254</v>
      </c>
      <c r="C41" s="206"/>
      <c r="D41" s="207">
        <v>1.5318146111547526</v>
      </c>
      <c r="E41" s="208">
        <v>468</v>
      </c>
      <c r="F41" s="209">
        <v>468</v>
      </c>
      <c r="G41" s="209">
        <v>464</v>
      </c>
      <c r="H41" s="209">
        <v>468</v>
      </c>
      <c r="I41" s="210">
        <v>481</v>
      </c>
      <c r="J41" s="208">
        <v>-13</v>
      </c>
      <c r="K41" s="211">
        <v>-2.7027027027027026</v>
      </c>
    </row>
    <row r="42" spans="1:11" ht="13.5" customHeight="1" x14ac:dyDescent="0.2">
      <c r="A42" s="204">
        <v>41</v>
      </c>
      <c r="B42" s="205" t="s">
        <v>255</v>
      </c>
      <c r="C42" s="206"/>
      <c r="D42" s="207">
        <v>0.46478135637601464</v>
      </c>
      <c r="E42" s="208">
        <v>142</v>
      </c>
      <c r="F42" s="209">
        <v>143</v>
      </c>
      <c r="G42" s="209">
        <v>148</v>
      </c>
      <c r="H42" s="209">
        <v>146</v>
      </c>
      <c r="I42" s="210">
        <v>145</v>
      </c>
      <c r="J42" s="208">
        <v>-3</v>
      </c>
      <c r="K42" s="211">
        <v>-2.0689655172413794</v>
      </c>
    </row>
    <row r="43" spans="1:11" ht="13.5" customHeight="1" x14ac:dyDescent="0.2">
      <c r="A43" s="204">
        <v>42</v>
      </c>
      <c r="B43" s="205" t="s">
        <v>256</v>
      </c>
      <c r="C43" s="206"/>
      <c r="D43" s="207">
        <v>0.21929824561403508</v>
      </c>
      <c r="E43" s="434">
        <v>67</v>
      </c>
      <c r="F43" s="436">
        <v>68</v>
      </c>
      <c r="G43" s="436">
        <v>65</v>
      </c>
      <c r="H43" s="436">
        <v>58</v>
      </c>
      <c r="I43" s="438">
        <v>60</v>
      </c>
      <c r="J43" s="208">
        <v>7</v>
      </c>
      <c r="K43" s="211">
        <v>11.666666666666666</v>
      </c>
    </row>
    <row r="44" spans="1:11" ht="13.5" customHeight="1" x14ac:dyDescent="0.2">
      <c r="A44" s="204">
        <v>43</v>
      </c>
      <c r="B44" s="205" t="s">
        <v>257</v>
      </c>
      <c r="C44" s="206"/>
      <c r="D44" s="207">
        <v>1.5318146111547526</v>
      </c>
      <c r="E44" s="208">
        <v>468</v>
      </c>
      <c r="F44" s="209">
        <v>465</v>
      </c>
      <c r="G44" s="209">
        <v>437</v>
      </c>
      <c r="H44" s="209">
        <v>444</v>
      </c>
      <c r="I44" s="210">
        <v>439</v>
      </c>
      <c r="J44" s="208">
        <v>29</v>
      </c>
      <c r="K44" s="211">
        <v>6.6059225512528474</v>
      </c>
    </row>
    <row r="45" spans="1:11" ht="13.5" customHeight="1" x14ac:dyDescent="0.2">
      <c r="A45" s="204">
        <v>51</v>
      </c>
      <c r="B45" s="205" t="s">
        <v>258</v>
      </c>
      <c r="C45" s="206"/>
      <c r="D45" s="207">
        <v>4.6379942393296671</v>
      </c>
      <c r="E45" s="208">
        <v>1417</v>
      </c>
      <c r="F45" s="209">
        <v>1498</v>
      </c>
      <c r="G45" s="209">
        <v>1464</v>
      </c>
      <c r="H45" s="209">
        <v>1458</v>
      </c>
      <c r="I45" s="210">
        <v>1495</v>
      </c>
      <c r="J45" s="208">
        <v>-78</v>
      </c>
      <c r="K45" s="211">
        <v>-5.2173913043478262</v>
      </c>
    </row>
    <row r="46" spans="1:11" ht="13.5" customHeight="1" x14ac:dyDescent="0.2">
      <c r="A46" s="204" t="s">
        <v>259</v>
      </c>
      <c r="B46" s="205" t="s">
        <v>260</v>
      </c>
      <c r="C46" s="206"/>
      <c r="D46" s="207">
        <v>4.1732128829536528</v>
      </c>
      <c r="E46" s="208">
        <v>1275</v>
      </c>
      <c r="F46" s="209">
        <v>1352</v>
      </c>
      <c r="G46" s="209">
        <v>1318</v>
      </c>
      <c r="H46" s="209">
        <v>1312</v>
      </c>
      <c r="I46" s="210">
        <v>1345</v>
      </c>
      <c r="J46" s="208">
        <v>-70</v>
      </c>
      <c r="K46" s="211">
        <v>-5.2044609665427508</v>
      </c>
    </row>
    <row r="47" spans="1:11" ht="13.5" customHeight="1" x14ac:dyDescent="0.2">
      <c r="A47" s="204"/>
      <c r="B47" s="205" t="s">
        <v>261</v>
      </c>
      <c r="C47" s="206"/>
      <c r="D47" s="207">
        <v>3.1847342236187486</v>
      </c>
      <c r="E47" s="208">
        <v>973</v>
      </c>
      <c r="F47" s="209">
        <v>1075</v>
      </c>
      <c r="G47" s="209">
        <v>1051</v>
      </c>
      <c r="H47" s="209">
        <v>1037</v>
      </c>
      <c r="I47" s="210">
        <v>1064</v>
      </c>
      <c r="J47" s="208">
        <v>-91</v>
      </c>
      <c r="K47" s="211">
        <v>-8.5526315789473681</v>
      </c>
    </row>
    <row r="48" spans="1:11" ht="13.5" customHeight="1" x14ac:dyDescent="0.2">
      <c r="A48" s="204">
        <v>52</v>
      </c>
      <c r="B48" s="205" t="s">
        <v>262</v>
      </c>
      <c r="C48" s="206"/>
      <c r="D48" s="207">
        <v>2.1307934014139827</v>
      </c>
      <c r="E48" s="208">
        <v>651</v>
      </c>
      <c r="F48" s="209">
        <v>647</v>
      </c>
      <c r="G48" s="209">
        <v>627</v>
      </c>
      <c r="H48" s="209">
        <v>619</v>
      </c>
      <c r="I48" s="210">
        <v>624</v>
      </c>
      <c r="J48" s="208">
        <v>27</v>
      </c>
      <c r="K48" s="211">
        <v>4.3269230769230766</v>
      </c>
    </row>
    <row r="49" spans="1:11" ht="13.5" customHeight="1" x14ac:dyDescent="0.2">
      <c r="A49" s="204" t="s">
        <v>263</v>
      </c>
      <c r="B49" s="205" t="s">
        <v>264</v>
      </c>
      <c r="C49" s="206"/>
      <c r="D49" s="207">
        <v>1.4958104215763288</v>
      </c>
      <c r="E49" s="208">
        <v>457</v>
      </c>
      <c r="F49" s="209">
        <v>461</v>
      </c>
      <c r="G49" s="209">
        <v>465</v>
      </c>
      <c r="H49" s="209">
        <v>457</v>
      </c>
      <c r="I49" s="210">
        <v>465</v>
      </c>
      <c r="J49" s="208">
        <v>-8</v>
      </c>
      <c r="K49" s="211">
        <v>-1.7204301075268817</v>
      </c>
    </row>
    <row r="50" spans="1:11" ht="13.5" customHeight="1" x14ac:dyDescent="0.2">
      <c r="A50" s="204">
        <v>53</v>
      </c>
      <c r="B50" s="205" t="s">
        <v>265</v>
      </c>
      <c r="C50" s="206"/>
      <c r="D50" s="207">
        <v>0.99502487562189057</v>
      </c>
      <c r="E50" s="208">
        <v>304</v>
      </c>
      <c r="F50" s="209">
        <v>306</v>
      </c>
      <c r="G50" s="209">
        <v>311</v>
      </c>
      <c r="H50" s="209">
        <v>311</v>
      </c>
      <c r="I50" s="210">
        <v>306</v>
      </c>
      <c r="J50" s="208">
        <v>-2</v>
      </c>
      <c r="K50" s="211">
        <v>-0.65359477124183007</v>
      </c>
    </row>
    <row r="51" spans="1:11" ht="13.5" customHeight="1" x14ac:dyDescent="0.2">
      <c r="A51" s="204" t="s">
        <v>266</v>
      </c>
      <c r="B51" s="205" t="s">
        <v>267</v>
      </c>
      <c r="C51" s="206"/>
      <c r="D51" s="207">
        <v>0.92956271275202929</v>
      </c>
      <c r="E51" s="208">
        <v>284</v>
      </c>
      <c r="F51" s="209">
        <v>286</v>
      </c>
      <c r="G51" s="209">
        <v>290</v>
      </c>
      <c r="H51" s="209">
        <v>291</v>
      </c>
      <c r="I51" s="210">
        <v>286</v>
      </c>
      <c r="J51" s="208">
        <v>-2</v>
      </c>
      <c r="K51" s="211">
        <v>-0.69930069930069927</v>
      </c>
    </row>
    <row r="52" spans="1:11" ht="13.5" customHeight="1" x14ac:dyDescent="0.2">
      <c r="A52" s="204">
        <v>54</v>
      </c>
      <c r="B52" s="205" t="s">
        <v>268</v>
      </c>
      <c r="C52" s="206"/>
      <c r="D52" s="207">
        <v>2.2715370515841844</v>
      </c>
      <c r="E52" s="208">
        <v>694</v>
      </c>
      <c r="F52" s="209">
        <v>689</v>
      </c>
      <c r="G52" s="209">
        <v>667</v>
      </c>
      <c r="H52" s="209">
        <v>672</v>
      </c>
      <c r="I52" s="210">
        <v>653</v>
      </c>
      <c r="J52" s="208">
        <v>41</v>
      </c>
      <c r="K52" s="211">
        <v>6.2787136294027563</v>
      </c>
    </row>
    <row r="53" spans="1:11" ht="13.5" customHeight="1" x14ac:dyDescent="0.2">
      <c r="A53" s="204">
        <v>61</v>
      </c>
      <c r="B53" s="205" t="s">
        <v>269</v>
      </c>
      <c r="C53" s="206"/>
      <c r="D53" s="207">
        <v>3.335297198219429</v>
      </c>
      <c r="E53" s="208">
        <v>1019</v>
      </c>
      <c r="F53" s="209">
        <v>886</v>
      </c>
      <c r="G53" s="209">
        <v>874</v>
      </c>
      <c r="H53" s="209">
        <v>860</v>
      </c>
      <c r="I53" s="210">
        <v>864</v>
      </c>
      <c r="J53" s="208">
        <v>155</v>
      </c>
      <c r="K53" s="211">
        <v>17.939814814814813</v>
      </c>
    </row>
    <row r="54" spans="1:11" ht="13.5" customHeight="1" x14ac:dyDescent="0.2">
      <c r="A54" s="204">
        <v>62</v>
      </c>
      <c r="B54" s="205" t="s">
        <v>270</v>
      </c>
      <c r="C54" s="206"/>
      <c r="D54" s="207">
        <v>5.5086410054988217</v>
      </c>
      <c r="E54" s="208">
        <v>1683</v>
      </c>
      <c r="F54" s="209">
        <v>1697</v>
      </c>
      <c r="G54" s="209">
        <v>1680</v>
      </c>
      <c r="H54" s="209">
        <v>1693</v>
      </c>
      <c r="I54" s="210">
        <v>1729</v>
      </c>
      <c r="J54" s="208">
        <v>-46</v>
      </c>
      <c r="K54" s="211">
        <v>-2.6604973973395025</v>
      </c>
    </row>
    <row r="55" spans="1:11" ht="13.5" customHeight="1" x14ac:dyDescent="0.2">
      <c r="A55" s="204">
        <v>63</v>
      </c>
      <c r="B55" s="205" t="s">
        <v>271</v>
      </c>
      <c r="C55" s="206"/>
      <c r="D55" s="207">
        <v>1.3157894736842106</v>
      </c>
      <c r="E55" s="208">
        <v>402</v>
      </c>
      <c r="F55" s="209">
        <v>434</v>
      </c>
      <c r="G55" s="209">
        <v>425</v>
      </c>
      <c r="H55" s="209">
        <v>414</v>
      </c>
      <c r="I55" s="210">
        <v>408</v>
      </c>
      <c r="J55" s="208">
        <v>-6</v>
      </c>
      <c r="K55" s="211">
        <v>-1.4705882352941178</v>
      </c>
    </row>
    <row r="56" spans="1:11" ht="13.5" customHeight="1" x14ac:dyDescent="0.2">
      <c r="A56" s="204" t="s">
        <v>272</v>
      </c>
      <c r="B56" s="205" t="s">
        <v>273</v>
      </c>
      <c r="C56" s="206"/>
      <c r="D56" s="207">
        <v>0.16038229903116</v>
      </c>
      <c r="E56" s="434">
        <v>49</v>
      </c>
      <c r="F56" s="436">
        <v>59</v>
      </c>
      <c r="G56" s="436">
        <v>56</v>
      </c>
      <c r="H56" s="436">
        <v>61</v>
      </c>
      <c r="I56" s="438">
        <v>62</v>
      </c>
      <c r="J56" s="208">
        <v>-13</v>
      </c>
      <c r="K56" s="211">
        <v>-20.967741935483872</v>
      </c>
    </row>
    <row r="57" spans="1:11" ht="13.5" customHeight="1" x14ac:dyDescent="0.2">
      <c r="A57" s="204" t="s">
        <v>274</v>
      </c>
      <c r="B57" s="205" t="s">
        <v>275</v>
      </c>
      <c r="C57" s="206"/>
      <c r="D57" s="207">
        <v>0.97538622676093223</v>
      </c>
      <c r="E57" s="208">
        <v>298</v>
      </c>
      <c r="F57" s="209">
        <v>322</v>
      </c>
      <c r="G57" s="209">
        <v>317</v>
      </c>
      <c r="H57" s="209">
        <v>296</v>
      </c>
      <c r="I57" s="210">
        <v>291</v>
      </c>
      <c r="J57" s="208">
        <v>7</v>
      </c>
      <c r="K57" s="211">
        <v>2.4054982817869415</v>
      </c>
    </row>
    <row r="58" spans="1:11" ht="13.5" customHeight="1" x14ac:dyDescent="0.2">
      <c r="A58" s="204">
        <v>71</v>
      </c>
      <c r="B58" s="205" t="s">
        <v>276</v>
      </c>
      <c r="C58" s="206"/>
      <c r="D58" s="207">
        <v>13.017151086671904</v>
      </c>
      <c r="E58" s="208">
        <v>3977</v>
      </c>
      <c r="F58" s="209">
        <v>3978</v>
      </c>
      <c r="G58" s="209">
        <v>3982</v>
      </c>
      <c r="H58" s="209">
        <v>4019</v>
      </c>
      <c r="I58" s="210">
        <v>4060</v>
      </c>
      <c r="J58" s="208">
        <v>-83</v>
      </c>
      <c r="K58" s="211">
        <v>-2.0443349753694582</v>
      </c>
    </row>
    <row r="59" spans="1:11" ht="13.5" customHeight="1" x14ac:dyDescent="0.2">
      <c r="A59" s="204" t="s">
        <v>277</v>
      </c>
      <c r="B59" s="205" t="s">
        <v>278</v>
      </c>
      <c r="C59" s="206"/>
      <c r="D59" s="207">
        <v>4.4939774810159729</v>
      </c>
      <c r="E59" s="208">
        <v>1373</v>
      </c>
      <c r="F59" s="209">
        <v>1373</v>
      </c>
      <c r="G59" s="209">
        <v>1357</v>
      </c>
      <c r="H59" s="209">
        <v>1367</v>
      </c>
      <c r="I59" s="210">
        <v>1391</v>
      </c>
      <c r="J59" s="208">
        <v>-18</v>
      </c>
      <c r="K59" s="211">
        <v>-1.2940330697340043</v>
      </c>
    </row>
    <row r="60" spans="1:11" ht="13.5" customHeight="1" x14ac:dyDescent="0.2">
      <c r="A60" s="204" t="s">
        <v>279</v>
      </c>
      <c r="B60" s="205" t="s">
        <v>280</v>
      </c>
      <c r="C60" s="206"/>
      <c r="D60" s="207">
        <v>7.0306362922230949</v>
      </c>
      <c r="E60" s="208">
        <v>2148</v>
      </c>
      <c r="F60" s="209">
        <v>2157</v>
      </c>
      <c r="G60" s="209">
        <v>2193</v>
      </c>
      <c r="H60" s="209">
        <v>2210</v>
      </c>
      <c r="I60" s="210">
        <v>2224</v>
      </c>
      <c r="J60" s="208">
        <v>-76</v>
      </c>
      <c r="K60" s="211">
        <v>-3.4172661870503598</v>
      </c>
    </row>
    <row r="61" spans="1:11" ht="13.5" customHeight="1" x14ac:dyDescent="0.2">
      <c r="A61" s="204">
        <v>72</v>
      </c>
      <c r="B61" s="205" t="s">
        <v>281</v>
      </c>
      <c r="C61" s="206"/>
      <c r="D61" s="207">
        <v>3.5120450379680546</v>
      </c>
      <c r="E61" s="208">
        <v>1073</v>
      </c>
      <c r="F61" s="209">
        <v>1084</v>
      </c>
      <c r="G61" s="209">
        <v>931</v>
      </c>
      <c r="H61" s="209">
        <v>944</v>
      </c>
      <c r="I61" s="210">
        <v>928</v>
      </c>
      <c r="J61" s="208">
        <v>145</v>
      </c>
      <c r="K61" s="211">
        <v>15.625</v>
      </c>
    </row>
    <row r="62" spans="1:11" ht="13.5" customHeight="1" x14ac:dyDescent="0.2">
      <c r="A62" s="204" t="s">
        <v>282</v>
      </c>
      <c r="B62" s="205" t="s">
        <v>283</v>
      </c>
      <c r="C62" s="206"/>
      <c r="D62" s="207">
        <v>2.1144278606965172</v>
      </c>
      <c r="E62" s="208">
        <v>646</v>
      </c>
      <c r="F62" s="209">
        <v>660</v>
      </c>
      <c r="G62" s="209">
        <v>512</v>
      </c>
      <c r="H62" s="209">
        <v>517</v>
      </c>
      <c r="I62" s="210">
        <v>518</v>
      </c>
      <c r="J62" s="208">
        <v>128</v>
      </c>
      <c r="K62" s="211">
        <v>24.710424710424711</v>
      </c>
    </row>
    <row r="63" spans="1:11" ht="13.5" customHeight="1" x14ac:dyDescent="0.2">
      <c r="A63" s="204" t="s">
        <v>284</v>
      </c>
      <c r="B63" s="205" t="s">
        <v>285</v>
      </c>
      <c r="C63" s="206"/>
      <c r="D63" s="207">
        <v>0.84773500916470279</v>
      </c>
      <c r="E63" s="208">
        <v>259</v>
      </c>
      <c r="F63" s="209">
        <v>259</v>
      </c>
      <c r="G63" s="209">
        <v>253</v>
      </c>
      <c r="H63" s="209">
        <v>259</v>
      </c>
      <c r="I63" s="210">
        <v>253</v>
      </c>
      <c r="J63" s="208">
        <v>6</v>
      </c>
      <c r="K63" s="211">
        <v>2.3715415019762847</v>
      </c>
    </row>
    <row r="64" spans="1:11" ht="13.5" customHeight="1" x14ac:dyDescent="0.2">
      <c r="A64" s="204">
        <v>73</v>
      </c>
      <c r="B64" s="205" t="s">
        <v>286</v>
      </c>
      <c r="C64" s="206"/>
      <c r="D64" s="207">
        <v>6.8407960199004973</v>
      </c>
      <c r="E64" s="208">
        <v>2090</v>
      </c>
      <c r="F64" s="209">
        <v>2084</v>
      </c>
      <c r="G64" s="209">
        <v>2027</v>
      </c>
      <c r="H64" s="209">
        <v>2010</v>
      </c>
      <c r="I64" s="210">
        <v>1992</v>
      </c>
      <c r="J64" s="208">
        <v>98</v>
      </c>
      <c r="K64" s="211">
        <v>4.9196787148594376</v>
      </c>
    </row>
    <row r="65" spans="1:11" ht="13.5" customHeight="1" x14ac:dyDescent="0.2">
      <c r="A65" s="204" t="s">
        <v>287</v>
      </c>
      <c r="B65" s="205" t="s">
        <v>288</v>
      </c>
      <c r="C65" s="206"/>
      <c r="D65" s="207">
        <v>6.1763550667714062</v>
      </c>
      <c r="E65" s="208">
        <v>1887</v>
      </c>
      <c r="F65" s="209">
        <v>1877</v>
      </c>
      <c r="G65" s="209">
        <v>1818</v>
      </c>
      <c r="H65" s="209">
        <v>1801</v>
      </c>
      <c r="I65" s="210">
        <v>1783</v>
      </c>
      <c r="J65" s="208">
        <v>104</v>
      </c>
      <c r="K65" s="211">
        <v>5.8328659562535057</v>
      </c>
    </row>
    <row r="66" spans="1:11" ht="13.5" customHeight="1" x14ac:dyDescent="0.2">
      <c r="A66" s="204">
        <v>81</v>
      </c>
      <c r="B66" s="205" t="s">
        <v>289</v>
      </c>
      <c r="C66" s="206"/>
      <c r="D66" s="207">
        <v>16.689578423671119</v>
      </c>
      <c r="E66" s="208">
        <v>5099</v>
      </c>
      <c r="F66" s="209">
        <v>5089</v>
      </c>
      <c r="G66" s="209">
        <v>4999</v>
      </c>
      <c r="H66" s="209">
        <v>5013</v>
      </c>
      <c r="I66" s="210">
        <v>4999</v>
      </c>
      <c r="J66" s="208">
        <v>100</v>
      </c>
      <c r="K66" s="211">
        <v>2.0004000800160031</v>
      </c>
    </row>
    <row r="67" spans="1:11" ht="13.5" customHeight="1" x14ac:dyDescent="0.2">
      <c r="A67" s="204" t="s">
        <v>290</v>
      </c>
      <c r="B67" s="205" t="s">
        <v>291</v>
      </c>
      <c r="C67" s="206"/>
      <c r="D67" s="207">
        <v>3.1192720607488873</v>
      </c>
      <c r="E67" s="208">
        <v>953</v>
      </c>
      <c r="F67" s="209">
        <v>955</v>
      </c>
      <c r="G67" s="209">
        <v>915</v>
      </c>
      <c r="H67" s="209">
        <v>916</v>
      </c>
      <c r="I67" s="210">
        <v>925</v>
      </c>
      <c r="J67" s="208">
        <v>28</v>
      </c>
      <c r="K67" s="211">
        <v>3.0270270270270272</v>
      </c>
    </row>
    <row r="68" spans="1:11" ht="13.5" customHeight="1" x14ac:dyDescent="0.2">
      <c r="A68" s="204" t="s">
        <v>292</v>
      </c>
      <c r="B68" s="205" t="s">
        <v>293</v>
      </c>
      <c r="C68" s="216"/>
      <c r="D68" s="207">
        <v>8.5264467137994231</v>
      </c>
      <c r="E68" s="208">
        <v>2605</v>
      </c>
      <c r="F68" s="209">
        <v>2587</v>
      </c>
      <c r="G68" s="209">
        <v>2552</v>
      </c>
      <c r="H68" s="209">
        <v>2572</v>
      </c>
      <c r="I68" s="210">
        <v>2556</v>
      </c>
      <c r="J68" s="208">
        <v>49</v>
      </c>
      <c r="K68" s="211">
        <v>1.9170579029733958</v>
      </c>
    </row>
    <row r="69" spans="1:11" ht="13.5" customHeight="1" x14ac:dyDescent="0.2">
      <c r="A69" s="204" t="s">
        <v>294</v>
      </c>
      <c r="B69" s="205" t="s">
        <v>295</v>
      </c>
      <c r="C69" s="206"/>
      <c r="D69" s="207">
        <v>1.9147682639434407</v>
      </c>
      <c r="E69" s="208">
        <v>585</v>
      </c>
      <c r="F69" s="209">
        <v>587</v>
      </c>
      <c r="G69" s="209">
        <v>590</v>
      </c>
      <c r="H69" s="209">
        <v>584</v>
      </c>
      <c r="I69" s="210">
        <v>568</v>
      </c>
      <c r="J69" s="208">
        <v>17</v>
      </c>
      <c r="K69" s="211">
        <v>2.992957746478873</v>
      </c>
    </row>
    <row r="70" spans="1:11" ht="13.5" customHeight="1" x14ac:dyDescent="0.2">
      <c r="A70" s="204" t="s">
        <v>296</v>
      </c>
      <c r="B70" s="205" t="s">
        <v>297</v>
      </c>
      <c r="C70" s="206"/>
      <c r="D70" s="207">
        <v>1.4630793401413982</v>
      </c>
      <c r="E70" s="208">
        <v>447</v>
      </c>
      <c r="F70" s="209">
        <v>449</v>
      </c>
      <c r="G70" s="209">
        <v>441</v>
      </c>
      <c r="H70" s="209">
        <v>443</v>
      </c>
      <c r="I70" s="210">
        <v>447</v>
      </c>
      <c r="J70" s="208">
        <v>0</v>
      </c>
      <c r="K70" s="211">
        <v>0</v>
      </c>
    </row>
    <row r="71" spans="1:11" ht="13.5" customHeight="1" x14ac:dyDescent="0.2">
      <c r="A71" s="204">
        <v>82</v>
      </c>
      <c r="B71" s="205" t="s">
        <v>298</v>
      </c>
      <c r="C71" s="206"/>
      <c r="D71" s="207">
        <v>2.8868813825608797</v>
      </c>
      <c r="E71" s="208">
        <v>882</v>
      </c>
      <c r="F71" s="209">
        <v>887</v>
      </c>
      <c r="G71" s="209">
        <v>871</v>
      </c>
      <c r="H71" s="209">
        <v>872</v>
      </c>
      <c r="I71" s="210">
        <v>888</v>
      </c>
      <c r="J71" s="208">
        <v>-6</v>
      </c>
      <c r="K71" s="211">
        <v>-0.67567567567567566</v>
      </c>
    </row>
    <row r="72" spans="1:11" ht="13.5" customHeight="1" x14ac:dyDescent="0.2">
      <c r="A72" s="204" t="s">
        <v>299</v>
      </c>
      <c r="B72" s="217" t="s">
        <v>548</v>
      </c>
      <c r="C72" s="206"/>
      <c r="D72" s="207">
        <v>1.5841843414506416</v>
      </c>
      <c r="E72" s="208">
        <v>484</v>
      </c>
      <c r="F72" s="209">
        <v>485</v>
      </c>
      <c r="G72" s="209">
        <v>484</v>
      </c>
      <c r="H72" s="209">
        <v>483</v>
      </c>
      <c r="I72" s="210">
        <v>479</v>
      </c>
      <c r="J72" s="208">
        <v>5</v>
      </c>
      <c r="K72" s="211">
        <v>1.0438413361169103</v>
      </c>
    </row>
    <row r="73" spans="1:11" ht="13.5" customHeight="1" x14ac:dyDescent="0.2">
      <c r="A73" s="204" t="s">
        <v>300</v>
      </c>
      <c r="B73" s="205" t="s">
        <v>301</v>
      </c>
      <c r="C73" s="206"/>
      <c r="D73" s="207">
        <v>0.47132757266300079</v>
      </c>
      <c r="E73" s="208">
        <v>144</v>
      </c>
      <c r="F73" s="209">
        <v>147</v>
      </c>
      <c r="G73" s="209">
        <v>139</v>
      </c>
      <c r="H73" s="209">
        <v>141</v>
      </c>
      <c r="I73" s="210">
        <v>154</v>
      </c>
      <c r="J73" s="208">
        <v>-10</v>
      </c>
      <c r="K73" s="211">
        <v>-6.4935064935064934</v>
      </c>
    </row>
    <row r="74" spans="1:11" ht="13.5" customHeight="1" x14ac:dyDescent="0.2">
      <c r="A74" s="204">
        <v>83</v>
      </c>
      <c r="B74" s="205" t="s">
        <v>302</v>
      </c>
      <c r="C74" s="206"/>
      <c r="D74" s="207">
        <v>5.9668761455878503</v>
      </c>
      <c r="E74" s="208">
        <v>1823</v>
      </c>
      <c r="F74" s="209">
        <v>1822</v>
      </c>
      <c r="G74" s="209">
        <v>1799</v>
      </c>
      <c r="H74" s="209">
        <v>1804</v>
      </c>
      <c r="I74" s="210">
        <v>1802</v>
      </c>
      <c r="J74" s="208">
        <v>21</v>
      </c>
      <c r="K74" s="211">
        <v>1.1653718091009988</v>
      </c>
    </row>
    <row r="75" spans="1:11" ht="13.5" customHeight="1" x14ac:dyDescent="0.2">
      <c r="A75" s="204" t="s">
        <v>303</v>
      </c>
      <c r="B75" s="205" t="s">
        <v>304</v>
      </c>
      <c r="C75" s="206"/>
      <c r="D75" s="207">
        <v>5.0962293794186957</v>
      </c>
      <c r="E75" s="208">
        <v>1557</v>
      </c>
      <c r="F75" s="209">
        <v>1553</v>
      </c>
      <c r="G75" s="209">
        <v>1532</v>
      </c>
      <c r="H75" s="209">
        <v>1529</v>
      </c>
      <c r="I75" s="210">
        <v>1534</v>
      </c>
      <c r="J75" s="208">
        <v>23</v>
      </c>
      <c r="K75" s="211">
        <v>1.4993481095176011</v>
      </c>
    </row>
    <row r="76" spans="1:11" ht="13.5" customHeight="1" x14ac:dyDescent="0.2">
      <c r="A76" s="204"/>
      <c r="B76" s="205" t="s">
        <v>305</v>
      </c>
      <c r="C76" s="206"/>
      <c r="D76" s="207">
        <v>2.0162346163917255</v>
      </c>
      <c r="E76" s="208">
        <v>616</v>
      </c>
      <c r="F76" s="209">
        <v>614</v>
      </c>
      <c r="G76" s="209">
        <v>611</v>
      </c>
      <c r="H76" s="209">
        <v>611</v>
      </c>
      <c r="I76" s="210">
        <v>616</v>
      </c>
      <c r="J76" s="208">
        <v>0</v>
      </c>
      <c r="K76" s="211">
        <v>0</v>
      </c>
    </row>
    <row r="77" spans="1:11" ht="13.5" customHeight="1" x14ac:dyDescent="0.2">
      <c r="A77" s="204">
        <v>84</v>
      </c>
      <c r="B77" s="205" t="s">
        <v>306</v>
      </c>
      <c r="C77" s="206"/>
      <c r="D77" s="207">
        <v>1.7772977219167321</v>
      </c>
      <c r="E77" s="208">
        <v>543</v>
      </c>
      <c r="F77" s="209">
        <v>536</v>
      </c>
      <c r="G77" s="209">
        <v>535</v>
      </c>
      <c r="H77" s="209">
        <v>519</v>
      </c>
      <c r="I77" s="210">
        <v>554</v>
      </c>
      <c r="J77" s="208">
        <v>-11</v>
      </c>
      <c r="K77" s="211">
        <v>-1.9855595667870036</v>
      </c>
    </row>
    <row r="78" spans="1:11" ht="13.5" customHeight="1" x14ac:dyDescent="0.2">
      <c r="A78" s="204" t="s">
        <v>307</v>
      </c>
      <c r="B78" s="205" t="s">
        <v>308</v>
      </c>
      <c r="C78" s="206"/>
      <c r="D78" s="207">
        <v>0.46150824823252162</v>
      </c>
      <c r="E78" s="208">
        <v>141</v>
      </c>
      <c r="F78" s="209">
        <v>135</v>
      </c>
      <c r="G78" s="209">
        <v>125</v>
      </c>
      <c r="H78" s="209">
        <v>124</v>
      </c>
      <c r="I78" s="210">
        <v>144</v>
      </c>
      <c r="J78" s="208">
        <v>-3</v>
      </c>
      <c r="K78" s="211">
        <v>-2.0833333333333335</v>
      </c>
    </row>
    <row r="79" spans="1:11" ht="13.5" customHeight="1" x14ac:dyDescent="0.2">
      <c r="A79" s="204" t="s">
        <v>309</v>
      </c>
      <c r="B79" s="205" t="s">
        <v>310</v>
      </c>
      <c r="C79" s="206"/>
      <c r="D79" s="207">
        <v>0.33385703063629224</v>
      </c>
      <c r="E79" s="208">
        <v>102</v>
      </c>
      <c r="F79" s="209">
        <v>105</v>
      </c>
      <c r="G79" s="209">
        <v>103</v>
      </c>
      <c r="H79" s="209">
        <v>105</v>
      </c>
      <c r="I79" s="210">
        <v>106</v>
      </c>
      <c r="J79" s="208">
        <v>-4</v>
      </c>
      <c r="K79" s="211">
        <v>-3.7735849056603774</v>
      </c>
    </row>
    <row r="80" spans="1:11" s="88" customFormat="1" ht="13.5" customHeight="1" x14ac:dyDescent="0.2">
      <c r="A80" s="204" t="s">
        <v>311</v>
      </c>
      <c r="B80" s="205" t="s">
        <v>312</v>
      </c>
      <c r="C80" s="206"/>
      <c r="D80" s="207">
        <v>0.35022257135375751</v>
      </c>
      <c r="E80" s="208">
        <v>107</v>
      </c>
      <c r="F80" s="209">
        <v>107</v>
      </c>
      <c r="G80" s="209">
        <v>107</v>
      </c>
      <c r="H80" s="436">
        <v>92</v>
      </c>
      <c r="I80" s="210">
        <v>107</v>
      </c>
      <c r="J80" s="208">
        <v>0</v>
      </c>
      <c r="K80" s="211">
        <v>0</v>
      </c>
    </row>
    <row r="81" spans="1:11" s="88" customFormat="1" ht="13.5" customHeight="1" x14ac:dyDescent="0.2">
      <c r="A81" s="204">
        <v>91</v>
      </c>
      <c r="B81" s="205" t="s">
        <v>313</v>
      </c>
      <c r="C81" s="206"/>
      <c r="D81" s="207">
        <v>0.13747054202670855</v>
      </c>
      <c r="E81" s="434">
        <v>42</v>
      </c>
      <c r="F81" s="436">
        <v>41</v>
      </c>
      <c r="G81" s="436">
        <v>37</v>
      </c>
      <c r="H81" s="436">
        <v>39</v>
      </c>
      <c r="I81" s="438">
        <v>38</v>
      </c>
      <c r="J81" s="208">
        <v>4</v>
      </c>
      <c r="K81" s="211">
        <v>10.526315789473685</v>
      </c>
    </row>
    <row r="82" spans="1:11" s="61" customFormat="1" ht="13.5" customHeight="1" x14ac:dyDescent="0.2">
      <c r="A82" s="204">
        <v>92</v>
      </c>
      <c r="B82" s="205" t="s">
        <v>314</v>
      </c>
      <c r="C82" s="206"/>
      <c r="D82" s="207">
        <v>0.96884001047394608</v>
      </c>
      <c r="E82" s="208">
        <v>296</v>
      </c>
      <c r="F82" s="209">
        <v>293</v>
      </c>
      <c r="G82" s="209">
        <v>271</v>
      </c>
      <c r="H82" s="209">
        <v>260</v>
      </c>
      <c r="I82" s="210">
        <v>260</v>
      </c>
      <c r="J82" s="208">
        <v>36</v>
      </c>
      <c r="K82" s="211">
        <v>13.846153846153847</v>
      </c>
    </row>
    <row r="83" spans="1:11" s="88" customFormat="1" ht="13.5" customHeight="1" x14ac:dyDescent="0.2">
      <c r="A83" s="204">
        <v>93</v>
      </c>
      <c r="B83" s="205" t="s">
        <v>315</v>
      </c>
      <c r="C83" s="206"/>
      <c r="D83" s="207">
        <v>8.1827703587326522E-2</v>
      </c>
      <c r="E83" s="434">
        <v>25</v>
      </c>
      <c r="F83" s="436">
        <v>29</v>
      </c>
      <c r="G83" s="436">
        <v>33</v>
      </c>
      <c r="H83" s="436">
        <v>34</v>
      </c>
      <c r="I83" s="438">
        <v>35</v>
      </c>
      <c r="J83" s="208">
        <v>-10</v>
      </c>
      <c r="K83" s="211">
        <v>-28.571428571428573</v>
      </c>
    </row>
    <row r="84" spans="1:11" s="61" customFormat="1" ht="13.5" customHeight="1" x14ac:dyDescent="0.2">
      <c r="A84" s="204">
        <v>94</v>
      </c>
      <c r="B84" s="205" t="s">
        <v>316</v>
      </c>
      <c r="C84" s="206"/>
      <c r="D84" s="207">
        <v>0.10473946059177795</v>
      </c>
      <c r="E84" s="434">
        <v>32</v>
      </c>
      <c r="F84" s="436">
        <v>33</v>
      </c>
      <c r="G84" s="436">
        <v>34</v>
      </c>
      <c r="H84" s="436">
        <v>36</v>
      </c>
      <c r="I84" s="438">
        <v>42</v>
      </c>
      <c r="J84" s="208">
        <v>-10</v>
      </c>
      <c r="K84" s="211">
        <v>-23.80952380952381</v>
      </c>
    </row>
    <row r="85" spans="1:11" s="61" customFormat="1" ht="13.5" customHeight="1" x14ac:dyDescent="0.2">
      <c r="A85" s="218" t="s">
        <v>317</v>
      </c>
      <c r="B85" s="219" t="s">
        <v>318</v>
      </c>
      <c r="C85" s="220"/>
      <c r="D85" s="221">
        <v>0.18984027232259754</v>
      </c>
      <c r="E85" s="435">
        <v>58</v>
      </c>
      <c r="F85" s="437">
        <v>65</v>
      </c>
      <c r="G85" s="437">
        <v>56</v>
      </c>
      <c r="H85" s="437">
        <v>61</v>
      </c>
      <c r="I85" s="439">
        <v>57</v>
      </c>
      <c r="J85" s="222">
        <v>1</v>
      </c>
      <c r="K85" s="433">
        <v>1.7543859649122806</v>
      </c>
    </row>
    <row r="86" spans="1:11" ht="12.75" customHeight="1" x14ac:dyDescent="0.2">
      <c r="A86" s="88"/>
      <c r="B86" s="88"/>
      <c r="C86" s="88"/>
      <c r="D86" s="88"/>
      <c r="E86" s="88"/>
      <c r="F86" s="88"/>
      <c r="G86" s="88"/>
      <c r="H86" s="88"/>
      <c r="I86" s="88"/>
      <c r="J86" s="88"/>
      <c r="K86" s="89" t="s">
        <v>35</v>
      </c>
    </row>
    <row r="87" spans="1:11" ht="15.75" customHeight="1" x14ac:dyDescent="0.2">
      <c r="A87" s="88" t="s">
        <v>114</v>
      </c>
      <c r="B87" s="88"/>
      <c r="C87" s="88"/>
      <c r="D87" s="88"/>
      <c r="E87" s="88"/>
      <c r="F87" s="88"/>
      <c r="G87" s="88"/>
      <c r="H87" s="88"/>
      <c r="I87" s="88"/>
      <c r="J87" s="88"/>
      <c r="K87" s="88"/>
    </row>
    <row r="88" spans="1:11" ht="15.75" customHeight="1" x14ac:dyDescent="0.2">
      <c r="A88" s="225" t="s">
        <v>319</v>
      </c>
      <c r="B88" s="226"/>
      <c r="C88" s="226"/>
      <c r="D88" s="226"/>
      <c r="E88" s="226"/>
      <c r="F88" s="88"/>
      <c r="G88" s="88"/>
      <c r="H88" s="88"/>
      <c r="I88" s="88"/>
      <c r="J88" s="88"/>
      <c r="K88" s="88"/>
    </row>
    <row r="89" spans="1:11" ht="57" customHeight="1" x14ac:dyDescent="0.2">
      <c r="A89" s="493" t="s">
        <v>320</v>
      </c>
      <c r="B89" s="493"/>
      <c r="C89" s="493"/>
      <c r="D89" s="493"/>
      <c r="E89" s="493"/>
      <c r="F89" s="493"/>
      <c r="G89" s="493"/>
      <c r="H89" s="493"/>
      <c r="I89" s="493"/>
      <c r="J89" s="493"/>
      <c r="K89" s="493"/>
    </row>
    <row r="90" spans="1:11" ht="21.75" customHeight="1" x14ac:dyDescent="0.2">
      <c r="A90" s="444" t="s">
        <v>321</v>
      </c>
      <c r="B90" s="444"/>
      <c r="C90" s="444"/>
      <c r="D90" s="444"/>
      <c r="E90" s="444"/>
      <c r="F90" s="444"/>
      <c r="G90" s="444"/>
      <c r="H90" s="444"/>
      <c r="I90" s="444"/>
      <c r="J90" s="444"/>
      <c r="K90" s="444"/>
    </row>
    <row r="91" spans="1:11" ht="15.75" customHeight="1" x14ac:dyDescent="0.2">
      <c r="A91" s="444" t="s">
        <v>322</v>
      </c>
      <c r="B91" s="444"/>
      <c r="C91" s="444"/>
      <c r="D91" s="444"/>
      <c r="E91" s="444"/>
      <c r="F91" s="444"/>
      <c r="G91" s="444"/>
      <c r="H91" s="444"/>
      <c r="I91" s="444"/>
      <c r="J91" s="444"/>
      <c r="K91" s="444"/>
    </row>
    <row r="92" spans="1:11" ht="15.75" customHeight="1" x14ac:dyDescent="0.2">
      <c r="A92" s="494"/>
      <c r="B92" s="494"/>
      <c r="C92" s="494"/>
      <c r="D92" s="494"/>
      <c r="E92" s="494"/>
      <c r="F92" s="494"/>
      <c r="G92" s="494"/>
      <c r="H92" s="494"/>
      <c r="I92" s="494"/>
      <c r="J92" s="494"/>
      <c r="K92" s="494"/>
    </row>
    <row r="93" spans="1:11" ht="15.75" customHeight="1" x14ac:dyDescent="0.2">
      <c r="D93" s="38"/>
      <c r="E93" s="38"/>
      <c r="F93" s="38"/>
      <c r="G93" s="38"/>
      <c r="H93" s="38"/>
      <c r="I93" s="38"/>
      <c r="J93" s="38"/>
      <c r="K93" s="38"/>
    </row>
    <row r="94" spans="1:11" ht="15.75" customHeight="1" x14ac:dyDescent="0.2">
      <c r="D94" s="38"/>
      <c r="E94" s="38"/>
      <c r="F94" s="38"/>
      <c r="G94" s="38"/>
      <c r="H94" s="38"/>
      <c r="I94" s="38"/>
      <c r="J94" s="38"/>
      <c r="K94" s="38"/>
    </row>
    <row r="95" spans="1:11" ht="15.75" customHeight="1" x14ac:dyDescent="0.2">
      <c r="D95" s="38"/>
      <c r="E95" s="38"/>
      <c r="F95" s="38"/>
      <c r="G95" s="38"/>
      <c r="H95" s="38"/>
      <c r="I95" s="38"/>
      <c r="J95" s="38"/>
      <c r="K95" s="38"/>
    </row>
    <row r="96" spans="1:11" ht="15.75" customHeight="1" x14ac:dyDescent="0.2">
      <c r="D96" s="38"/>
      <c r="E96" s="38"/>
      <c r="F96" s="38"/>
      <c r="G96" s="38"/>
      <c r="H96" s="38"/>
      <c r="I96" s="38"/>
      <c r="J96" s="38"/>
      <c r="K96" s="38"/>
    </row>
    <row r="97" s="38" customFormat="1" ht="15.75" customHeight="1" x14ac:dyDescent="0.2"/>
    <row r="98" s="38" customFormat="1" ht="15.75" customHeight="1" x14ac:dyDescent="0.2"/>
    <row r="99" s="38" customFormat="1" ht="15.75" customHeight="1" x14ac:dyDescent="0.2"/>
    <row r="100" s="38" customFormat="1" ht="18" customHeight="1" x14ac:dyDescent="0.2"/>
    <row r="101" s="38" customFormat="1" ht="18" customHeight="1" x14ac:dyDescent="0.2"/>
    <row r="102" s="38" customFormat="1" ht="18" customHeight="1" x14ac:dyDescent="0.2"/>
    <row r="103" s="38" customFormat="1" ht="18" customHeight="1" x14ac:dyDescent="0.2"/>
    <row r="104" s="38" customFormat="1" ht="18" customHeight="1" x14ac:dyDescent="0.2"/>
    <row r="105" s="38" customFormat="1" ht="18" customHeight="1" x14ac:dyDescent="0.2"/>
    <row r="106" s="38" customFormat="1" ht="18" customHeight="1" x14ac:dyDescent="0.2"/>
    <row r="107" s="38" customFormat="1" ht="18" customHeight="1" x14ac:dyDescent="0.2"/>
    <row r="108" s="38" customFormat="1" ht="18" customHeight="1" x14ac:dyDescent="0.2"/>
    <row r="109" s="38" customFormat="1" ht="18" customHeight="1" x14ac:dyDescent="0.2"/>
    <row r="110" s="38" customFormat="1" ht="18" customHeight="1" x14ac:dyDescent="0.2"/>
    <row r="111" s="38" customFormat="1" ht="18" customHeight="1" x14ac:dyDescent="0.2"/>
    <row r="112" s="38" customFormat="1" ht="18" customHeight="1" x14ac:dyDescent="0.2"/>
    <row r="113" s="38" customFormat="1" ht="18" customHeight="1" x14ac:dyDescent="0.2"/>
    <row r="114" s="38" customFormat="1" ht="15.9" customHeight="1" x14ac:dyDescent="0.2"/>
    <row r="115" s="38" customFormat="1" ht="15.9" customHeight="1" x14ac:dyDescent="0.2"/>
    <row r="116" s="38" customFormat="1" ht="15.9" customHeight="1" x14ac:dyDescent="0.2"/>
    <row r="117" s="38" customFormat="1" ht="15.9" customHeight="1" x14ac:dyDescent="0.2"/>
    <row r="118" s="38" customFormat="1" ht="15.9" customHeight="1" x14ac:dyDescent="0.2"/>
    <row r="119" s="38" customFormat="1" ht="15.9" customHeight="1" x14ac:dyDescent="0.2"/>
    <row r="120" s="38" customFormat="1" ht="15.9" customHeight="1" x14ac:dyDescent="0.2"/>
    <row r="121" s="38" customFormat="1" ht="15.9" customHeight="1" x14ac:dyDescent="0.2"/>
    <row r="122" s="38" customFormat="1" ht="15.9" customHeight="1" x14ac:dyDescent="0.2"/>
    <row r="123" s="38" customFormat="1" ht="15.9" customHeight="1" x14ac:dyDescent="0.2"/>
    <row r="124" s="38" customFormat="1" ht="15.9" customHeight="1" x14ac:dyDescent="0.2"/>
    <row r="125" s="38" customFormat="1" ht="15.9" customHeight="1" x14ac:dyDescent="0.2"/>
    <row r="126" s="38" customFormat="1" ht="15.9" customHeight="1" x14ac:dyDescent="0.2"/>
    <row r="127" s="38" customFormat="1" ht="15.9" customHeight="1" x14ac:dyDescent="0.2"/>
    <row r="128" s="38" customFormat="1" ht="15.9" customHeight="1" x14ac:dyDescent="0.2"/>
    <row r="129" s="38" customFormat="1" ht="15.9" customHeight="1" x14ac:dyDescent="0.2"/>
    <row r="130" s="38" customFormat="1" ht="15.9" customHeight="1" x14ac:dyDescent="0.2"/>
    <row r="131" s="38" customFormat="1" ht="15.9" customHeight="1" x14ac:dyDescent="0.2"/>
    <row r="132" s="38" customFormat="1" ht="15.9" customHeight="1" x14ac:dyDescent="0.2"/>
    <row r="133" s="38" customFormat="1" ht="15.9" customHeight="1" x14ac:dyDescent="0.2"/>
    <row r="134" s="38" customFormat="1" ht="15.9" customHeight="1" x14ac:dyDescent="0.2"/>
    <row r="135" s="38" customFormat="1" ht="15.9" customHeight="1" x14ac:dyDescent="0.2"/>
    <row r="136" s="38" customFormat="1" ht="15.9" customHeight="1" x14ac:dyDescent="0.2"/>
    <row r="137" s="38" customFormat="1" ht="15.9" customHeight="1" x14ac:dyDescent="0.2"/>
    <row r="138" s="38" customFormat="1" ht="15.9" customHeight="1" x14ac:dyDescent="0.2"/>
    <row r="139" s="38" customFormat="1" ht="15.9" customHeight="1" x14ac:dyDescent="0.2"/>
    <row r="140" s="38" customFormat="1" ht="15.9" customHeight="1" x14ac:dyDescent="0.2"/>
    <row r="141" s="38" customFormat="1" ht="15.9" customHeight="1" x14ac:dyDescent="0.2"/>
    <row r="142" s="38" customFormat="1" ht="15.9" customHeight="1" x14ac:dyDescent="0.2"/>
    <row r="143" s="38" customFormat="1" ht="15.9" customHeight="1" x14ac:dyDescent="0.2"/>
    <row r="144" s="38" customFormat="1" ht="15.9" customHeight="1" x14ac:dyDescent="0.2"/>
    <row r="145" s="38" customFormat="1" ht="15.9" customHeight="1" x14ac:dyDescent="0.2"/>
    <row r="146" s="38" customFormat="1" ht="15.9" customHeight="1" x14ac:dyDescent="0.2"/>
    <row r="147" s="38" customFormat="1" ht="15.9" customHeight="1" x14ac:dyDescent="0.2"/>
    <row r="148" s="38" customFormat="1" ht="15.9" customHeight="1" x14ac:dyDescent="0.2"/>
    <row r="149" s="38" customFormat="1" ht="15.9" customHeight="1" x14ac:dyDescent="0.2"/>
    <row r="150" s="38" customFormat="1" ht="15.9" customHeight="1" x14ac:dyDescent="0.2"/>
    <row r="151" s="38" customFormat="1" ht="15.9" customHeight="1" x14ac:dyDescent="0.2"/>
    <row r="152" s="38" customFormat="1" ht="15.9" customHeight="1" x14ac:dyDescent="0.2"/>
    <row r="153" s="38" customFormat="1" ht="15.9" customHeight="1" x14ac:dyDescent="0.2"/>
    <row r="154" s="38" customFormat="1" ht="15.9" customHeight="1" x14ac:dyDescent="0.2"/>
    <row r="155" s="38" customFormat="1" ht="15.9" customHeight="1" x14ac:dyDescent="0.2"/>
    <row r="156" s="38" customFormat="1" ht="15.9" customHeight="1" x14ac:dyDescent="0.2"/>
    <row r="157" s="38" customFormat="1" ht="15.9" customHeight="1" x14ac:dyDescent="0.2"/>
    <row r="158" s="38" customFormat="1" ht="15.9" customHeight="1" x14ac:dyDescent="0.2"/>
    <row r="159" s="38" customFormat="1" ht="15.9" customHeight="1" x14ac:dyDescent="0.2"/>
    <row r="160" s="38" customFormat="1" ht="15.9" customHeight="1" x14ac:dyDescent="0.2"/>
    <row r="161" s="38" customFormat="1" ht="15.9" customHeight="1" x14ac:dyDescent="0.2"/>
    <row r="162" s="38" customFormat="1" ht="15.9" customHeight="1" x14ac:dyDescent="0.2"/>
    <row r="163" s="38" customFormat="1" ht="15.9" customHeight="1" x14ac:dyDescent="0.2"/>
    <row r="164" s="38" customFormat="1" ht="15.9" customHeight="1" x14ac:dyDescent="0.2"/>
    <row r="165" s="38" customFormat="1" ht="15.9" customHeight="1" x14ac:dyDescent="0.2"/>
    <row r="166" s="38" customFormat="1" ht="15.9" customHeight="1" x14ac:dyDescent="0.2"/>
    <row r="167" s="38" customFormat="1" ht="15.9" customHeight="1" x14ac:dyDescent="0.2"/>
    <row r="168" s="38" customFormat="1" ht="15.9" customHeight="1" x14ac:dyDescent="0.2"/>
    <row r="169" s="38" customFormat="1" ht="15.9" customHeight="1" x14ac:dyDescent="0.2"/>
    <row r="170" s="38" customFormat="1" ht="15.9" customHeight="1" x14ac:dyDescent="0.2"/>
    <row r="171" s="38" customFormat="1" ht="15.9" customHeight="1" x14ac:dyDescent="0.2"/>
    <row r="172" s="38" customFormat="1" ht="15.9" customHeight="1" x14ac:dyDescent="0.2"/>
    <row r="173" s="38" customFormat="1" ht="15.9" customHeight="1" x14ac:dyDescent="0.2"/>
    <row r="174" s="38" customFormat="1" ht="15.9" customHeight="1" x14ac:dyDescent="0.2"/>
    <row r="175" s="38" customFormat="1" ht="15.9" customHeight="1" x14ac:dyDescent="0.2"/>
    <row r="176" s="38" customFormat="1" ht="15.9" customHeight="1" x14ac:dyDescent="0.2"/>
    <row r="177" s="38" customFormat="1" ht="15.9" customHeight="1" x14ac:dyDescent="0.2"/>
    <row r="178" s="38" customFormat="1" ht="15.9" customHeight="1" x14ac:dyDescent="0.2"/>
    <row r="179" s="38" customFormat="1" ht="15.9" customHeight="1" x14ac:dyDescent="0.2"/>
    <row r="180" s="38" customFormat="1" ht="15.9" customHeight="1" x14ac:dyDescent="0.2"/>
    <row r="181" s="38" customFormat="1" ht="15.9" customHeight="1" x14ac:dyDescent="0.2"/>
    <row r="182" s="38" customFormat="1" ht="15.9" customHeight="1" x14ac:dyDescent="0.2"/>
    <row r="183" s="38" customFormat="1" ht="15.9" customHeight="1" x14ac:dyDescent="0.2"/>
    <row r="184" s="38" customFormat="1" ht="15.9" customHeight="1" x14ac:dyDescent="0.2"/>
    <row r="185" s="38" customFormat="1" ht="15.9" customHeight="1" x14ac:dyDescent="0.2"/>
    <row r="186" s="38" customFormat="1" ht="15.9" customHeight="1" x14ac:dyDescent="0.2"/>
    <row r="187" s="38" customFormat="1" ht="15.9" customHeight="1" x14ac:dyDescent="0.2"/>
    <row r="188" s="38" customFormat="1" ht="15.9" customHeight="1" x14ac:dyDescent="0.2"/>
    <row r="189" s="38" customFormat="1" ht="15.9" customHeight="1" x14ac:dyDescent="0.2"/>
    <row r="190" s="38" customFormat="1" ht="15.9" customHeight="1" x14ac:dyDescent="0.2"/>
    <row r="191" s="38" customFormat="1" ht="15.9" customHeight="1" x14ac:dyDescent="0.2"/>
    <row r="192" s="38" customFormat="1" ht="15.9" customHeight="1" x14ac:dyDescent="0.2"/>
    <row r="193" s="38" customFormat="1" ht="15.9" customHeight="1" x14ac:dyDescent="0.2"/>
    <row r="194" s="38" customFormat="1" ht="15.9" customHeight="1" x14ac:dyDescent="0.2"/>
    <row r="195" s="38" customFormat="1" ht="15.9" customHeight="1" x14ac:dyDescent="0.2"/>
    <row r="196" s="38" customFormat="1" ht="15.9" customHeight="1" x14ac:dyDescent="0.2"/>
    <row r="197" s="38" customFormat="1" ht="15.9" customHeight="1" x14ac:dyDescent="0.2"/>
    <row r="198" s="38" customFormat="1" ht="15.9" customHeight="1" x14ac:dyDescent="0.2"/>
    <row r="199" s="38" customFormat="1" ht="15.9" customHeight="1" x14ac:dyDescent="0.2"/>
    <row r="200" s="38" customFormat="1" ht="15.9" customHeight="1" x14ac:dyDescent="0.2"/>
    <row r="201" s="38" customFormat="1" ht="15.9" customHeight="1" x14ac:dyDescent="0.2"/>
    <row r="202" s="38" customFormat="1" ht="15.9" customHeight="1" x14ac:dyDescent="0.2"/>
    <row r="203" s="38" customFormat="1" ht="15.9" customHeight="1" x14ac:dyDescent="0.2"/>
    <row r="204" s="38" customFormat="1" ht="15.9" customHeight="1" x14ac:dyDescent="0.2"/>
  </sheetData>
  <mergeCells count="16">
    <mergeCell ref="A92:K92"/>
    <mergeCell ref="A3:K3"/>
    <mergeCell ref="A4:K4"/>
    <mergeCell ref="A5:E5"/>
    <mergeCell ref="A7:C10"/>
    <mergeCell ref="D7:D10"/>
    <mergeCell ref="E7:I7"/>
    <mergeCell ref="J7:K8"/>
    <mergeCell ref="E8:E9"/>
    <mergeCell ref="F8:F9"/>
    <mergeCell ref="G8:G9"/>
    <mergeCell ref="H8:H9"/>
    <mergeCell ref="I8:I9"/>
    <mergeCell ref="A89:K89"/>
    <mergeCell ref="A90:K90"/>
    <mergeCell ref="A91:K91"/>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2026-06-19T05:56:29Z</dcterms:created>
  <dcterms:modified xsi:type="dcterms:W3CDTF">2026-06-23T09:24:27Z</dcterms:modified>
</cp:coreProperties>
</file>