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327D26E1-B9C7-4B61-8064-BD01D93EA122}" xr6:coauthVersionLast="47" xr6:coauthVersionMax="47" xr10:uidLastSave="{00000000-0000-0000-0000-000000000000}"/>
  <bookViews>
    <workbookView xWindow="3120" yWindow="1110" windowWidth="17550" windowHeight="15090" xr2:uid="{18AC7EDE-B206-48CB-84EF-826DF66C2FB0}"/>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G76" i="25"/>
  <c r="F76" i="25"/>
  <c r="E76" i="25"/>
  <c r="L75" i="25"/>
  <c r="H75" i="25" s="1"/>
  <c r="G75" i="25"/>
  <c r="F75" i="25"/>
  <c r="E75" i="25"/>
  <c r="L74" i="25"/>
  <c r="H74" i="25" s="1"/>
  <c r="G74" i="25"/>
  <c r="F74" i="25"/>
  <c r="E74" i="25"/>
  <c r="L73" i="25"/>
  <c r="H73" i="25" s="1"/>
  <c r="G73" i="25"/>
  <c r="F73" i="25"/>
  <c r="E73" i="25"/>
  <c r="L72" i="25"/>
  <c r="H72" i="25" s="1"/>
  <c r="G72" i="25"/>
  <c r="F72" i="25"/>
  <c r="E72" i="25"/>
  <c r="L71" i="25"/>
  <c r="H71" i="25" s="1"/>
  <c r="G71" i="25"/>
  <c r="F71" i="25"/>
  <c r="E71" i="25"/>
  <c r="L70" i="25"/>
  <c r="H70" i="25" s="1"/>
  <c r="G70" i="25"/>
  <c r="F70" i="25"/>
  <c r="E70" i="25"/>
  <c r="L69" i="25"/>
  <c r="H69" i="25" s="1"/>
  <c r="G69" i="25"/>
  <c r="F69" i="25"/>
  <c r="E69" i="25"/>
  <c r="L68" i="25"/>
  <c r="H68" i="25" s="1"/>
  <c r="G68" i="25"/>
  <c r="F68" i="25"/>
  <c r="E68" i="25"/>
  <c r="L67" i="25"/>
  <c r="H67" i="25" s="1"/>
  <c r="G67" i="25"/>
  <c r="F67" i="25"/>
  <c r="E67" i="25"/>
  <c r="L66" i="25"/>
  <c r="H66" i="25" s="1"/>
  <c r="G66" i="25"/>
  <c r="F66" i="25"/>
  <c r="E66" i="25"/>
  <c r="L65" i="25"/>
  <c r="H65" i="25" s="1"/>
  <c r="G65" i="25"/>
  <c r="F65" i="25"/>
  <c r="E65" i="25"/>
  <c r="L64" i="25"/>
  <c r="H64" i="25" s="1"/>
  <c r="G64" i="25"/>
  <c r="F64" i="25"/>
  <c r="E64" i="25"/>
  <c r="L63" i="25"/>
  <c r="H63" i="25" s="1"/>
  <c r="G63" i="25"/>
  <c r="F63" i="25"/>
  <c r="E63" i="25"/>
  <c r="L62" i="25"/>
  <c r="H62" i="25" s="1"/>
  <c r="G62" i="25"/>
  <c r="F62" i="25"/>
  <c r="E62" i="25"/>
  <c r="L61" i="25"/>
  <c r="H61" i="25" s="1"/>
  <c r="G61" i="25"/>
  <c r="F61" i="25"/>
  <c r="E61" i="25"/>
  <c r="L60" i="25"/>
  <c r="H60" i="25" s="1"/>
  <c r="G60" i="25"/>
  <c r="F60" i="25"/>
  <c r="E60" i="25"/>
  <c r="L59" i="25"/>
  <c r="H59" i="25" s="1"/>
  <c r="J59" i="25" s="1"/>
  <c r="G59" i="25"/>
  <c r="F59" i="25"/>
  <c r="E59" i="25"/>
  <c r="L58" i="25"/>
  <c r="H58" i="25" s="1"/>
  <c r="J58" i="25" s="1"/>
  <c r="G58" i="25"/>
  <c r="F58" i="25"/>
  <c r="E58" i="25"/>
  <c r="L57" i="25"/>
  <c r="H57" i="25" s="1"/>
  <c r="J57" i="25" s="1"/>
  <c r="G57" i="25"/>
  <c r="F57" i="25"/>
  <c r="E57" i="25"/>
  <c r="L56" i="25"/>
  <c r="H56" i="25" s="1"/>
  <c r="J56" i="25"/>
  <c r="G56" i="25"/>
  <c r="F56" i="25"/>
  <c r="E56" i="25"/>
  <c r="L55" i="25"/>
  <c r="H55" i="25" s="1"/>
  <c r="J55" i="25" s="1"/>
  <c r="G55" i="25"/>
  <c r="F55" i="25"/>
  <c r="E55" i="25"/>
  <c r="L54" i="25"/>
  <c r="H54" i="25" s="1"/>
  <c r="J54" i="25"/>
  <c r="G54" i="25"/>
  <c r="F54" i="25"/>
  <c r="E54" i="25"/>
  <c r="L53" i="25"/>
  <c r="H53" i="25" s="1"/>
  <c r="J53" i="25"/>
  <c r="G53" i="25"/>
  <c r="F53" i="25"/>
  <c r="E53" i="25"/>
  <c r="L52" i="25"/>
  <c r="H52" i="25" s="1"/>
  <c r="J52" i="25"/>
  <c r="G52" i="25"/>
  <c r="F52" i="25"/>
  <c r="E52" i="25"/>
  <c r="C46" i="25"/>
  <c r="G46" i="25" s="1"/>
  <c r="B46" i="25"/>
  <c r="D46" i="25" s="1"/>
  <c r="K45" i="25"/>
  <c r="I45" i="25"/>
  <c r="G45" i="25"/>
  <c r="C45" i="25"/>
  <c r="B45" i="25"/>
  <c r="D45" i="25" s="1"/>
  <c r="M44" i="25"/>
  <c r="K44" i="25"/>
  <c r="H44" i="25"/>
  <c r="G44" i="25"/>
  <c r="F44" i="25"/>
  <c r="E44" i="25"/>
  <c r="C44" i="25"/>
  <c r="B44" i="25"/>
  <c r="D44" i="25" s="1"/>
  <c r="I43" i="25"/>
  <c r="G43" i="25"/>
  <c r="C43" i="25"/>
  <c r="B43" i="25"/>
  <c r="K42" i="25"/>
  <c r="H42" i="25"/>
  <c r="G42" i="25"/>
  <c r="F42" i="25"/>
  <c r="E42" i="25"/>
  <c r="C42" i="25"/>
  <c r="M42" i="25" s="1"/>
  <c r="B42" i="25"/>
  <c r="D42" i="25" s="1"/>
  <c r="C41" i="25"/>
  <c r="B41" i="25"/>
  <c r="K41" i="25" s="1"/>
  <c r="C40" i="25"/>
  <c r="M40" i="25" s="1"/>
  <c r="B40" i="25"/>
  <c r="D40" i="25" s="1"/>
  <c r="C39" i="25"/>
  <c r="I39" i="25" s="1"/>
  <c r="B39" i="25"/>
  <c r="K39" i="25" s="1"/>
  <c r="C38" i="25"/>
  <c r="M38" i="25" s="1"/>
  <c r="B38" i="25"/>
  <c r="D38" i="25" s="1"/>
  <c r="E37" i="25"/>
  <c r="D37" i="25"/>
  <c r="K36" i="25"/>
  <c r="C36" i="25"/>
  <c r="G36" i="25" s="1"/>
  <c r="B36" i="25"/>
  <c r="J36" i="25" s="1"/>
  <c r="C35" i="25"/>
  <c r="M35" i="25" s="1"/>
  <c r="B35" i="25"/>
  <c r="K35" i="25" s="1"/>
  <c r="C34" i="25"/>
  <c r="G34" i="25" s="1"/>
  <c r="B34" i="25"/>
  <c r="J34" i="25" s="1"/>
  <c r="M33" i="25"/>
  <c r="L33" i="25"/>
  <c r="I33" i="25"/>
  <c r="C33" i="25"/>
  <c r="E33" i="25" s="1"/>
  <c r="B33" i="25"/>
  <c r="K33" i="25" s="1"/>
  <c r="C32" i="25"/>
  <c r="G32" i="25" s="1"/>
  <c r="B32" i="25"/>
  <c r="J32" i="25" s="1"/>
  <c r="C31" i="25"/>
  <c r="L31" i="25" s="1"/>
  <c r="B31" i="25"/>
  <c r="J31" i="25" s="1"/>
  <c r="L28" i="25"/>
  <c r="C28" i="25"/>
  <c r="G28" i="25" s="1"/>
  <c r="B28" i="25"/>
  <c r="J28" i="25" s="1"/>
  <c r="M27" i="25"/>
  <c r="L27" i="25"/>
  <c r="I27" i="25"/>
  <c r="G27" i="25"/>
  <c r="E27" i="25"/>
  <c r="C27" i="25"/>
  <c r="B27" i="25"/>
  <c r="H27" i="25" s="1"/>
  <c r="C26" i="25"/>
  <c r="G26" i="25" s="1"/>
  <c r="B26" i="25"/>
  <c r="J26" i="25" s="1"/>
  <c r="M25" i="25"/>
  <c r="C25" i="25"/>
  <c r="I25" i="25" s="1"/>
  <c r="B25" i="25"/>
  <c r="L24" i="25"/>
  <c r="I24" i="25"/>
  <c r="E24" i="25"/>
  <c r="C24" i="25"/>
  <c r="G24" i="25" s="1"/>
  <c r="B24" i="25"/>
  <c r="J24" i="25" s="1"/>
  <c r="M23" i="25"/>
  <c r="L23" i="25"/>
  <c r="J23" i="25"/>
  <c r="I23" i="25"/>
  <c r="H23" i="25"/>
  <c r="C23" i="25"/>
  <c r="E23" i="25" s="1"/>
  <c r="B23" i="25"/>
  <c r="I22" i="25"/>
  <c r="H22" i="25"/>
  <c r="F22" i="25"/>
  <c r="E22" i="25"/>
  <c r="D22" i="25"/>
  <c r="C22" i="25"/>
  <c r="G22" i="25" s="1"/>
  <c r="B22" i="25"/>
  <c r="J22" i="25" s="1"/>
  <c r="M21" i="25"/>
  <c r="L21" i="25"/>
  <c r="J21" i="25"/>
  <c r="I21" i="25"/>
  <c r="H21" i="25"/>
  <c r="C21" i="25"/>
  <c r="E21" i="25" s="1"/>
  <c r="B21" i="25"/>
  <c r="L20" i="25"/>
  <c r="K20" i="25"/>
  <c r="I20" i="25"/>
  <c r="H20" i="25"/>
  <c r="F20" i="25"/>
  <c r="D20" i="25"/>
  <c r="C20" i="25"/>
  <c r="G20" i="25" s="1"/>
  <c r="B20" i="25"/>
  <c r="J20" i="25" s="1"/>
  <c r="M19" i="25"/>
  <c r="L19" i="25"/>
  <c r="I19" i="25"/>
  <c r="H19" i="25"/>
  <c r="C19" i="25"/>
  <c r="E19" i="25" s="1"/>
  <c r="B19" i="25"/>
  <c r="J19" i="25" s="1"/>
  <c r="K18" i="25"/>
  <c r="H18" i="25"/>
  <c r="F18" i="25"/>
  <c r="E18" i="25"/>
  <c r="D18" i="25"/>
  <c r="C18" i="25"/>
  <c r="G18" i="25" s="1"/>
  <c r="B18" i="25"/>
  <c r="J18" i="25" s="1"/>
  <c r="M17" i="25"/>
  <c r="L17" i="25"/>
  <c r="I17" i="25"/>
  <c r="H17" i="25"/>
  <c r="G17" i="25"/>
  <c r="E17" i="25"/>
  <c r="C17" i="25"/>
  <c r="B17" i="25"/>
  <c r="J17" i="25" s="1"/>
  <c r="L16" i="25"/>
  <c r="K16" i="25"/>
  <c r="I16" i="25"/>
  <c r="H16" i="25"/>
  <c r="F16" i="25"/>
  <c r="D16" i="25"/>
  <c r="C16" i="25"/>
  <c r="G16" i="25" s="1"/>
  <c r="B16" i="25"/>
  <c r="J16" i="25" s="1"/>
  <c r="M15" i="25"/>
  <c r="L15" i="25"/>
  <c r="I15" i="25"/>
  <c r="G15" i="25"/>
  <c r="E15" i="25"/>
  <c r="C15" i="25"/>
  <c r="B15" i="25"/>
  <c r="J15" i="25" s="1"/>
  <c r="D14" i="25"/>
  <c r="C14" i="25"/>
  <c r="G14" i="25" s="1"/>
  <c r="B14" i="25"/>
  <c r="J14" i="25" s="1"/>
  <c r="M9" i="25"/>
  <c r="L9" i="25"/>
  <c r="I9" i="25"/>
  <c r="G9" i="25"/>
  <c r="E9" i="25"/>
  <c r="C9" i="25"/>
  <c r="B9" i="25"/>
  <c r="J9" i="25" s="1"/>
  <c r="K8" i="25"/>
  <c r="H8" i="25"/>
  <c r="E8" i="25"/>
  <c r="C8" i="25"/>
  <c r="G8" i="25" s="1"/>
  <c r="B8" i="25"/>
  <c r="J8" i="25" s="1"/>
  <c r="J7" i="25"/>
  <c r="E7" i="25"/>
  <c r="C7" i="25"/>
  <c r="L7" i="25" s="1"/>
  <c r="B7" i="25"/>
  <c r="H7" i="25" s="1"/>
  <c r="L6" i="25"/>
  <c r="F6" i="25"/>
  <c r="E6" i="25"/>
  <c r="C6" i="25"/>
  <c r="G6" i="25" s="1"/>
  <c r="B6" i="25"/>
  <c r="J6" i="25" s="1"/>
  <c r="C30" i="25"/>
  <c r="G30" i="25" s="1"/>
  <c r="C29" i="25"/>
  <c r="B30" i="25"/>
  <c r="B29" i="25"/>
  <c r="J29" i="25" s="1"/>
  <c r="G40" i="25" l="1"/>
  <c r="I36" i="25"/>
  <c r="L32" i="25"/>
  <c r="G35" i="25"/>
  <c r="E25" i="25"/>
  <c r="L26" i="25"/>
  <c r="G31" i="25"/>
  <c r="I35" i="25"/>
  <c r="E34" i="25"/>
  <c r="L35" i="25"/>
  <c r="G19" i="25"/>
  <c r="G21" i="25"/>
  <c r="G23" i="25"/>
  <c r="L25" i="25"/>
  <c r="I28" i="25"/>
  <c r="M31" i="25"/>
  <c r="G33" i="25"/>
  <c r="L34" i="25"/>
  <c r="E36" i="25"/>
  <c r="E38" i="25"/>
  <c r="I32" i="25"/>
  <c r="E35" i="25"/>
  <c r="G38" i="25"/>
  <c r="E26" i="25"/>
  <c r="E31" i="25"/>
  <c r="L36" i="25"/>
  <c r="G25" i="25"/>
  <c r="I31" i="25"/>
  <c r="E28" i="25"/>
  <c r="I34" i="25"/>
  <c r="G39" i="25"/>
  <c r="M46" i="25"/>
  <c r="G7" i="25"/>
  <c r="I7" i="25"/>
  <c r="I8" i="25"/>
  <c r="L8" i="25"/>
  <c r="M7" i="25"/>
  <c r="F14" i="25"/>
  <c r="H24" i="25"/>
  <c r="H26" i="25"/>
  <c r="H28" i="25"/>
  <c r="H35" i="25"/>
  <c r="D6" i="25"/>
  <c r="H14" i="25"/>
  <c r="K22" i="25"/>
  <c r="K26" i="25"/>
  <c r="K32" i="25"/>
  <c r="H36" i="25"/>
  <c r="J27" i="25"/>
  <c r="H34" i="25"/>
  <c r="F36" i="25"/>
  <c r="K14" i="25"/>
  <c r="K24" i="25"/>
  <c r="K28" i="25"/>
  <c r="K34" i="25"/>
  <c r="F38" i="25"/>
  <c r="J39" i="25"/>
  <c r="H6" i="25"/>
  <c r="H38" i="25"/>
  <c r="K6" i="25"/>
  <c r="D24" i="25"/>
  <c r="D26" i="25"/>
  <c r="D28" i="25"/>
  <c r="D32" i="25"/>
  <c r="D34" i="25"/>
  <c r="K38" i="25"/>
  <c r="F40" i="25"/>
  <c r="F46" i="25"/>
  <c r="F32" i="25"/>
  <c r="D36" i="25"/>
  <c r="H46" i="25"/>
  <c r="F24" i="25"/>
  <c r="F26" i="25"/>
  <c r="F28" i="25"/>
  <c r="H32" i="25"/>
  <c r="H33" i="25"/>
  <c r="F34" i="25"/>
  <c r="H40" i="25"/>
  <c r="K46" i="25"/>
  <c r="K40" i="25"/>
  <c r="F8" i="25"/>
  <c r="D8" i="25"/>
  <c r="I29" i="25"/>
  <c r="G29" i="25"/>
  <c r="M29" i="25"/>
  <c r="E29" i="25"/>
  <c r="L29" i="25"/>
  <c r="J30" i="25"/>
  <c r="D30" i="25"/>
  <c r="K30" i="25"/>
  <c r="H30" i="25"/>
  <c r="F30" i="25"/>
  <c r="K25" i="25"/>
  <c r="F25" i="25"/>
  <c r="D25" i="25"/>
  <c r="M22" i="25"/>
  <c r="K60" i="25"/>
  <c r="J60" i="25"/>
  <c r="I60" i="25"/>
  <c r="K62" i="25"/>
  <c r="J62" i="25"/>
  <c r="I62" i="25"/>
  <c r="K68" i="25"/>
  <c r="J68" i="25"/>
  <c r="I68" i="25"/>
  <c r="M8" i="25"/>
  <c r="I14" i="25"/>
  <c r="H15" i="25"/>
  <c r="E16" i="25"/>
  <c r="L18" i="25"/>
  <c r="K23" i="25"/>
  <c r="F23" i="25"/>
  <c r="D23" i="25"/>
  <c r="M28" i="25"/>
  <c r="I30" i="25"/>
  <c r="H31" i="25"/>
  <c r="E32" i="25"/>
  <c r="M34" i="25"/>
  <c r="I44" i="25"/>
  <c r="L44" i="25"/>
  <c r="M45" i="25"/>
  <c r="E45" i="25"/>
  <c r="L45" i="25"/>
  <c r="K52" i="25"/>
  <c r="I52" i="25"/>
  <c r="K9" i="25"/>
  <c r="F9" i="25"/>
  <c r="D9" i="25"/>
  <c r="M18" i="25"/>
  <c r="J25" i="25"/>
  <c r="K29" i="25"/>
  <c r="F29" i="25"/>
  <c r="D29" i="25"/>
  <c r="D43" i="25"/>
  <c r="H43" i="25"/>
  <c r="F43" i="25"/>
  <c r="K57" i="25"/>
  <c r="I57" i="25"/>
  <c r="I6" i="25"/>
  <c r="L14" i="25"/>
  <c r="K19" i="25"/>
  <c r="F19" i="25"/>
  <c r="D19" i="25"/>
  <c r="M24" i="25"/>
  <c r="I26" i="25"/>
  <c r="L30" i="25"/>
  <c r="M36" i="25"/>
  <c r="I42" i="25"/>
  <c r="L42" i="25"/>
  <c r="M43" i="25"/>
  <c r="E43" i="25"/>
  <c r="L43" i="25"/>
  <c r="K54" i="25"/>
  <c r="I54" i="25"/>
  <c r="M30" i="25"/>
  <c r="D41" i="25"/>
  <c r="H41" i="25"/>
  <c r="F41" i="25"/>
  <c r="K59" i="25"/>
  <c r="I59" i="25"/>
  <c r="K61" i="25"/>
  <c r="J61" i="25"/>
  <c r="I61" i="25"/>
  <c r="K63" i="25"/>
  <c r="J63" i="25"/>
  <c r="I63" i="25"/>
  <c r="K65" i="25"/>
  <c r="J65" i="25"/>
  <c r="I65" i="25"/>
  <c r="K67" i="25"/>
  <c r="J67" i="25"/>
  <c r="I67" i="25"/>
  <c r="K69" i="25"/>
  <c r="J69" i="25"/>
  <c r="I69" i="25"/>
  <c r="K71" i="25"/>
  <c r="J71" i="25"/>
  <c r="I71" i="25"/>
  <c r="K73" i="25"/>
  <c r="J73" i="25"/>
  <c r="I73" i="25"/>
  <c r="K75" i="25"/>
  <c r="J75" i="25"/>
  <c r="I75" i="25"/>
  <c r="K15" i="25"/>
  <c r="F15" i="25"/>
  <c r="D15" i="25"/>
  <c r="M20" i="25"/>
  <c r="K31" i="25"/>
  <c r="F31" i="25"/>
  <c r="D31" i="25"/>
  <c r="I40" i="25"/>
  <c r="L40" i="25"/>
  <c r="M41" i="25"/>
  <c r="E41" i="25"/>
  <c r="L41" i="25"/>
  <c r="K56" i="25"/>
  <c r="I56" i="25"/>
  <c r="M14" i="25"/>
  <c r="M6" i="25"/>
  <c r="H9" i="25"/>
  <c r="E14" i="25"/>
  <c r="K21" i="25"/>
  <c r="F21" i="25"/>
  <c r="D21" i="25"/>
  <c r="M26" i="25"/>
  <c r="H29" i="25"/>
  <c r="E30" i="25"/>
  <c r="D39" i="25"/>
  <c r="H39" i="25"/>
  <c r="F39" i="25"/>
  <c r="E40" i="25"/>
  <c r="G41" i="25"/>
  <c r="J43" i="25"/>
  <c r="I46" i="25"/>
  <c r="L46" i="25"/>
  <c r="K53" i="25"/>
  <c r="I53" i="25"/>
  <c r="K7" i="25"/>
  <c r="F7" i="25"/>
  <c r="D7" i="25"/>
  <c r="M16" i="25"/>
  <c r="I18" i="25"/>
  <c r="E20" i="25"/>
  <c r="L22" i="25"/>
  <c r="K27" i="25"/>
  <c r="F27" i="25"/>
  <c r="D27" i="25"/>
  <c r="M32" i="25"/>
  <c r="I38" i="25"/>
  <c r="L38" i="25"/>
  <c r="M39" i="25"/>
  <c r="E39" i="25"/>
  <c r="L39" i="25"/>
  <c r="I41" i="25"/>
  <c r="K43" i="25"/>
  <c r="E46" i="25"/>
  <c r="K58" i="25"/>
  <c r="I58" i="25"/>
  <c r="K17" i="25"/>
  <c r="F17" i="25"/>
  <c r="D17" i="25"/>
  <c r="H25" i="25"/>
  <c r="J41" i="25"/>
  <c r="K55" i="25"/>
  <c r="I55" i="25"/>
  <c r="K64" i="25"/>
  <c r="J64" i="25"/>
  <c r="I64" i="25"/>
  <c r="K66" i="25"/>
  <c r="J66" i="25"/>
  <c r="I66" i="25"/>
  <c r="K70" i="25"/>
  <c r="J70" i="25"/>
  <c r="I70" i="25"/>
  <c r="K72" i="25"/>
  <c r="J72" i="25"/>
  <c r="I72" i="25"/>
  <c r="K74" i="25"/>
  <c r="J74" i="25"/>
  <c r="I74" i="25"/>
  <c r="K76" i="25"/>
  <c r="K78" i="25" s="1"/>
  <c r="J76" i="25"/>
  <c r="J78" i="25" s="1"/>
  <c r="I76" i="25"/>
  <c r="I78" i="25" s="1"/>
  <c r="D33" i="25"/>
  <c r="D35" i="25"/>
  <c r="J38" i="25"/>
  <c r="J40" i="25"/>
  <c r="J42" i="25"/>
  <c r="J44" i="25"/>
  <c r="F45" i="25"/>
  <c r="J46" i="25"/>
  <c r="F33" i="25"/>
  <c r="F35" i="25"/>
  <c r="H45" i="25"/>
  <c r="J45" i="25"/>
  <c r="J33" i="25"/>
  <c r="J35" i="25"/>
  <c r="I79" i="25" l="1"/>
  <c r="I80" i="25"/>
  <c r="J80" i="25"/>
  <c r="J79" i="25"/>
  <c r="K80" i="25"/>
  <c r="K79" i="25"/>
  <c r="I84" i="25" l="1"/>
  <c r="I83" i="25"/>
  <c r="I82" i="25"/>
</calcChain>
</file>

<file path=xl/sharedStrings.xml><?xml version="1.0" encoding="utf-8"?>
<sst xmlns="http://schemas.openxmlformats.org/spreadsheetml/2006/main" count="1869" uniqueCount="554">
  <si>
    <t>Impressum</t>
  </si>
  <si>
    <t>Produktlinie/Reihe:</t>
  </si>
  <si>
    <t>Tabellen</t>
  </si>
  <si>
    <t>Produkt-ID:</t>
  </si>
  <si>
    <t>Titel:</t>
  </si>
  <si>
    <t>Regionalreport über Beschäftigte (Quartalszahlen)</t>
  </si>
  <si>
    <t>Region:</t>
  </si>
  <si>
    <t>Amberg-Sulzbach (09371)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</si>
  <si>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</si>
  <si>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</si>
  <si>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</si>
  <si>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</si>
  <si>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</si>
  <si>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</si>
  <si>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</si>
  <si>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</si>
  <si>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</si>
  <si>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</si>
  <si>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</si>
  <si>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</si>
  <si>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</si>
  <si>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</si>
  <si>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</si>
  <si>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</si>
  <si>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</si>
  <si>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</si>
  <si>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</si>
  <si>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</si>
  <si>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</si>
  <si>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</si>
  <si>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</si>
  <si>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</si>
  <si>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</si>
  <si>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</si>
  <si>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</si>
  <si>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</si>
  <si>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</si>
  <si>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</si>
  <si>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</si>
  <si>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</si>
  <si>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</si>
  <si>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</si>
  <si>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</si>
  <si>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</si>
  <si>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</si>
  <si>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</si>
  <si>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</si>
  <si>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</si>
  <si>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</si>
  <si>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</si>
  <si>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</si>
  <si>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</si>
  <si>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</si>
  <si>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</si>
  <si>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</si>
  <si>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</si>
  <si>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</si>
  <si>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</si>
  <si>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</si>
  <si>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</si>
  <si>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</si>
  <si>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</si>
  <si>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</si>
  <si>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</si>
  <si>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</si>
  <si>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</si>
  <si>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</si>
  <si>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</si>
  <si>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</si>
  <si>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</si>
  <si>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</si>
  <si>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</si>
  <si>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</si>
  <si>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</si>
  <si>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</si>
  <si>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</si>
  <si>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</si>
  <si>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</si>
  <si>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</si>
  <si>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</si>
  <si>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</si>
  <si>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</si>
  <si>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</si>
  <si>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</si>
  <si>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Amberg-Sulzbach (09371);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</si>
  <si>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</si>
  <si>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</si>
  <si>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</si>
  <si>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</si>
  <si>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</si>
  <si>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</si>
  <si>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</si>
  <si>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</si>
  <si>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</si>
  <si>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</si>
  <si>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</si>
  <si>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</si>
  <si>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</si>
  <si>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</si>
  <si>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</si>
  <si>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</si>
  <si>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</si>
  <si>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</si>
  <si>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</si>
  <si>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</si>
  <si>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</si>
  <si>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</si>
  <si>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</si>
  <si>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</si>
  <si>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</si>
  <si>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</si>
  <si>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</si>
  <si>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</si>
  <si>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</si>
  <si>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</si>
  <si>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</si>
  <si>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</si>
  <si>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</si>
  <si>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</si>
  <si>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</si>
  <si>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</si>
  <si>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Bayern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</si>
  <si>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</si>
  <si>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</si>
  <si>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</si>
  <si>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</si>
  <si>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</si>
  <si>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</si>
  <si>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</si>
  <si>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</si>
  <si>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</si>
  <si>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</si>
  <si>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</si>
  <si>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</si>
  <si>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</si>
  <si>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</si>
  <si>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</si>
  <si>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</si>
  <si>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</si>
  <si>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</si>
  <si>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</si>
  <si>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</si>
  <si>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</si>
  <si>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</si>
  <si>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</si>
  <si>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</si>
  <si>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</si>
  <si>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</si>
  <si>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</si>
  <si>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</si>
  <si>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</si>
  <si>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</si>
  <si>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</si>
  <si>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</si>
  <si>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</si>
  <si>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</si>
  <si>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</si>
  <si>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</si>
  <si>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</si>
  <si>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</si>
  <si>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</si>
  <si>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</si>
  <si>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</si>
  <si>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</si>
  <si>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</si>
  <si>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</si>
  <si>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</si>
  <si>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</si>
  <si>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</si>
  <si>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</si>
  <si>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</si>
  <si>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</si>
  <si>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</si>
  <si>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</si>
  <si>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</si>
  <si>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</si>
  <si>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</si>
  <si>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Amberg-Sulzbach (09371)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</si>
  <si>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</si>
  <si>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</si>
  <si>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</si>
  <si>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</si>
  <si>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</si>
  <si>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</si>
  <si>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</si>
  <si>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</si>
  <si>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</si>
  <si>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</si>
  <si>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</si>
  <si>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</si>
  <si>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</si>
  <si>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</si>
  <si>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</si>
  <si>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</si>
  <si>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</si>
  <si>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</si>
  <si>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</si>
  <si>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</si>
  <si>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</si>
  <si>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</si>
  <si>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</si>
  <si>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</si>
  <si>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</si>
  <si>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</si>
  <si>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</si>
  <si>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</si>
  <si>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</si>
  <si>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</si>
  <si>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</si>
  <si>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</si>
  <si>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</si>
  <si>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</si>
  <si>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</si>
  <si>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</si>
  <si>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</si>
  <si>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</si>
  <si>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</si>
  <si>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</si>
  <si>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</si>
  <si>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</si>
  <si>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</si>
  <si>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</si>
  <si>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</si>
  <si>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</si>
  <si>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</si>
  <si>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</si>
  <si>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</si>
  <si>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</si>
  <si>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</si>
  <si>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</si>
  <si>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</si>
  <si>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</si>
  <si>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</si>
  <si>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</si>
  <si>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</si>
  <si>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</si>
  <si>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</si>
  <si>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</si>
  <si>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</si>
  <si>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</si>
  <si>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</si>
  <si>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</si>
  <si>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</si>
  <si>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</si>
  <si>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</si>
  <si>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</si>
  <si>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</si>
  <si>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</si>
  <si>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</si>
  <si>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</si>
  <si>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</si>
  <si>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</si>
  <si>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</si>
  <si>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</si>
  <si>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</si>
  <si>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</si>
  <si>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</si>
  <si>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</si>
  <si>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</si>
  <si>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</si>
  <si>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</si>
  <si>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</si>
  <si>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</si>
  <si>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</si>
  <si>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</si>
  <si>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</si>
  <si>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</si>
  <si>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</si>
  <si>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</si>
  <si>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</si>
  <si>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</si>
  <si>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</si>
  <si>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</si>
  <si>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</si>
  <si>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</si>
  <si>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</si>
  <si>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</si>
  <si>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</si>
  <si>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</si>
  <si>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</si>
  <si>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</si>
  <si>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</si>
  <si>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</si>
  <si>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</si>
  <si>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</si>
  <si>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</si>
  <si>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</si>
  <si>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</si>
  <si>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</si>
  <si>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</si>
  <si>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</si>
  <si>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</si>
  <si>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</si>
  <si>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</si>
  <si>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</si>
  <si>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</si>
  <si>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</si>
  <si>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</si>
  <si>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</si>
  <si>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</si>
  <si>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</si>
  <si>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</si>
  <si>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</si>
  <si>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</si>
  <si>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</si>
  <si>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</si>
  <si>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</si>
  <si>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</si>
  <si>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</si>
  <si>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</si>
  <si>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</si>
  <si>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</si>
  <si>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</si>
  <si>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</si>
  <si>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</si>
  <si>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</si>
  <si>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</si>
  <si>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</si>
  <si>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</si>
  <si>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</si>
  <si>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</si>
  <si>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</si>
  <si>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</si>
  <si>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</si>
  <si>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</si>
  <si>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</si>
  <si>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</si>
  <si>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</si>
  <si>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</si>
  <si>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</si>
  <si>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</si>
  <si>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</si>
  <si>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</si>
  <si>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</si>
  <si>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</si>
  <si>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</si>
  <si>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</si>
  <si>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</si>
  <si>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</si>
  <si>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</si>
  <si>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</si>
  <si>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</si>
  <si>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</si>
  <si>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</si>
  <si>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</si>
  <si>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</si>
  <si>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</si>
  <si>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</si>
  <si>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</si>
  <si>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</si>
  <si>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</si>
  <si>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</si>
  <si>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</si>
  <si>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</si>
  <si>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</si>
  <si>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</si>
  <si>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</si>
  <si>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</si>
  <si>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</si>
  <si>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</si>
  <si>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</si>
  <si>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</si>
  <si>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</si>
  <si>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</si>
  <si>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</si>
  <si>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</si>
  <si>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</si>
  <si>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</si>
  <si>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</si>
  <si>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</si>
  <si>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</si>
  <si>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</si>
  <si>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</si>
  <si>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</si>
  <si>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Amberg-Sulzbach (09371);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</si>
  <si>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</si>
  <si>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</si>
  <si>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</si>
  <si>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</si>
  <si>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</si>
  <si>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</si>
  <si>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</si>
  <si>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</si>
  <si>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</si>
  <si>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</si>
  <si>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</si>
  <si>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</si>
  <si>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</si>
  <si>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</si>
  <si>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</si>
  <si>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</si>
  <si>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</si>
  <si>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</si>
  <si>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</si>
  <si>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</si>
  <si>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</si>
  <si>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</si>
  <si>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</si>
  <si>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</si>
  <si>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</si>
  <si>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</si>
  <si>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</si>
  <si>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</si>
  <si>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</si>
  <si>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</si>
  <si>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</si>
  <si>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</si>
  <si>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</si>
  <si>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</si>
  <si>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</si>
  <si>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</si>
  <si>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</si>
  <si>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</si>
  <si>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</si>
  <si>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</si>
  <si>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</si>
  <si>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</si>
  <si>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</si>
  <si>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</si>
  <si>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</si>
  <si>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</si>
  <si>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</si>
  <si>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</si>
  <si>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</si>
  <si>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</si>
  <si>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</si>
  <si>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</si>
  <si>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</si>
  <si>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</si>
  <si>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</si>
  <si>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</si>
  <si>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</si>
  <si>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</si>
  <si>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</si>
  <si>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</si>
  <si>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</si>
  <si>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</si>
  <si>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</si>
  <si>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</si>
  <si>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</si>
  <si>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</si>
  <si>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</si>
  <si>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</si>
  <si>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</si>
  <si>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</si>
  <si>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</si>
  <si>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</si>
  <si>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</si>
  <si>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</si>
  <si>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</si>
  <si>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</si>
  <si>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</si>
  <si>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</si>
  <si>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</si>
  <si>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</si>
  <si>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</si>
  <si>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</si>
  <si>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</si>
  <si>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</si>
  <si>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</si>
  <si>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</si>
  <si>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</si>
  <si>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</si>
  <si>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</si>
  <si>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</si>
  <si>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</si>
  <si>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</si>
  <si>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</si>
  <si>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</si>
  <si>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</si>
  <si>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</si>
  <si>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</si>
  <si>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</si>
  <si>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</si>
  <si>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</si>
  <si>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</si>
  <si>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</si>
  <si>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</si>
  <si>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</si>
  <si>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</si>
  <si>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</si>
  <si>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</si>
  <si>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</si>
  <si>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</si>
  <si>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</si>
  <si>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</si>
  <si>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</si>
  <si>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</si>
  <si>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</si>
  <si>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</si>
  <si>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</si>
  <si>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</si>
  <si>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</si>
  <si>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</si>
  <si>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</si>
  <si>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</si>
  <si>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</si>
  <si>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</si>
  <si>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</si>
  <si>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</si>
  <si>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</si>
  <si>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</si>
  <si>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</si>
  <si>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</si>
  <si>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</si>
  <si>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</si>
  <si>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</si>
  <si>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</si>
  <si>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</si>
  <si>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</si>
  <si>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</si>
  <si>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</si>
  <si>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</si>
  <si>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</si>
  <si>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</si>
  <si>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</si>
  <si>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</si>
  <si>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</si>
  <si>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</si>
  <si>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</si>
  <si>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</si>
  <si>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</si>
  <si>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</si>
  <si>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</si>
  <si>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</si>
  <si>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</si>
  <si>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</si>
  <si>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</si>
  <si>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</si>
  <si>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</si>
  <si>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</si>
  <si>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</si>
  <si>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</si>
  <si>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</si>
  <si>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</si>
  <si>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</si>
  <si>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</si>
  <si>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</si>
  <si>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</si>
  <si>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</si>
  <si>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</si>
  <si>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</si>
  <si>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</si>
  <si>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</si>
  <si>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</si>
  <si>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</si>
  <si>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</si>
  <si>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0,0</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</si>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</sst>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39AC0C0B-2930-4C3D-AB8E-B01179F519A1}"/>
    <cellStyle name="Link" xfId="1" builtinId="8"/>
    <cellStyle name="Link 2" xfId="6" xr:uid="{EA7CC47A-C091-4787-9D91-D9CB1EDF505D}"/>
    <cellStyle name="Link 2 2" xfId="12" xr:uid="{DB46FAA0-DD36-4176-8E1E-5446E09BEFF7}"/>
    <cellStyle name="Link 3" xfId="10" xr:uid="{556B1F06-BC8D-468F-8E42-C0AA25E1874E}"/>
    <cellStyle name="Standard" xfId="0" builtinId="0"/>
    <cellStyle name="Standard 2" xfId="7" xr:uid="{1835CED6-822A-4614-A925-6AC6006A8630}"/>
    <cellStyle name="Standard 2 2" xfId="11" xr:uid="{E1A0C204-3341-42E8-99E7-E82E2EF6FD81}"/>
    <cellStyle name="Standard 2 4" xfId="5" xr:uid="{86A382A0-4D7E-46D1-B73E-D7ACD5E1BEB4}"/>
    <cellStyle name="Standard 24" xfId="8" xr:uid="{84F3EEB1-9B23-4395-B492-D3E5F2715BC0}"/>
    <cellStyle name="Standard 3 4" xfId="2" xr:uid="{B6A03554-219B-4F33-9A20-506FCA08FDD2}"/>
    <cellStyle name="Standard 8" xfId="4" xr:uid="{78D7D15B-721C-4C91-B1F8-B2FCA79B9154}"/>
    <cellStyle name="Standard_Vorlage Publikation" xfId="3" xr:uid="{AFE1BE92-ED0E-4FE1-AC27-6C0E343220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{6BD60775-9F9E-44C2-A277-F6E971D986F5}</c15:txfldGUID>
                      <c15:f>Daten_Diagramme!$D$6</c15:f>
                      <c15:dlblFieldTableCache>
                        <c:ptCount val="1"/>
                        <c:pt idx="0">
                          <c:v>-1.3</c:v>
                        </c:pt>
                      </c15:dlblFieldTableCache>
                    </c15:dlblFTEntry>
                  </c15:dlblFieldTable>
                  <c15:showDataLabelsRange val="0"/>
                </c:ext>
                <c:ext xmlns:c16="http://schemas.microsoft.com/office/drawing/2014/chart" uri="{C3380CC4-5D6E-409C-BE32-E72D297353CC}">
                  <c16:uniqueId val="{00000000-9D1E-45F4-886E-79F0B3FC2D10}"/>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{65446D24-DA7E-4D08-A6EC-8ABB8DD25AE7}</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9D1E-45F4-886E-79F0B3FC2D10}"/>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{2219B3D3-C8FC-4BB0-9FF3-F096725A9D50}</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9D1E-45F4-886E-79F0B3FC2D10}"/>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{6F7FA177-0679-4D75-BF25-FB6B7FA3E04F}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9D1E-45F4-886E-79F0B3FC2D10}"/>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-1.2837359749317698</c:v>
                </c:pt>
                <c:pt idx="1">
                  <c:v>-0.14277803297437663</c:v>
                </c:pt>
                <c:pt idx="2">
                  <c:v>2.0004637946786547E-2</c:v>
                </c:pt>
                <c:pt idx="3">
                  <c:v>-9.3722224403616675E-2</c:v>
                </c:pt>
              </c:numCache>
            </c:numRef>
          </c:val>
          <c:extLst>
            <c:ext xmlns:c16="http://schemas.microsoft.com/office/drawing/2014/chart" uri="{C3380CC4-5D6E-409C-BE32-E72D297353CC}">
              <c16:uniqueId val="{00000004-9D1E-45F4-886E-79F0B3FC2D10}"/>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{C1117917-D2E9-46EE-A93C-F466A19B510E}</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9D1E-45F4-886E-79F0B3FC2D10}"/>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{9D1EF5DB-B00D-4DE3-8B4E-7D0DB7A4C827}</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9D1E-45F4-886E-79F0B3FC2D10}"/>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{13AC83C7-9101-474F-97B0-75CB98EA3554}</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9D1E-45F4-886E-79F0B3FC2D10}"/>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{D9A59895-AF23-456F-AA7A-DC1BC935408F}</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9D1E-45F4-886E-79F0B3FC2D10}"/>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9D1E-45F4-886E-79F0B3FC2D10}"/>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9D1E-45F4-886E-79F0B3FC2D10}"/>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{044F2B2C-0857-4C00-943D-3D4ADA0EB5A7}</c15:txfldGUID>
                      <c15:f>Daten_Diagramme!$E$6</c15:f>
                      <c15:dlblFieldTableCache>
                        <c:ptCount val="1"/>
                        <c:pt idx="0">
                          <c:v>0.8</c:v>
                        </c:pt>
                      </c15:dlblFieldTableCache>
                    </c15:dlblFTEntry>
                  </c15:dlblFieldTable>
                  <c15:showDataLabelsRange val="0"/>
                </c:ext>
                <c:ext xmlns:c16="http://schemas.microsoft.com/office/drawing/2014/chart" uri="{C3380CC4-5D6E-409C-BE32-E72D297353CC}">
                  <c16:uniqueId val="{00000000-E24F-4D0D-AFE9-5594E3752BC3}"/>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{E07A7D36-A6A9-4A14-A612-3E24F0689887}</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E24F-4D0D-AFE9-5594E3752BC3}"/>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{38E0CB12-417C-4AD5-AF12-1D1A180B40B7}</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E24F-4D0D-AFE9-5594E3752BC3}"/>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{A7739D49-314B-4DC9-ACDC-E489B9C9B022}</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E24F-4D0D-AFE9-5594E3752BC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0.80721747388414056</c:v>
                </c:pt>
                <c:pt idx="1">
                  <c:v>-0.35813599833999515</c:v>
                </c:pt>
                <c:pt idx="2">
                  <c:v>-0.60483996951772001</c:v>
                </c:pt>
                <c:pt idx="3">
                  <c:v>-0.45400908070601026</c:v>
                </c:pt>
              </c:numCache>
            </c:numRef>
          </c:val>
          <c:extLst>
            <c:ext xmlns:c16="http://schemas.microsoft.com/office/drawing/2014/chart" uri="{C3380CC4-5D6E-409C-BE32-E72D297353CC}">
              <c16:uniqueId val="{00000004-E24F-4D0D-AFE9-5594E3752BC3}"/>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{4980E149-EC2A-4D8D-A5B8-16D43C43A9C9}</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E24F-4D0D-AFE9-5594E3752BC3}"/>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{915BD20F-ADE0-49CF-BE87-C2B88B2558B2}</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E24F-4D0D-AFE9-5594E3752BC3}"/>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{72C744B1-1E56-48F8-AD75-FA9A70DBE88F}</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E24F-4D0D-AFE9-5594E3752BC3}"/>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{6E318A85-FE58-41B4-93CE-577620FC7EFA}</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E24F-4D0D-AFE9-5594E3752BC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E24F-4D0D-AFE9-5594E3752BC3}"/>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E24F-4D0D-AFE9-5594E3752BC3}"/>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{F866D098-1662-491C-A57C-A3A41DB69D33}</c15:txfldGUID>
                      <c15:f>Daten_Diagramme!$D$14</c15:f>
                      <c15:dlblFieldTableCache>
                        <c:ptCount val="1"/>
                        <c:pt idx="0">
                          <c:v>-1.3</c:v>
                        </c:pt>
                      </c15:dlblFieldTableCache>
                    </c15:dlblFTEntry>
                  </c15:dlblFieldTable>
                  <c15:showDataLabelsRange val="0"/>
                </c:ext>
                <c:ext xmlns:c16="http://schemas.microsoft.com/office/drawing/2014/chart" uri="{C3380CC4-5D6E-409C-BE32-E72D297353CC}">
                  <c16:uniqueId val="{00000000-A206-4DA0-9913-5BF7AF157308}"/>
                </c:ext>
              </c:extLst>
            </c:dLbl>
            <c:dLbl>
              <c:idx val="1"/>
              <c:tx>
                <c:strRef>
                  <c:f>Daten_Diagramme!$D$15</c:f>
                  <c:strCache>
                    <c:ptCount val="1"/>
                    <c:pt idx="0">
                      <c:v>10.8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{5C06DB0C-76AD-4DC6-8331-91245BAB03AD}</c15:txfldGUID>
                      <c15:f>Daten_Diagramme!$D$15</c15:f>
                      <c15:dlblFieldTableCache>
                        <c:ptCount val="1"/>
                        <c:pt idx="0">
                          <c:v>10.8</c:v>
                        </c:pt>
                      </c15:dlblFieldTableCache>
                    </c15:dlblFTEntry>
                  </c15:dlblFieldTable>
                  <c15:showDataLabelsRange val="0"/>
                </c:ext>
                <c:ext xmlns:c16="http://schemas.microsoft.com/office/drawing/2014/chart" uri="{C3380CC4-5D6E-409C-BE32-E72D297353CC}">
                  <c16:uniqueId val="{00000001-A206-4DA0-9913-5BF7AF157308}"/>
                </c:ext>
              </c:extLst>
            </c:dLbl>
            <c:dLbl>
              <c:idx val="2"/>
              <c:tx>
                <c:strRef>
                  <c:f>Daten_Diagramme!$D$16</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{44423205-3865-40E0-A7A9-F04AECE4F11E}</c15:txfldGUID>
                      <c15:f>Daten_Diagramme!$D$16</c15:f>
                      <c15:dlblFieldTableCache>
                        <c:ptCount val="1"/>
                        <c:pt idx="0">
                          <c:v>0.5</c:v>
                        </c:pt>
                      </c15:dlblFieldTableCache>
                    </c15:dlblFTEntry>
                  </c15:dlblFieldTable>
                  <c15:showDataLabelsRange val="0"/>
                </c:ext>
                <c:ext xmlns:c16="http://schemas.microsoft.com/office/drawing/2014/chart" uri="{C3380CC4-5D6E-409C-BE32-E72D297353CC}">
                  <c16:uniqueId val="{00000002-A206-4DA0-9913-5BF7AF157308}"/>
                </c:ext>
              </c:extLst>
            </c:dLbl>
            <c:dLbl>
              <c:idx val="3"/>
              <c:tx>
                <c:strRef>
                  <c:f>Daten_Diagramme!$D$17</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{04082270-3294-4DDC-BDA1-F3B951F667BC}</c15:txfldGUID>
                      <c15:f>Daten_Diagramme!$D$17</c15:f>
                      <c15:dlblFieldTableCache>
                        <c:ptCount val="1"/>
                        <c:pt idx="0">
                          <c:v>-4.4</c:v>
                        </c:pt>
                      </c15:dlblFieldTableCache>
                    </c15:dlblFTEntry>
                  </c15:dlblFieldTable>
                  <c15:showDataLabelsRange val="0"/>
                </c:ext>
                <c:ext xmlns:c16="http://schemas.microsoft.com/office/drawing/2014/chart" uri="{C3380CC4-5D6E-409C-BE32-E72D297353CC}">
                  <c16:uniqueId val="{00000003-A206-4DA0-9913-5BF7AF157308}"/>
                </c:ext>
              </c:extLst>
            </c:dLbl>
            <c:dLbl>
              <c:idx val="4"/>
              <c:tx>
                <c:strRef>
                  <c:f>Daten_Diagramme!$D$18</c:f>
                  <c:strCache>
                    <c:ptCount val="1"/>
                    <c:pt idx="0">
                      <c:v>-5.9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{055E48D9-19B9-4CAE-9EC2-7CB14F08ADB8}</c15:txfldGUID>
                      <c15:f>Daten_Diagramme!$D$18</c15:f>
                      <c15:dlblFieldTableCache>
                        <c:ptCount val="1"/>
                        <c:pt idx="0">
                          <c:v>-5.9</c:v>
                        </c:pt>
                      </c15:dlblFieldTableCache>
                    </c15:dlblFTEntry>
                  </c15:dlblFieldTable>
                  <c15:showDataLabelsRange val="0"/>
                </c:ext>
                <c:ext xmlns:c16="http://schemas.microsoft.com/office/drawing/2014/chart" uri="{C3380CC4-5D6E-409C-BE32-E72D297353CC}">
                  <c16:uniqueId val="{00000004-A206-4DA0-9913-5BF7AF157308}"/>
                </c:ext>
              </c:extLst>
            </c:dLbl>
            <c:dLbl>
              <c:idx val="5"/>
              <c:tx>
                <c:strRef>
                  <c:f>Daten_Diagramme!$D$19</c:f>
                  <c:strCache>
                    <c:ptCount val="1"/>
                    <c:pt idx="0">
                      <c:v>-4.9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{6D27C900-6DC4-4EDD-A8D1-B4BEB505FB5E}</c15:txfldGUID>
                      <c15:f>Daten_Diagramme!$D$19</c15:f>
                      <c15:dlblFieldTableCache>
                        <c:ptCount val="1"/>
                        <c:pt idx="0">
                          <c:v>-4.9</c:v>
                        </c:pt>
                      </c15:dlblFieldTableCache>
                    </c15:dlblFTEntry>
                  </c15:dlblFieldTable>
                  <c15:showDataLabelsRange val="0"/>
                </c:ext>
                <c:ext xmlns:c16="http://schemas.microsoft.com/office/drawing/2014/chart" uri="{C3380CC4-5D6E-409C-BE32-E72D297353CC}">
                  <c16:uniqueId val="{00000005-A206-4DA0-9913-5BF7AF157308}"/>
                </c:ext>
              </c:extLst>
            </c:dLbl>
            <c:dLbl>
              <c:idx val="6"/>
              <c:tx>
                <c:strRef>
                  <c:f>Daten_Diagramme!$D$20</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{392EAE42-7832-4A06-8854-E8ACC97CA40D}</c15:txfldGUID>
                      <c15:f>Daten_Diagramme!$D$20</c15:f>
                      <c15:dlblFieldTableCache>
                        <c:ptCount val="1"/>
                        <c:pt idx="0">
                          <c:v>-2.6</c:v>
                        </c:pt>
                      </c15:dlblFieldTableCache>
                    </c15:dlblFTEntry>
                  </c15:dlblFieldTable>
                  <c15:showDataLabelsRange val="0"/>
                </c:ext>
                <c:ext xmlns:c16="http://schemas.microsoft.com/office/drawing/2014/chart" uri="{C3380CC4-5D6E-409C-BE32-E72D297353CC}">
                  <c16:uniqueId val="{00000006-A206-4DA0-9913-5BF7AF157308}"/>
                </c:ext>
              </c:extLst>
            </c:dLbl>
            <c:dLbl>
              <c:idx val="7"/>
              <c:tx>
                <c:strRef>
                  <c:f>Daten_Diagramme!$D$21</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{E03505AF-7ED2-4EFB-A622-CD342123CFC5}</c15:txfldGUID>
                      <c15:f>Daten_Diagramme!$D$21</c15:f>
                      <c15:dlblFieldTableCache>
                        <c:ptCount val="1"/>
                        <c:pt idx="0">
                          <c:v>-1.0</c:v>
                        </c:pt>
                      </c15:dlblFieldTableCache>
                    </c15:dlblFTEntry>
                  </c15:dlblFieldTable>
                  <c15:showDataLabelsRange val="0"/>
                </c:ext>
                <c:ext xmlns:c16="http://schemas.microsoft.com/office/drawing/2014/chart" uri="{C3380CC4-5D6E-409C-BE32-E72D297353CC}">
                  <c16:uniqueId val="{00000007-A206-4DA0-9913-5BF7AF157308}"/>
                </c:ext>
              </c:extLst>
            </c:dLbl>
            <c:dLbl>
              <c:idx val="8"/>
              <c:tx>
                <c:strRef>
                  <c:f>Daten_Diagramme!$D$22</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{3B3DA2F1-F648-462F-AE8B-20F2FC22D272}</c15:txfldGUID>
                      <c15:f>Daten_Diagramme!$D$22</c15:f>
                      <c15:dlblFieldTableCache>
                        <c:ptCount val="1"/>
                        <c:pt idx="0">
                          <c:v>-1.1</c:v>
                        </c:pt>
                      </c15:dlblFieldTableCache>
                    </c15:dlblFTEntry>
                  </c15:dlblFieldTable>
                  <c15:showDataLabelsRange val="0"/>
                </c:ext>
                <c:ext xmlns:c16="http://schemas.microsoft.com/office/drawing/2014/chart" uri="{C3380CC4-5D6E-409C-BE32-E72D297353CC}">
                  <c16:uniqueId val="{00000008-A206-4DA0-9913-5BF7AF157308}"/>
                </c:ext>
              </c:extLst>
            </c:dLbl>
            <c:dLbl>
              <c:idx val="9"/>
              <c:tx>
                <c:strRef>
                  <c:f>Daten_Diagramme!$D$23</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{A11F9059-0720-4E9C-92EB-CDF62CE736AD}</c15:txfldGUID>
                      <c15:f>Daten_Diagramme!$D$23</c15:f>
                      <c15:dlblFieldTableCache>
                        <c:ptCount val="1"/>
                        <c:pt idx="0">
                          <c:v>1.2</c:v>
                        </c:pt>
                      </c15:dlblFieldTableCache>
                    </c15:dlblFTEntry>
                  </c15:dlblFieldTable>
                  <c15:showDataLabelsRange val="0"/>
                </c:ext>
                <c:ext xmlns:c16="http://schemas.microsoft.com/office/drawing/2014/chart" uri="{C3380CC4-5D6E-409C-BE32-E72D297353CC}">
                  <c16:uniqueId val="{00000009-A206-4DA0-9913-5BF7AF157308}"/>
                </c:ext>
              </c:extLst>
            </c:dLbl>
            <c:dLbl>
              <c:idx val="10"/>
              <c:tx>
                <c:strRef>
                  <c:f>Daten_Diagramme!$D$24</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{421D882D-FD24-4662-906F-DE3191186B8C}</c15:txfldGUID>
                      <c15:f>Daten_Diagramme!$D$24</c15:f>
                      <c15:dlblFieldTableCache>
                        <c:ptCount val="1"/>
                        <c:pt idx="0">
                          <c:v>-2.4</c:v>
                        </c:pt>
                      </c15:dlblFieldTableCache>
                    </c15:dlblFTEntry>
                  </c15:dlblFieldTable>
                  <c15:showDataLabelsRange val="0"/>
                </c:ext>
                <c:ext xmlns:c16="http://schemas.microsoft.com/office/drawing/2014/chart" uri="{C3380CC4-5D6E-409C-BE32-E72D297353CC}">
                  <c16:uniqueId val="{0000000A-A206-4DA0-9913-5BF7AF157308}"/>
                </c:ext>
              </c:extLst>
            </c:dLbl>
            <c:dLbl>
              <c:idx val="11"/>
              <c:tx>
                <c:strRef>
                  <c:f>Daten_Diagramme!$D$25</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{44A78BEF-E98A-4D39-9AE1-BD9831670B5D}</c15:txfldGUID>
                      <c15:f>Daten_Diagramme!$D$25</c15:f>
                      <c15:dlblFieldTableCache>
                        <c:ptCount val="1"/>
                        <c:pt idx="0">
                          <c:v>3.1</c:v>
                        </c:pt>
                      </c15:dlblFieldTableCache>
                    </c15:dlblFTEntry>
                  </c15:dlblFieldTable>
                  <c15:showDataLabelsRange val="0"/>
                </c:ext>
                <c:ext xmlns:c16="http://schemas.microsoft.com/office/drawing/2014/chart" uri="{C3380CC4-5D6E-409C-BE32-E72D297353CC}">
                  <c16:uniqueId val="{0000000B-A206-4DA0-9913-5BF7AF157308}"/>
                </c:ext>
              </c:extLst>
            </c:dLbl>
            <c:dLbl>
              <c:idx val="12"/>
              <c:tx>
                <c:strRef>
                  <c:f>Daten_Diagramme!$D$26</c:f>
                  <c:strCache>
                    <c:ptCount val="1"/>
                    <c:pt idx="0">
                      <c:v>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{6D34165B-5F7A-4526-9C81-3F15B9F8C759}</c15:txfldGUID>
                      <c15:f>Daten_Diagramme!$D$26</c15:f>
                      <c15:dlblFieldTableCache>
                        <c:ptCount val="1"/>
                        <c:pt idx="0">
                          <c:v>5.2</c:v>
                        </c:pt>
                      </c15:dlblFieldTableCache>
                    </c15:dlblFTEntry>
                  </c15:dlblFieldTable>
                  <c15:showDataLabelsRange val="0"/>
                </c:ext>
                <c:ext xmlns:c16="http://schemas.microsoft.com/office/drawing/2014/chart" uri="{C3380CC4-5D6E-409C-BE32-E72D297353CC}">
                  <c16:uniqueId val="{0000000C-A206-4DA0-9913-5BF7AF157308}"/>
                </c:ext>
              </c:extLst>
            </c:dLbl>
            <c:dLbl>
              <c:idx val="13"/>
              <c:tx>
                <c:strRef>
                  <c:f>Daten_Diagramme!$D$27</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{A0BF652D-7DC3-4865-ADB4-042AF24ECE12}</c15:txfldGUID>
                      <c15:f>Daten_Diagramme!$D$27</c15:f>
                      <c15:dlblFieldTableCache>
                        <c:ptCount val="1"/>
                        <c:pt idx="0">
                          <c:v>-6.4</c:v>
                        </c:pt>
                      </c15:dlblFieldTableCache>
                    </c15:dlblFTEntry>
                  </c15:dlblFieldTable>
                  <c15:showDataLabelsRange val="0"/>
                </c:ext>
                <c:ext xmlns:c16="http://schemas.microsoft.com/office/drawing/2014/chart" uri="{C3380CC4-5D6E-409C-BE32-E72D297353CC}">
                  <c16:uniqueId val="{0000000D-A206-4DA0-9913-5BF7AF157308}"/>
                </c:ext>
              </c:extLst>
            </c:dLbl>
            <c:dLbl>
              <c:idx val="14"/>
              <c:tx>
                <c:strRef>
                  <c:f>Daten_Diagramme!$D$28</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{624365AB-ECE4-4676-90DE-39E1E168051A}</c15:txfldGUID>
                      <c15:f>Daten_Diagramme!$D$28</c15:f>
                      <c15:dlblFieldTableCache>
                        <c:ptCount val="1"/>
                        <c:pt idx="0">
                          <c:v>-3.7</c:v>
                        </c:pt>
                      </c15:dlblFieldTableCache>
                    </c15:dlblFTEntry>
                  </c15:dlblFieldTable>
                  <c15:showDataLabelsRange val="0"/>
                </c:ext>
                <c:ext xmlns:c16="http://schemas.microsoft.com/office/drawing/2014/chart" uri="{C3380CC4-5D6E-409C-BE32-E72D297353CC}">
                  <c16:uniqueId val="{0000000E-A206-4DA0-9913-5BF7AF157308}"/>
                </c:ext>
              </c:extLst>
            </c:dLbl>
            <c:dLbl>
              <c:idx val="15"/>
              <c:tx>
                <c:strRef>
                  <c:f>Daten_Diagramme!$D$29</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{33EA2D80-8507-4E00-9C68-6002B1F1E758}</c15:txfldGUID>
                      <c15:f>Daten_Diagramme!$D$29</c15:f>
                      <c15:dlblFieldTableCache>
                        <c:ptCount val="1"/>
                        <c:pt idx="0">
                          <c:v>*</c:v>
                        </c:pt>
                      </c15:dlblFieldTableCache>
                    </c15:dlblFTEntry>
                  </c15:dlblFieldTable>
                  <c15:showDataLabelsRange val="0"/>
                </c:ext>
                <c:ext xmlns:c16="http://schemas.microsoft.com/office/drawing/2014/chart" uri="{C3380CC4-5D6E-409C-BE32-E72D297353CC}">
                  <c16:uniqueId val="{0000000F-A206-4DA0-9913-5BF7AF157308}"/>
                </c:ext>
              </c:extLst>
            </c:dLbl>
            <c:dLbl>
              <c:idx val="16"/>
              <c:tx>
                <c:strRef>
                  <c:f>Daten_Diagramme!$D$30</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{A0883545-B8C2-403F-B11B-013EA7D21838}</c15:txfldGUID>
                      <c15:f>Daten_Diagramme!$D$30</c15:f>
                      <c15:dlblFieldTableCache>
                        <c:ptCount val="1"/>
                        <c:pt idx="0">
                          <c:v>*</c:v>
                        </c:pt>
                      </c15:dlblFieldTableCache>
                    </c15:dlblFTEntry>
                  </c15:dlblFieldTable>
                  <c15:showDataLabelsRange val="0"/>
                </c:ext>
                <c:ext xmlns:c16="http://schemas.microsoft.com/office/drawing/2014/chart" uri="{C3380CC4-5D6E-409C-BE32-E72D297353CC}">
                  <c16:uniqueId val="{00000010-A206-4DA0-9913-5BF7AF157308}"/>
                </c:ext>
              </c:extLst>
            </c:dLbl>
            <c:dLbl>
              <c:idx val="17"/>
              <c:tx>
                <c:strRef>
                  <c:f>Daten_Diagramme!$D$31</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{1A8B076B-8FD1-4390-8F57-56EADFA53601}</c15:txfldGUID>
                      <c15:f>Daten_Diagramme!$D$31</c15:f>
                      <c15:dlblFieldTableCache>
                        <c:ptCount val="1"/>
                        <c:pt idx="0">
                          <c:v>-3.0</c:v>
                        </c:pt>
                      </c15:dlblFieldTableCache>
                    </c15:dlblFTEntry>
                  </c15:dlblFieldTable>
                  <c15:showDataLabelsRange val="0"/>
                </c:ext>
                <c:ext xmlns:c16="http://schemas.microsoft.com/office/drawing/2014/chart" uri="{C3380CC4-5D6E-409C-BE32-E72D297353CC}">
                  <c16:uniqueId val="{00000011-A206-4DA0-9913-5BF7AF157308}"/>
                </c:ext>
              </c:extLst>
            </c:dLbl>
            <c:dLbl>
              <c:idx val="18"/>
              <c:tx>
                <c:strRef>
                  <c:f>Daten_Diagramme!$D$32</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{AF4B733B-8FC8-456F-A4E1-F37F13059244}</c15:txfldGUID>
                      <c15:f>Daten_Diagramme!$D$32</c15:f>
                      <c15:dlblFieldTableCache>
                        <c:ptCount val="1"/>
                        <c:pt idx="0">
                          <c:v>3.4</c:v>
                        </c:pt>
                      </c15:dlblFieldTableCache>
                    </c15:dlblFTEntry>
                  </c15:dlblFieldTable>
                  <c15:showDataLabelsRange val="0"/>
                </c:ext>
                <c:ext xmlns:c16="http://schemas.microsoft.com/office/drawing/2014/chart" uri="{C3380CC4-5D6E-409C-BE32-E72D297353CC}">
                  <c16:uniqueId val="{00000012-A206-4DA0-9913-5BF7AF157308}"/>
                </c:ext>
              </c:extLst>
            </c:dLbl>
            <c:dLbl>
              <c:idx val="19"/>
              <c:tx>
                <c:strRef>
                  <c:f>Daten_Diagramme!$D$33</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{601BF5F1-AC3E-423F-BBA8-C833976A0AC2}</c15:txfldGUID>
                      <c15:f>Daten_Diagramme!$D$33</c15:f>
                      <c15:dlblFieldTableCache>
                        <c:ptCount val="1"/>
                        <c:pt idx="0">
                          <c:v>4.8</c:v>
                        </c:pt>
                      </c15:dlblFieldTableCache>
                    </c15:dlblFTEntry>
                  </c15:dlblFieldTable>
                  <c15:showDataLabelsRange val="0"/>
                </c:ext>
                <c:ext xmlns:c16="http://schemas.microsoft.com/office/drawing/2014/chart" uri="{C3380CC4-5D6E-409C-BE32-E72D297353CC}">
                  <c16:uniqueId val="{00000013-A206-4DA0-9913-5BF7AF157308}"/>
                </c:ext>
              </c:extLst>
            </c:dLbl>
            <c:dLbl>
              <c:idx val="20"/>
              <c:tx>
                <c:strRef>
                  <c:f>Daten_Diagramme!$D$34</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{9E1E04B5-7397-44BE-B0AA-D0A8B6CAE6D0}</c15:txfldGUID>
                      <c15:f>Daten_Diagramme!$D$34</c15:f>
                      <c15:dlblFieldTableCache>
                        <c:ptCount val="1"/>
                        <c:pt idx="0">
                          <c:v>2.5</c:v>
                        </c:pt>
                      </c15:dlblFieldTableCache>
                    </c15:dlblFTEntry>
                  </c15:dlblFieldTable>
                  <c15:showDataLabelsRange val="0"/>
                </c:ext>
                <c:ext xmlns:c16="http://schemas.microsoft.com/office/drawing/2014/chart" uri="{C3380CC4-5D6E-409C-BE32-E72D297353CC}">
                  <c16:uniqueId val="{00000014-A206-4DA0-9913-5BF7AF157308}"/>
                </c:ext>
              </c:extLst>
            </c:dLbl>
            <c:dLbl>
              <c:idx val="21"/>
              <c:tx>
                <c:strRef>
                  <c:f>Daten_Diagramme!$D$35</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{A9F823A8-F9C2-4701-AF7F-7838683BC9E4}</c15:txfldGUID>
                      <c15:f>Daten_Diagramme!$D$35</c15:f>
                      <c15:dlblFieldTableCache>
                        <c:ptCount val="1"/>
                        <c:pt idx="0">
                          <c:v>-2.1</c:v>
                        </c:pt>
                      </c15:dlblFieldTableCache>
                    </c15:dlblFTEntry>
                  </c15:dlblFieldTable>
                  <c15:showDataLabelsRange val="0"/>
                </c:ext>
                <c:ext xmlns:c16="http://schemas.microsoft.com/office/drawing/2014/chart" uri="{C3380CC4-5D6E-409C-BE32-E72D297353CC}">
                  <c16:uniqueId val="{00000015-A206-4DA0-9913-5BF7AF157308}"/>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{B3C7F6DA-29A6-47FE-BBB4-DF5C10165417}</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A206-4DA0-9913-5BF7AF157308}"/>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{071D7B97-112C-4268-8B6B-FA6F12AD2F1C}</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A206-4DA0-9913-5BF7AF157308}"/>
                </c:ext>
              </c:extLst>
            </c:dLbl>
            <c:dLbl>
              <c:idx val="24"/>
              <c:layout>
                <c:manualLayout>
                  <c:x val="4.7769028871392123E-3"/>
                  <c:y val="-4.6876052205785108E-5"/>
                </c:manualLayout>
              </c:layout>
              <c:tx>
                <c:strRef>
                  <c:f>Daten_Diagramme!$D$38</c:f>
                  <c:strCache>
                    <c:ptCount val="1"/>
                    <c:pt idx="0">
                      <c:v>10.8</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{7C14E66B-2AA4-4BCB-BA2A-93DDD5D48EF0}</c15:txfldGUID>
                      <c15:f>Daten_Diagramme!$D$38</c15:f>
                      <c15:dlblFieldTableCache>
                        <c:ptCount val="1"/>
                        <c:pt idx="0">
                          <c:v>10.8</c:v>
                        </c:pt>
                      </c15:dlblFieldTableCache>
                    </c15:dlblFTEntry>
                  </c15:dlblFieldTable>
                  <c15:showDataLabelsRange val="0"/>
                </c:ext>
                <c:ext xmlns:c16="http://schemas.microsoft.com/office/drawing/2014/chart" uri="{C3380CC4-5D6E-409C-BE32-E72D297353CC}">
                  <c16:uniqueId val="{00000018-A206-4DA0-9913-5BF7AF157308}"/>
                </c:ext>
              </c:extLst>
            </c:dLbl>
            <c:dLbl>
              <c:idx val="25"/>
              <c:tx>
                <c:strRef>
                  <c:f>Daten_Diagramme!$D$39</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{4E854D4D-917A-4913-9AF8-58798CE8BA0F}</c15:txfldGUID>
                      <c15:f>Daten_Diagramme!$D$39</c15:f>
                      <c15:dlblFieldTableCache>
                        <c:ptCount val="1"/>
                        <c:pt idx="0">
                          <c:v>-3.3</c:v>
                        </c:pt>
                      </c15:dlblFieldTableCache>
                    </c15:dlblFTEntry>
                  </c15:dlblFieldTable>
                  <c15:showDataLabelsRange val="0"/>
                </c:ext>
                <c:ext xmlns:c16="http://schemas.microsoft.com/office/drawing/2014/chart" uri="{C3380CC4-5D6E-409C-BE32-E72D297353CC}">
                  <c16:uniqueId val="{00000019-A206-4DA0-9913-5BF7AF157308}"/>
                </c:ext>
              </c:extLst>
            </c:dLbl>
            <c:dLbl>
              <c:idx val="26"/>
              <c:tx>
                <c:strRef>
                  <c:f>Daten_Diagramme!$D$40</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{22BFD8EB-CAE0-48C8-AB01-960509C35B08}</c15:txfldGUID>
                      <c15:f>Daten_Diagramme!$D$40</c15:f>
                      <c15:dlblFieldTableCache>
                        <c:ptCount val="1"/>
                        <c:pt idx="0">
                          <c:v>-0.2</c:v>
                        </c:pt>
                      </c15:dlblFieldTableCache>
                    </c15:dlblFTEntry>
                  </c15:dlblFieldTable>
                  <c15:showDataLabelsRange val="0"/>
                </c:ext>
                <c:ext xmlns:c16="http://schemas.microsoft.com/office/drawing/2014/chart" uri="{C3380CC4-5D6E-409C-BE32-E72D297353CC}">
                  <c16:uniqueId val="{0000001A-A206-4DA0-9913-5BF7AF157308}"/>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{A323418E-AE0C-4754-B0D4-F04E007010A6}</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A206-4DA0-9913-5BF7AF157308}"/>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{FC1446E9-976C-4EF7-A357-9B8C8A8A0668}</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A206-4DA0-9913-5BF7AF157308}"/>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{769F498B-5924-4ECA-B57F-8163CB7B70FB}</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A206-4DA0-9913-5BF7AF157308}"/>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{C69F4314-39D7-4CCB-9CAD-BE61C7FBCE47}</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A206-4DA0-9913-5BF7AF157308}"/>
                </c:ext>
              </c:extLst>
            </c:dLbl>
            <c:dLbl>
              <c:idx val="31"/>
              <c:tx>
                <c:strRef>
                  <c:f>Daten_Diagramme!$D$46</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{5002467F-E723-4A2A-AA3E-BD40CD3F267E}</c15:txfldGUID>
                      <c15:f>Daten_Diagramme!$D$46</c15:f>
                      <c15:dlblFieldTableCache>
                        <c:ptCount val="1"/>
                        <c:pt idx="0">
                          <c:v>-0.2</c:v>
                        </c:pt>
                      </c15:dlblFieldTableCache>
                    </c15:dlblFTEntry>
                  </c15:dlblFieldTable>
                  <c15:showDataLabelsRange val="0"/>
                </c:ext>
                <c:ext xmlns:c16="http://schemas.microsoft.com/office/drawing/2014/chart" uri="{C3380CC4-5D6E-409C-BE32-E72D297353CC}">
                  <c16:uniqueId val="{0000001F-A206-4DA0-9913-5BF7AF15730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-1.2837359749317698</c:v>
                </c:pt>
                <c:pt idx="1">
                  <c:v>10.843373493975903</c:v>
                </c:pt>
                <c:pt idx="2">
                  <c:v>0.53821313240043056</c:v>
                </c:pt>
                <c:pt idx="3">
                  <c:v>-4.4284114939669115</c:v>
                </c:pt>
                <c:pt idx="4">
                  <c:v>-5.9101654846335698</c:v>
                </c:pt>
                <c:pt idx="5">
                  <c:v>-4.9349484073575596</c:v>
                </c:pt>
                <c:pt idx="6">
                  <c:v>-2.6384083044982698</c:v>
                </c:pt>
                <c:pt idx="7">
                  <c:v>-0.96516995383969784</c:v>
                </c:pt>
                <c:pt idx="8">
                  <c:v>-1.0552879100711172</c:v>
                </c:pt>
                <c:pt idx="9">
                  <c:v>1.1651816312542838</c:v>
                </c:pt>
                <c:pt idx="10">
                  <c:v>-2.3880597014925371</c:v>
                </c:pt>
                <c:pt idx="11">
                  <c:v>3.1496062992125986</c:v>
                </c:pt>
                <c:pt idx="12">
                  <c:v>5.1724137931034484</c:v>
                </c:pt>
                <c:pt idx="13">
                  <c:v>-6.3888888888888893</c:v>
                </c:pt>
                <c:pt idx="14">
                  <c:v>-3.7037037037037037</c:v>
                </c:pt>
                <c:pt idx="15">
                  <c:v>0</c:v>
                </c:pt>
                <c:pt idx="16">
                  <c:v>0</c:v>
                </c:pt>
                <c:pt idx="17">
                  <c:v>-3.0114722753346079</c:v>
                </c:pt>
                <c:pt idx="18">
                  <c:v>3.3507853403141361</c:v>
                </c:pt>
                <c:pt idx="19">
                  <c:v>4.8185941043083904</c:v>
                </c:pt>
                <c:pt idx="20">
                  <c:v>2.5008336112037344</c:v>
                </c:pt>
                <c:pt idx="21">
                  <c:v>-2.1194605009633913</c:v>
                </c:pt>
                <c:pt idx="22">
                  <c:v>0</c:v>
                </c:pt>
                <c:pt idx="24">
                  <c:v>10.843373493975903</c:v>
                </c:pt>
                <c:pt idx="25">
                  <c:v>-3.2948638886441723</c:v>
                </c:pt>
                <c:pt idx="26">
                  <c:v>-0.18806349908733891</c:v>
                </c:pt>
              </c:numCache>
            </c:numRef>
          </c:val>
          <c:extLst>
            <c:ext xmlns:c16="http://schemas.microsoft.com/office/drawing/2014/chart" uri="{C3380CC4-5D6E-409C-BE32-E72D297353CC}">
              <c16:uniqueId val="{00000020-A206-4DA0-9913-5BF7AF157308}"/>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{D0B021C3-C446-46EA-9BF3-235345914448}</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A206-4DA0-9913-5BF7AF157308}"/>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{2261D4BE-C3DA-4AB6-B1EF-60B1E0620F49}</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A206-4DA0-9913-5BF7AF157308}"/>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{76459796-7C62-4408-AF63-A109592A2A5F}</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A206-4DA0-9913-5BF7AF157308}"/>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{8519A613-DC3A-44B8-91A2-9754D1BFAB13}</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A206-4DA0-9913-5BF7AF157308}"/>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{DDF13D7B-CB28-4034-8524-FF771D6235DB}</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A206-4DA0-9913-5BF7AF157308}"/>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{CB65B17B-6D72-4152-910C-A5E299CAECCD}</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A206-4DA0-9913-5BF7AF157308}"/>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{421CDAFC-8FDC-4264-9982-BBAD61D3BE70}</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A206-4DA0-9913-5BF7AF157308}"/>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{2A1EA415-7851-446A-9CAA-0CC56B0083E1}</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A206-4DA0-9913-5BF7AF157308}"/>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{5CA04E8C-C9E2-4D88-BAAB-73DD9B622EAC}</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A206-4DA0-9913-5BF7AF157308}"/>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{4F5E158A-3BB7-4BFD-882A-31898BA6CB33}</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A206-4DA0-9913-5BF7AF157308}"/>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{FA6C8E4D-9A68-4B69-B3F8-261692C98D71}</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A206-4DA0-9913-5BF7AF157308}"/>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{65777E24-2117-45D0-9446-4A75FE2B84B7}</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A206-4DA0-9913-5BF7AF157308}"/>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{E9E61E68-B91C-4BBB-A4DA-35B2682FFC92}</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A206-4DA0-9913-5BF7AF157308}"/>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{6E10EFBC-66FF-4B30-B60F-4364C595815B}</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A206-4DA0-9913-5BF7AF157308}"/>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{36D7BF5E-8C80-4B50-A167-06D9E97B982B}</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A206-4DA0-9913-5BF7AF157308}"/>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{5D08106A-837D-4005-9241-CC7352FB5654}</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A206-4DA0-9913-5BF7AF157308}"/>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{4254B76E-C119-43D0-92C4-E58AE6BDD3F0}</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A206-4DA0-9913-5BF7AF157308}"/>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{0AA0CC85-C93F-4824-BB34-7122D03C6B1E}</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A206-4DA0-9913-5BF7AF157308}"/>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{FCF73878-6F14-4CD1-B9A8-61903E3911C9}</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A206-4DA0-9913-5BF7AF157308}"/>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{97D85644-1F87-412A-8F37-7168D2E98982}</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A206-4DA0-9913-5BF7AF157308}"/>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{958F400C-0CB5-4052-840D-3D11E5C47DCA}</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A206-4DA0-9913-5BF7AF157308}"/>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{588D5544-CC55-4703-B85B-9314D4F5198E}</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A206-4DA0-9913-5BF7AF157308}"/>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{8701389E-3B25-42AF-85EE-27887B91894F}</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A206-4DA0-9913-5BF7AF157308}"/>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{DF3E3A16-5CD5-4705-841C-248A273D2BB0}</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A206-4DA0-9913-5BF7AF157308}"/>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{C81256D7-A788-426A-B4BD-6C21EA6829C7}</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A206-4DA0-9913-5BF7AF157308}"/>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{7964C459-CA27-4EAF-96C4-81F02C339399}</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A206-4DA0-9913-5BF7AF157308}"/>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{2262E5AA-4A56-4AE0-B339-57EB574FFEA2}</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A206-4DA0-9913-5BF7AF157308}"/>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{7D289AC5-E889-49AA-95E7-1A63EFF6D415}</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A206-4DA0-9913-5BF7AF157308}"/>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{5949EB5D-A51B-4245-8974-7E6C08701B80}</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A206-4DA0-9913-5BF7AF157308}"/>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{524F7742-3301-413C-9FFB-C08ED7DA2D43}</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A206-4DA0-9913-5BF7AF157308}"/>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{EB7EF172-C1D4-4EF3-AA1F-A405FEBC6265}</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A206-4DA0-9913-5BF7AF157308}"/>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{0850FFB7-FBBD-42CA-984A-0D46AED7CB96}</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A206-4DA0-9913-5BF7AF15730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-0.75</c:v>
                </c:pt>
                <c:pt idx="16">
                  <c:v>-0.75</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A206-4DA0-9913-5BF7AF157308}"/>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45</c:v>
                </c:pt>
                <c:pt idx="16">
                  <c:v>45</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160</c:v>
                </c:pt>
                <c:pt idx="16">
                  <c:v>170</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A206-4DA0-9913-5BF7AF157308}"/>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{96C5E23C-B14D-4F46-823B-453FED4E7A83}</c15:txfldGUID>
                      <c15:f>Daten_Diagramme!$E$14</c15:f>
                      <c15:dlblFieldTableCache>
                        <c:ptCount val="1"/>
                        <c:pt idx="0">
                          <c:v>0.8</c:v>
                        </c:pt>
                      </c15:dlblFieldTableCache>
                    </c15:dlblFTEntry>
                  </c15:dlblFieldTable>
                  <c15:showDataLabelsRange val="0"/>
                </c:ext>
                <c:ext xmlns:c16="http://schemas.microsoft.com/office/drawing/2014/chart" uri="{C3380CC4-5D6E-409C-BE32-E72D297353CC}">
                  <c16:uniqueId val="{00000000-A3BE-4EA1-9512-72083BEF65BE}"/>
                </c:ext>
              </c:extLst>
            </c:dLbl>
            <c:dLbl>
              <c:idx val="1"/>
              <c:tx>
                <c:strRef>
                  <c:f>Daten_Diagramme!$E$15</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{6C170DC2-FE11-423B-B6C2-681F4DE0812D}</c15:txfldGUID>
                      <c15:f>Daten_Diagramme!$E$15</c15:f>
                      <c15:dlblFieldTableCache>
                        <c:ptCount val="1"/>
                        <c:pt idx="0">
                          <c:v>1.2</c:v>
                        </c:pt>
                      </c15:dlblFieldTableCache>
                    </c15:dlblFTEntry>
                  </c15:dlblFieldTable>
                  <c15:showDataLabelsRange val="0"/>
                </c:ext>
                <c:ext xmlns:c16="http://schemas.microsoft.com/office/drawing/2014/chart" uri="{C3380CC4-5D6E-409C-BE32-E72D297353CC}">
                  <c16:uniqueId val="{00000001-A3BE-4EA1-9512-72083BEF65BE}"/>
                </c:ext>
              </c:extLst>
            </c:dLbl>
            <c:dLbl>
              <c:idx val="2"/>
              <c:tx>
                <c:strRef>
                  <c:f>Daten_Diagramme!$E$16</c:f>
                  <c:strCache>
                    <c:ptCount val="1"/>
                    <c:pt idx="0">
                      <c:v>-6.1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{ED95E435-7254-4183-A70A-673D31AD9A24}</c15:txfldGUID>
                      <c15:f>Daten_Diagramme!$E$16</c15:f>
                      <c15:dlblFieldTableCache>
                        <c:ptCount val="1"/>
                        <c:pt idx="0">
                          <c:v>-6.1</c:v>
                        </c:pt>
                      </c15:dlblFieldTableCache>
                    </c15:dlblFTEntry>
                  </c15:dlblFieldTable>
                  <c15:showDataLabelsRange val="0"/>
                </c:ext>
                <c:ext xmlns:c16="http://schemas.microsoft.com/office/drawing/2014/chart" uri="{C3380CC4-5D6E-409C-BE32-E72D297353CC}">
                  <c16:uniqueId val="{00000002-A3BE-4EA1-9512-72083BEF65BE}"/>
                </c:ext>
              </c:extLst>
            </c:dLbl>
            <c:dLbl>
              <c:idx val="3"/>
              <c:tx>
                <c:strRef>
                  <c:f>Daten_Diagramme!$E$17</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{9F2FDB8F-4350-46A7-ADF8-2A4D9568D96D}</c15:txfldGUID>
                      <c15:f>Daten_Diagramme!$E$17</c15:f>
                      <c15:dlblFieldTableCache>
                        <c:ptCount val="1"/>
                        <c:pt idx="0">
                          <c:v>-4.5</c:v>
                        </c:pt>
                      </c15:dlblFieldTableCache>
                    </c15:dlblFTEntry>
                  </c15:dlblFieldTable>
                  <c15:showDataLabelsRange val="0"/>
                </c:ext>
                <c:ext xmlns:c16="http://schemas.microsoft.com/office/drawing/2014/chart" uri="{C3380CC4-5D6E-409C-BE32-E72D297353CC}">
                  <c16:uniqueId val="{00000003-A3BE-4EA1-9512-72083BEF65BE}"/>
                </c:ext>
              </c:extLst>
            </c:dLbl>
            <c:dLbl>
              <c:idx val="4"/>
              <c:tx>
                <c:strRef>
                  <c:f>Daten_Diagramme!$E$18</c:f>
                  <c:strCache>
                    <c:ptCount val="1"/>
                    <c:pt idx="0">
                      <c:v>-7.1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{AA249A59-86D4-4334-9700-7CE45D2834E7}</c15:txfldGUID>
                      <c15:f>Daten_Diagramme!$E$18</c15:f>
                      <c15:dlblFieldTableCache>
                        <c:ptCount val="1"/>
                        <c:pt idx="0">
                          <c:v>-7.1</c:v>
                        </c:pt>
                      </c15:dlblFieldTableCache>
                    </c15:dlblFTEntry>
                  </c15:dlblFieldTable>
                  <c15:showDataLabelsRange val="0"/>
                </c:ext>
                <c:ext xmlns:c16="http://schemas.microsoft.com/office/drawing/2014/chart" uri="{C3380CC4-5D6E-409C-BE32-E72D297353CC}">
                  <c16:uniqueId val="{00000004-A3BE-4EA1-9512-72083BEF65BE}"/>
                </c:ext>
              </c:extLst>
            </c:dLbl>
            <c:dLbl>
              <c:idx val="5"/>
              <c:tx>
                <c:strRef>
                  <c:f>Daten_Diagramme!$E$19</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{51D0CC03-7AD3-4D27-B985-256D8F5D4F0B}</c15:txfldGUID>
                      <c15:f>Daten_Diagramme!$E$19</c15:f>
                      <c15:dlblFieldTableCache>
                        <c:ptCount val="1"/>
                        <c:pt idx="0">
                          <c:v>0.3</c:v>
                        </c:pt>
                      </c15:dlblFieldTableCache>
                    </c15:dlblFTEntry>
                  </c15:dlblFieldTable>
                  <c15:showDataLabelsRange val="0"/>
                </c:ext>
                <c:ext xmlns:c16="http://schemas.microsoft.com/office/drawing/2014/chart" uri="{C3380CC4-5D6E-409C-BE32-E72D297353CC}">
                  <c16:uniqueId val="{00000005-A3BE-4EA1-9512-72083BEF65BE}"/>
                </c:ext>
              </c:extLst>
            </c:dLbl>
            <c:dLbl>
              <c:idx val="6"/>
              <c:tx>
                <c:strRef>
                  <c:f>Daten_Diagramme!$E$20</c:f>
                  <c:strCache>
                    <c:ptCount val="1"/>
                    <c:pt idx="0">
                      <c:v>-7.4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{AE762702-49AE-470E-9FE7-B3F06AFDC7BC}</c15:txfldGUID>
                      <c15:f>Daten_Diagramme!$E$20</c15:f>
                      <c15:dlblFieldTableCache>
                        <c:ptCount val="1"/>
                        <c:pt idx="0">
                          <c:v>-7.4</c:v>
                        </c:pt>
                      </c15:dlblFieldTableCache>
                    </c15:dlblFTEntry>
                  </c15:dlblFieldTable>
                  <c15:showDataLabelsRange val="0"/>
                </c:ext>
                <c:ext xmlns:c16="http://schemas.microsoft.com/office/drawing/2014/chart" uri="{C3380CC4-5D6E-409C-BE32-E72D297353CC}">
                  <c16:uniqueId val="{00000006-A3BE-4EA1-9512-72083BEF65BE}"/>
                </c:ext>
              </c:extLst>
            </c:dLbl>
            <c:dLbl>
              <c:idx val="7"/>
              <c:tx>
                <c:strRef>
                  <c:f>Daten_Diagramme!$E$21</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{3438DA90-8BC7-41C8-AF97-4C8239F8DCE4}</c15:txfldGUID>
                      <c15:f>Daten_Diagramme!$E$21</c15:f>
                      <c15:dlblFieldTableCache>
                        <c:ptCount val="1"/>
                        <c:pt idx="0">
                          <c:v>2.8</c:v>
                        </c:pt>
                      </c15:dlblFieldTableCache>
                    </c15:dlblFTEntry>
                  </c15:dlblFieldTable>
                  <c15:showDataLabelsRange val="0"/>
                </c:ext>
                <c:ext xmlns:c16="http://schemas.microsoft.com/office/drawing/2014/chart" uri="{C3380CC4-5D6E-409C-BE32-E72D297353CC}">
                  <c16:uniqueId val="{00000007-A3BE-4EA1-9512-72083BEF65BE}"/>
                </c:ext>
              </c:extLst>
            </c:dLbl>
            <c:dLbl>
              <c:idx val="8"/>
              <c:tx>
                <c:strRef>
                  <c:f>Daten_Diagramme!$E$22</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{EA7DFA1F-E4EB-4CBE-A257-F5291CADC8B6}</c15:txfldGUID>
                      <c15:f>Daten_Diagramme!$E$22</c15:f>
                      <c15:dlblFieldTableCache>
                        <c:ptCount val="1"/>
                        <c:pt idx="0">
                          <c:v>0.1</c:v>
                        </c:pt>
                      </c15:dlblFieldTableCache>
                    </c15:dlblFTEntry>
                  </c15:dlblFieldTable>
                  <c15:showDataLabelsRange val="0"/>
                </c:ext>
                <c:ext xmlns:c16="http://schemas.microsoft.com/office/drawing/2014/chart" uri="{C3380CC4-5D6E-409C-BE32-E72D297353CC}">
                  <c16:uniqueId val="{00000008-A3BE-4EA1-9512-72083BEF65BE}"/>
                </c:ext>
              </c:extLst>
            </c:dLbl>
            <c:dLbl>
              <c:idx val="9"/>
              <c:tx>
                <c:strRef>
                  <c:f>Daten_Diagramme!$E$23</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{03F9C3BC-0617-40D2-8582-D33105E92786}</c15:txfldGUID>
                      <c15:f>Daten_Diagramme!$E$23</c15:f>
                      <c15:dlblFieldTableCache>
                        <c:ptCount val="1"/>
                        <c:pt idx="0">
                          <c:v>1.9</c:v>
                        </c:pt>
                      </c15:dlblFieldTableCache>
                    </c15:dlblFTEntry>
                  </c15:dlblFieldTable>
                  <c15:showDataLabelsRange val="0"/>
                </c:ext>
                <c:ext xmlns:c16="http://schemas.microsoft.com/office/drawing/2014/chart" uri="{C3380CC4-5D6E-409C-BE32-E72D297353CC}">
                  <c16:uniqueId val="{00000009-A3BE-4EA1-9512-72083BEF65BE}"/>
                </c:ext>
              </c:extLst>
            </c:dLbl>
            <c:dLbl>
              <c:idx val="10"/>
              <c:tx>
                <c:strRef>
                  <c:f>Daten_Diagramme!$E$24</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{F3C573B5-8636-4A02-8E43-61F994A2B2DA}</c15:txfldGUID>
                      <c15:f>Daten_Diagramme!$E$24</c15:f>
                      <c15:dlblFieldTableCache>
                        <c:ptCount val="1"/>
                        <c:pt idx="0">
                          <c:v>2.3</c:v>
                        </c:pt>
                      </c15:dlblFieldTableCache>
                    </c15:dlblFTEntry>
                  </c15:dlblFieldTable>
                  <c15:showDataLabelsRange val="0"/>
                </c:ext>
                <c:ext xmlns:c16="http://schemas.microsoft.com/office/drawing/2014/chart" uri="{C3380CC4-5D6E-409C-BE32-E72D297353CC}">
                  <c16:uniqueId val="{0000000A-A3BE-4EA1-9512-72083BEF65BE}"/>
                </c:ext>
              </c:extLst>
            </c:dLbl>
            <c:dLbl>
              <c:idx val="11"/>
              <c:tx>
                <c:strRef>
                  <c:f>Daten_Diagramme!$E$25</c:f>
                  <c:strCache>
                    <c:ptCount val="1"/>
                    <c:pt idx="0">
                      <c:v>-7.5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{6249A1F7-0D60-4771-BD3E-554507EB4D94}</c15:txfldGUID>
                      <c15:f>Daten_Diagramme!$E$25</c15:f>
                      <c15:dlblFieldTableCache>
                        <c:ptCount val="1"/>
                        <c:pt idx="0">
                          <c:v>-7.5</c:v>
                        </c:pt>
                      </c15:dlblFieldTableCache>
                    </c15:dlblFTEntry>
                  </c15:dlblFieldTable>
                  <c15:showDataLabelsRange val="0"/>
                </c:ext>
                <c:ext xmlns:c16="http://schemas.microsoft.com/office/drawing/2014/chart" uri="{C3380CC4-5D6E-409C-BE32-E72D297353CC}">
                  <c16:uniqueId val="{0000000B-A3BE-4EA1-9512-72083BEF65BE}"/>
                </c:ext>
              </c:extLst>
            </c:dLbl>
            <c:dLbl>
              <c:idx val="12"/>
              <c:tx>
                <c:strRef>
                  <c:f>Daten_Diagramme!$E$26</c:f>
                  <c:strCache>
                    <c:ptCount val="1"/>
                    <c:pt idx="0">
                      <c:v>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{A35AD948-8A91-4779-BB61-586C524FBDFD}</c15:txfldGUID>
                      <c15:f>Daten_Diagramme!$E$26</c15:f>
                      <c15:dlblFieldTableCache>
                        <c:ptCount val="1"/>
                        <c:pt idx="0">
                          <c:v>5.2</c:v>
                        </c:pt>
                      </c15:dlblFieldTableCache>
                    </c15:dlblFTEntry>
                  </c15:dlblFieldTable>
                  <c15:showDataLabelsRange val="0"/>
                </c:ext>
                <c:ext xmlns:c16="http://schemas.microsoft.com/office/drawing/2014/chart" uri="{C3380CC4-5D6E-409C-BE32-E72D297353CC}">
                  <c16:uniqueId val="{0000000C-A3BE-4EA1-9512-72083BEF65BE}"/>
                </c:ext>
              </c:extLst>
            </c:dLbl>
            <c:dLbl>
              <c:idx val="13"/>
              <c:tx>
                <c:strRef>
                  <c:f>Daten_Diagramme!$E$27</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{2C4A5699-BD7F-4934-BF4A-689A65B537E3}</c15:txfldGUID>
                      <c15:f>Daten_Diagramme!$E$27</c15:f>
                      <c15:dlblFieldTableCache>
                        <c:ptCount val="1"/>
                        <c:pt idx="0">
                          <c:v>0.2</c:v>
                        </c:pt>
                      </c15:dlblFieldTableCache>
                    </c15:dlblFTEntry>
                  </c15:dlblFieldTable>
                  <c15:showDataLabelsRange val="0"/>
                </c:ext>
                <c:ext xmlns:c16="http://schemas.microsoft.com/office/drawing/2014/chart" uri="{C3380CC4-5D6E-409C-BE32-E72D297353CC}">
                  <c16:uniqueId val="{0000000D-A3BE-4EA1-9512-72083BEF65BE}"/>
                </c:ext>
              </c:extLst>
            </c:dLbl>
            <c:dLbl>
              <c:idx val="14"/>
              <c:tx>
                <c:strRef>
                  <c:f>Daten_Diagramme!$E$28</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{DC4AE84E-BB02-4B75-9E67-607A68A42980}</c15:txfldGUID>
                      <c15:f>Daten_Diagramme!$E$28</c15:f>
                      <c15:dlblFieldTableCache>
                        <c:ptCount val="1"/>
                        <c:pt idx="0">
                          <c:v>-5.1</c:v>
                        </c:pt>
                      </c15:dlblFieldTableCache>
                    </c15:dlblFTEntry>
                  </c15:dlblFieldTable>
                  <c15:showDataLabelsRange val="0"/>
                </c:ext>
                <c:ext xmlns:c16="http://schemas.microsoft.com/office/drawing/2014/chart" uri="{C3380CC4-5D6E-409C-BE32-E72D297353CC}">
                  <c16:uniqueId val="{0000000E-A3BE-4EA1-9512-72083BEF65BE}"/>
                </c:ext>
              </c:extLst>
            </c:dLbl>
            <c:dLbl>
              <c:idx val="15"/>
              <c:tx>
                <c:strRef>
                  <c:f>Daten_Diagramme!$E$29</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{BF9DDD36-D9A2-41B9-8C72-FF5364B1B24B}</c15:txfldGUID>
                      <c15:f>Daten_Diagramme!$E$29</c15:f>
                      <c15:dlblFieldTableCache>
                        <c:ptCount val="1"/>
                        <c:pt idx="0">
                          <c:v>*</c:v>
                        </c:pt>
                      </c15:dlblFieldTableCache>
                    </c15:dlblFTEntry>
                  </c15:dlblFieldTable>
                  <c15:showDataLabelsRange val="0"/>
                </c:ext>
                <c:ext xmlns:c16="http://schemas.microsoft.com/office/drawing/2014/chart" uri="{C3380CC4-5D6E-409C-BE32-E72D297353CC}">
                  <c16:uniqueId val="{0000000F-A3BE-4EA1-9512-72083BEF65BE}"/>
                </c:ext>
              </c:extLst>
            </c:dLbl>
            <c:dLbl>
              <c:idx val="16"/>
              <c:tx>
                <c:strRef>
                  <c:f>Daten_Diagramme!$E$30</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{A0DCC2F3-4FBD-41A8-849C-22B85F3AB657}</c15:txfldGUID>
                      <c15:f>Daten_Diagramme!$E$30</c15:f>
                      <c15:dlblFieldTableCache>
                        <c:ptCount val="1"/>
                        <c:pt idx="0">
                          <c:v>*</c:v>
                        </c:pt>
                      </c15:dlblFieldTableCache>
                    </c15:dlblFTEntry>
                  </c15:dlblFieldTable>
                  <c15:showDataLabelsRange val="0"/>
                </c:ext>
                <c:ext xmlns:c16="http://schemas.microsoft.com/office/drawing/2014/chart" uri="{C3380CC4-5D6E-409C-BE32-E72D297353CC}">
                  <c16:uniqueId val="{00000010-A3BE-4EA1-9512-72083BEF65BE}"/>
                </c:ext>
              </c:extLst>
            </c:dLbl>
            <c:dLbl>
              <c:idx val="17"/>
              <c:tx>
                <c:strRef>
                  <c:f>Daten_Diagramme!$E$31</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{A5C91175-7A56-453B-87E1-8FE6F801571A}</c15:txfldGUID>
                      <c15:f>Daten_Diagramme!$E$31</c15:f>
                      <c15:dlblFieldTableCache>
                        <c:ptCount val="1"/>
                        <c:pt idx="0">
                          <c:v>-1.0</c:v>
                        </c:pt>
                      </c15:dlblFieldTableCache>
                    </c15:dlblFTEntry>
                  </c15:dlblFieldTable>
                  <c15:showDataLabelsRange val="0"/>
                </c:ext>
                <c:ext xmlns:c16="http://schemas.microsoft.com/office/drawing/2014/chart" uri="{C3380CC4-5D6E-409C-BE32-E72D297353CC}">
                  <c16:uniqueId val="{00000011-A3BE-4EA1-9512-72083BEF65BE}"/>
                </c:ext>
              </c:extLst>
            </c:dLbl>
            <c:dLbl>
              <c:idx val="18"/>
              <c:tx>
                <c:strRef>
                  <c:f>Daten_Diagramme!$E$32</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{1855B251-4D22-4D9C-B9CC-8A3BFB7D3FF4}</c15:txfldGUID>
                      <c15:f>Daten_Diagramme!$E$32</c15:f>
                      <c15:dlblFieldTableCache>
                        <c:ptCount val="1"/>
                        <c:pt idx="0">
                          <c:v>3.8</c:v>
                        </c:pt>
                      </c15:dlblFieldTableCache>
                    </c15:dlblFTEntry>
                  </c15:dlblFieldTable>
                  <c15:showDataLabelsRange val="0"/>
                </c:ext>
                <c:ext xmlns:c16="http://schemas.microsoft.com/office/drawing/2014/chart" uri="{C3380CC4-5D6E-409C-BE32-E72D297353CC}">
                  <c16:uniqueId val="{00000012-A3BE-4EA1-9512-72083BEF65BE}"/>
                </c:ext>
              </c:extLst>
            </c:dLbl>
            <c:dLbl>
              <c:idx val="19"/>
              <c:tx>
                <c:strRef>
                  <c:f>Daten_Diagramme!$E$33</c:f>
                  <c:strCache>
                    <c:ptCount val="1"/>
                    <c:pt idx="0">
                      <c:v>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{43277E66-304D-4A42-9413-9B1C8C00AA1F}</c15:txfldGUID>
                      <c15:f>Daten_Diagramme!$E$33</c15:f>
                      <c15:dlblFieldTableCache>
                        <c:ptCount val="1"/>
                        <c:pt idx="0">
                          <c:v>6.6</c:v>
                        </c:pt>
                      </c15:dlblFieldTableCache>
                    </c15:dlblFTEntry>
                  </c15:dlblFieldTable>
                  <c15:showDataLabelsRange val="0"/>
                </c:ext>
                <c:ext xmlns:c16="http://schemas.microsoft.com/office/drawing/2014/chart" uri="{C3380CC4-5D6E-409C-BE32-E72D297353CC}">
                  <c16:uniqueId val="{00000013-A3BE-4EA1-9512-72083BEF65BE}"/>
                </c:ext>
              </c:extLst>
            </c:dLbl>
            <c:dLbl>
              <c:idx val="20"/>
              <c:tx>
                <c:strRef>
                  <c:f>Daten_Diagramme!$E$34</c:f>
                  <c:strCache>
                    <c:ptCount val="1"/>
                    <c:pt idx="0">
                      <c:v>13.4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{E541F5E2-3726-4AAB-A349-1B6B9E7D8897}</c15:txfldGUID>
                      <c15:f>Daten_Diagramme!$E$34</c15:f>
                      <c15:dlblFieldTableCache>
                        <c:ptCount val="1"/>
                        <c:pt idx="0">
                          <c:v>13.4</c:v>
                        </c:pt>
                      </c15:dlblFieldTableCache>
                    </c15:dlblFTEntry>
                  </c15:dlblFieldTable>
                  <c15:showDataLabelsRange val="0"/>
                </c:ext>
                <c:ext xmlns:c16="http://schemas.microsoft.com/office/drawing/2014/chart" uri="{C3380CC4-5D6E-409C-BE32-E72D297353CC}">
                  <c16:uniqueId val="{00000014-A3BE-4EA1-9512-72083BEF65BE}"/>
                </c:ext>
              </c:extLst>
            </c:dLbl>
            <c:dLbl>
              <c:idx val="21"/>
              <c:tx>
                <c:strRef>
                  <c:f>Daten_Diagramme!$E$35</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{AA8EAE18-B820-48BC-9749-3AAA4D99E8DF}</c15:txfldGUID>
                      <c15:f>Daten_Diagramme!$E$35</c15:f>
                      <c15:dlblFieldTableCache>
                        <c:ptCount val="1"/>
                        <c:pt idx="0">
                          <c:v>2.2</c:v>
                        </c:pt>
                      </c15:dlblFieldTableCache>
                    </c15:dlblFTEntry>
                  </c15:dlblFieldTable>
                  <c15:showDataLabelsRange val="0"/>
                </c:ext>
                <c:ext xmlns:c16="http://schemas.microsoft.com/office/drawing/2014/chart" uri="{C3380CC4-5D6E-409C-BE32-E72D297353CC}">
                  <c16:uniqueId val="{00000015-A3BE-4EA1-9512-72083BEF65BE}"/>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{9C2ACCB7-B191-49B9-97D2-3136A32C4B43}</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A3BE-4EA1-9512-72083BEF65BE}"/>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{00B1CFDD-BB43-434F-8BE4-D74C222DA58A}</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A3BE-4EA1-9512-72083BEF65BE}"/>
                </c:ext>
              </c:extLst>
            </c:dLbl>
            <c:dLbl>
              <c:idx val="24"/>
              <c:tx>
                <c:strRef>
                  <c:f>Daten_Diagramme!$E$38</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{5BEA2EAB-A2D2-4C14-9A29-7F4CFFFA8AC7}</c15:txfldGUID>
                      <c15:f>Daten_Diagramme!$E$38</c15:f>
                      <c15:dlblFieldTableCache>
                        <c:ptCount val="1"/>
                        <c:pt idx="0">
                          <c:v>1.2</c:v>
                        </c:pt>
                      </c15:dlblFieldTableCache>
                    </c15:dlblFTEntry>
                  </c15:dlblFieldTable>
                  <c15:showDataLabelsRange val="0"/>
                </c:ext>
                <c:ext xmlns:c16="http://schemas.microsoft.com/office/drawing/2014/chart" uri="{C3380CC4-5D6E-409C-BE32-E72D297353CC}">
                  <c16:uniqueId val="{00000018-A3BE-4EA1-9512-72083BEF65BE}"/>
                </c:ext>
              </c:extLst>
            </c:dLbl>
            <c:dLbl>
              <c:idx val="25"/>
              <c:tx>
                <c:strRef>
                  <c:f>Daten_Diagramme!$E$39</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{87D0118A-204C-405A-88DD-BA0F4E8B2FA7}</c15:txfldGUID>
                      <c15:f>Daten_Diagramme!$E$39</c15:f>
                      <c15:dlblFieldTableCache>
                        <c:ptCount val="1"/>
                        <c:pt idx="0">
                          <c:v>-1.7</c:v>
                        </c:pt>
                      </c15:dlblFieldTableCache>
                    </c15:dlblFTEntry>
                  </c15:dlblFieldTable>
                  <c15:showDataLabelsRange val="0"/>
                </c:ext>
                <c:ext xmlns:c16="http://schemas.microsoft.com/office/drawing/2014/chart" uri="{C3380CC4-5D6E-409C-BE32-E72D297353CC}">
                  <c16:uniqueId val="{00000019-A3BE-4EA1-9512-72083BEF65BE}"/>
                </c:ext>
              </c:extLst>
            </c:dLbl>
            <c:dLbl>
              <c:idx val="26"/>
              <c:tx>
                <c:strRef>
                  <c:f>Daten_Diagramme!$E$40</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{101BDCD7-293B-4425-AF75-CCAA71CCF52A}</c15:txfldGUID>
                      <c15:f>Daten_Diagramme!$E$40</c15:f>
                      <c15:dlblFieldTableCache>
                        <c:ptCount val="1"/>
                        <c:pt idx="0">
                          <c:v>1.4</c:v>
                        </c:pt>
                      </c15:dlblFieldTableCache>
                    </c15:dlblFTEntry>
                  </c15:dlblFieldTable>
                  <c15:showDataLabelsRange val="0"/>
                </c:ext>
                <c:ext xmlns:c16="http://schemas.microsoft.com/office/drawing/2014/chart" uri="{C3380CC4-5D6E-409C-BE32-E72D297353CC}">
                  <c16:uniqueId val="{0000001A-A3BE-4EA1-9512-72083BEF65BE}"/>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{7CDAE981-3A82-4138-8456-55CAC2E47333}</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A3BE-4EA1-9512-72083BEF65BE}"/>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{30470ED8-D34A-4E7C-A48A-C3861227EF45}</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A3BE-4EA1-9512-72083BEF65BE}"/>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{E8F4E8AF-CAA2-430E-90DC-703B3B3A4BA9}</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A3BE-4EA1-9512-72083BEF65BE}"/>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{3680EFEB-46A7-4D5C-8046-AB69C9A91D98}</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A3BE-4EA1-9512-72083BEF65BE}"/>
                </c:ext>
              </c:extLst>
            </c:dLbl>
            <c:dLbl>
              <c:idx val="31"/>
              <c:tx>
                <c:strRef>
                  <c:f>Daten_Diagramme!$E$46</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{05E275B5-D9DF-4129-9F4D-AF94F48B0BDF}</c15:txfldGUID>
                      <c15:f>Daten_Diagramme!$E$46</c15:f>
                      <c15:dlblFieldTableCache>
                        <c:ptCount val="1"/>
                        <c:pt idx="0">
                          <c:v>1.4</c:v>
                        </c:pt>
                      </c15:dlblFieldTableCache>
                    </c15:dlblFTEntry>
                  </c15:dlblFieldTable>
                  <c15:showDataLabelsRange val="0"/>
                </c:ext>
                <c:ext xmlns:c16="http://schemas.microsoft.com/office/drawing/2014/chart" uri="{C3380CC4-5D6E-409C-BE32-E72D297353CC}">
                  <c16:uniqueId val="{0000001F-A3BE-4EA1-9512-72083BEF65B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0.80721747388414056</c:v>
                </c:pt>
                <c:pt idx="1">
                  <c:v>1.1876484560570071</c:v>
                </c:pt>
                <c:pt idx="2">
                  <c:v>-6.1403508771929829</c:v>
                </c:pt>
                <c:pt idx="3">
                  <c:v>-4.5066991473812426</c:v>
                </c:pt>
                <c:pt idx="4">
                  <c:v>-7.0528967254408057</c:v>
                </c:pt>
                <c:pt idx="5">
                  <c:v>0.34722222222222221</c:v>
                </c:pt>
                <c:pt idx="6">
                  <c:v>-7.3529411764705879</c:v>
                </c:pt>
                <c:pt idx="7">
                  <c:v>2.8391167192429023</c:v>
                </c:pt>
                <c:pt idx="8">
                  <c:v>7.745933384972889E-2</c:v>
                </c:pt>
                <c:pt idx="9">
                  <c:v>1.8621973929236499</c:v>
                </c:pt>
                <c:pt idx="10">
                  <c:v>2.323943661971831</c:v>
                </c:pt>
                <c:pt idx="11">
                  <c:v>-7.5</c:v>
                </c:pt>
                <c:pt idx="12">
                  <c:v>5.1724137931034484</c:v>
                </c:pt>
                <c:pt idx="13">
                  <c:v>0.21881838074398249</c:v>
                </c:pt>
                <c:pt idx="14">
                  <c:v>-5.1244509516837482</c:v>
                </c:pt>
                <c:pt idx="15">
                  <c:v>0</c:v>
                </c:pt>
                <c:pt idx="16">
                  <c:v>0</c:v>
                </c:pt>
                <c:pt idx="17">
                  <c:v>-0.96618357487922701</c:v>
                </c:pt>
                <c:pt idx="18">
                  <c:v>3.755868544600939</c:v>
                </c:pt>
                <c:pt idx="19">
                  <c:v>6.6091954022988508</c:v>
                </c:pt>
                <c:pt idx="20">
                  <c:v>13.362068965517242</c:v>
                </c:pt>
                <c:pt idx="21">
                  <c:v>2.2352941176470589</c:v>
                </c:pt>
                <c:pt idx="22">
                  <c:v>0</c:v>
                </c:pt>
                <c:pt idx="24">
                  <c:v>1.1876484560570071</c:v>
                </c:pt>
                <c:pt idx="25">
                  <c:v>-1.6571064372211599</c:v>
                </c:pt>
                <c:pt idx="26">
                  <c:v>1.3832763444202674</c:v>
                </c:pt>
              </c:numCache>
            </c:numRef>
          </c:val>
          <c:extLst>
            <c:ext xmlns:c16="http://schemas.microsoft.com/office/drawing/2014/chart" uri="{C3380CC4-5D6E-409C-BE32-E72D297353CC}">
              <c16:uniqueId val="{00000020-A3BE-4EA1-9512-72083BEF65BE}"/>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{E310CBA3-668C-410D-8C0C-41C35D891F74}</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A3BE-4EA1-9512-72083BEF65BE}"/>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{82CF0C49-1746-40D7-8F72-A0CCFDD48AB1}</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A3BE-4EA1-9512-72083BEF65BE}"/>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{61C73244-2C0A-4387-A8BB-10ABA19424D7}</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A3BE-4EA1-9512-72083BEF65BE}"/>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{58C30F48-0949-4325-AAA6-A5547B2E1B4D}</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A3BE-4EA1-9512-72083BEF65BE}"/>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{9B9D6A5B-0E4A-4712-8756-4E39DE631A2F}</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A3BE-4EA1-9512-72083BEF65BE}"/>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{8B4D40BA-171E-48FC-9961-A93C672929A0}</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A3BE-4EA1-9512-72083BEF65BE}"/>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{D1A6A2E9-1C71-4258-B2FC-5225E841AB89}</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A3BE-4EA1-9512-72083BEF65BE}"/>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{D6E2E36C-7017-4116-BAED-83864829C552}</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A3BE-4EA1-9512-72083BEF65BE}"/>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{70B8CBD7-DBED-4B4D-8F43-BB0057833998}</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A3BE-4EA1-9512-72083BEF65BE}"/>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{674818CE-0690-4ECB-898F-7B9E3799353B}</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A3BE-4EA1-9512-72083BEF65BE}"/>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{A09885CF-8D9D-4972-9DA6-B855BEFA8822}</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A3BE-4EA1-9512-72083BEF65BE}"/>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{8A5ACCCF-8C43-47D5-A2AD-76AA4B6378D0}</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A3BE-4EA1-9512-72083BEF65BE}"/>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{AC02E5BA-7A9B-4791-91AF-1487B11BAEFA}</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A3BE-4EA1-9512-72083BEF65BE}"/>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{0B2B2413-291A-4184-818A-53963A91E492}</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A3BE-4EA1-9512-72083BEF65BE}"/>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{429A83A8-8BC2-4670-9034-3BDB0C6C935C}</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A3BE-4EA1-9512-72083BEF65BE}"/>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{67655CE3-7934-4E3A-9541-80D0590E154B}</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A3BE-4EA1-9512-72083BEF65BE}"/>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{0E4BE387-81E9-495B-B0C2-E695C1635E39}</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A3BE-4EA1-9512-72083BEF65BE}"/>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{8E49319A-CCD0-4F2D-8C24-434171B3605F}</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A3BE-4EA1-9512-72083BEF65BE}"/>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{7679B8FC-8C39-4DE0-9912-3F565D77B7CD}</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A3BE-4EA1-9512-72083BEF65BE}"/>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{4EB4E02C-8274-44E5-896E-FD1FC072AA2A}</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A3BE-4EA1-9512-72083BEF65BE}"/>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{A2DA09ED-5D74-4C9C-A135-F77E5005B9FA}</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A3BE-4EA1-9512-72083BEF65BE}"/>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{2BAD9A1E-9209-4539-813A-06738F661389}</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A3BE-4EA1-9512-72083BEF65BE}"/>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{C11872C1-F15C-4B58-9716-B3215C2DB001}</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A3BE-4EA1-9512-72083BEF65BE}"/>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{C6E01B53-E96C-4DBE-8ED1-A9E0CABCD8E3}</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A3BE-4EA1-9512-72083BEF65BE}"/>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{873D254D-5844-4BA8-9042-F9AA4216D885}</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A3BE-4EA1-9512-72083BEF65BE}"/>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{08E9B54B-6C57-4E40-B9CA-1F3583BA5525}</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A3BE-4EA1-9512-72083BEF65BE}"/>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{96A298ED-B3A3-44BB-8D1B-9078DAEBDDD9}</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A3BE-4EA1-9512-72083BEF65BE}"/>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{EDFABAE4-C9D6-46E7-ADC6-68EE25A201F3}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A3BE-4EA1-9512-72083BEF65BE}"/>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{C9CD615F-BE7E-4C9B-BCEB-0247F6C1CE06}</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A3BE-4EA1-9512-72083BEF65BE}"/>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{CB176F05-7E61-4F7D-8726-770F188EA6FF}</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A3BE-4EA1-9512-72083BEF65BE}"/>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{19777EC1-1473-408F-A901-1A9B51754F5B}</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A3BE-4EA1-9512-72083BEF65BE}"/>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{F1859FEF-703C-4DB3-82B5-EB0F37BD6497}</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A3BE-4EA1-9512-72083BEF65B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-0.75</c:v>
                </c:pt>
                <c:pt idx="16">
                  <c:v>-0.75</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A3BE-4EA1-9512-72083BEF65BE}"/>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45</c:v>
                </c:pt>
                <c:pt idx="16">
                  <c:v>45</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160</c:v>
                </c:pt>
                <c:pt idx="16">
                  <c:v>170</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A3BE-4EA1-9512-72083BEF65BE}"/>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66-44EA-A0B9-A3A9543952A0}"/>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66-44EA-A0B9-A3A9543952A0}"/>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66-44EA-A0B9-A3A9543952A0}"/>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66-44EA-A0B9-A3A9543952A0}"/>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66-44EA-A0B9-A3A9543952A0}"/>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66-44EA-A0B9-A3A9543952A0}"/>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66-44EA-A0B9-A3A9543952A0}"/>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66-44EA-A0B9-A3A9543952A0}"/>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66-44EA-A0B9-A3A9543952A0}"/>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66-44EA-A0B9-A3A9543952A0}"/>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66-44EA-A0B9-A3A9543952A0}"/>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66-44EA-A0B9-A3A9543952A0}"/>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66-44EA-A0B9-A3A9543952A0}"/>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166-44EA-A0B9-A3A9543952A0}"/>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166-44EA-A0B9-A3A9543952A0}"/>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166-44EA-A0B9-A3A9543952A0}"/>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166-44EA-A0B9-A3A9543952A0}"/>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166-44EA-A0B9-A3A9543952A0}"/>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166-44EA-A0B9-A3A9543952A0}"/>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166-44EA-A0B9-A3A9543952A0}"/>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166-44EA-A0B9-A3A9543952A0}"/>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166-44EA-A0B9-A3A9543952A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0166-44EA-A0B9-A3A9543952A0}"/>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166-44EA-A0B9-A3A9543952A0}"/>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166-44EA-A0B9-A3A9543952A0}"/>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166-44EA-A0B9-A3A9543952A0}"/>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166-44EA-A0B9-A3A9543952A0}"/>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166-44EA-A0B9-A3A9543952A0}"/>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166-44EA-A0B9-A3A9543952A0}"/>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166-44EA-A0B9-A3A9543952A0}"/>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166-44EA-A0B9-A3A9543952A0}"/>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166-44EA-A0B9-A3A9543952A0}"/>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166-44EA-A0B9-A3A9543952A0}"/>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166-44EA-A0B9-A3A9543952A0}"/>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166-44EA-A0B9-A3A9543952A0}"/>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166-44EA-A0B9-A3A9543952A0}"/>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166-44EA-A0B9-A3A9543952A0}"/>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166-44EA-A0B9-A3A9543952A0}"/>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166-44EA-A0B9-A3A9543952A0}"/>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166-44EA-A0B9-A3A9543952A0}"/>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166-44EA-A0B9-A3A9543952A0}"/>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166-44EA-A0B9-A3A9543952A0}"/>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166-44EA-A0B9-A3A9543952A0}"/>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0166-44EA-A0B9-A3A9543952A0}"/>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0166-44EA-A0B9-A3A9543952A0}"/>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0166-44EA-A0B9-A3A9543952A0}"/>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0166-44EA-A0B9-A3A9543952A0}"/>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0166-44EA-A0B9-A3A9543952A0}"/>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0166-44EA-A0B9-A3A9543952A0}"/>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0166-44EA-A0B9-A3A9543952A0}"/>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0166-44EA-A0B9-A3A9543952A0}"/>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0166-44EA-A0B9-A3A9543952A0}"/>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0166-44EA-A0B9-A3A9543952A0}"/>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0166-44EA-A0B9-A3A9543952A0}"/>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0166-44EA-A0B9-A3A9543952A0}"/>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0166-44EA-A0B9-A3A9543952A0}"/>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0166-44EA-A0B9-A3A9543952A0}"/>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0166-44EA-A0B9-A3A9543952A0}"/>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0166-44EA-A0B9-A3A9543952A0}"/>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0166-44EA-A0B9-A3A9543952A0}"/>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0166-44EA-A0B9-A3A9543952A0}"/>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0166-44EA-A0B9-A3A9543952A0}"/>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0166-44EA-A0B9-A3A9543952A0}"/>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0166-44EA-A0B9-A3A9543952A0}"/>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0166-44EA-A0B9-A3A9543952A0}"/>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0166-44EA-A0B9-A3A9543952A0}"/>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0166-44EA-A0B9-A3A9543952A0}"/>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0166-44EA-A0B9-A3A9543952A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0166-44EA-A0B9-A3A9543952A0}"/>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8E-4208-BB6B-4FD9DBCF742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8E-4208-BB6B-4FD9DBCF742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8E-4208-BB6B-4FD9DBCF742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8E-4208-BB6B-4FD9DBCF742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8E-4208-BB6B-4FD9DBCF742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8E-4208-BB6B-4FD9DBCF742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8E-4208-BB6B-4FD9DBCF742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8E-4208-BB6B-4FD9DBCF742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8E-4208-BB6B-4FD9DBCF742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8E-4208-BB6B-4FD9DBCF742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8E-4208-BB6B-4FD9DBCF742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8E-4208-BB6B-4FD9DBCF742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8E-4208-BB6B-4FD9DBCF742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E8E-4208-BB6B-4FD9DBCF742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E8E-4208-BB6B-4FD9DBCF742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E8E-4208-BB6B-4FD9DBCF742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E8E-4208-BB6B-4FD9DBCF742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E8E-4208-BB6B-4FD9DBCF742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E8E-4208-BB6B-4FD9DBCF742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E8E-4208-BB6B-4FD9DBCF742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E8E-4208-BB6B-4FD9DBCF742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E8E-4208-BB6B-4FD9DBCF7428}"/>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1E8E-4208-BB6B-4FD9DBCF7428}"/>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E8E-4208-BB6B-4FD9DBCF742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E8E-4208-BB6B-4FD9DBCF742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E8E-4208-BB6B-4FD9DBCF742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E8E-4208-BB6B-4FD9DBCF742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E8E-4208-BB6B-4FD9DBCF742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E8E-4208-BB6B-4FD9DBCF742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E8E-4208-BB6B-4FD9DBCF742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E8E-4208-BB6B-4FD9DBCF742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E8E-4208-BB6B-4FD9DBCF742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E8E-4208-BB6B-4FD9DBCF742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E8E-4208-BB6B-4FD9DBCF742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E8E-4208-BB6B-4FD9DBCF742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E8E-4208-BB6B-4FD9DBCF742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E8E-4208-BB6B-4FD9DBCF742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E8E-4208-BB6B-4FD9DBCF742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E8E-4208-BB6B-4FD9DBCF742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E8E-4208-BB6B-4FD9DBCF742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1E8E-4208-BB6B-4FD9DBCF742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1E8E-4208-BB6B-4FD9DBCF742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E8E-4208-BB6B-4FD9DBCF742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E8E-4208-BB6B-4FD9DBCF742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E8E-4208-BB6B-4FD9DBCF7428}"/>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1E8E-4208-BB6B-4FD9DBCF7428}"/>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E8E-4208-BB6B-4FD9DBCF742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E8E-4208-BB6B-4FD9DBCF742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E8E-4208-BB6B-4FD9DBCF742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E8E-4208-BB6B-4FD9DBCF742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1E8E-4208-BB6B-4FD9DBCF742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1E8E-4208-BB6B-4FD9DBCF742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E8E-4208-BB6B-4FD9DBCF742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E8E-4208-BB6B-4FD9DBCF742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E8E-4208-BB6B-4FD9DBCF742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1E8E-4208-BB6B-4FD9DBCF742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1E8E-4208-BB6B-4FD9DBCF742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1E8E-4208-BB6B-4FD9DBCF742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1E8E-4208-BB6B-4FD9DBCF742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1E8E-4208-BB6B-4FD9DBCF742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1E8E-4208-BB6B-4FD9DBCF742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1E8E-4208-BB6B-4FD9DBCF742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1E8E-4208-BB6B-4FD9DBCF742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1E8E-4208-BB6B-4FD9DBCF742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1E8E-4208-BB6B-4FD9DBCF742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1E8E-4208-BB6B-4FD9DBCF742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1E8E-4208-BB6B-4FD9DBCF742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1E8E-4208-BB6B-4FD9DBCF7428}"/>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1E8E-4208-BB6B-4FD9DBCF7428}"/>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100.07206094296892</c:v>
                </c:pt>
                <c:pt idx="2">
                  <c:v>99.660284126003702</c:v>
                </c:pt>
                <c:pt idx="3">
                  <c:v>102.30938164847984</c:v>
                </c:pt>
                <c:pt idx="4">
                  <c:v>101.45151327980236</c:v>
                </c:pt>
                <c:pt idx="5">
                  <c:v>101.609361059639</c:v>
                </c:pt>
                <c:pt idx="6">
                  <c:v>102.28536133415689</c:v>
                </c:pt>
                <c:pt idx="7">
                  <c:v>104.34767689245763</c:v>
                </c:pt>
                <c:pt idx="8">
                  <c:v>103.18440738453091</c:v>
                </c:pt>
                <c:pt idx="9">
                  <c:v>103.25303685402511</c:v>
                </c:pt>
                <c:pt idx="10">
                  <c:v>104.2413012147416</c:v>
                </c:pt>
                <c:pt idx="11">
                  <c:v>104.92759590968362</c:v>
                </c:pt>
                <c:pt idx="12">
                  <c:v>104.39914899457827</c:v>
                </c:pt>
                <c:pt idx="13">
                  <c:v>104.17610321872213</c:v>
                </c:pt>
                <c:pt idx="14">
                  <c:v>104.46091551712304</c:v>
                </c:pt>
                <c:pt idx="15">
                  <c:v>105.45261135131425</c:v>
                </c:pt>
                <c:pt idx="16">
                  <c:v>104.18296616567153</c:v>
                </c:pt>
                <c:pt idx="17">
                  <c:v>103.57559536064787</c:v>
                </c:pt>
                <c:pt idx="18">
                  <c:v>102.64223457552673</c:v>
                </c:pt>
                <c:pt idx="19">
                  <c:v>103.72658019353511</c:v>
                </c:pt>
                <c:pt idx="20">
                  <c:v>101.84270125591929</c:v>
                </c:pt>
                <c:pt idx="21">
                  <c:v>101.31425434081393</c:v>
                </c:pt>
                <c:pt idx="22">
                  <c:v>101.03973646283715</c:v>
                </c:pt>
                <c:pt idx="23">
                  <c:v>102.13437650126964</c:v>
                </c:pt>
                <c:pt idx="24">
                  <c:v>100.53530986205476</c:v>
                </c:pt>
              </c:numCache>
            </c:numRef>
          </c:val>
          <c:smooth val="0"/>
          <c:extLst>
            <c:ext xmlns:c16="http://schemas.microsoft.com/office/drawing/2014/chart" uri="{C3380CC4-5D6E-409C-BE32-E72D297353CC}">
              <c16:uniqueId val="{00000000-3085-451E-8799-EE7DCFEDAE7A}"/>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98.054474708171199</c:v>
                </c:pt>
                <c:pt idx="2">
                  <c:v>94.575417715724413</c:v>
                </c:pt>
                <c:pt idx="3">
                  <c:v>95.834287022201877</c:v>
                </c:pt>
                <c:pt idx="4">
                  <c:v>93.156328679331651</c:v>
                </c:pt>
                <c:pt idx="5">
                  <c:v>91.279468986037998</c:v>
                </c:pt>
                <c:pt idx="6">
                  <c:v>93.636987869077586</c:v>
                </c:pt>
                <c:pt idx="7">
                  <c:v>92.538338292515448</c:v>
                </c:pt>
                <c:pt idx="8">
                  <c:v>91.096360723277641</c:v>
                </c:pt>
                <c:pt idx="9">
                  <c:v>90.959029526207374</c:v>
                </c:pt>
                <c:pt idx="10">
                  <c:v>92.813000686655982</c:v>
                </c:pt>
                <c:pt idx="11">
                  <c:v>95.101853971160438</c:v>
                </c:pt>
                <c:pt idx="12">
                  <c:v>95.719844357976655</c:v>
                </c:pt>
                <c:pt idx="13">
                  <c:v>95.078965438315393</c:v>
                </c:pt>
                <c:pt idx="14">
                  <c:v>97.711146715495531</c:v>
                </c:pt>
                <c:pt idx="15">
                  <c:v>96.360723277637902</c:v>
                </c:pt>
                <c:pt idx="16">
                  <c:v>95.468070496681165</c:v>
                </c:pt>
                <c:pt idx="17">
                  <c:v>96.086060883497368</c:v>
                </c:pt>
                <c:pt idx="18">
                  <c:v>95.834287022201877</c:v>
                </c:pt>
                <c:pt idx="19">
                  <c:v>95.69695582513161</c:v>
                </c:pt>
                <c:pt idx="20">
                  <c:v>94.300755321583878</c:v>
                </c:pt>
                <c:pt idx="21">
                  <c:v>94.483863584344235</c:v>
                </c:pt>
                <c:pt idx="22">
                  <c:v>96.20050354772259</c:v>
                </c:pt>
                <c:pt idx="23">
                  <c:v>95.628290226596476</c:v>
                </c:pt>
                <c:pt idx="24">
                  <c:v>94.369420920119012</c:v>
                </c:pt>
              </c:numCache>
            </c:numRef>
          </c:val>
          <c:smooth val="0"/>
          <c:extLst>
            <c:ext xmlns:c16="http://schemas.microsoft.com/office/drawing/2014/chart" uri="{C3380CC4-5D6E-409C-BE32-E72D297353CC}">
              <c16:uniqueId val="{00000001-3085-451E-8799-EE7DCFEDAE7A}"/>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99.713302752293572</c:v>
                </c:pt>
                <c:pt idx="2">
                  <c:v>96.043577981651367</c:v>
                </c:pt>
                <c:pt idx="3">
                  <c:v>99.483944954128447</c:v>
                </c:pt>
                <c:pt idx="4">
                  <c:v>97.075688073394488</c:v>
                </c:pt>
                <c:pt idx="5">
                  <c:v>100.68807339449542</c:v>
                </c:pt>
                <c:pt idx="6">
                  <c:v>106.53669724770643</c:v>
                </c:pt>
                <c:pt idx="7">
                  <c:v>110.60779816513761</c:v>
                </c:pt>
                <c:pt idx="8">
                  <c:v>107.8841743119266</c:v>
                </c:pt>
                <c:pt idx="9">
                  <c:v>107.99885321100918</c:v>
                </c:pt>
                <c:pt idx="10">
                  <c:v>111.03784403669725</c:v>
                </c:pt>
                <c:pt idx="11">
                  <c:v>114.04816513761469</c:v>
                </c:pt>
                <c:pt idx="12">
                  <c:v>114.70756880733946</c:v>
                </c:pt>
                <c:pt idx="13">
                  <c:v>114.33486238532109</c:v>
                </c:pt>
                <c:pt idx="14">
                  <c:v>116.62844036697248</c:v>
                </c:pt>
                <c:pt idx="15">
                  <c:v>120.4415137614679</c:v>
                </c:pt>
                <c:pt idx="16">
                  <c:v>122.24770642201834</c:v>
                </c:pt>
                <c:pt idx="17">
                  <c:v>122.16169724770643</c:v>
                </c:pt>
                <c:pt idx="18">
                  <c:v>123.10779816513761</c:v>
                </c:pt>
                <c:pt idx="19">
                  <c:v>124.5126146788991</c:v>
                </c:pt>
                <c:pt idx="20">
                  <c:v>123.39449541284404</c:v>
                </c:pt>
                <c:pt idx="21">
                  <c:v>123.25114678899082</c:v>
                </c:pt>
                <c:pt idx="22">
                  <c:v>125.63073394495412</c:v>
                </c:pt>
                <c:pt idx="23">
                  <c:v>127.80963302752293</c:v>
                </c:pt>
                <c:pt idx="24">
                  <c:v>125.25802752293578</c:v>
                </c:pt>
              </c:numCache>
            </c:numRef>
          </c:val>
          <c:smooth val="0"/>
          <c:extLst>
            <c:ext xmlns:c16="http://schemas.microsoft.com/office/drawing/2014/chart" uri="{C3380CC4-5D6E-409C-BE32-E72D297353CC}">
              <c16:uniqueId val="{00000002-3085-451E-8799-EE7DCFEDAE7A}"/>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3085-451E-8799-EE7DCFEDAE7A}"/>
                </c:ext>
              </c:extLst>
            </c:dLbl>
            <c:dLbl>
              <c:idx val="1"/>
              <c:delete val="1"/>
              <c:extLst>
                <c:ext xmlns:c15="http://schemas.microsoft.com/office/drawing/2012/chart" uri="{CE6537A1-D6FC-4f65-9D91-7224C49458BB}"/>
                <c:ext xmlns:c16="http://schemas.microsoft.com/office/drawing/2014/chart" uri="{C3380CC4-5D6E-409C-BE32-E72D297353CC}">
                  <c16:uniqueId val="{00000004-3085-451E-8799-EE7DCFEDAE7A}"/>
                </c:ext>
              </c:extLst>
            </c:dLbl>
            <c:dLbl>
              <c:idx val="2"/>
              <c:delete val="1"/>
              <c:extLst>
                <c:ext xmlns:c15="http://schemas.microsoft.com/office/drawing/2012/chart" uri="{CE6537A1-D6FC-4f65-9D91-7224C49458BB}"/>
                <c:ext xmlns:c16="http://schemas.microsoft.com/office/drawing/2014/chart" uri="{C3380CC4-5D6E-409C-BE32-E72D297353CC}">
                  <c16:uniqueId val="{00000005-3085-451E-8799-EE7DCFEDAE7A}"/>
                </c:ext>
              </c:extLst>
            </c:dLbl>
            <c:dLbl>
              <c:idx val="3"/>
              <c:delete val="1"/>
              <c:extLst>
                <c:ext xmlns:c15="http://schemas.microsoft.com/office/drawing/2012/chart" uri="{CE6537A1-D6FC-4f65-9D91-7224C49458BB}"/>
                <c:ext xmlns:c16="http://schemas.microsoft.com/office/drawing/2014/chart" uri="{C3380CC4-5D6E-409C-BE32-E72D297353CC}">
                  <c16:uniqueId val="{00000006-3085-451E-8799-EE7DCFEDAE7A}"/>
                </c:ext>
              </c:extLst>
            </c:dLbl>
            <c:dLbl>
              <c:idx val="4"/>
              <c:delete val="1"/>
              <c:extLst>
                <c:ext xmlns:c15="http://schemas.microsoft.com/office/drawing/2012/chart" uri="{CE6537A1-D6FC-4f65-9D91-7224C49458BB}"/>
                <c:ext xmlns:c16="http://schemas.microsoft.com/office/drawing/2014/chart" uri="{C3380CC4-5D6E-409C-BE32-E72D297353CC}">
                  <c16:uniqueId val="{00000007-3085-451E-8799-EE7DCFEDAE7A}"/>
                </c:ext>
              </c:extLst>
            </c:dLbl>
            <c:dLbl>
              <c:idx val="5"/>
              <c:delete val="1"/>
              <c:extLst>
                <c:ext xmlns:c15="http://schemas.microsoft.com/office/drawing/2012/chart" uri="{CE6537A1-D6FC-4f65-9D91-7224C49458BB}"/>
                <c:ext xmlns:c16="http://schemas.microsoft.com/office/drawing/2014/chart" uri="{C3380CC4-5D6E-409C-BE32-E72D297353CC}">
                  <c16:uniqueId val="{00000008-3085-451E-8799-EE7DCFEDAE7A}"/>
                </c:ext>
              </c:extLst>
            </c:dLbl>
            <c:dLbl>
              <c:idx val="6"/>
              <c:delete val="1"/>
              <c:extLst>
                <c:ext xmlns:c15="http://schemas.microsoft.com/office/drawing/2012/chart" uri="{CE6537A1-D6FC-4f65-9D91-7224C49458BB}"/>
                <c:ext xmlns:c16="http://schemas.microsoft.com/office/drawing/2014/chart" uri="{C3380CC4-5D6E-409C-BE32-E72D297353CC}">
                  <c16:uniqueId val="{00000009-3085-451E-8799-EE7DCFEDAE7A}"/>
                </c:ext>
              </c:extLst>
            </c:dLbl>
            <c:dLbl>
              <c:idx val="7"/>
              <c:delete val="1"/>
              <c:extLst>
                <c:ext xmlns:c15="http://schemas.microsoft.com/office/drawing/2012/chart" uri="{CE6537A1-D6FC-4f65-9D91-7224C49458BB}"/>
                <c:ext xmlns:c16="http://schemas.microsoft.com/office/drawing/2014/chart" uri="{C3380CC4-5D6E-409C-BE32-E72D297353CC}">
                  <c16:uniqueId val="{0000000A-3085-451E-8799-EE7DCFEDAE7A}"/>
                </c:ext>
              </c:extLst>
            </c:dLbl>
            <c:dLbl>
              <c:idx val="8"/>
              <c:delete val="1"/>
              <c:extLst>
                <c:ext xmlns:c15="http://schemas.microsoft.com/office/drawing/2012/chart" uri="{CE6537A1-D6FC-4f65-9D91-7224C49458BB}"/>
                <c:ext xmlns:c16="http://schemas.microsoft.com/office/drawing/2014/chart" uri="{C3380CC4-5D6E-409C-BE32-E72D297353CC}">
                  <c16:uniqueId val="{0000000B-3085-451E-8799-EE7DCFEDAE7A}"/>
                </c:ext>
              </c:extLst>
            </c:dLbl>
            <c:dLbl>
              <c:idx val="9"/>
              <c:delete val="1"/>
              <c:extLst>
                <c:ext xmlns:c15="http://schemas.microsoft.com/office/drawing/2012/chart" uri="{CE6537A1-D6FC-4f65-9D91-7224C49458BB}"/>
                <c:ext xmlns:c16="http://schemas.microsoft.com/office/drawing/2014/chart" uri="{C3380CC4-5D6E-409C-BE32-E72D297353CC}">
                  <c16:uniqueId val="{0000000C-3085-451E-8799-EE7DCFEDAE7A}"/>
                </c:ext>
              </c:extLst>
            </c:dLbl>
            <c:dLbl>
              <c:idx val="10"/>
              <c:delete val="1"/>
              <c:extLst>
                <c:ext xmlns:c15="http://schemas.microsoft.com/office/drawing/2012/chart" uri="{CE6537A1-D6FC-4f65-9D91-7224C49458BB}"/>
                <c:ext xmlns:c16="http://schemas.microsoft.com/office/drawing/2014/chart" uri="{C3380CC4-5D6E-409C-BE32-E72D297353CC}">
                  <c16:uniqueId val="{0000000D-3085-451E-8799-EE7DCFEDAE7A}"/>
                </c:ext>
              </c:extLst>
            </c:dLbl>
            <c:dLbl>
              <c:idx val="11"/>
              <c:delete val="1"/>
              <c:extLst>
                <c:ext xmlns:c15="http://schemas.microsoft.com/office/drawing/2012/chart" uri="{CE6537A1-D6FC-4f65-9D91-7224C49458BB}"/>
                <c:ext xmlns:c16="http://schemas.microsoft.com/office/drawing/2014/chart" uri="{C3380CC4-5D6E-409C-BE32-E72D297353CC}">
                  <c16:uniqueId val="{0000000E-3085-451E-8799-EE7DCFEDAE7A}"/>
                </c:ext>
              </c:extLst>
            </c:dLbl>
            <c:dLbl>
              <c:idx val="12"/>
              <c:delete val="1"/>
              <c:extLst>
                <c:ext xmlns:c15="http://schemas.microsoft.com/office/drawing/2012/chart" uri="{CE6537A1-D6FC-4f65-9D91-7224C49458BB}"/>
                <c:ext xmlns:c16="http://schemas.microsoft.com/office/drawing/2014/chart" uri="{C3380CC4-5D6E-409C-BE32-E72D297353CC}">
                  <c16:uniqueId val="{0000000F-3085-451E-8799-EE7DCFEDAE7A}"/>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85-451E-8799-EE7DCFEDAE7A}"/>
                </c:ext>
              </c:extLst>
            </c:dLbl>
            <c:dLbl>
              <c:idx val="14"/>
              <c:delete val="1"/>
              <c:extLst>
                <c:ext xmlns:c15="http://schemas.microsoft.com/office/drawing/2012/chart" uri="{CE6537A1-D6FC-4f65-9D91-7224C49458BB}"/>
                <c:ext xmlns:c16="http://schemas.microsoft.com/office/drawing/2014/chart" uri="{C3380CC4-5D6E-409C-BE32-E72D297353CC}">
                  <c16:uniqueId val="{00000011-3085-451E-8799-EE7DCFEDAE7A}"/>
                </c:ext>
              </c:extLst>
            </c:dLbl>
            <c:dLbl>
              <c:idx val="15"/>
              <c:delete val="1"/>
              <c:extLst>
                <c:ext xmlns:c15="http://schemas.microsoft.com/office/drawing/2012/chart" uri="{CE6537A1-D6FC-4f65-9D91-7224C49458BB}"/>
                <c:ext xmlns:c16="http://schemas.microsoft.com/office/drawing/2014/chart" uri="{C3380CC4-5D6E-409C-BE32-E72D297353CC}">
                  <c16:uniqueId val="{00000012-3085-451E-8799-EE7DCFEDAE7A}"/>
                </c:ext>
              </c:extLst>
            </c:dLbl>
            <c:dLbl>
              <c:idx val="16"/>
              <c:delete val="1"/>
              <c:extLst>
                <c:ext xmlns:c15="http://schemas.microsoft.com/office/drawing/2012/chart" uri="{CE6537A1-D6FC-4f65-9D91-7224C49458BB}"/>
                <c:ext xmlns:c16="http://schemas.microsoft.com/office/drawing/2014/chart" uri="{C3380CC4-5D6E-409C-BE32-E72D297353CC}">
                  <c16:uniqueId val="{00000013-3085-451E-8799-EE7DCFEDAE7A}"/>
                </c:ext>
              </c:extLst>
            </c:dLbl>
            <c:dLbl>
              <c:idx val="17"/>
              <c:delete val="1"/>
              <c:extLst>
                <c:ext xmlns:c15="http://schemas.microsoft.com/office/drawing/2012/chart" uri="{CE6537A1-D6FC-4f65-9D91-7224C49458BB}"/>
                <c:ext xmlns:c16="http://schemas.microsoft.com/office/drawing/2014/chart" uri="{C3380CC4-5D6E-409C-BE32-E72D297353CC}">
                  <c16:uniqueId val="{00000014-3085-451E-8799-EE7DCFEDAE7A}"/>
                </c:ext>
              </c:extLst>
            </c:dLbl>
            <c:dLbl>
              <c:idx val="18"/>
              <c:delete val="1"/>
              <c:extLst>
                <c:ext xmlns:c15="http://schemas.microsoft.com/office/drawing/2012/chart" uri="{CE6537A1-D6FC-4f65-9D91-7224C49458BB}"/>
                <c:ext xmlns:c16="http://schemas.microsoft.com/office/drawing/2014/chart" uri="{C3380CC4-5D6E-409C-BE32-E72D297353CC}">
                  <c16:uniqueId val="{00000015-3085-451E-8799-EE7DCFEDAE7A}"/>
                </c:ext>
              </c:extLst>
            </c:dLbl>
            <c:dLbl>
              <c:idx val="19"/>
              <c:delete val="1"/>
              <c:extLst>
                <c:ext xmlns:c15="http://schemas.microsoft.com/office/drawing/2012/chart" uri="{CE6537A1-D6FC-4f65-9D91-7224C49458BB}"/>
                <c:ext xmlns:c16="http://schemas.microsoft.com/office/drawing/2014/chart" uri="{C3380CC4-5D6E-409C-BE32-E72D297353CC}">
                  <c16:uniqueId val="{00000016-3085-451E-8799-EE7DCFEDAE7A}"/>
                </c:ext>
              </c:extLst>
            </c:dLbl>
            <c:dLbl>
              <c:idx val="20"/>
              <c:delete val="1"/>
              <c:extLst>
                <c:ext xmlns:c15="http://schemas.microsoft.com/office/drawing/2012/chart" uri="{CE6537A1-D6FC-4f65-9D91-7224C49458BB}"/>
                <c:ext xmlns:c16="http://schemas.microsoft.com/office/drawing/2014/chart" uri="{C3380CC4-5D6E-409C-BE32-E72D297353CC}">
                  <c16:uniqueId val="{00000017-3085-451E-8799-EE7DCFEDAE7A}"/>
                </c:ext>
              </c:extLst>
            </c:dLbl>
            <c:dLbl>
              <c:idx val="21"/>
              <c:delete val="1"/>
              <c:extLst>
                <c:ext xmlns:c15="http://schemas.microsoft.com/office/drawing/2012/chart" uri="{CE6537A1-D6FC-4f65-9D91-7224C49458BB}"/>
                <c:ext xmlns:c16="http://schemas.microsoft.com/office/drawing/2014/chart" uri="{C3380CC4-5D6E-409C-BE32-E72D297353CC}">
                  <c16:uniqueId val="{00000018-3085-451E-8799-EE7DCFEDAE7A}"/>
                </c:ext>
              </c:extLst>
            </c:dLbl>
            <c:dLbl>
              <c:idx val="22"/>
              <c:delete val="1"/>
              <c:extLst>
                <c:ext xmlns:c15="http://schemas.microsoft.com/office/drawing/2012/chart" uri="{CE6537A1-D6FC-4f65-9D91-7224C49458BB}"/>
                <c:ext xmlns:c16="http://schemas.microsoft.com/office/drawing/2014/chart" uri="{C3380CC4-5D6E-409C-BE32-E72D297353CC}">
                  <c16:uniqueId val="{00000019-3085-451E-8799-EE7DCFEDAE7A}"/>
                </c:ext>
              </c:extLst>
            </c:dLbl>
            <c:dLbl>
              <c:idx val="23"/>
              <c:delete val="1"/>
              <c:extLst>
                <c:ext xmlns:c15="http://schemas.microsoft.com/office/drawing/2012/chart" uri="{CE6537A1-D6FC-4f65-9D91-7224C49458BB}"/>
                <c:ext xmlns:c16="http://schemas.microsoft.com/office/drawing/2014/chart" uri="{C3380CC4-5D6E-409C-BE32-E72D297353CC}">
                  <c16:uniqueId val="{0000001A-3085-451E-8799-EE7DCFEDAE7A}"/>
                </c:ext>
              </c:extLst>
            </c:dLbl>
            <c:dLbl>
              <c:idx val="24"/>
              <c:delete val="1"/>
              <c:extLst>
                <c:ext xmlns:c15="http://schemas.microsoft.com/office/drawing/2012/chart" uri="{CE6537A1-D6FC-4f65-9D91-7224C49458BB}"/>
                <c:ext xmlns:c16="http://schemas.microsoft.com/office/drawing/2014/chart" uri="{C3380CC4-5D6E-409C-BE32-E72D297353CC}">
                  <c16:uniqueId val="{0000001B-3085-451E-8799-EE7DCFEDAE7A}"/>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29142</c:v>
                </c:pt>
                <c:pt idx="1">
                  <c:v>29163</c:v>
                </c:pt>
                <c:pt idx="2">
                  <c:v>29043</c:v>
                </c:pt>
                <c:pt idx="3">
                  <c:v>29815</c:v>
                </c:pt>
                <c:pt idx="4">
                  <c:v>29565</c:v>
                </c:pt>
                <c:pt idx="5">
                  <c:v>29611</c:v>
                </c:pt>
                <c:pt idx="6">
                  <c:v>29808</c:v>
                </c:pt>
                <c:pt idx="7">
                  <c:v>30409</c:v>
                </c:pt>
                <c:pt idx="8">
                  <c:v>30070</c:v>
                </c:pt>
                <c:pt idx="9">
                  <c:v>30090</c:v>
                </c:pt>
                <c:pt idx="10">
                  <c:v>30378</c:v>
                </c:pt>
                <c:pt idx="11">
                  <c:v>30578</c:v>
                </c:pt>
                <c:pt idx="12">
                  <c:v>30424</c:v>
                </c:pt>
                <c:pt idx="13">
                  <c:v>30359</c:v>
                </c:pt>
                <c:pt idx="14">
                  <c:v>30442</c:v>
                </c:pt>
                <c:pt idx="15">
                  <c:v>30731</c:v>
                </c:pt>
                <c:pt idx="16">
                  <c:v>30361</c:v>
                </c:pt>
                <c:pt idx="17">
                  <c:v>30184</c:v>
                </c:pt>
                <c:pt idx="18">
                  <c:v>29912</c:v>
                </c:pt>
                <c:pt idx="19">
                  <c:v>30228</c:v>
                </c:pt>
                <c:pt idx="20">
                  <c:v>29679</c:v>
                </c:pt>
                <c:pt idx="21">
                  <c:v>29525</c:v>
                </c:pt>
                <c:pt idx="22">
                  <c:v>29445</c:v>
                </c:pt>
                <c:pt idx="23">
                  <c:v>29764</c:v>
                </c:pt>
                <c:pt idx="24">
                  <c:v>29298</c:v>
                </c:pt>
              </c:numCache>
            </c:numRef>
          </c:val>
          <c:smooth val="0"/>
          <c:extLst>
            <c:ext xmlns:c16="http://schemas.microsoft.com/office/drawing/2014/chart" uri="{C3380CC4-5D6E-409C-BE32-E72D297353CC}">
              <c16:uniqueId val="{0000001C-3085-451E-8799-EE7DCFEDAE7A}"/>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9AD558C5-686B-4792-AE9E-93AC88FD9A09}"/>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69BFAEAA-CDFC-4AA6-9872-55389A1E669D}"/>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C4BDF473-AA87-4523-9A9C-9A6F2961EAF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B06A4637-3846-4558-8DF3-03FC81E02016}"/>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A777E491-2E6E-46DF-BB24-913F9721D415}"/>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B8A7ED21-9358-46B2-A461-C43D18E6EE78}"/>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Amberg-Sulzbach (09371)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8FC83C4A-7BDB-4B64-8975-AFD3CD9EEF4B}"/>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C2460B2C-55ED-4660-80E9-313DC4293B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DAD800D-8E9D-4931-9318-4B6BFBBD54E7}"/>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1DB9B78B-01E3-41ED-A025-03D6192985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FF9A39B-7FED-451B-B09D-61213AC6BB8C}"/>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F49D61B1-FE48-44B3-885B-444914124E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52FF82F-F5A7-4224-B46E-33C76ED7A657}"/>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DD781CE-4F6D-4381-A6DF-0580600F1D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81E2AD4-3ABB-4E36-817B-DFE7C1343AD5}"/>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0EB17C7A-153B-4B53-B2D2-9C386CC3F3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2E935B22-F4A3-408C-B849-0FDBDEEB4C61}"/>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3CC80FF-1B24-4E95-8A71-3E6AF226B9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31DCD55-2F40-417B-808A-F5C8AB0781C3}"/>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D4F6230C-CCC2-4BEF-BEC2-2B69CD3D41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A06E9CAF-90F6-43C2-88AC-2BB700926C46}"/>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6477B9E7-CBB0-47B9-B7BD-7A67E1A2AD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7273186-EC98-434E-AA1E-1E7786F23171}"/>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88C0A387-B4FB-4971-9503-7467CC9FD0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F762A5CD-1262-4D7B-9927-CD67E4315E1D}"/>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A2C0AC9F-6750-43B5-B9DB-9C789C774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D2A1354C-540D-4796-BAC6-0BD4F068F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FCCF256C-FBD3-4D95-AD39-8529908F112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F8B7F681-B735-42B6-9934-3F24944A0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2087A258-FFC6-4611-9EF1-6EADE0D7A4A5}"/>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4F32118-AE70-4B01-B402-96A1BCAD4AE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FC7B47C9-C59D-462F-8AD4-C4D2EA80BF2A}"/>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85CC570E-D59C-45CA-8FBA-D3337A786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4A007811-9801-4091-AA3C-5508A68A3636}"/>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1EC4073C-BF06-45BE-92BD-3D26AB62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F1F581B7-9EBC-402E-B18F-ECCC7E687E7B}"/>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E5C15A4C-EEE8-490E-BB2C-3338A8029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644D5D19-C00F-414E-AC36-9E5CE8876E45}"/>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22B7B61D-DFEA-4E3A-9D4A-ECE2A13C7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82CACD2B-B174-4885-81FC-B46267D33448}"/>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AFE2A0D7-C813-4115-B492-7FCA63295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5C402327-837B-445E-965A-547CCDB4A9C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880C663A-B18A-45F5-B25D-A51D50A1B58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54C13A25-0A32-4C41-A7CC-8ED670A15863}"/>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20E8585E-548A-46D6-8F25-57EB6BBCE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A4E43ED2-5EBD-4224-B97B-241A5AAA85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7ABE081F-B82F-42C2-BD9D-45C198DF96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416CC4B1-BAB0-49B0-915C-7391625324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DC8CA8DC-878D-4CBB-9699-0B2DF3C0B587}"/>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C62AAB04-FA3B-4229-BD02-F8A21CA120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9384A907-9ECD-4D66-83C4-E7E1B5138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048559C6-A7A5-41FB-9642-48A404F474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BE909AC4-C213-4174-B7C0-460EBE39D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3847605C-97D2-45E4-AC16-D55B1BBA8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E28FF4FB-F1CD-499B-B9EE-A65CC56AFBB8}"/>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50AF921F-3AC8-42A7-9939-B396262BC3AD}"/>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C0558B98-C81E-480C-BE6E-2555C8D43B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3E2FD117-23B0-47CC-AE8E-8850B4A5F665}"/>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D5F2714D-5319-4447-B921-4C8E31759E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A94CD085-9DAB-4C86-AA35-37F975E3605D}"/>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EF48F82E-6BC5-45BF-B6C2-F6910D5F3F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107A9F2-BA3B-444A-BC9C-B9E70FF94E6B}"/>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F111BB6-42F8-4D44-B8B2-B0DD436993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BFAD289C-71DB-473D-B9EF-E2B388DAE757}"/>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0487-03AD-457D-BC70-10922B797A9C}">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A744-3A4D-4FEE-8AE3-9FB724EF3BF9}">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8492</v>
      </c>
      <c r="E12" s="79">
        <v>8636</v>
      </c>
      <c r="F12" s="79">
        <v>8585</v>
      </c>
      <c r="G12" s="79">
        <v>8427</v>
      </c>
      <c r="H12" s="105">
        <v>8424</v>
      </c>
      <c r="I12" s="80">
        <v>68</v>
      </c>
      <c r="J12" s="81">
        <v>0.80721747388414056</v>
      </c>
      <c r="K12"/>
      <c r="L12"/>
      <c r="M12"/>
      <c r="N12"/>
      <c r="O12"/>
      <c r="P12"/>
    </row>
    <row r="13" spans="1:16" ht="14.45" customHeight="1" x14ac:dyDescent="0.2">
      <c r="A13" s="85" t="s">
        <v>97</v>
      </c>
      <c r="B13" s="84" t="s">
        <v>98</v>
      </c>
      <c r="C13" s="78">
        <v>42.734338200659444</v>
      </c>
      <c r="D13" s="80">
        <v>3629</v>
      </c>
      <c r="E13" s="79">
        <v>3708</v>
      </c>
      <c r="F13" s="79">
        <v>3633</v>
      </c>
      <c r="G13" s="79">
        <v>3541</v>
      </c>
      <c r="H13" s="105">
        <v>3546</v>
      </c>
      <c r="I13" s="80">
        <v>83</v>
      </c>
      <c r="J13" s="81">
        <v>2.3406655386350819</v>
      </c>
      <c r="K13"/>
      <c r="L13"/>
      <c r="M13"/>
      <c r="N13"/>
      <c r="O13"/>
      <c r="P13"/>
    </row>
    <row r="14" spans="1:16" ht="14.45" customHeight="1" x14ac:dyDescent="0.2">
      <c r="A14" s="85"/>
      <c r="B14" s="84" t="s">
        <v>99</v>
      </c>
      <c r="C14" s="78">
        <v>57.265661799340556</v>
      </c>
      <c r="D14" s="80">
        <v>4863</v>
      </c>
      <c r="E14" s="79">
        <v>4928</v>
      </c>
      <c r="F14" s="79">
        <v>4952</v>
      </c>
      <c r="G14" s="79">
        <v>4886</v>
      </c>
      <c r="H14" s="105">
        <v>4878</v>
      </c>
      <c r="I14" s="80">
        <v>-15</v>
      </c>
      <c r="J14" s="81">
        <v>-0.30750307503075031</v>
      </c>
      <c r="K14"/>
      <c r="L14"/>
      <c r="M14"/>
      <c r="N14"/>
      <c r="O14"/>
      <c r="P14"/>
    </row>
    <row r="15" spans="1:16" ht="14.45" customHeight="1" x14ac:dyDescent="0.2">
      <c r="A15" s="83" t="s">
        <v>97</v>
      </c>
      <c r="B15" s="86" t="s">
        <v>100</v>
      </c>
      <c r="C15" s="78">
        <v>11.728685821950071</v>
      </c>
      <c r="D15" s="80">
        <v>996</v>
      </c>
      <c r="E15" s="79">
        <v>1084</v>
      </c>
      <c r="F15" s="79">
        <v>1095</v>
      </c>
      <c r="G15" s="79">
        <v>1045</v>
      </c>
      <c r="H15" s="105">
        <v>1022</v>
      </c>
      <c r="I15" s="80">
        <v>-26</v>
      </c>
      <c r="J15" s="81">
        <v>-2.5440313111545989</v>
      </c>
      <c r="K15"/>
      <c r="L15"/>
      <c r="M15"/>
      <c r="N15"/>
      <c r="O15"/>
      <c r="P15"/>
    </row>
    <row r="16" spans="1:16" ht="14.45" customHeight="1" x14ac:dyDescent="0.2">
      <c r="A16" s="83"/>
      <c r="B16" s="86" t="s">
        <v>101</v>
      </c>
      <c r="C16" s="78">
        <v>48.268959020254357</v>
      </c>
      <c r="D16" s="80">
        <v>4099</v>
      </c>
      <c r="E16" s="79">
        <v>4125</v>
      </c>
      <c r="F16" s="79">
        <v>4070</v>
      </c>
      <c r="G16" s="79">
        <v>3960</v>
      </c>
      <c r="H16" s="105">
        <v>3971</v>
      </c>
      <c r="I16" s="80">
        <v>128</v>
      </c>
      <c r="J16" s="81">
        <v>3.223369428355578</v>
      </c>
      <c r="K16"/>
      <c r="L16"/>
      <c r="M16"/>
      <c r="N16"/>
      <c r="O16"/>
      <c r="P16"/>
    </row>
    <row r="17" spans="1:16" ht="14.45" customHeight="1" x14ac:dyDescent="0.2">
      <c r="A17" s="83"/>
      <c r="B17" s="86" t="s">
        <v>102</v>
      </c>
      <c r="C17" s="78">
        <v>19.71267074894018</v>
      </c>
      <c r="D17" s="80">
        <v>1674</v>
      </c>
      <c r="E17" s="79">
        <v>1702</v>
      </c>
      <c r="F17" s="79">
        <v>1726</v>
      </c>
      <c r="G17" s="79">
        <v>1750</v>
      </c>
      <c r="H17" s="105">
        <v>1756</v>
      </c>
      <c r="I17" s="80">
        <v>-82</v>
      </c>
      <c r="J17" s="81">
        <v>-4.6697038724373581</v>
      </c>
      <c r="K17"/>
      <c r="L17"/>
      <c r="M17"/>
      <c r="N17"/>
      <c r="O17"/>
      <c r="P17"/>
    </row>
    <row r="18" spans="1:16" ht="14.45" customHeight="1" x14ac:dyDescent="0.2">
      <c r="A18" s="85"/>
      <c r="B18" s="86" t="s">
        <v>103</v>
      </c>
      <c r="C18" s="78">
        <v>20.289684408855393</v>
      </c>
      <c r="D18" s="80">
        <v>1723</v>
      </c>
      <c r="E18" s="79">
        <v>1725</v>
      </c>
      <c r="F18" s="79">
        <v>1694</v>
      </c>
      <c r="G18" s="79">
        <v>1672</v>
      </c>
      <c r="H18" s="105">
        <v>1675</v>
      </c>
      <c r="I18" s="80">
        <v>48</v>
      </c>
      <c r="J18" s="81">
        <v>2.8656716417910446</v>
      </c>
      <c r="K18"/>
      <c r="L18"/>
      <c r="M18"/>
      <c r="N18"/>
      <c r="O18"/>
      <c r="P18"/>
    </row>
    <row r="19" spans="1:16" ht="14.45" customHeight="1" x14ac:dyDescent="0.2">
      <c r="A19" s="85"/>
      <c r="B19" s="86" t="s">
        <v>104</v>
      </c>
      <c r="C19" s="78">
        <v>2.9674988224211023</v>
      </c>
      <c r="D19" s="80">
        <v>252</v>
      </c>
      <c r="E19" s="79">
        <v>251</v>
      </c>
      <c r="F19" s="79">
        <v>246</v>
      </c>
      <c r="G19" s="79">
        <v>246</v>
      </c>
      <c r="H19" s="105">
        <v>196</v>
      </c>
      <c r="I19" s="80">
        <v>56</v>
      </c>
      <c r="J19" s="81">
        <v>28.571428571428573</v>
      </c>
      <c r="K19"/>
      <c r="L19"/>
      <c r="M19"/>
      <c r="N19"/>
      <c r="O19"/>
      <c r="P19"/>
    </row>
    <row r="20" spans="1:16" ht="14.45" customHeight="1" x14ac:dyDescent="0.2">
      <c r="A20" s="85" t="s">
        <v>105</v>
      </c>
      <c r="B20" s="84" t="s">
        <v>108</v>
      </c>
      <c r="C20" s="78">
        <v>90.685350918511546</v>
      </c>
      <c r="D20" s="80">
        <v>7701</v>
      </c>
      <c r="E20" s="79">
        <v>7858</v>
      </c>
      <c r="F20" s="79">
        <v>7818</v>
      </c>
      <c r="G20" s="79">
        <v>7671</v>
      </c>
      <c r="H20" s="105">
        <v>7674</v>
      </c>
      <c r="I20" s="80">
        <v>27</v>
      </c>
      <c r="J20" s="81">
        <v>0.3518373729476153</v>
      </c>
      <c r="K20"/>
      <c r="L20"/>
      <c r="M20"/>
      <c r="N20"/>
      <c r="O20"/>
      <c r="P20"/>
    </row>
    <row r="21" spans="1:16" ht="14.45" customHeight="1" x14ac:dyDescent="0.2">
      <c r="A21" s="88"/>
      <c r="B21" s="89" t="s">
        <v>109</v>
      </c>
      <c r="C21" s="90">
        <v>9.3146490814884597</v>
      </c>
      <c r="D21" s="108">
        <v>791</v>
      </c>
      <c r="E21" s="109">
        <v>778</v>
      </c>
      <c r="F21" s="109">
        <v>767</v>
      </c>
      <c r="G21" s="109">
        <v>756</v>
      </c>
      <c r="H21" s="110">
        <v>750</v>
      </c>
      <c r="I21" s="108">
        <v>41</v>
      </c>
      <c r="J21" s="111">
        <v>5.4666666666666668</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1387779</v>
      </c>
      <c r="E23" s="79">
        <v>1391701</v>
      </c>
      <c r="F23" s="79">
        <v>1399965</v>
      </c>
      <c r="G23" s="79">
        <v>1377319</v>
      </c>
      <c r="H23" s="105">
        <v>1392767</v>
      </c>
      <c r="I23" s="80">
        <v>-4988</v>
      </c>
      <c r="J23" s="81">
        <v>-0.35813599833999515</v>
      </c>
      <c r="K23"/>
      <c r="L23"/>
      <c r="M23"/>
      <c r="N23"/>
      <c r="O23"/>
      <c r="P23"/>
    </row>
    <row r="24" spans="1:16" ht="14.45" customHeight="1" x14ac:dyDescent="0.2">
      <c r="A24" s="85" t="s">
        <v>97</v>
      </c>
      <c r="B24" s="84" t="s">
        <v>98</v>
      </c>
      <c r="C24" s="78">
        <v>42.743981570552663</v>
      </c>
      <c r="D24" s="80">
        <v>593192</v>
      </c>
      <c r="E24" s="79">
        <v>595182</v>
      </c>
      <c r="F24" s="79">
        <v>595814</v>
      </c>
      <c r="G24" s="79">
        <v>584390</v>
      </c>
      <c r="H24" s="105">
        <v>590521</v>
      </c>
      <c r="I24" s="80">
        <v>2671</v>
      </c>
      <c r="J24" s="81">
        <v>0.45231244951491989</v>
      </c>
      <c r="K24"/>
      <c r="L24"/>
      <c r="M24"/>
      <c r="N24"/>
      <c r="O24"/>
      <c r="P24"/>
    </row>
    <row r="25" spans="1:16" ht="14.45" customHeight="1" x14ac:dyDescent="0.2">
      <c r="A25" s="85"/>
      <c r="B25" s="84" t="s">
        <v>99</v>
      </c>
      <c r="C25" s="78">
        <v>57.256018429447337</v>
      </c>
      <c r="D25" s="80">
        <v>794587</v>
      </c>
      <c r="E25" s="79">
        <v>796519</v>
      </c>
      <c r="F25" s="79">
        <v>804151</v>
      </c>
      <c r="G25" s="79">
        <v>792929</v>
      </c>
      <c r="H25" s="105">
        <v>802246</v>
      </c>
      <c r="I25" s="80">
        <v>-7659</v>
      </c>
      <c r="J25" s="81">
        <v>-0.95469469464478474</v>
      </c>
      <c r="K25"/>
      <c r="L25"/>
      <c r="M25"/>
      <c r="N25"/>
      <c r="O25"/>
      <c r="P25"/>
    </row>
    <row r="26" spans="1:16" ht="14.45" customHeight="1" x14ac:dyDescent="0.2">
      <c r="A26" s="83" t="s">
        <v>97</v>
      </c>
      <c r="B26" s="86" t="s">
        <v>100</v>
      </c>
      <c r="C26" s="78">
        <v>16.597311243360796</v>
      </c>
      <c r="D26" s="80">
        <v>230334</v>
      </c>
      <c r="E26" s="79">
        <v>229538</v>
      </c>
      <c r="F26" s="79">
        <v>236928</v>
      </c>
      <c r="G26" s="79">
        <v>226379</v>
      </c>
      <c r="H26" s="105">
        <v>231434</v>
      </c>
      <c r="I26" s="80">
        <v>-1100</v>
      </c>
      <c r="J26" s="81">
        <v>-0.4752974930217686</v>
      </c>
      <c r="K26"/>
      <c r="L26"/>
      <c r="M26"/>
      <c r="N26"/>
      <c r="O26"/>
      <c r="P26"/>
    </row>
    <row r="27" spans="1:16" ht="14.45" customHeight="1" x14ac:dyDescent="0.2">
      <c r="A27" s="83"/>
      <c r="B27" s="86" t="s">
        <v>101</v>
      </c>
      <c r="C27" s="78">
        <v>49.381926084772864</v>
      </c>
      <c r="D27" s="80">
        <v>685312</v>
      </c>
      <c r="E27" s="79">
        <v>689108</v>
      </c>
      <c r="F27" s="79">
        <v>691565</v>
      </c>
      <c r="G27" s="79">
        <v>684496</v>
      </c>
      <c r="H27" s="105">
        <v>692544</v>
      </c>
      <c r="I27" s="80">
        <v>-7232</v>
      </c>
      <c r="J27" s="81">
        <v>-1.0442657795028185</v>
      </c>
      <c r="K27"/>
      <c r="L27"/>
      <c r="M27"/>
      <c r="N27"/>
      <c r="O27"/>
      <c r="P27"/>
    </row>
    <row r="28" spans="1:16" ht="14.45" customHeight="1" x14ac:dyDescent="0.2">
      <c r="A28" s="83"/>
      <c r="B28" s="86" t="s">
        <v>102</v>
      </c>
      <c r="C28" s="78">
        <v>17.166133800842928</v>
      </c>
      <c r="D28" s="80">
        <v>238228</v>
      </c>
      <c r="E28" s="79">
        <v>240397</v>
      </c>
      <c r="F28" s="79">
        <v>241824</v>
      </c>
      <c r="G28" s="79">
        <v>241305</v>
      </c>
      <c r="H28" s="105">
        <v>243452</v>
      </c>
      <c r="I28" s="80">
        <v>-5224</v>
      </c>
      <c r="J28" s="81">
        <v>-2.1458028687379853</v>
      </c>
      <c r="K28"/>
      <c r="L28"/>
      <c r="M28"/>
      <c r="N28"/>
      <c r="O28"/>
      <c r="P28"/>
    </row>
    <row r="29" spans="1:16" ht="14.45" customHeight="1" x14ac:dyDescent="0.2">
      <c r="A29" s="83"/>
      <c r="B29" s="86" t="s">
        <v>103</v>
      </c>
      <c r="C29" s="78">
        <v>16.854556813440755</v>
      </c>
      <c r="D29" s="80">
        <v>233904</v>
      </c>
      <c r="E29" s="79">
        <v>232656</v>
      </c>
      <c r="F29" s="79">
        <v>229646</v>
      </c>
      <c r="G29" s="79">
        <v>225138</v>
      </c>
      <c r="H29" s="105">
        <v>225336</v>
      </c>
      <c r="I29" s="80">
        <v>8568</v>
      </c>
      <c r="J29" s="81">
        <v>3.8023218660134201</v>
      </c>
      <c r="K29"/>
      <c r="L29"/>
      <c r="M29"/>
      <c r="N29"/>
      <c r="O29"/>
      <c r="P29"/>
    </row>
    <row r="30" spans="1:16" ht="14.45" customHeight="1" x14ac:dyDescent="0.2">
      <c r="A30" s="85"/>
      <c r="B30" s="86" t="s">
        <v>104</v>
      </c>
      <c r="C30" s="78">
        <v>2.4318713570388368</v>
      </c>
      <c r="D30" s="80">
        <v>33749</v>
      </c>
      <c r="E30" s="79">
        <v>34102</v>
      </c>
      <c r="F30" s="79">
        <v>33718</v>
      </c>
      <c r="G30" s="79">
        <v>33497</v>
      </c>
      <c r="H30" s="105">
        <v>28617</v>
      </c>
      <c r="I30" s="80">
        <v>5132</v>
      </c>
      <c r="J30" s="81">
        <v>17.933396233008352</v>
      </c>
      <c r="K30"/>
      <c r="L30"/>
      <c r="M30"/>
      <c r="N30"/>
      <c r="O30"/>
      <c r="P30"/>
    </row>
    <row r="31" spans="1:16" ht="14.45" customHeight="1" x14ac:dyDescent="0.2">
      <c r="A31" s="85" t="s">
        <v>105</v>
      </c>
      <c r="B31" s="84" t="s">
        <v>108</v>
      </c>
      <c r="C31" s="78">
        <v>81.419880254709142</v>
      </c>
      <c r="D31" s="80">
        <v>1129928</v>
      </c>
      <c r="E31" s="79">
        <v>1133041</v>
      </c>
      <c r="F31" s="79">
        <v>1138863</v>
      </c>
      <c r="G31" s="79">
        <v>1121383</v>
      </c>
      <c r="H31" s="105">
        <v>1135500</v>
      </c>
      <c r="I31" s="80">
        <v>-5572</v>
      </c>
      <c r="J31" s="81">
        <v>-0.49070893879348304</v>
      </c>
      <c r="K31"/>
      <c r="L31"/>
      <c r="M31"/>
      <c r="N31"/>
      <c r="O31"/>
      <c r="P31"/>
    </row>
    <row r="32" spans="1:16" ht="14.45" customHeight="1" x14ac:dyDescent="0.2">
      <c r="A32" s="88"/>
      <c r="B32" s="89" t="s">
        <v>109</v>
      </c>
      <c r="C32" s="90">
        <v>18.580119745290858</v>
      </c>
      <c r="D32" s="108">
        <v>257851</v>
      </c>
      <c r="E32" s="109">
        <v>258660</v>
      </c>
      <c r="F32" s="109">
        <v>261102</v>
      </c>
      <c r="G32" s="109">
        <v>255935</v>
      </c>
      <c r="H32" s="110">
        <v>257265</v>
      </c>
      <c r="I32" s="108">
        <v>586</v>
      </c>
      <c r="J32" s="111">
        <v>0.22778069305968554</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10605</v>
      </c>
      <c r="E56" s="79">
        <v>10728</v>
      </c>
      <c r="F56" s="79">
        <v>10725</v>
      </c>
      <c r="G56" s="79">
        <v>10571</v>
      </c>
      <c r="H56" s="105">
        <v>10584</v>
      </c>
      <c r="I56" s="80">
        <v>21</v>
      </c>
      <c r="J56" s="81">
        <v>0.1984126984126984</v>
      </c>
      <c r="K56"/>
      <c r="L56"/>
      <c r="M56"/>
      <c r="N56"/>
      <c r="O56"/>
      <c r="P56"/>
    </row>
    <row r="57" spans="1:16" ht="14.45" customHeight="1" x14ac:dyDescent="0.2">
      <c r="A57" s="85" t="s">
        <v>97</v>
      </c>
      <c r="B57" s="84" t="s">
        <v>98</v>
      </c>
      <c r="C57" s="78">
        <v>40.990099009900987</v>
      </c>
      <c r="D57" s="80">
        <v>4347</v>
      </c>
      <c r="E57" s="79">
        <v>4421</v>
      </c>
      <c r="F57" s="79">
        <v>4408</v>
      </c>
      <c r="G57" s="79">
        <v>4313</v>
      </c>
      <c r="H57" s="105">
        <v>4299</v>
      </c>
      <c r="I57" s="80">
        <v>48</v>
      </c>
      <c r="J57" s="81">
        <v>1.1165387299371947</v>
      </c>
      <c r="K57"/>
      <c r="L57"/>
      <c r="M57"/>
      <c r="N57"/>
      <c r="O57"/>
      <c r="P57"/>
    </row>
    <row r="58" spans="1:16" ht="14.45" customHeight="1" x14ac:dyDescent="0.2">
      <c r="A58" s="85"/>
      <c r="B58" s="84" t="s">
        <v>99</v>
      </c>
      <c r="C58" s="78">
        <v>59.009900990099013</v>
      </c>
      <c r="D58" s="80">
        <v>6258</v>
      </c>
      <c r="E58" s="79">
        <v>6307</v>
      </c>
      <c r="F58" s="79">
        <v>6317</v>
      </c>
      <c r="G58" s="79">
        <v>6258</v>
      </c>
      <c r="H58" s="105">
        <v>6285</v>
      </c>
      <c r="I58" s="80">
        <v>-27</v>
      </c>
      <c r="J58" s="81">
        <v>-0.4295942720763723</v>
      </c>
      <c r="K58"/>
      <c r="L58"/>
      <c r="M58"/>
      <c r="N58"/>
      <c r="O58"/>
      <c r="P58"/>
    </row>
    <row r="59" spans="1:16" ht="14.45" customHeight="1" x14ac:dyDescent="0.2">
      <c r="A59" s="83" t="s">
        <v>97</v>
      </c>
      <c r="B59" s="86" t="s">
        <v>100</v>
      </c>
      <c r="C59" s="78">
        <v>13.069306930693068</v>
      </c>
      <c r="D59" s="80">
        <v>1386</v>
      </c>
      <c r="E59" s="79">
        <v>1462</v>
      </c>
      <c r="F59" s="79">
        <v>1478</v>
      </c>
      <c r="G59" s="79">
        <v>1409</v>
      </c>
      <c r="H59" s="105">
        <v>1387</v>
      </c>
      <c r="I59" s="80">
        <v>-1</v>
      </c>
      <c r="J59" s="81">
        <v>-7.2098053352559477E-2</v>
      </c>
      <c r="K59"/>
      <c r="L59"/>
      <c r="M59"/>
      <c r="N59"/>
      <c r="O59"/>
      <c r="P59"/>
    </row>
    <row r="60" spans="1:16" ht="14.45" customHeight="1" x14ac:dyDescent="0.2">
      <c r="A60" s="83"/>
      <c r="B60" s="86" t="s">
        <v>101</v>
      </c>
      <c r="C60" s="78">
        <v>45.9028760018859</v>
      </c>
      <c r="D60" s="80">
        <v>4868</v>
      </c>
      <c r="E60" s="79">
        <v>4904</v>
      </c>
      <c r="F60" s="79">
        <v>4887</v>
      </c>
      <c r="G60" s="79">
        <v>4831</v>
      </c>
      <c r="H60" s="105">
        <v>4876</v>
      </c>
      <c r="I60" s="80">
        <v>-8</v>
      </c>
      <c r="J60" s="81">
        <v>-0.16406890894175555</v>
      </c>
      <c r="K60"/>
      <c r="L60"/>
      <c r="M60"/>
      <c r="N60"/>
      <c r="O60"/>
      <c r="P60"/>
    </row>
    <row r="61" spans="1:16" ht="14.45" customHeight="1" x14ac:dyDescent="0.2">
      <c r="A61" s="83"/>
      <c r="B61" s="86" t="s">
        <v>102</v>
      </c>
      <c r="C61" s="78">
        <v>19.556812824139556</v>
      </c>
      <c r="D61" s="80">
        <v>2074</v>
      </c>
      <c r="E61" s="79">
        <v>2092</v>
      </c>
      <c r="F61" s="79">
        <v>2131</v>
      </c>
      <c r="G61" s="79">
        <v>2124</v>
      </c>
      <c r="H61" s="105">
        <v>2143</v>
      </c>
      <c r="I61" s="80">
        <v>-69</v>
      </c>
      <c r="J61" s="81">
        <v>-3.2197853476434903</v>
      </c>
      <c r="K61"/>
      <c r="L61"/>
      <c r="M61"/>
      <c r="N61"/>
      <c r="O61"/>
      <c r="P61"/>
    </row>
    <row r="62" spans="1:16" ht="14.45" customHeight="1" x14ac:dyDescent="0.2">
      <c r="A62" s="85"/>
      <c r="B62" s="86" t="s">
        <v>103</v>
      </c>
      <c r="C62" s="78">
        <v>21.47100424328147</v>
      </c>
      <c r="D62" s="80">
        <v>2277</v>
      </c>
      <c r="E62" s="79">
        <v>2270</v>
      </c>
      <c r="F62" s="79">
        <v>2229</v>
      </c>
      <c r="G62" s="79">
        <v>2207</v>
      </c>
      <c r="H62" s="105">
        <v>2178</v>
      </c>
      <c r="I62" s="80">
        <v>99</v>
      </c>
      <c r="J62" s="81">
        <v>4.5454545454545459</v>
      </c>
      <c r="K62"/>
      <c r="L62"/>
      <c r="M62"/>
      <c r="N62"/>
      <c r="O62"/>
      <c r="P62"/>
    </row>
    <row r="63" spans="1:16" ht="14.45" customHeight="1" x14ac:dyDescent="0.2">
      <c r="A63" s="85"/>
      <c r="B63" s="86" t="s">
        <v>104</v>
      </c>
      <c r="C63" s="78">
        <v>3.2248939179632248</v>
      </c>
      <c r="D63" s="80">
        <v>342</v>
      </c>
      <c r="E63" s="79">
        <v>331</v>
      </c>
      <c r="F63" s="79">
        <v>318</v>
      </c>
      <c r="G63" s="79">
        <v>322</v>
      </c>
      <c r="H63" s="105">
        <v>257</v>
      </c>
      <c r="I63" s="80">
        <v>85</v>
      </c>
      <c r="J63" s="81">
        <v>33.073929961089497</v>
      </c>
      <c r="K63"/>
      <c r="L63"/>
      <c r="M63"/>
      <c r="N63"/>
      <c r="O63"/>
      <c r="P63"/>
    </row>
    <row r="64" spans="1:16" ht="14.45" customHeight="1" x14ac:dyDescent="0.2">
      <c r="A64" s="85" t="s">
        <v>105</v>
      </c>
      <c r="B64" s="84" t="s">
        <v>108</v>
      </c>
      <c r="C64" s="78">
        <v>92.437529467232437</v>
      </c>
      <c r="D64" s="80">
        <v>9803</v>
      </c>
      <c r="E64" s="79">
        <v>9943</v>
      </c>
      <c r="F64" s="79">
        <v>9942</v>
      </c>
      <c r="G64" s="79">
        <v>9784</v>
      </c>
      <c r="H64" s="105">
        <v>9791</v>
      </c>
      <c r="I64" s="80">
        <v>12</v>
      </c>
      <c r="J64" s="81">
        <v>0.12256153610458584</v>
      </c>
      <c r="K64"/>
      <c r="L64"/>
      <c r="M64"/>
      <c r="N64"/>
      <c r="O64"/>
      <c r="P64"/>
    </row>
    <row r="65" spans="1:16" ht="14.45" customHeight="1" x14ac:dyDescent="0.2">
      <c r="A65" s="88"/>
      <c r="B65" s="89" t="s">
        <v>109</v>
      </c>
      <c r="C65" s="90">
        <v>7.5624705327675628</v>
      </c>
      <c r="D65" s="108">
        <v>802</v>
      </c>
      <c r="E65" s="109">
        <v>785</v>
      </c>
      <c r="F65" s="109">
        <v>783</v>
      </c>
      <c r="G65" s="109">
        <v>787</v>
      </c>
      <c r="H65" s="110">
        <v>793</v>
      </c>
      <c r="I65" s="108">
        <v>9</v>
      </c>
      <c r="J65" s="111">
        <v>1.1349306431273645</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BDC6-F2CC-4E73-A252-E7CA6F030DDE}">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8492</v>
      </c>
      <c r="G11" s="79">
        <v>8636</v>
      </c>
      <c r="H11" s="79">
        <v>8585</v>
      </c>
      <c r="I11" s="79">
        <v>8427</v>
      </c>
      <c r="J11" s="105">
        <v>8424</v>
      </c>
      <c r="K11" s="79">
        <v>68</v>
      </c>
      <c r="L11" s="81">
        <v>0.80721747388414056</v>
      </c>
    </row>
    <row r="12" spans="1:17" ht="24" customHeight="1" x14ac:dyDescent="0.2">
      <c r="A12" s="212" t="s">
        <v>180</v>
      </c>
      <c r="B12" s="213"/>
      <c r="C12" s="213"/>
      <c r="D12" s="214"/>
      <c r="E12" s="78">
        <v>42.734338200659444</v>
      </c>
      <c r="F12" s="80">
        <v>3629</v>
      </c>
      <c r="G12" s="79">
        <v>3708</v>
      </c>
      <c r="H12" s="79">
        <v>3633</v>
      </c>
      <c r="I12" s="79">
        <v>3541</v>
      </c>
      <c r="J12" s="105">
        <v>3546</v>
      </c>
      <c r="K12" s="79">
        <v>83</v>
      </c>
      <c r="L12" s="81">
        <v>2.3406655386350819</v>
      </c>
    </row>
    <row r="13" spans="1:17" ht="15" customHeight="1" x14ac:dyDescent="0.2">
      <c r="A13" s="85"/>
      <c r="B13" s="215" t="s">
        <v>99</v>
      </c>
      <c r="C13" s="215"/>
      <c r="E13" s="78">
        <v>57.265661799340556</v>
      </c>
      <c r="F13" s="80">
        <v>4863</v>
      </c>
      <c r="G13" s="79">
        <v>4928</v>
      </c>
      <c r="H13" s="79">
        <v>4952</v>
      </c>
      <c r="I13" s="79">
        <v>4886</v>
      </c>
      <c r="J13" s="105">
        <v>4878</v>
      </c>
      <c r="K13" s="79">
        <v>-15</v>
      </c>
      <c r="L13" s="81">
        <v>-0.30750307503075031</v>
      </c>
    </row>
    <row r="14" spans="1:17" ht="22.5" customHeight="1" x14ac:dyDescent="0.2">
      <c r="A14" s="212" t="s">
        <v>181</v>
      </c>
      <c r="B14" s="213"/>
      <c r="C14" s="213"/>
      <c r="D14" s="214"/>
      <c r="E14" s="78">
        <v>11.728685821950071</v>
      </c>
      <c r="F14" s="80">
        <v>996</v>
      </c>
      <c r="G14" s="79">
        <v>1084</v>
      </c>
      <c r="H14" s="79">
        <v>1095</v>
      </c>
      <c r="I14" s="79">
        <v>1045</v>
      </c>
      <c r="J14" s="105">
        <v>1022</v>
      </c>
      <c r="K14" s="79">
        <v>-26</v>
      </c>
      <c r="L14" s="81">
        <v>-2.5440313111545989</v>
      </c>
    </row>
    <row r="15" spans="1:17" ht="15" customHeight="1" x14ac:dyDescent="0.2">
      <c r="A15" s="85"/>
      <c r="B15" s="84"/>
      <c r="C15" s="53" t="s">
        <v>98</v>
      </c>
      <c r="E15" s="78">
        <v>50.602409638554214</v>
      </c>
      <c r="F15" s="80">
        <v>504</v>
      </c>
      <c r="G15" s="79">
        <v>564</v>
      </c>
      <c r="H15" s="79">
        <v>544</v>
      </c>
      <c r="I15" s="79">
        <v>523</v>
      </c>
      <c r="J15" s="105">
        <v>511</v>
      </c>
      <c r="K15" s="79">
        <v>-7</v>
      </c>
      <c r="L15" s="81">
        <v>-1.3698630136986301</v>
      </c>
    </row>
    <row r="16" spans="1:17" ht="15" customHeight="1" x14ac:dyDescent="0.2">
      <c r="A16" s="85"/>
      <c r="B16" s="84"/>
      <c r="C16" s="53" t="s">
        <v>99</v>
      </c>
      <c r="E16" s="78">
        <v>49.397590361445786</v>
      </c>
      <c r="F16" s="80">
        <v>492</v>
      </c>
      <c r="G16" s="79">
        <v>520</v>
      </c>
      <c r="H16" s="79">
        <v>551</v>
      </c>
      <c r="I16" s="79">
        <v>522</v>
      </c>
      <c r="J16" s="105">
        <v>511</v>
      </c>
      <c r="K16" s="79">
        <v>-19</v>
      </c>
      <c r="L16" s="81">
        <v>-3.7181996086105675</v>
      </c>
    </row>
    <row r="17" spans="1:12" ht="15" customHeight="1" x14ac:dyDescent="0.2">
      <c r="A17" s="85"/>
      <c r="B17" s="86" t="s">
        <v>101</v>
      </c>
      <c r="E17" s="78">
        <v>48.268959020254357</v>
      </c>
      <c r="F17" s="80">
        <v>4099</v>
      </c>
      <c r="G17" s="79">
        <v>4125</v>
      </c>
      <c r="H17" s="79">
        <v>4070</v>
      </c>
      <c r="I17" s="79">
        <v>3960</v>
      </c>
      <c r="J17" s="105">
        <v>3971</v>
      </c>
      <c r="K17" s="79">
        <v>128</v>
      </c>
      <c r="L17" s="81">
        <v>3.223369428355578</v>
      </c>
    </row>
    <row r="18" spans="1:12" ht="15" customHeight="1" x14ac:dyDescent="0.2">
      <c r="A18" s="85"/>
      <c r="B18" s="84"/>
      <c r="C18" s="53" t="s">
        <v>98</v>
      </c>
      <c r="E18" s="78">
        <v>41.278360575750185</v>
      </c>
      <c r="F18" s="80">
        <v>1692</v>
      </c>
      <c r="G18" s="79">
        <v>1701</v>
      </c>
      <c r="H18" s="79">
        <v>1660</v>
      </c>
      <c r="I18" s="79">
        <v>1609</v>
      </c>
      <c r="J18" s="105">
        <v>1613</v>
      </c>
      <c r="K18" s="79">
        <v>79</v>
      </c>
      <c r="L18" s="81">
        <v>4.8977061376317419</v>
      </c>
    </row>
    <row r="19" spans="1:12" ht="15" customHeight="1" x14ac:dyDescent="0.2">
      <c r="A19" s="85"/>
      <c r="B19" s="84"/>
      <c r="C19" s="53" t="s">
        <v>99</v>
      </c>
      <c r="E19" s="78">
        <v>58.721639424249815</v>
      </c>
      <c r="F19" s="80">
        <v>2407</v>
      </c>
      <c r="G19" s="79">
        <v>2424</v>
      </c>
      <c r="H19" s="79">
        <v>2410</v>
      </c>
      <c r="I19" s="79">
        <v>2351</v>
      </c>
      <c r="J19" s="105">
        <v>2358</v>
      </c>
      <c r="K19" s="79">
        <v>49</v>
      </c>
      <c r="L19" s="81">
        <v>2.0780322307039865</v>
      </c>
    </row>
    <row r="20" spans="1:12" ht="15" customHeight="1" x14ac:dyDescent="0.2">
      <c r="A20" s="85"/>
      <c r="B20" s="86" t="s">
        <v>102</v>
      </c>
      <c r="E20" s="78">
        <v>19.71267074894018</v>
      </c>
      <c r="F20" s="80">
        <v>1674</v>
      </c>
      <c r="G20" s="79">
        <v>1702</v>
      </c>
      <c r="H20" s="79">
        <v>1726</v>
      </c>
      <c r="I20" s="79">
        <v>1750</v>
      </c>
      <c r="J20" s="105">
        <v>1756</v>
      </c>
      <c r="K20" s="79">
        <v>-82</v>
      </c>
      <c r="L20" s="81">
        <v>-4.6697038724373581</v>
      </c>
    </row>
    <row r="21" spans="1:12" ht="15" customHeight="1" x14ac:dyDescent="0.2">
      <c r="A21" s="85"/>
      <c r="B21" s="84"/>
      <c r="C21" s="53" t="s">
        <v>98</v>
      </c>
      <c r="E21" s="78">
        <v>32.676224611708484</v>
      </c>
      <c r="F21" s="80">
        <v>547</v>
      </c>
      <c r="G21" s="79">
        <v>541</v>
      </c>
      <c r="H21" s="79">
        <v>544</v>
      </c>
      <c r="I21" s="79">
        <v>541</v>
      </c>
      <c r="J21" s="105">
        <v>547</v>
      </c>
      <c r="K21" s="79">
        <v>0</v>
      </c>
      <c r="L21" s="81">
        <v>0</v>
      </c>
    </row>
    <row r="22" spans="1:12" ht="15" customHeight="1" x14ac:dyDescent="0.2">
      <c r="A22" s="85"/>
      <c r="B22" s="84"/>
      <c r="C22" s="53" t="s">
        <v>99</v>
      </c>
      <c r="E22" s="78">
        <v>67.323775388291523</v>
      </c>
      <c r="F22" s="80">
        <v>1127</v>
      </c>
      <c r="G22" s="79">
        <v>1161</v>
      </c>
      <c r="H22" s="79">
        <v>1182</v>
      </c>
      <c r="I22" s="79">
        <v>1209</v>
      </c>
      <c r="J22" s="105">
        <v>1209</v>
      </c>
      <c r="K22" s="79">
        <v>-82</v>
      </c>
      <c r="L22" s="81">
        <v>-6.7824648469809761</v>
      </c>
    </row>
    <row r="23" spans="1:12" ht="15" customHeight="1" x14ac:dyDescent="0.2">
      <c r="A23" s="85"/>
      <c r="B23" s="86" t="s">
        <v>103</v>
      </c>
      <c r="E23" s="78">
        <v>20.289684408855393</v>
      </c>
      <c r="F23" s="80">
        <v>1723</v>
      </c>
      <c r="G23" s="79">
        <v>1725</v>
      </c>
      <c r="H23" s="79">
        <v>1694</v>
      </c>
      <c r="I23" s="79">
        <v>1672</v>
      </c>
      <c r="J23" s="105">
        <v>1675</v>
      </c>
      <c r="K23" s="79">
        <v>48</v>
      </c>
      <c r="L23" s="81">
        <v>2.8656716417910446</v>
      </c>
    </row>
    <row r="24" spans="1:12" ht="15" customHeight="1" x14ac:dyDescent="0.2">
      <c r="A24" s="85"/>
      <c r="B24" s="84"/>
      <c r="C24" s="53" t="s">
        <v>98</v>
      </c>
      <c r="E24" s="78">
        <v>51.421938479396402</v>
      </c>
      <c r="F24" s="80">
        <v>886</v>
      </c>
      <c r="G24" s="79">
        <v>902</v>
      </c>
      <c r="H24" s="79">
        <v>885</v>
      </c>
      <c r="I24" s="79">
        <v>868</v>
      </c>
      <c r="J24" s="105">
        <v>875</v>
      </c>
      <c r="K24" s="79">
        <v>11</v>
      </c>
      <c r="L24" s="81">
        <v>1.2571428571428571</v>
      </c>
    </row>
    <row r="25" spans="1:12" ht="15" customHeight="1" x14ac:dyDescent="0.2">
      <c r="A25" s="85"/>
      <c r="B25" s="84"/>
      <c r="C25" s="53" t="s">
        <v>99</v>
      </c>
      <c r="E25" s="78">
        <v>48.578061520603598</v>
      </c>
      <c r="F25" s="80">
        <v>837</v>
      </c>
      <c r="G25" s="79">
        <v>823</v>
      </c>
      <c r="H25" s="79">
        <v>809</v>
      </c>
      <c r="I25" s="79">
        <v>804</v>
      </c>
      <c r="J25" s="105">
        <v>800</v>
      </c>
      <c r="K25" s="79">
        <v>37</v>
      </c>
      <c r="L25" s="81">
        <v>4.625</v>
      </c>
    </row>
    <row r="26" spans="1:12" ht="15" customHeight="1" x14ac:dyDescent="0.2">
      <c r="A26" s="85"/>
      <c r="C26" s="86" t="s">
        <v>182</v>
      </c>
      <c r="D26" s="53" t="s">
        <v>183</v>
      </c>
      <c r="E26" s="78">
        <v>2.9674988224211023</v>
      </c>
      <c r="F26" s="80">
        <v>252</v>
      </c>
      <c r="G26" s="79">
        <v>251</v>
      </c>
      <c r="H26" s="79">
        <v>246</v>
      </c>
      <c r="I26" s="79">
        <v>246</v>
      </c>
      <c r="J26" s="105">
        <v>196</v>
      </c>
      <c r="K26" s="79">
        <v>56</v>
      </c>
      <c r="L26" s="81">
        <v>28.571428571428573</v>
      </c>
    </row>
    <row r="27" spans="1:12" ht="15" customHeight="1" x14ac:dyDescent="0.2">
      <c r="A27" s="85"/>
      <c r="B27" s="84"/>
      <c r="D27" s="216" t="s">
        <v>98</v>
      </c>
      <c r="E27" s="78">
        <v>40.079365079365083</v>
      </c>
      <c r="F27" s="80">
        <v>101</v>
      </c>
      <c r="G27" s="79">
        <v>103</v>
      </c>
      <c r="H27" s="79">
        <v>107</v>
      </c>
      <c r="I27" s="79">
        <v>113</v>
      </c>
      <c r="J27" s="105">
        <v>92</v>
      </c>
      <c r="K27" s="79">
        <v>9</v>
      </c>
      <c r="L27" s="81">
        <v>9.7826086956521738</v>
      </c>
    </row>
    <row r="28" spans="1:12" ht="15" customHeight="1" x14ac:dyDescent="0.2">
      <c r="A28" s="85"/>
      <c r="B28" s="84"/>
      <c r="D28" s="216" t="s">
        <v>99</v>
      </c>
      <c r="E28" s="78">
        <v>59.920634920634917</v>
      </c>
      <c r="F28" s="80">
        <v>151</v>
      </c>
      <c r="G28" s="79">
        <v>148</v>
      </c>
      <c r="H28" s="79">
        <v>139</v>
      </c>
      <c r="I28" s="79">
        <v>133</v>
      </c>
      <c r="J28" s="105">
        <v>104</v>
      </c>
      <c r="K28" s="79">
        <v>47</v>
      </c>
      <c r="L28" s="81">
        <v>45.192307692307693</v>
      </c>
    </row>
    <row r="29" spans="1:12" ht="24" customHeight="1" x14ac:dyDescent="0.2">
      <c r="A29" s="212" t="s">
        <v>184</v>
      </c>
      <c r="B29" s="213"/>
      <c r="C29" s="213"/>
      <c r="D29" s="214"/>
      <c r="E29" s="78">
        <v>90.685350918511546</v>
      </c>
      <c r="F29" s="80">
        <v>7701</v>
      </c>
      <c r="G29" s="79">
        <v>7858</v>
      </c>
      <c r="H29" s="79">
        <v>7818</v>
      </c>
      <c r="I29" s="79">
        <v>7671</v>
      </c>
      <c r="J29" s="105">
        <v>7674</v>
      </c>
      <c r="K29" s="79">
        <v>27</v>
      </c>
      <c r="L29" s="81">
        <v>0.3518373729476153</v>
      </c>
    </row>
    <row r="30" spans="1:12" ht="15" customHeight="1" x14ac:dyDescent="0.2">
      <c r="A30" s="85"/>
      <c r="B30" s="84"/>
      <c r="C30" s="53" t="s">
        <v>98</v>
      </c>
      <c r="E30" s="78">
        <v>41.786780937540577</v>
      </c>
      <c r="F30" s="80">
        <v>3218</v>
      </c>
      <c r="G30" s="79">
        <v>3320</v>
      </c>
      <c r="H30" s="79">
        <v>3252</v>
      </c>
      <c r="I30" s="79">
        <v>3156</v>
      </c>
      <c r="J30" s="105">
        <v>3167</v>
      </c>
      <c r="K30" s="79">
        <v>51</v>
      </c>
      <c r="L30" s="81">
        <v>1.6103568045468899</v>
      </c>
    </row>
    <row r="31" spans="1:12" ht="15" customHeight="1" x14ac:dyDescent="0.2">
      <c r="A31" s="85"/>
      <c r="B31" s="84"/>
      <c r="C31" s="53" t="s">
        <v>99</v>
      </c>
      <c r="E31" s="78">
        <v>58.213219062459423</v>
      </c>
      <c r="F31" s="80">
        <v>4483</v>
      </c>
      <c r="G31" s="79">
        <v>4538</v>
      </c>
      <c r="H31" s="79">
        <v>4566</v>
      </c>
      <c r="I31" s="79">
        <v>4515</v>
      </c>
      <c r="J31" s="105">
        <v>4507</v>
      </c>
      <c r="K31" s="79">
        <v>-24</v>
      </c>
      <c r="L31" s="81">
        <v>-0.53250499223430214</v>
      </c>
    </row>
    <row r="32" spans="1:12" ht="15" customHeight="1" x14ac:dyDescent="0.2">
      <c r="A32" s="85"/>
      <c r="B32" s="84" t="s">
        <v>109</v>
      </c>
      <c r="E32" s="78">
        <v>9.3146490814884597</v>
      </c>
      <c r="F32" s="79">
        <v>791</v>
      </c>
      <c r="G32" s="79">
        <v>778</v>
      </c>
      <c r="H32" s="79">
        <v>767</v>
      </c>
      <c r="I32" s="79">
        <v>756</v>
      </c>
      <c r="J32" s="105">
        <v>750</v>
      </c>
      <c r="K32" s="79">
        <v>41</v>
      </c>
      <c r="L32" s="81">
        <v>5.4666666666666668</v>
      </c>
    </row>
    <row r="33" spans="1:12" ht="15" customHeight="1" x14ac:dyDescent="0.2">
      <c r="A33" s="85"/>
      <c r="B33" s="84"/>
      <c r="C33" s="53" t="s">
        <v>98</v>
      </c>
      <c r="E33" s="78">
        <v>51.959544879898864</v>
      </c>
      <c r="F33" s="79">
        <v>411</v>
      </c>
      <c r="G33" s="79">
        <v>388</v>
      </c>
      <c r="H33" s="79">
        <v>381</v>
      </c>
      <c r="I33" s="79">
        <v>385</v>
      </c>
      <c r="J33" s="105">
        <v>379</v>
      </c>
      <c r="K33" s="79">
        <v>32</v>
      </c>
      <c r="L33" s="81">
        <v>8.4432717678100264</v>
      </c>
    </row>
    <row r="34" spans="1:12" ht="15" customHeight="1" x14ac:dyDescent="0.2">
      <c r="A34" s="85"/>
      <c r="B34" s="84"/>
      <c r="C34" s="53" t="s">
        <v>99</v>
      </c>
      <c r="E34" s="78">
        <v>48.040455120101136</v>
      </c>
      <c r="F34" s="79">
        <v>380</v>
      </c>
      <c r="G34" s="79">
        <v>390</v>
      </c>
      <c r="H34" s="79">
        <v>386</v>
      </c>
      <c r="I34" s="79">
        <v>371</v>
      </c>
      <c r="J34" s="105">
        <v>371</v>
      </c>
      <c r="K34" s="79">
        <v>9</v>
      </c>
      <c r="L34" s="81">
        <v>2.4258760107816713</v>
      </c>
    </row>
    <row r="35" spans="1:12" ht="24" customHeight="1" x14ac:dyDescent="0.2">
      <c r="A35" s="212" t="s">
        <v>187</v>
      </c>
      <c r="B35" s="213"/>
      <c r="C35" s="213"/>
      <c r="D35" s="214"/>
      <c r="E35" s="78">
        <v>12.918040508714084</v>
      </c>
      <c r="F35" s="79">
        <v>1097</v>
      </c>
      <c r="G35" s="79">
        <v>1143</v>
      </c>
      <c r="H35" s="79">
        <v>1140</v>
      </c>
      <c r="I35" s="79">
        <v>1082</v>
      </c>
      <c r="J35" s="79">
        <v>1089</v>
      </c>
      <c r="K35" s="285">
        <v>8</v>
      </c>
      <c r="L35" s="286">
        <v>0.7346189164370982</v>
      </c>
    </row>
    <row r="36" spans="1:12" ht="15" customHeight="1" x14ac:dyDescent="0.2">
      <c r="A36" s="85"/>
      <c r="B36" s="84"/>
      <c r="C36" s="53" t="s">
        <v>98</v>
      </c>
      <c r="E36" s="78">
        <v>42.023701002734732</v>
      </c>
      <c r="F36" s="79">
        <v>461</v>
      </c>
      <c r="G36" s="79">
        <v>490</v>
      </c>
      <c r="H36" s="79">
        <v>471</v>
      </c>
      <c r="I36" s="79">
        <v>450</v>
      </c>
      <c r="J36" s="79">
        <v>460</v>
      </c>
      <c r="K36" s="285">
        <v>1</v>
      </c>
      <c r="L36" s="81">
        <v>0.21739130434782608</v>
      </c>
    </row>
    <row r="37" spans="1:12" ht="15" customHeight="1" x14ac:dyDescent="0.2">
      <c r="A37" s="85"/>
      <c r="B37" s="84"/>
      <c r="C37" s="53" t="s">
        <v>99</v>
      </c>
      <c r="E37" s="78">
        <v>57.976298997265268</v>
      </c>
      <c r="F37" s="79">
        <v>636</v>
      </c>
      <c r="G37" s="79">
        <v>653</v>
      </c>
      <c r="H37" s="79">
        <v>669</v>
      </c>
      <c r="I37" s="79">
        <v>632</v>
      </c>
      <c r="J37" s="105">
        <v>629</v>
      </c>
      <c r="K37" s="79">
        <v>7</v>
      </c>
      <c r="L37" s="81">
        <v>1.1128775834658187</v>
      </c>
    </row>
    <row r="38" spans="1:12" ht="15" customHeight="1" x14ac:dyDescent="0.2">
      <c r="A38" s="85"/>
      <c r="B38" s="84" t="s">
        <v>327</v>
      </c>
      <c r="E38" s="78">
        <v>68.911917098445599</v>
      </c>
      <c r="F38" s="79">
        <v>5852</v>
      </c>
      <c r="G38" s="79">
        <v>5917</v>
      </c>
      <c r="H38" s="79">
        <v>5896</v>
      </c>
      <c r="I38" s="79">
        <v>5814</v>
      </c>
      <c r="J38" s="105">
        <v>5816</v>
      </c>
      <c r="K38" s="79">
        <v>36</v>
      </c>
      <c r="L38" s="81">
        <v>0.61898211829436034</v>
      </c>
    </row>
    <row r="39" spans="1:12" ht="15" customHeight="1" x14ac:dyDescent="0.2">
      <c r="A39" s="85"/>
      <c r="B39" s="84"/>
      <c r="C39" s="53" t="s">
        <v>98</v>
      </c>
      <c r="E39" s="78">
        <v>43.574846206425157</v>
      </c>
      <c r="F39" s="80">
        <v>2550</v>
      </c>
      <c r="G39" s="79">
        <v>2589</v>
      </c>
      <c r="H39" s="79">
        <v>2547</v>
      </c>
      <c r="I39" s="79">
        <v>2495</v>
      </c>
      <c r="J39" s="105">
        <v>2481</v>
      </c>
      <c r="K39" s="79">
        <v>69</v>
      </c>
      <c r="L39" s="81">
        <v>2.7811366384522369</v>
      </c>
    </row>
    <row r="40" spans="1:12" ht="15" customHeight="1" x14ac:dyDescent="0.2">
      <c r="A40" s="85"/>
      <c r="B40" s="84"/>
      <c r="C40" s="53" t="s">
        <v>99</v>
      </c>
      <c r="E40" s="78">
        <v>56.425153793574843</v>
      </c>
      <c r="F40" s="80">
        <v>3302</v>
      </c>
      <c r="G40" s="79">
        <v>3328</v>
      </c>
      <c r="H40" s="79">
        <v>3349</v>
      </c>
      <c r="I40" s="79">
        <v>3319</v>
      </c>
      <c r="J40" s="105">
        <v>3335</v>
      </c>
      <c r="K40" s="79">
        <v>-33</v>
      </c>
      <c r="L40" s="81">
        <v>-0.98950524737631185</v>
      </c>
    </row>
    <row r="41" spans="1:12" ht="15" customHeight="1" x14ac:dyDescent="0.2">
      <c r="A41" s="85"/>
      <c r="B41" s="53" t="s">
        <v>549</v>
      </c>
      <c r="E41" s="78">
        <v>7.7366933584550166</v>
      </c>
      <c r="F41" s="80">
        <v>657</v>
      </c>
      <c r="G41" s="79">
        <v>665</v>
      </c>
      <c r="H41" s="79">
        <v>653</v>
      </c>
      <c r="I41" s="79">
        <v>624</v>
      </c>
      <c r="J41" s="105">
        <v>618</v>
      </c>
      <c r="K41" s="79">
        <v>39</v>
      </c>
      <c r="L41" s="81">
        <v>6.3106796116504853</v>
      </c>
    </row>
    <row r="42" spans="1:12" ht="15" customHeight="1" x14ac:dyDescent="0.2">
      <c r="A42" s="85"/>
      <c r="B42" s="84"/>
      <c r="C42" s="53" t="s">
        <v>98</v>
      </c>
      <c r="E42" s="78">
        <v>44.901065449010652</v>
      </c>
      <c r="F42" s="80">
        <v>295</v>
      </c>
      <c r="G42" s="79">
        <v>304</v>
      </c>
      <c r="H42" s="79">
        <v>297</v>
      </c>
      <c r="I42" s="79">
        <v>282</v>
      </c>
      <c r="J42" s="105">
        <v>294</v>
      </c>
      <c r="K42" s="79">
        <v>1</v>
      </c>
      <c r="L42" s="81">
        <v>0.3401360544217687</v>
      </c>
    </row>
    <row r="43" spans="1:12" ht="15" customHeight="1" x14ac:dyDescent="0.2">
      <c r="A43" s="85"/>
      <c r="B43" s="84"/>
      <c r="C43" s="53" t="s">
        <v>99</v>
      </c>
      <c r="E43" s="78">
        <v>55.098934550989348</v>
      </c>
      <c r="F43" s="80">
        <v>362</v>
      </c>
      <c r="G43" s="79">
        <v>361</v>
      </c>
      <c r="H43" s="79">
        <v>356</v>
      </c>
      <c r="I43" s="79">
        <v>342</v>
      </c>
      <c r="J43" s="105">
        <v>324</v>
      </c>
      <c r="K43" s="79">
        <v>38</v>
      </c>
      <c r="L43" s="81">
        <v>11.728395061728396</v>
      </c>
    </row>
    <row r="44" spans="1:12" ht="15" customHeight="1" x14ac:dyDescent="0.2">
      <c r="A44" s="85"/>
      <c r="B44" s="84" t="s">
        <v>200</v>
      </c>
      <c r="E44" s="78">
        <v>10.433349034385303</v>
      </c>
      <c r="F44" s="80">
        <v>886</v>
      </c>
      <c r="G44" s="79">
        <v>911</v>
      </c>
      <c r="H44" s="79">
        <v>896</v>
      </c>
      <c r="I44" s="79">
        <v>907</v>
      </c>
      <c r="J44" s="105">
        <v>901</v>
      </c>
      <c r="K44" s="79">
        <v>-15</v>
      </c>
      <c r="L44" s="81">
        <v>-1.664816870144284</v>
      </c>
    </row>
    <row r="45" spans="1:12" ht="15" customHeight="1" x14ac:dyDescent="0.2">
      <c r="A45" s="85"/>
      <c r="B45" s="84"/>
      <c r="C45" s="53" t="s">
        <v>98</v>
      </c>
      <c r="E45" s="78">
        <v>36.455981941309254</v>
      </c>
      <c r="F45" s="80">
        <v>323</v>
      </c>
      <c r="G45" s="79">
        <v>325</v>
      </c>
      <c r="H45" s="79">
        <v>318</v>
      </c>
      <c r="I45" s="79">
        <v>314</v>
      </c>
      <c r="J45" s="105">
        <v>311</v>
      </c>
      <c r="K45" s="79">
        <v>12</v>
      </c>
      <c r="L45" s="81">
        <v>3.8585209003215435</v>
      </c>
    </row>
    <row r="46" spans="1:12" ht="15" customHeight="1" x14ac:dyDescent="0.2">
      <c r="A46" s="88"/>
      <c r="B46" s="89"/>
      <c r="C46" s="131" t="s">
        <v>99</v>
      </c>
      <c r="D46" s="131"/>
      <c r="E46" s="90">
        <v>63.544018058690746</v>
      </c>
      <c r="F46" s="108">
        <v>563</v>
      </c>
      <c r="G46" s="109">
        <v>586</v>
      </c>
      <c r="H46" s="109">
        <v>578</v>
      </c>
      <c r="I46" s="109">
        <v>593</v>
      </c>
      <c r="J46" s="110">
        <v>590</v>
      </c>
      <c r="K46" s="109">
        <v>-27</v>
      </c>
      <c r="L46" s="111">
        <v>-4.5762711864406782</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4CF2-68FF-4DE5-B7DF-64E7FC88C228}">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8492</v>
      </c>
      <c r="E11" s="79">
        <v>8636</v>
      </c>
      <c r="F11" s="79">
        <v>8585</v>
      </c>
      <c r="G11" s="79">
        <v>8427</v>
      </c>
      <c r="H11" s="105">
        <v>8424</v>
      </c>
      <c r="I11" s="80">
        <v>68</v>
      </c>
      <c r="J11" s="81">
        <v>0.80721747388414056</v>
      </c>
    </row>
    <row r="12" spans="1:15" ht="24.95" customHeight="1" x14ac:dyDescent="0.2">
      <c r="A12" s="158" t="s">
        <v>124</v>
      </c>
      <c r="B12" s="159" t="s">
        <v>125</v>
      </c>
      <c r="C12" s="78">
        <v>5.0164861045690063</v>
      </c>
      <c r="D12" s="80">
        <v>426</v>
      </c>
      <c r="E12" s="79">
        <v>440</v>
      </c>
      <c r="F12" s="79">
        <v>438</v>
      </c>
      <c r="G12" s="79">
        <v>424</v>
      </c>
      <c r="H12" s="105">
        <v>421</v>
      </c>
      <c r="I12" s="80">
        <v>5</v>
      </c>
      <c r="J12" s="81">
        <v>1.1876484560570071</v>
      </c>
    </row>
    <row r="13" spans="1:15" ht="24.95" customHeight="1" x14ac:dyDescent="0.2">
      <c r="A13" s="158" t="s">
        <v>126</v>
      </c>
      <c r="B13" s="164" t="s">
        <v>208</v>
      </c>
      <c r="C13" s="78">
        <v>1.2600094206311823</v>
      </c>
      <c r="D13" s="80">
        <v>107</v>
      </c>
      <c r="E13" s="79">
        <v>108</v>
      </c>
      <c r="F13" s="79">
        <v>114</v>
      </c>
      <c r="G13" s="79">
        <v>112</v>
      </c>
      <c r="H13" s="105">
        <v>114</v>
      </c>
      <c r="I13" s="80">
        <v>-7</v>
      </c>
      <c r="J13" s="81">
        <v>-6.1403508771929829</v>
      </c>
    </row>
    <row r="14" spans="1:15" s="180" customFormat="1" ht="24.95" customHeight="1" x14ac:dyDescent="0.2">
      <c r="A14" s="158" t="s">
        <v>209</v>
      </c>
      <c r="B14" s="164" t="s">
        <v>129</v>
      </c>
      <c r="C14" s="78">
        <v>9.2322185586434298</v>
      </c>
      <c r="D14" s="80">
        <v>784</v>
      </c>
      <c r="E14" s="79">
        <v>802</v>
      </c>
      <c r="F14" s="79">
        <v>795</v>
      </c>
      <c r="G14" s="79">
        <v>794</v>
      </c>
      <c r="H14" s="105">
        <v>821</v>
      </c>
      <c r="I14" s="80">
        <v>-37</v>
      </c>
      <c r="J14" s="81">
        <v>-4.5066991473812426</v>
      </c>
      <c r="K14" s="53"/>
      <c r="L14" s="53"/>
      <c r="M14" s="53"/>
      <c r="N14" s="53"/>
      <c r="O14" s="53"/>
    </row>
    <row r="15" spans="1:15" ht="24.95" customHeight="1" x14ac:dyDescent="0.2">
      <c r="A15" s="158" t="s">
        <v>210</v>
      </c>
      <c r="B15" s="164" t="s">
        <v>211</v>
      </c>
      <c r="C15" s="78">
        <v>4.3452661328308997</v>
      </c>
      <c r="D15" s="80">
        <v>369</v>
      </c>
      <c r="E15" s="79">
        <v>384</v>
      </c>
      <c r="F15" s="79">
        <v>380</v>
      </c>
      <c r="G15" s="79">
        <v>381</v>
      </c>
      <c r="H15" s="105">
        <v>397</v>
      </c>
      <c r="I15" s="80">
        <v>-28</v>
      </c>
      <c r="J15" s="81">
        <v>-7.0528967254408057</v>
      </c>
    </row>
    <row r="16" spans="1:15" s="180" customFormat="1" ht="24.95" customHeight="1" x14ac:dyDescent="0.2">
      <c r="A16" s="158" t="s">
        <v>212</v>
      </c>
      <c r="B16" s="164" t="s">
        <v>133</v>
      </c>
      <c r="C16" s="78">
        <v>3.4032030146019783</v>
      </c>
      <c r="D16" s="80">
        <v>289</v>
      </c>
      <c r="E16" s="79">
        <v>290</v>
      </c>
      <c r="F16" s="79">
        <v>286</v>
      </c>
      <c r="G16" s="79">
        <v>281</v>
      </c>
      <c r="H16" s="105">
        <v>288</v>
      </c>
      <c r="I16" s="80">
        <v>1</v>
      </c>
      <c r="J16" s="81">
        <v>0.34722222222222221</v>
      </c>
      <c r="K16" s="53"/>
      <c r="L16" s="53"/>
      <c r="M16" s="53"/>
      <c r="N16" s="53"/>
      <c r="O16" s="53"/>
    </row>
    <row r="17" spans="1:15" ht="24.95" customHeight="1" x14ac:dyDescent="0.2">
      <c r="A17" s="158" t="s">
        <v>134</v>
      </c>
      <c r="B17" s="164" t="s">
        <v>214</v>
      </c>
      <c r="C17" s="78">
        <v>1.4837494112105512</v>
      </c>
      <c r="D17" s="80">
        <v>126</v>
      </c>
      <c r="E17" s="79">
        <v>128</v>
      </c>
      <c r="F17" s="79">
        <v>129</v>
      </c>
      <c r="G17" s="79">
        <v>132</v>
      </c>
      <c r="H17" s="105">
        <v>136</v>
      </c>
      <c r="I17" s="80">
        <v>-10</v>
      </c>
      <c r="J17" s="81">
        <v>-7.3529411764705879</v>
      </c>
    </row>
    <row r="18" spans="1:15" s="180" customFormat="1" ht="24.95" customHeight="1" x14ac:dyDescent="0.2">
      <c r="A18" s="167" t="s">
        <v>136</v>
      </c>
      <c r="B18" s="168" t="s">
        <v>137</v>
      </c>
      <c r="C18" s="78">
        <v>7.6778144135657085</v>
      </c>
      <c r="D18" s="80">
        <v>652</v>
      </c>
      <c r="E18" s="79">
        <v>675</v>
      </c>
      <c r="F18" s="79">
        <v>666</v>
      </c>
      <c r="G18" s="79">
        <v>647</v>
      </c>
      <c r="H18" s="105">
        <v>634</v>
      </c>
      <c r="I18" s="80">
        <v>18</v>
      </c>
      <c r="J18" s="81">
        <v>2.8391167192429023</v>
      </c>
      <c r="K18" s="53"/>
      <c r="L18" s="53"/>
      <c r="M18" s="53"/>
      <c r="N18" s="53"/>
      <c r="O18" s="53"/>
    </row>
    <row r="19" spans="1:15" ht="24.95" customHeight="1" x14ac:dyDescent="0.2">
      <c r="A19" s="158" t="s">
        <v>138</v>
      </c>
      <c r="B19" s="164" t="s">
        <v>139</v>
      </c>
      <c r="C19" s="78">
        <v>15.214319359397079</v>
      </c>
      <c r="D19" s="80">
        <v>1292</v>
      </c>
      <c r="E19" s="79">
        <v>1315</v>
      </c>
      <c r="F19" s="79">
        <v>1299</v>
      </c>
      <c r="G19" s="79">
        <v>1296</v>
      </c>
      <c r="H19" s="105">
        <v>1291</v>
      </c>
      <c r="I19" s="80">
        <v>1</v>
      </c>
      <c r="J19" s="81">
        <v>7.745933384972889E-2</v>
      </c>
    </row>
    <row r="20" spans="1:15" s="180" customFormat="1" ht="24.95" customHeight="1" x14ac:dyDescent="0.2">
      <c r="A20" s="158" t="s">
        <v>140</v>
      </c>
      <c r="B20" s="164" t="s">
        <v>141</v>
      </c>
      <c r="C20" s="78">
        <v>6.4413565708902496</v>
      </c>
      <c r="D20" s="80">
        <v>547</v>
      </c>
      <c r="E20" s="79">
        <v>523</v>
      </c>
      <c r="F20" s="79">
        <v>522</v>
      </c>
      <c r="G20" s="79">
        <v>527</v>
      </c>
      <c r="H20" s="105">
        <v>537</v>
      </c>
      <c r="I20" s="80">
        <v>10</v>
      </c>
      <c r="J20" s="81">
        <v>1.8621973929236499</v>
      </c>
      <c r="K20" s="53"/>
      <c r="L20" s="53"/>
      <c r="M20" s="53"/>
      <c r="N20" s="53"/>
      <c r="O20" s="53"/>
    </row>
    <row r="21" spans="1:15" ht="24.95" customHeight="1" x14ac:dyDescent="0.2">
      <c r="A21" s="167" t="s">
        <v>142</v>
      </c>
      <c r="B21" s="168" t="s">
        <v>143</v>
      </c>
      <c r="C21" s="78">
        <v>17.110221384832784</v>
      </c>
      <c r="D21" s="80">
        <v>1453</v>
      </c>
      <c r="E21" s="79">
        <v>1506</v>
      </c>
      <c r="F21" s="79">
        <v>1529</v>
      </c>
      <c r="G21" s="79">
        <v>1447</v>
      </c>
      <c r="H21" s="105">
        <v>1420</v>
      </c>
      <c r="I21" s="80">
        <v>33</v>
      </c>
      <c r="J21" s="81">
        <v>2.323943661971831</v>
      </c>
    </row>
    <row r="22" spans="1:15" ht="24.95" customHeight="1" x14ac:dyDescent="0.2">
      <c r="A22" s="167" t="s">
        <v>144</v>
      </c>
      <c r="B22" s="164" t="s">
        <v>145</v>
      </c>
      <c r="C22" s="78">
        <v>0.87140838436175228</v>
      </c>
      <c r="D22" s="80">
        <v>74</v>
      </c>
      <c r="E22" s="79">
        <v>71</v>
      </c>
      <c r="F22" s="79">
        <v>75</v>
      </c>
      <c r="G22" s="79">
        <v>66</v>
      </c>
      <c r="H22" s="105">
        <v>80</v>
      </c>
      <c r="I22" s="80">
        <v>-6</v>
      </c>
      <c r="J22" s="81">
        <v>-7.5</v>
      </c>
    </row>
    <row r="23" spans="1:15" ht="24.95" customHeight="1" x14ac:dyDescent="0.2">
      <c r="A23" s="158" t="s">
        <v>146</v>
      </c>
      <c r="B23" s="164" t="s">
        <v>147</v>
      </c>
      <c r="C23" s="78">
        <v>1.4366462552991051</v>
      </c>
      <c r="D23" s="80">
        <v>122</v>
      </c>
      <c r="E23" s="79">
        <v>122</v>
      </c>
      <c r="F23" s="79">
        <v>126</v>
      </c>
      <c r="G23" s="79">
        <v>125</v>
      </c>
      <c r="H23" s="105">
        <v>116</v>
      </c>
      <c r="I23" s="80">
        <v>6</v>
      </c>
      <c r="J23" s="81">
        <v>5.1724137931034484</v>
      </c>
    </row>
    <row r="24" spans="1:15" ht="24.95" customHeight="1" x14ac:dyDescent="0.2">
      <c r="A24" s="158" t="s">
        <v>148</v>
      </c>
      <c r="B24" s="164" t="s">
        <v>215</v>
      </c>
      <c r="C24" s="78">
        <v>5.3933113518605751</v>
      </c>
      <c r="D24" s="80">
        <v>458</v>
      </c>
      <c r="E24" s="79">
        <v>453</v>
      </c>
      <c r="F24" s="79">
        <v>454</v>
      </c>
      <c r="G24" s="79">
        <v>462</v>
      </c>
      <c r="H24" s="105">
        <v>457</v>
      </c>
      <c r="I24" s="80">
        <v>1</v>
      </c>
      <c r="J24" s="81">
        <v>0.21881838074398249</v>
      </c>
    </row>
    <row r="25" spans="1:15" ht="24.95" customHeight="1" x14ac:dyDescent="0.2">
      <c r="A25" s="158" t="s">
        <v>150</v>
      </c>
      <c r="B25" s="171" t="s">
        <v>151</v>
      </c>
      <c r="C25" s="78">
        <v>7.6307112576542631</v>
      </c>
      <c r="D25" s="80">
        <v>648</v>
      </c>
      <c r="E25" s="79">
        <v>669</v>
      </c>
      <c r="F25" s="79">
        <v>665</v>
      </c>
      <c r="G25" s="79">
        <v>687</v>
      </c>
      <c r="H25" s="105">
        <v>683</v>
      </c>
      <c r="I25" s="80">
        <v>-35</v>
      </c>
      <c r="J25" s="81">
        <v>-5.1244509516837482</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156</v>
      </c>
      <c r="C28" s="78">
        <v>2.414036740461611</v>
      </c>
      <c r="D28" s="80">
        <v>205</v>
      </c>
      <c r="E28" s="79">
        <v>207</v>
      </c>
      <c r="F28" s="79">
        <v>215</v>
      </c>
      <c r="G28" s="79">
        <v>205</v>
      </c>
      <c r="H28" s="105">
        <v>207</v>
      </c>
      <c r="I28" s="80">
        <v>-2</v>
      </c>
      <c r="J28" s="81">
        <v>-0.96618357487922701</v>
      </c>
    </row>
    <row r="29" spans="1:15" ht="24.95" customHeight="1" x14ac:dyDescent="0.2">
      <c r="A29" s="158" t="s">
        <v>157</v>
      </c>
      <c r="B29" s="164" t="s">
        <v>158</v>
      </c>
      <c r="C29" s="78">
        <v>2.6024493641073954</v>
      </c>
      <c r="D29" s="80">
        <v>221</v>
      </c>
      <c r="E29" s="79">
        <v>214</v>
      </c>
      <c r="F29" s="79">
        <v>209</v>
      </c>
      <c r="G29" s="79">
        <v>204</v>
      </c>
      <c r="H29" s="105">
        <v>213</v>
      </c>
      <c r="I29" s="80">
        <v>8</v>
      </c>
      <c r="J29" s="81">
        <v>3.755868544600939</v>
      </c>
    </row>
    <row r="30" spans="1:15" ht="24.95" customHeight="1" x14ac:dyDescent="0.2">
      <c r="A30" s="158">
        <v>86</v>
      </c>
      <c r="B30" s="164" t="s">
        <v>159</v>
      </c>
      <c r="C30" s="78">
        <v>4.3688177107866224</v>
      </c>
      <c r="D30" s="80">
        <v>371</v>
      </c>
      <c r="E30" s="79">
        <v>353</v>
      </c>
      <c r="F30" s="79">
        <v>356</v>
      </c>
      <c r="G30" s="79">
        <v>356</v>
      </c>
      <c r="H30" s="105">
        <v>348</v>
      </c>
      <c r="I30" s="80">
        <v>23</v>
      </c>
      <c r="J30" s="81">
        <v>6.6091954022988508</v>
      </c>
    </row>
    <row r="31" spans="1:15" ht="24.95" customHeight="1" x14ac:dyDescent="0.2">
      <c r="A31" s="158">
        <v>87.88</v>
      </c>
      <c r="B31" s="171" t="s">
        <v>160</v>
      </c>
      <c r="C31" s="78">
        <v>3.097032501177579</v>
      </c>
      <c r="D31" s="80">
        <v>263</v>
      </c>
      <c r="E31" s="79">
        <v>262</v>
      </c>
      <c r="F31" s="79">
        <v>238</v>
      </c>
      <c r="G31" s="79">
        <v>238</v>
      </c>
      <c r="H31" s="105">
        <v>232</v>
      </c>
      <c r="I31" s="80">
        <v>31</v>
      </c>
      <c r="J31" s="81">
        <v>13.362068965517242</v>
      </c>
    </row>
    <row r="32" spans="1:15" ht="24.95" customHeight="1" x14ac:dyDescent="0.2">
      <c r="A32" s="158" t="s">
        <v>161</v>
      </c>
      <c r="B32" s="164" t="s">
        <v>162</v>
      </c>
      <c r="C32" s="78">
        <v>10.233160621761659</v>
      </c>
      <c r="D32" s="80">
        <v>869</v>
      </c>
      <c r="E32" s="79">
        <v>916</v>
      </c>
      <c r="F32" s="79">
        <v>884</v>
      </c>
      <c r="G32" s="79">
        <v>837</v>
      </c>
      <c r="H32" s="105">
        <v>850</v>
      </c>
      <c r="I32" s="80">
        <v>19</v>
      </c>
      <c r="J32" s="81">
        <v>2.2352941176470589</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5.0164861045690063</v>
      </c>
      <c r="D35" s="80">
        <v>426</v>
      </c>
      <c r="E35" s="79">
        <v>440</v>
      </c>
      <c r="F35" s="79">
        <v>438</v>
      </c>
      <c r="G35" s="79">
        <v>424</v>
      </c>
      <c r="H35" s="105">
        <v>421</v>
      </c>
      <c r="I35" s="80">
        <v>5</v>
      </c>
      <c r="J35" s="81">
        <v>1.1876484560570071</v>
      </c>
    </row>
    <row r="36" spans="1:10" ht="24.95" customHeight="1" x14ac:dyDescent="0.2">
      <c r="A36" s="239" t="s">
        <v>165</v>
      </c>
      <c r="B36" s="240" t="s">
        <v>166</v>
      </c>
      <c r="C36" s="78">
        <v>18.170042392840319</v>
      </c>
      <c r="D36" s="80">
        <v>1543</v>
      </c>
      <c r="E36" s="79">
        <v>1585</v>
      </c>
      <c r="F36" s="79">
        <v>1575</v>
      </c>
      <c r="G36" s="79">
        <v>1553</v>
      </c>
      <c r="H36" s="105">
        <v>1569</v>
      </c>
      <c r="I36" s="80">
        <v>-26</v>
      </c>
      <c r="J36" s="81">
        <v>-1.6571064372211599</v>
      </c>
    </row>
    <row r="37" spans="1:10" ht="24.95" customHeight="1" x14ac:dyDescent="0.2">
      <c r="A37" s="241" t="s">
        <v>167</v>
      </c>
      <c r="B37" s="242" t="s">
        <v>168</v>
      </c>
      <c r="C37" s="90">
        <v>76.813471502590673</v>
      </c>
      <c r="D37" s="108">
        <v>6523</v>
      </c>
      <c r="E37" s="109">
        <v>6611</v>
      </c>
      <c r="F37" s="109">
        <v>6572</v>
      </c>
      <c r="G37" s="109">
        <v>6450</v>
      </c>
      <c r="H37" s="110">
        <v>6434</v>
      </c>
      <c r="I37" s="108">
        <v>89</v>
      </c>
      <c r="J37" s="111">
        <v>1.3832763444202674</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42F4C-00A2-414C-B051-C41F5546BD18}">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8492</v>
      </c>
      <c r="F11" s="295">
        <v>8636</v>
      </c>
      <c r="G11" s="295">
        <v>8585</v>
      </c>
      <c r="H11" s="295">
        <v>8427</v>
      </c>
      <c r="I11" s="249">
        <v>8424</v>
      </c>
      <c r="J11" s="250">
        <v>68</v>
      </c>
      <c r="K11" s="251">
        <v>0.80721747388414056</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50.16486104569006</v>
      </c>
      <c r="E13" s="260">
        <v>4260</v>
      </c>
      <c r="F13" s="261">
        <v>4348</v>
      </c>
      <c r="G13" s="261">
        <v>4367</v>
      </c>
      <c r="H13" s="261">
        <v>4296</v>
      </c>
      <c r="I13" s="262">
        <v>4257</v>
      </c>
      <c r="J13" s="260">
        <v>3</v>
      </c>
      <c r="K13" s="263">
        <v>7.0472163495419307E-2</v>
      </c>
    </row>
    <row r="14" spans="1:15" s="157" customFormat="1" ht="15.95" customHeight="1" x14ac:dyDescent="0.2">
      <c r="A14" s="256" t="s">
        <v>224</v>
      </c>
      <c r="B14" s="257"/>
      <c r="C14" s="258"/>
      <c r="D14" s="259">
        <v>38.88365520489873</v>
      </c>
      <c r="E14" s="260">
        <v>3302</v>
      </c>
      <c r="F14" s="261">
        <v>3366</v>
      </c>
      <c r="G14" s="261">
        <v>3329</v>
      </c>
      <c r="H14" s="261">
        <v>3256</v>
      </c>
      <c r="I14" s="262">
        <v>3261</v>
      </c>
      <c r="J14" s="260">
        <v>41</v>
      </c>
      <c r="K14" s="263">
        <v>1.257283042011653</v>
      </c>
    </row>
    <row r="15" spans="1:15" s="157" customFormat="1" ht="15.95" customHeight="1" x14ac:dyDescent="0.2">
      <c r="A15" s="256" t="s">
        <v>225</v>
      </c>
      <c r="B15" s="257"/>
      <c r="C15" s="258"/>
      <c r="D15" s="259">
        <v>5.7819123881300047</v>
      </c>
      <c r="E15" s="260">
        <v>491</v>
      </c>
      <c r="F15" s="261">
        <v>488</v>
      </c>
      <c r="G15" s="261">
        <v>456</v>
      </c>
      <c r="H15" s="261">
        <v>447</v>
      </c>
      <c r="I15" s="262">
        <v>460</v>
      </c>
      <c r="J15" s="260">
        <v>31</v>
      </c>
      <c r="K15" s="263">
        <v>6.7391304347826084</v>
      </c>
    </row>
    <row r="16" spans="1:15" s="157" customFormat="1" ht="15.95" customHeight="1" x14ac:dyDescent="0.2">
      <c r="A16" s="256" t="s">
        <v>226</v>
      </c>
      <c r="B16" s="257"/>
      <c r="C16" s="258"/>
      <c r="D16" s="259">
        <v>2.3080546396608574</v>
      </c>
      <c r="E16" s="260">
        <v>196</v>
      </c>
      <c r="F16" s="261">
        <v>191</v>
      </c>
      <c r="G16" s="261">
        <v>195</v>
      </c>
      <c r="H16" s="261">
        <v>189</v>
      </c>
      <c r="I16" s="262">
        <v>208</v>
      </c>
      <c r="J16" s="260">
        <v>-12</v>
      </c>
      <c r="K16" s="263">
        <v>-5.7692307692307692</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3.6151672162034858</v>
      </c>
      <c r="E18" s="261">
        <v>307</v>
      </c>
      <c r="F18" s="261">
        <v>322</v>
      </c>
      <c r="G18" s="261">
        <v>321</v>
      </c>
      <c r="H18" s="261">
        <v>305</v>
      </c>
      <c r="I18" s="261">
        <v>303</v>
      </c>
      <c r="J18" s="260">
        <v>4</v>
      </c>
      <c r="K18" s="263">
        <v>1.3201320132013201</v>
      </c>
    </row>
    <row r="19" spans="1:11" s="157" customFormat="1" ht="14.1" customHeight="1" x14ac:dyDescent="0.2">
      <c r="A19" s="256" t="s">
        <v>229</v>
      </c>
      <c r="B19" s="257"/>
      <c r="C19" s="258"/>
      <c r="D19" s="259">
        <v>6.0527555346208199</v>
      </c>
      <c r="E19" s="261">
        <v>514</v>
      </c>
      <c r="F19" s="261">
        <v>527</v>
      </c>
      <c r="G19" s="261">
        <v>528</v>
      </c>
      <c r="H19" s="261">
        <v>518</v>
      </c>
      <c r="I19" s="261">
        <v>518</v>
      </c>
      <c r="J19" s="260">
        <v>-4</v>
      </c>
      <c r="K19" s="263">
        <v>-0.77220077220077221</v>
      </c>
    </row>
    <row r="20" spans="1:11" s="157" customFormat="1" ht="14.1" customHeight="1" x14ac:dyDescent="0.2">
      <c r="A20" s="256" t="s">
        <v>230</v>
      </c>
      <c r="B20" s="257"/>
      <c r="C20" s="258"/>
      <c r="D20" s="259">
        <v>0.22373999057936883</v>
      </c>
      <c r="E20" s="553">
        <v>19</v>
      </c>
      <c r="F20" s="553">
        <v>19</v>
      </c>
      <c r="G20" s="553">
        <v>20</v>
      </c>
      <c r="H20" s="553">
        <v>21</v>
      </c>
      <c r="I20" s="553">
        <v>26</v>
      </c>
      <c r="J20" s="260">
        <v>-7</v>
      </c>
      <c r="K20" s="263">
        <v>-26.923076923076923</v>
      </c>
    </row>
    <row r="21" spans="1:11" s="157" customFormat="1" ht="14.1" customHeight="1" x14ac:dyDescent="0.2">
      <c r="A21" s="256" t="s">
        <v>231</v>
      </c>
      <c r="B21" s="257"/>
      <c r="C21" s="258"/>
      <c r="D21" s="259">
        <v>8.0781912388129999</v>
      </c>
      <c r="E21" s="261">
        <v>686</v>
      </c>
      <c r="F21" s="261">
        <v>687</v>
      </c>
      <c r="G21" s="261">
        <v>681</v>
      </c>
      <c r="H21" s="261">
        <v>677</v>
      </c>
      <c r="I21" s="261">
        <v>694</v>
      </c>
      <c r="J21" s="260">
        <v>-8</v>
      </c>
      <c r="K21" s="263">
        <v>-1.1527377521613833</v>
      </c>
    </row>
    <row r="22" spans="1:11" s="157" customFormat="1" ht="14.1" customHeight="1" x14ac:dyDescent="0.2">
      <c r="A22" s="256" t="s">
        <v>232</v>
      </c>
      <c r="B22" s="257"/>
      <c r="C22" s="258"/>
      <c r="D22" s="259">
        <v>1.5308525671219972</v>
      </c>
      <c r="E22" s="261">
        <v>130</v>
      </c>
      <c r="F22" s="261">
        <v>131</v>
      </c>
      <c r="G22" s="261">
        <v>115</v>
      </c>
      <c r="H22" s="261">
        <v>123</v>
      </c>
      <c r="I22" s="261">
        <v>113</v>
      </c>
      <c r="J22" s="260">
        <v>17</v>
      </c>
      <c r="K22" s="263">
        <v>15.044247787610619</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4.392369288742346</v>
      </c>
      <c r="E24" s="260">
        <v>373</v>
      </c>
      <c r="F24" s="261">
        <v>379</v>
      </c>
      <c r="G24" s="261">
        <v>380</v>
      </c>
      <c r="H24" s="261">
        <v>373</v>
      </c>
      <c r="I24" s="262">
        <v>364</v>
      </c>
      <c r="J24" s="260">
        <v>9</v>
      </c>
      <c r="K24" s="263">
        <v>2.4725274725274726</v>
      </c>
    </row>
    <row r="25" spans="1:11" s="157" customFormat="1" ht="13.5" customHeight="1" x14ac:dyDescent="0.2">
      <c r="A25" s="256" t="s">
        <v>235</v>
      </c>
      <c r="B25" s="257" t="s">
        <v>236</v>
      </c>
      <c r="C25" s="258"/>
      <c r="D25" s="259">
        <v>3.3560998586905324</v>
      </c>
      <c r="E25" s="260">
        <v>285</v>
      </c>
      <c r="F25" s="261">
        <v>291</v>
      </c>
      <c r="G25" s="261">
        <v>288</v>
      </c>
      <c r="H25" s="261">
        <v>285</v>
      </c>
      <c r="I25" s="262">
        <v>283</v>
      </c>
      <c r="J25" s="260">
        <v>2</v>
      </c>
      <c r="K25" s="263">
        <v>0.70671378091872794</v>
      </c>
    </row>
    <row r="26" spans="1:11" s="157" customFormat="1" ht="13.5" customHeight="1" x14ac:dyDescent="0.2">
      <c r="A26" s="256">
        <v>12</v>
      </c>
      <c r="B26" s="257" t="s">
        <v>237</v>
      </c>
      <c r="C26" s="258"/>
      <c r="D26" s="259">
        <v>1.2600094206311823</v>
      </c>
      <c r="E26" s="260">
        <v>107</v>
      </c>
      <c r="F26" s="261">
        <v>110</v>
      </c>
      <c r="G26" s="261">
        <v>113</v>
      </c>
      <c r="H26" s="261">
        <v>107</v>
      </c>
      <c r="I26" s="262">
        <v>113</v>
      </c>
      <c r="J26" s="260">
        <v>-6</v>
      </c>
      <c r="K26" s="263">
        <v>-5.3097345132743365</v>
      </c>
    </row>
    <row r="27" spans="1:11" s="157" customFormat="1" ht="13.5" customHeight="1" x14ac:dyDescent="0.2">
      <c r="A27" s="256">
        <v>21</v>
      </c>
      <c r="B27" s="257" t="s">
        <v>238</v>
      </c>
      <c r="C27" s="258"/>
      <c r="D27" s="259">
        <v>0.29439472444653791</v>
      </c>
      <c r="E27" s="552">
        <v>25</v>
      </c>
      <c r="F27" s="553">
        <v>22</v>
      </c>
      <c r="G27" s="553">
        <v>22</v>
      </c>
      <c r="H27" s="553">
        <v>23</v>
      </c>
      <c r="I27" s="554">
        <v>28</v>
      </c>
      <c r="J27" s="260">
        <v>-3</v>
      </c>
      <c r="K27" s="263">
        <v>-10.714285714285714</v>
      </c>
    </row>
    <row r="28" spans="1:11" s="157" customFormat="1" ht="13.5" customHeight="1" x14ac:dyDescent="0.2">
      <c r="A28" s="256">
        <v>22</v>
      </c>
      <c r="B28" s="257" t="s">
        <v>239</v>
      </c>
      <c r="C28" s="258"/>
      <c r="D28" s="259">
        <v>0.93028732925105984</v>
      </c>
      <c r="E28" s="552">
        <v>79</v>
      </c>
      <c r="F28" s="553">
        <v>80</v>
      </c>
      <c r="G28" s="553">
        <v>82</v>
      </c>
      <c r="H28" s="553">
        <v>78</v>
      </c>
      <c r="I28" s="554">
        <v>79</v>
      </c>
      <c r="J28" s="260">
        <v>0</v>
      </c>
      <c r="K28" s="263">
        <v>0</v>
      </c>
    </row>
    <row r="29" spans="1:11" s="157" customFormat="1" ht="13.5" customHeight="1" x14ac:dyDescent="0.2">
      <c r="A29" s="256">
        <v>23</v>
      </c>
      <c r="B29" s="257" t="s">
        <v>240</v>
      </c>
      <c r="C29" s="258"/>
      <c r="D29" s="259">
        <v>0.38860103626943004</v>
      </c>
      <c r="E29" s="552">
        <v>33</v>
      </c>
      <c r="F29" s="553">
        <v>34</v>
      </c>
      <c r="G29" s="553">
        <v>31</v>
      </c>
      <c r="H29" s="553">
        <v>35</v>
      </c>
      <c r="I29" s="554">
        <v>37</v>
      </c>
      <c r="J29" s="260">
        <v>-4</v>
      </c>
      <c r="K29" s="263">
        <v>-10.810810810810811</v>
      </c>
    </row>
    <row r="30" spans="1:11" s="157" customFormat="1" ht="13.5" customHeight="1" x14ac:dyDescent="0.2">
      <c r="A30" s="256">
        <v>24</v>
      </c>
      <c r="B30" s="257" t="s">
        <v>241</v>
      </c>
      <c r="C30" s="258"/>
      <c r="D30" s="259">
        <v>1.2953367875647668</v>
      </c>
      <c r="E30" s="260">
        <v>110</v>
      </c>
      <c r="F30" s="261">
        <v>105</v>
      </c>
      <c r="G30" s="261">
        <v>108</v>
      </c>
      <c r="H30" s="261">
        <v>106</v>
      </c>
      <c r="I30" s="262">
        <v>104</v>
      </c>
      <c r="J30" s="260">
        <v>6</v>
      </c>
      <c r="K30" s="263">
        <v>5.7692307692307692</v>
      </c>
    </row>
    <row r="31" spans="1:11" s="157" customFormat="1" ht="13.5" customHeight="1" x14ac:dyDescent="0.2">
      <c r="A31" s="256">
        <v>25</v>
      </c>
      <c r="B31" s="257" t="s">
        <v>242</v>
      </c>
      <c r="C31" s="258"/>
      <c r="D31" s="259">
        <v>1.8134715025906736</v>
      </c>
      <c r="E31" s="260">
        <v>154</v>
      </c>
      <c r="F31" s="261">
        <v>159</v>
      </c>
      <c r="G31" s="261">
        <v>159</v>
      </c>
      <c r="H31" s="261">
        <v>146</v>
      </c>
      <c r="I31" s="262">
        <v>151</v>
      </c>
      <c r="J31" s="260">
        <v>3</v>
      </c>
      <c r="K31" s="263">
        <v>1.9867549668874172</v>
      </c>
    </row>
    <row r="32" spans="1:11" s="157" customFormat="1" ht="13.5" customHeight="1" x14ac:dyDescent="0.2">
      <c r="A32" s="256">
        <v>26</v>
      </c>
      <c r="B32" s="257" t="s">
        <v>243</v>
      </c>
      <c r="C32" s="258"/>
      <c r="D32" s="259">
        <v>1.5073009891662741</v>
      </c>
      <c r="E32" s="260">
        <v>128</v>
      </c>
      <c r="F32" s="261">
        <v>130</v>
      </c>
      <c r="G32" s="261">
        <v>132</v>
      </c>
      <c r="H32" s="261">
        <v>131</v>
      </c>
      <c r="I32" s="262">
        <v>134</v>
      </c>
      <c r="J32" s="260">
        <v>-6</v>
      </c>
      <c r="K32" s="263">
        <v>-4.4776119402985071</v>
      </c>
    </row>
    <row r="33" spans="1:11" s="157" customFormat="1" ht="13.5" customHeight="1" x14ac:dyDescent="0.2">
      <c r="A33" s="256">
        <v>27</v>
      </c>
      <c r="B33" s="257" t="s">
        <v>244</v>
      </c>
      <c r="C33" s="258"/>
      <c r="D33" s="259">
        <v>0.365049458313707</v>
      </c>
      <c r="E33" s="552">
        <v>31</v>
      </c>
      <c r="F33" s="553">
        <v>34</v>
      </c>
      <c r="G33" s="553">
        <v>32</v>
      </c>
      <c r="H33" s="553">
        <v>31</v>
      </c>
      <c r="I33" s="554">
        <v>33</v>
      </c>
      <c r="J33" s="260">
        <v>-2</v>
      </c>
      <c r="K33" s="263">
        <v>-6.0606060606060606</v>
      </c>
    </row>
    <row r="34" spans="1:11" s="157" customFormat="1" ht="13.5" customHeight="1" x14ac:dyDescent="0.2">
      <c r="A34" s="256">
        <v>28</v>
      </c>
      <c r="B34" s="257" t="s">
        <v>245</v>
      </c>
      <c r="C34" s="258"/>
      <c r="D34" s="259">
        <v>0.28261893546867639</v>
      </c>
      <c r="E34" s="552">
        <v>24</v>
      </c>
      <c r="F34" s="553">
        <v>22</v>
      </c>
      <c r="G34" s="553">
        <v>25</v>
      </c>
      <c r="H34" s="553">
        <v>27</v>
      </c>
      <c r="I34" s="554">
        <v>27</v>
      </c>
      <c r="J34" s="260">
        <v>-3</v>
      </c>
      <c r="K34" s="263">
        <v>-11.111111111111111</v>
      </c>
    </row>
    <row r="35" spans="1:11" s="157" customFormat="1" ht="13.5" customHeight="1" x14ac:dyDescent="0.2">
      <c r="A35" s="256">
        <v>29</v>
      </c>
      <c r="B35" s="257" t="s">
        <v>246</v>
      </c>
      <c r="C35" s="258"/>
      <c r="D35" s="259">
        <v>4.7338671691003293</v>
      </c>
      <c r="E35" s="260">
        <v>402</v>
      </c>
      <c r="F35" s="261">
        <v>426</v>
      </c>
      <c r="G35" s="261">
        <v>431</v>
      </c>
      <c r="H35" s="261">
        <v>424</v>
      </c>
      <c r="I35" s="262">
        <v>423</v>
      </c>
      <c r="J35" s="260">
        <v>-21</v>
      </c>
      <c r="K35" s="263">
        <v>-4.9645390070921982</v>
      </c>
    </row>
    <row r="36" spans="1:11" s="157" customFormat="1" ht="13.5" customHeight="1" x14ac:dyDescent="0.2">
      <c r="A36" s="256" t="s">
        <v>247</v>
      </c>
      <c r="B36" s="257" t="s">
        <v>248</v>
      </c>
      <c r="C36" s="258"/>
      <c r="D36" s="259" t="s">
        <v>546</v>
      </c>
      <c r="E36" s="260" t="s">
        <v>546</v>
      </c>
      <c r="F36" s="261">
        <v>132</v>
      </c>
      <c r="G36" s="261" t="s">
        <v>546</v>
      </c>
      <c r="H36" s="261">
        <v>136</v>
      </c>
      <c r="I36" s="262">
        <v>142</v>
      </c>
      <c r="J36" s="260" t="s">
        <v>546</v>
      </c>
      <c r="K36" s="263" t="s">
        <v>546</v>
      </c>
    </row>
    <row r="37" spans="1:11" s="157" customFormat="1" ht="13.5" customHeight="1" x14ac:dyDescent="0.2">
      <c r="A37" s="256" t="s">
        <v>249</v>
      </c>
      <c r="B37" s="257" t="s">
        <v>250</v>
      </c>
      <c r="C37" s="258"/>
      <c r="D37" s="259">
        <v>3.2736693358455016</v>
      </c>
      <c r="E37" s="260">
        <v>278</v>
      </c>
      <c r="F37" s="261">
        <v>291</v>
      </c>
      <c r="G37" s="261">
        <v>292</v>
      </c>
      <c r="H37" s="261">
        <v>285</v>
      </c>
      <c r="I37" s="262">
        <v>278</v>
      </c>
      <c r="J37" s="260">
        <v>0</v>
      </c>
      <c r="K37" s="263">
        <v>0</v>
      </c>
    </row>
    <row r="38" spans="1:11" s="157" customFormat="1" ht="13.5" customHeight="1" x14ac:dyDescent="0.2">
      <c r="A38" s="256">
        <v>31</v>
      </c>
      <c r="B38" s="257" t="s">
        <v>251</v>
      </c>
      <c r="C38" s="258"/>
      <c r="D38" s="259">
        <v>0.1413094677343382</v>
      </c>
      <c r="E38" s="552">
        <v>12</v>
      </c>
      <c r="F38" s="553">
        <v>11</v>
      </c>
      <c r="G38" s="553">
        <v>11</v>
      </c>
      <c r="H38" s="553">
        <v>12</v>
      </c>
      <c r="I38" s="554">
        <v>13</v>
      </c>
      <c r="J38" s="260">
        <v>-1</v>
      </c>
      <c r="K38" s="263">
        <v>-7.6923076923076925</v>
      </c>
    </row>
    <row r="39" spans="1:11" s="157" customFormat="1" ht="13.5" customHeight="1" x14ac:dyDescent="0.2">
      <c r="A39" s="256">
        <v>32</v>
      </c>
      <c r="B39" s="257" t="s">
        <v>252</v>
      </c>
      <c r="C39" s="258"/>
      <c r="D39" s="259">
        <v>1.1069241639189826</v>
      </c>
      <c r="E39" s="552">
        <v>94</v>
      </c>
      <c r="F39" s="553">
        <v>94</v>
      </c>
      <c r="G39" s="553">
        <v>98</v>
      </c>
      <c r="H39" s="553">
        <v>98</v>
      </c>
      <c r="I39" s="554">
        <v>96</v>
      </c>
      <c r="J39" s="260">
        <v>-2</v>
      </c>
      <c r="K39" s="263">
        <v>-2.0833333333333335</v>
      </c>
    </row>
    <row r="40" spans="1:11" s="157" customFormat="1" ht="13.5" customHeight="1" x14ac:dyDescent="0.2">
      <c r="A40" s="256">
        <v>33</v>
      </c>
      <c r="B40" s="257" t="s">
        <v>253</v>
      </c>
      <c r="C40" s="258"/>
      <c r="D40" s="259">
        <v>1.024493641073952</v>
      </c>
      <c r="E40" s="552">
        <v>87</v>
      </c>
      <c r="F40" s="553">
        <v>91</v>
      </c>
      <c r="G40" s="553">
        <v>94</v>
      </c>
      <c r="H40" s="553">
        <v>81</v>
      </c>
      <c r="I40" s="554">
        <v>79</v>
      </c>
      <c r="J40" s="260">
        <v>8</v>
      </c>
      <c r="K40" s="263">
        <v>10.126582278481013</v>
      </c>
    </row>
    <row r="41" spans="1:11" s="157" customFormat="1" ht="13.5" customHeight="1" x14ac:dyDescent="0.2">
      <c r="A41" s="256">
        <v>34</v>
      </c>
      <c r="B41" s="257" t="s">
        <v>254</v>
      </c>
      <c r="C41" s="258"/>
      <c r="D41" s="259">
        <v>4.2510598210080079</v>
      </c>
      <c r="E41" s="260">
        <v>361</v>
      </c>
      <c r="F41" s="261">
        <v>366</v>
      </c>
      <c r="G41" s="261">
        <v>362</v>
      </c>
      <c r="H41" s="261">
        <v>363</v>
      </c>
      <c r="I41" s="262">
        <v>365</v>
      </c>
      <c r="J41" s="260">
        <v>-4</v>
      </c>
      <c r="K41" s="263">
        <v>-1.095890410958904</v>
      </c>
    </row>
    <row r="42" spans="1:11" s="157" customFormat="1" ht="13.5" customHeight="1" x14ac:dyDescent="0.2">
      <c r="A42" s="256">
        <v>41</v>
      </c>
      <c r="B42" s="257" t="s">
        <v>255</v>
      </c>
      <c r="C42" s="258"/>
      <c r="D42" s="259">
        <v>8.2430522845030621E-2</v>
      </c>
      <c r="E42" s="552">
        <v>7</v>
      </c>
      <c r="F42" s="553">
        <v>8</v>
      </c>
      <c r="G42" s="553">
        <v>6</v>
      </c>
      <c r="H42" s="553">
        <v>6</v>
      </c>
      <c r="I42" s="554">
        <v>7</v>
      </c>
      <c r="J42" s="260">
        <v>0</v>
      </c>
      <c r="K42" s="263">
        <v>0</v>
      </c>
    </row>
    <row r="43" spans="1:11" s="157" customFormat="1" ht="13.5" customHeight="1" x14ac:dyDescent="0.2">
      <c r="A43" s="256">
        <v>42</v>
      </c>
      <c r="B43" s="257" t="s">
        <v>256</v>
      </c>
      <c r="C43" s="258"/>
      <c r="D43" s="259">
        <v>5.8878944889307581E-2</v>
      </c>
      <c r="E43" s="552">
        <v>5</v>
      </c>
      <c r="F43" s="261" t="s">
        <v>546</v>
      </c>
      <c r="G43" s="261" t="s">
        <v>546</v>
      </c>
      <c r="H43" s="553">
        <v>5</v>
      </c>
      <c r="I43" s="262" t="s">
        <v>546</v>
      </c>
      <c r="J43" s="260" t="s">
        <v>546</v>
      </c>
      <c r="K43" s="263" t="s">
        <v>546</v>
      </c>
    </row>
    <row r="44" spans="1:11" s="157" customFormat="1" ht="13.5" customHeight="1" x14ac:dyDescent="0.2">
      <c r="A44" s="256">
        <v>43</v>
      </c>
      <c r="B44" s="257" t="s">
        <v>257</v>
      </c>
      <c r="C44" s="258"/>
      <c r="D44" s="259">
        <v>0.40037682524729157</v>
      </c>
      <c r="E44" s="552">
        <v>34</v>
      </c>
      <c r="F44" s="553">
        <v>29</v>
      </c>
      <c r="G44" s="553">
        <v>30</v>
      </c>
      <c r="H44" s="553">
        <v>29</v>
      </c>
      <c r="I44" s="554">
        <v>36</v>
      </c>
      <c r="J44" s="260">
        <v>-2</v>
      </c>
      <c r="K44" s="263">
        <v>-5.5555555555555554</v>
      </c>
    </row>
    <row r="45" spans="1:11" s="157" customFormat="1" ht="13.5" customHeight="1" x14ac:dyDescent="0.2">
      <c r="A45" s="256">
        <v>51</v>
      </c>
      <c r="B45" s="257" t="s">
        <v>258</v>
      </c>
      <c r="C45" s="258"/>
      <c r="D45" s="259">
        <v>4.7927461139896375</v>
      </c>
      <c r="E45" s="260">
        <v>407</v>
      </c>
      <c r="F45" s="261">
        <v>410</v>
      </c>
      <c r="G45" s="261">
        <v>407</v>
      </c>
      <c r="H45" s="261">
        <v>423</v>
      </c>
      <c r="I45" s="262">
        <v>442</v>
      </c>
      <c r="J45" s="260">
        <v>-35</v>
      </c>
      <c r="K45" s="263">
        <v>-7.9185520361990953</v>
      </c>
    </row>
    <row r="46" spans="1:11" s="157" customFormat="1" ht="13.5" customHeight="1" x14ac:dyDescent="0.2">
      <c r="A46" s="256" t="s">
        <v>259</v>
      </c>
      <c r="B46" s="257" t="s">
        <v>260</v>
      </c>
      <c r="C46" s="258"/>
      <c r="D46" s="259">
        <v>4.5925577013659913</v>
      </c>
      <c r="E46" s="260">
        <v>390</v>
      </c>
      <c r="F46" s="261">
        <v>395</v>
      </c>
      <c r="G46" s="261">
        <v>391</v>
      </c>
      <c r="H46" s="261">
        <v>403</v>
      </c>
      <c r="I46" s="262">
        <v>423</v>
      </c>
      <c r="J46" s="260">
        <v>-33</v>
      </c>
      <c r="K46" s="263">
        <v>-7.8014184397163122</v>
      </c>
    </row>
    <row r="47" spans="1:11" s="157" customFormat="1" ht="13.5" customHeight="1" x14ac:dyDescent="0.2">
      <c r="A47" s="256"/>
      <c r="B47" s="257" t="s">
        <v>261</v>
      </c>
      <c r="C47" s="258"/>
      <c r="D47" s="259">
        <v>3.9331135186057464</v>
      </c>
      <c r="E47" s="260">
        <v>334</v>
      </c>
      <c r="F47" s="261">
        <v>340</v>
      </c>
      <c r="G47" s="261">
        <v>336</v>
      </c>
      <c r="H47" s="261">
        <v>349</v>
      </c>
      <c r="I47" s="262">
        <v>368</v>
      </c>
      <c r="J47" s="260">
        <v>-34</v>
      </c>
      <c r="K47" s="263">
        <v>-9.2391304347826093</v>
      </c>
    </row>
    <row r="48" spans="1:11" s="157" customFormat="1" ht="13.5" customHeight="1" x14ac:dyDescent="0.2">
      <c r="A48" s="256">
        <v>52</v>
      </c>
      <c r="B48" s="257" t="s">
        <v>262</v>
      </c>
      <c r="C48" s="258"/>
      <c r="D48" s="259">
        <v>6.3000471031559115</v>
      </c>
      <c r="E48" s="260">
        <v>535</v>
      </c>
      <c r="F48" s="261">
        <v>533</v>
      </c>
      <c r="G48" s="261">
        <v>522</v>
      </c>
      <c r="H48" s="261">
        <v>526</v>
      </c>
      <c r="I48" s="262">
        <v>521</v>
      </c>
      <c r="J48" s="260">
        <v>14</v>
      </c>
      <c r="K48" s="263">
        <v>2.6871401151631478</v>
      </c>
    </row>
    <row r="49" spans="1:11" s="157" customFormat="1" ht="13.5" customHeight="1" x14ac:dyDescent="0.2">
      <c r="A49" s="256" t="s">
        <v>263</v>
      </c>
      <c r="B49" s="257" t="s">
        <v>264</v>
      </c>
      <c r="C49" s="258"/>
      <c r="D49" s="259">
        <v>5.6759302873292512</v>
      </c>
      <c r="E49" s="260">
        <v>482</v>
      </c>
      <c r="F49" s="261">
        <v>473</v>
      </c>
      <c r="G49" s="261">
        <v>472</v>
      </c>
      <c r="H49" s="261">
        <v>482</v>
      </c>
      <c r="I49" s="262">
        <v>478</v>
      </c>
      <c r="J49" s="260">
        <v>4</v>
      </c>
      <c r="K49" s="263">
        <v>0.83682008368200833</v>
      </c>
    </row>
    <row r="50" spans="1:11" s="157" customFormat="1" ht="13.5" customHeight="1" x14ac:dyDescent="0.2">
      <c r="A50" s="256">
        <v>53</v>
      </c>
      <c r="B50" s="257" t="s">
        <v>265</v>
      </c>
      <c r="C50" s="258"/>
      <c r="D50" s="259">
        <v>0.93028732925105984</v>
      </c>
      <c r="E50" s="552">
        <v>79</v>
      </c>
      <c r="F50" s="553">
        <v>89</v>
      </c>
      <c r="G50" s="553">
        <v>93</v>
      </c>
      <c r="H50" s="553">
        <v>85</v>
      </c>
      <c r="I50" s="554">
        <v>79</v>
      </c>
      <c r="J50" s="260">
        <v>0</v>
      </c>
      <c r="K50" s="263">
        <v>0</v>
      </c>
    </row>
    <row r="51" spans="1:11" s="157" customFormat="1" ht="13.5" customHeight="1" x14ac:dyDescent="0.2">
      <c r="A51" s="256" t="s">
        <v>266</v>
      </c>
      <c r="B51" s="257" t="s">
        <v>267</v>
      </c>
      <c r="C51" s="258"/>
      <c r="D51" s="259">
        <v>0.90673575129533679</v>
      </c>
      <c r="E51" s="552">
        <v>77</v>
      </c>
      <c r="F51" s="553">
        <v>87</v>
      </c>
      <c r="G51" s="553">
        <v>91</v>
      </c>
      <c r="H51" s="553">
        <v>83</v>
      </c>
      <c r="I51" s="554">
        <v>77</v>
      </c>
      <c r="J51" s="260">
        <v>0</v>
      </c>
      <c r="K51" s="263">
        <v>0</v>
      </c>
    </row>
    <row r="52" spans="1:11" s="157" customFormat="1" ht="13.5" customHeight="1" x14ac:dyDescent="0.2">
      <c r="A52" s="256">
        <v>54</v>
      </c>
      <c r="B52" s="257" t="s">
        <v>268</v>
      </c>
      <c r="C52" s="258"/>
      <c r="D52" s="259">
        <v>13.777673104097975</v>
      </c>
      <c r="E52" s="260">
        <v>1170</v>
      </c>
      <c r="F52" s="261">
        <v>1176</v>
      </c>
      <c r="G52" s="261">
        <v>1162</v>
      </c>
      <c r="H52" s="261">
        <v>1200</v>
      </c>
      <c r="I52" s="262">
        <v>1202</v>
      </c>
      <c r="J52" s="260">
        <v>-32</v>
      </c>
      <c r="K52" s="263">
        <v>-2.6622296173044924</v>
      </c>
    </row>
    <row r="53" spans="1:11" s="157" customFormat="1" ht="13.5" customHeight="1" x14ac:dyDescent="0.2">
      <c r="A53" s="256">
        <v>61</v>
      </c>
      <c r="B53" s="257" t="s">
        <v>269</v>
      </c>
      <c r="C53" s="258"/>
      <c r="D53" s="259">
        <v>0.64766839378238339</v>
      </c>
      <c r="E53" s="552">
        <v>55</v>
      </c>
      <c r="F53" s="553">
        <v>55</v>
      </c>
      <c r="G53" s="553">
        <v>53</v>
      </c>
      <c r="H53" s="553">
        <v>54</v>
      </c>
      <c r="I53" s="554">
        <v>51</v>
      </c>
      <c r="J53" s="260">
        <v>4</v>
      </c>
      <c r="K53" s="263">
        <v>7.8431372549019605</v>
      </c>
    </row>
    <row r="54" spans="1:11" s="157" customFormat="1" ht="13.5" customHeight="1" x14ac:dyDescent="0.2">
      <c r="A54" s="256">
        <v>62</v>
      </c>
      <c r="B54" s="257" t="s">
        <v>270</v>
      </c>
      <c r="C54" s="258"/>
      <c r="D54" s="259">
        <v>7.8426754592557701</v>
      </c>
      <c r="E54" s="260">
        <v>666</v>
      </c>
      <c r="F54" s="261">
        <v>691</v>
      </c>
      <c r="G54" s="261">
        <v>713</v>
      </c>
      <c r="H54" s="261">
        <v>665</v>
      </c>
      <c r="I54" s="262">
        <v>676</v>
      </c>
      <c r="J54" s="260">
        <v>-10</v>
      </c>
      <c r="K54" s="263">
        <v>-1.4792899408284024</v>
      </c>
    </row>
    <row r="55" spans="1:11" s="157" customFormat="1" ht="13.5" customHeight="1" x14ac:dyDescent="0.2">
      <c r="A55" s="256">
        <v>63</v>
      </c>
      <c r="B55" s="257" t="s">
        <v>271</v>
      </c>
      <c r="C55" s="258"/>
      <c r="D55" s="259">
        <v>13.447951012717851</v>
      </c>
      <c r="E55" s="260">
        <v>1142</v>
      </c>
      <c r="F55" s="261">
        <v>1223</v>
      </c>
      <c r="G55" s="261">
        <v>1217</v>
      </c>
      <c r="H55" s="261">
        <v>1120</v>
      </c>
      <c r="I55" s="262">
        <v>1092</v>
      </c>
      <c r="J55" s="260">
        <v>50</v>
      </c>
      <c r="K55" s="263">
        <v>4.5787545787545785</v>
      </c>
    </row>
    <row r="56" spans="1:11" s="157" customFormat="1" ht="13.5" customHeight="1" x14ac:dyDescent="0.2">
      <c r="A56" s="256" t="s">
        <v>272</v>
      </c>
      <c r="B56" s="257" t="s">
        <v>273</v>
      </c>
      <c r="C56" s="258"/>
      <c r="D56" s="259">
        <v>0.730098916627414</v>
      </c>
      <c r="E56" s="552">
        <v>62</v>
      </c>
      <c r="F56" s="553">
        <v>58</v>
      </c>
      <c r="G56" s="553">
        <v>57</v>
      </c>
      <c r="H56" s="553">
        <v>54</v>
      </c>
      <c r="I56" s="554">
        <v>56</v>
      </c>
      <c r="J56" s="260">
        <v>6</v>
      </c>
      <c r="K56" s="263">
        <v>10.714285714285714</v>
      </c>
    </row>
    <row r="57" spans="1:11" s="157" customFormat="1" ht="13.5" customHeight="1" x14ac:dyDescent="0.2">
      <c r="A57" s="256" t="s">
        <v>274</v>
      </c>
      <c r="B57" s="257" t="s">
        <v>275</v>
      </c>
      <c r="C57" s="258"/>
      <c r="D57" s="259">
        <v>12.482336316533207</v>
      </c>
      <c r="E57" s="260">
        <v>1060</v>
      </c>
      <c r="F57" s="261">
        <v>1109</v>
      </c>
      <c r="G57" s="261">
        <v>1114</v>
      </c>
      <c r="H57" s="261">
        <v>1050</v>
      </c>
      <c r="I57" s="262">
        <v>1016</v>
      </c>
      <c r="J57" s="260">
        <v>44</v>
      </c>
      <c r="K57" s="263">
        <v>4.3307086614173231</v>
      </c>
    </row>
    <row r="58" spans="1:11" s="157" customFormat="1" ht="13.5" customHeight="1" x14ac:dyDescent="0.2">
      <c r="A58" s="256">
        <v>71</v>
      </c>
      <c r="B58" s="257" t="s">
        <v>276</v>
      </c>
      <c r="C58" s="258"/>
      <c r="D58" s="259">
        <v>12.918040508714084</v>
      </c>
      <c r="E58" s="260">
        <v>1097</v>
      </c>
      <c r="F58" s="261">
        <v>1098</v>
      </c>
      <c r="G58" s="261">
        <v>1088</v>
      </c>
      <c r="H58" s="261">
        <v>1081</v>
      </c>
      <c r="I58" s="262">
        <v>1056</v>
      </c>
      <c r="J58" s="260">
        <v>41</v>
      </c>
      <c r="K58" s="263">
        <v>3.8825757575757578</v>
      </c>
    </row>
    <row r="59" spans="1:11" s="157" customFormat="1" ht="13.5" customHeight="1" x14ac:dyDescent="0.2">
      <c r="A59" s="256" t="s">
        <v>277</v>
      </c>
      <c r="B59" s="257" t="s">
        <v>278</v>
      </c>
      <c r="C59" s="258"/>
      <c r="D59" s="259">
        <v>0.61234102684879888</v>
      </c>
      <c r="E59" s="552">
        <v>52</v>
      </c>
      <c r="F59" s="553">
        <v>53</v>
      </c>
      <c r="G59" s="553">
        <v>54</v>
      </c>
      <c r="H59" s="553">
        <v>54</v>
      </c>
      <c r="I59" s="554">
        <v>58</v>
      </c>
      <c r="J59" s="260">
        <v>-6</v>
      </c>
      <c r="K59" s="263">
        <v>-10.344827586206897</v>
      </c>
    </row>
    <row r="60" spans="1:11" s="157" customFormat="1" ht="13.5" customHeight="1" x14ac:dyDescent="0.2">
      <c r="A60" s="256" t="s">
        <v>279</v>
      </c>
      <c r="B60" s="257" t="s">
        <v>280</v>
      </c>
      <c r="C60" s="258"/>
      <c r="D60" s="259">
        <v>11.599152143193594</v>
      </c>
      <c r="E60" s="260">
        <v>985</v>
      </c>
      <c r="F60" s="261">
        <v>986</v>
      </c>
      <c r="G60" s="261">
        <v>975</v>
      </c>
      <c r="H60" s="261">
        <v>970</v>
      </c>
      <c r="I60" s="262">
        <v>940</v>
      </c>
      <c r="J60" s="260">
        <v>45</v>
      </c>
      <c r="K60" s="263">
        <v>4.7872340425531918</v>
      </c>
    </row>
    <row r="61" spans="1:11" s="157" customFormat="1" ht="13.5" customHeight="1" x14ac:dyDescent="0.2">
      <c r="A61" s="256">
        <v>72</v>
      </c>
      <c r="B61" s="257" t="s">
        <v>281</v>
      </c>
      <c r="C61" s="258"/>
      <c r="D61" s="259">
        <v>1.2364578426754593</v>
      </c>
      <c r="E61" s="260">
        <v>105</v>
      </c>
      <c r="F61" s="261">
        <v>109</v>
      </c>
      <c r="G61" s="261">
        <v>113</v>
      </c>
      <c r="H61" s="261">
        <v>106</v>
      </c>
      <c r="I61" s="262">
        <v>114</v>
      </c>
      <c r="J61" s="260">
        <v>-9</v>
      </c>
      <c r="K61" s="263">
        <v>-7.8947368421052628</v>
      </c>
    </row>
    <row r="62" spans="1:11" s="157" customFormat="1" ht="13.5" customHeight="1" x14ac:dyDescent="0.2">
      <c r="A62" s="256" t="s">
        <v>282</v>
      </c>
      <c r="B62" s="257" t="s">
        <v>283</v>
      </c>
      <c r="C62" s="258"/>
      <c r="D62" s="259">
        <v>8.2430522845030621E-2</v>
      </c>
      <c r="E62" s="552">
        <v>7</v>
      </c>
      <c r="F62" s="553">
        <v>9</v>
      </c>
      <c r="G62" s="553">
        <v>10</v>
      </c>
      <c r="H62" s="553">
        <v>10</v>
      </c>
      <c r="I62" s="554">
        <v>11</v>
      </c>
      <c r="J62" s="260">
        <v>-4</v>
      </c>
      <c r="K62" s="263">
        <v>-36.363636363636367</v>
      </c>
    </row>
    <row r="63" spans="1:11" s="157" customFormat="1" ht="13.5" customHeight="1" x14ac:dyDescent="0.2">
      <c r="A63" s="256" t="s">
        <v>284</v>
      </c>
      <c r="B63" s="257" t="s">
        <v>285</v>
      </c>
      <c r="C63" s="258"/>
      <c r="D63" s="259">
        <v>0.84785680640602923</v>
      </c>
      <c r="E63" s="552">
        <v>72</v>
      </c>
      <c r="F63" s="553">
        <v>74</v>
      </c>
      <c r="G63" s="553">
        <v>74</v>
      </c>
      <c r="H63" s="553">
        <v>67</v>
      </c>
      <c r="I63" s="554">
        <v>72</v>
      </c>
      <c r="J63" s="260">
        <v>0</v>
      </c>
      <c r="K63" s="263">
        <v>0</v>
      </c>
    </row>
    <row r="64" spans="1:11" s="157" customFormat="1" ht="13.5" customHeight="1" x14ac:dyDescent="0.2">
      <c r="A64" s="256">
        <v>73</v>
      </c>
      <c r="B64" s="257" t="s">
        <v>286</v>
      </c>
      <c r="C64" s="258"/>
      <c r="D64" s="259">
        <v>0.97739048516250593</v>
      </c>
      <c r="E64" s="552">
        <v>83</v>
      </c>
      <c r="F64" s="553">
        <v>81</v>
      </c>
      <c r="G64" s="553">
        <v>74</v>
      </c>
      <c r="H64" s="553">
        <v>76</v>
      </c>
      <c r="I64" s="554">
        <v>74</v>
      </c>
      <c r="J64" s="260">
        <v>9</v>
      </c>
      <c r="K64" s="263">
        <v>12.162162162162161</v>
      </c>
    </row>
    <row r="65" spans="1:11" s="157" customFormat="1" ht="13.5" customHeight="1" x14ac:dyDescent="0.2">
      <c r="A65" s="256" t="s">
        <v>287</v>
      </c>
      <c r="B65" s="257" t="s">
        <v>288</v>
      </c>
      <c r="C65" s="258"/>
      <c r="D65" s="259">
        <v>0.84785680640602923</v>
      </c>
      <c r="E65" s="552">
        <v>72</v>
      </c>
      <c r="F65" s="553">
        <v>70</v>
      </c>
      <c r="G65" s="553">
        <v>63</v>
      </c>
      <c r="H65" s="553">
        <v>64</v>
      </c>
      <c r="I65" s="554">
        <v>62</v>
      </c>
      <c r="J65" s="260">
        <v>10</v>
      </c>
      <c r="K65" s="263">
        <v>16.129032258064516</v>
      </c>
    </row>
    <row r="66" spans="1:11" s="157" customFormat="1" ht="13.5" customHeight="1" x14ac:dyDescent="0.2">
      <c r="A66" s="256">
        <v>81</v>
      </c>
      <c r="B66" s="257" t="s">
        <v>289</v>
      </c>
      <c r="C66" s="258"/>
      <c r="D66" s="259">
        <v>3.0028261893546868</v>
      </c>
      <c r="E66" s="260">
        <v>255</v>
      </c>
      <c r="F66" s="261">
        <v>241</v>
      </c>
      <c r="G66" s="261">
        <v>235</v>
      </c>
      <c r="H66" s="261">
        <v>238</v>
      </c>
      <c r="I66" s="262">
        <v>228</v>
      </c>
      <c r="J66" s="260">
        <v>27</v>
      </c>
      <c r="K66" s="263">
        <v>11.842105263157896</v>
      </c>
    </row>
    <row r="67" spans="1:11" s="157" customFormat="1" ht="13.5" customHeight="1" x14ac:dyDescent="0.2">
      <c r="A67" s="256" t="s">
        <v>290</v>
      </c>
      <c r="B67" s="257" t="s">
        <v>291</v>
      </c>
      <c r="C67" s="258"/>
      <c r="D67" s="259">
        <v>1.2011304757418748</v>
      </c>
      <c r="E67" s="260">
        <v>102</v>
      </c>
      <c r="F67" s="553">
        <v>92</v>
      </c>
      <c r="G67" s="553">
        <v>94</v>
      </c>
      <c r="H67" s="553">
        <v>90</v>
      </c>
      <c r="I67" s="554">
        <v>91</v>
      </c>
      <c r="J67" s="260">
        <v>11</v>
      </c>
      <c r="K67" s="263">
        <v>12.087912087912088</v>
      </c>
    </row>
    <row r="68" spans="1:11" s="157" customFormat="1" ht="13.5" customHeight="1" x14ac:dyDescent="0.2">
      <c r="A68" s="256" t="s">
        <v>292</v>
      </c>
      <c r="B68" s="257" t="s">
        <v>293</v>
      </c>
      <c r="C68" s="258"/>
      <c r="D68" s="259">
        <v>0.88318417333961374</v>
      </c>
      <c r="E68" s="552">
        <v>75</v>
      </c>
      <c r="F68" s="553">
        <v>73</v>
      </c>
      <c r="G68" s="553">
        <v>62</v>
      </c>
      <c r="H68" s="553">
        <v>68</v>
      </c>
      <c r="I68" s="554">
        <v>66</v>
      </c>
      <c r="J68" s="260">
        <v>9</v>
      </c>
      <c r="K68" s="263">
        <v>13.636363636363637</v>
      </c>
    </row>
    <row r="69" spans="1:11" s="157" customFormat="1" ht="13.5" customHeight="1" x14ac:dyDescent="0.2">
      <c r="A69" s="256" t="s">
        <v>294</v>
      </c>
      <c r="B69" s="257" t="s">
        <v>295</v>
      </c>
      <c r="C69" s="258"/>
      <c r="D69" s="259" t="s">
        <v>546</v>
      </c>
      <c r="E69" s="260" t="s">
        <v>546</v>
      </c>
      <c r="F69" s="261" t="s">
        <v>546</v>
      </c>
      <c r="G69" s="261" t="s">
        <v>546</v>
      </c>
      <c r="H69" s="261" t="s">
        <v>546</v>
      </c>
      <c r="I69" s="262" t="s">
        <v>546</v>
      </c>
      <c r="J69" s="260" t="s">
        <v>546</v>
      </c>
      <c r="K69" s="263" t="s">
        <v>546</v>
      </c>
    </row>
    <row r="70" spans="1:11" s="157" customFormat="1" ht="13.5" customHeight="1" x14ac:dyDescent="0.2">
      <c r="A70" s="256" t="s">
        <v>296</v>
      </c>
      <c r="B70" s="257" t="s">
        <v>297</v>
      </c>
      <c r="C70" s="258"/>
      <c r="D70" s="259">
        <v>0.61234102684879888</v>
      </c>
      <c r="E70" s="552">
        <v>52</v>
      </c>
      <c r="F70" s="553">
        <v>52</v>
      </c>
      <c r="G70" s="553">
        <v>54</v>
      </c>
      <c r="H70" s="553">
        <v>55</v>
      </c>
      <c r="I70" s="554">
        <v>52</v>
      </c>
      <c r="J70" s="260">
        <v>0</v>
      </c>
      <c r="K70" s="263">
        <v>0</v>
      </c>
    </row>
    <row r="71" spans="1:11" s="157" customFormat="1" ht="13.5" customHeight="1" x14ac:dyDescent="0.2">
      <c r="A71" s="256">
        <v>82</v>
      </c>
      <c r="B71" s="257" t="s">
        <v>298</v>
      </c>
      <c r="C71" s="258"/>
      <c r="D71" s="259">
        <v>1.7192651907677814</v>
      </c>
      <c r="E71" s="260">
        <v>146</v>
      </c>
      <c r="F71" s="261">
        <v>149</v>
      </c>
      <c r="G71" s="261">
        <v>148</v>
      </c>
      <c r="H71" s="261">
        <v>144</v>
      </c>
      <c r="I71" s="262">
        <v>135</v>
      </c>
      <c r="J71" s="260">
        <v>11</v>
      </c>
      <c r="K71" s="263">
        <v>8.1481481481481488</v>
      </c>
    </row>
    <row r="72" spans="1:11" s="157" customFormat="1" ht="13.5" customHeight="1" x14ac:dyDescent="0.2">
      <c r="A72" s="256" t="s">
        <v>299</v>
      </c>
      <c r="B72" s="257" t="s">
        <v>548</v>
      </c>
      <c r="C72" s="258"/>
      <c r="D72" s="259">
        <v>0.67121997173810644</v>
      </c>
      <c r="E72" s="552">
        <v>57</v>
      </c>
      <c r="F72" s="553">
        <v>60</v>
      </c>
      <c r="G72" s="553">
        <v>55</v>
      </c>
      <c r="H72" s="553">
        <v>56</v>
      </c>
      <c r="I72" s="554">
        <v>48</v>
      </c>
      <c r="J72" s="260">
        <v>9</v>
      </c>
      <c r="K72" s="263">
        <v>18.75</v>
      </c>
    </row>
    <row r="73" spans="1:11" s="157" customFormat="1" ht="13.5" customHeight="1" x14ac:dyDescent="0.2">
      <c r="A73" s="256" t="s">
        <v>300</v>
      </c>
      <c r="B73" s="257" t="s">
        <v>301</v>
      </c>
      <c r="C73" s="258"/>
      <c r="D73" s="259">
        <v>0.70654733867169095</v>
      </c>
      <c r="E73" s="552">
        <v>60</v>
      </c>
      <c r="F73" s="553">
        <v>60</v>
      </c>
      <c r="G73" s="553">
        <v>63</v>
      </c>
      <c r="H73" s="553">
        <v>61</v>
      </c>
      <c r="I73" s="554">
        <v>57</v>
      </c>
      <c r="J73" s="260">
        <v>3</v>
      </c>
      <c r="K73" s="263">
        <v>5.2631578947368425</v>
      </c>
    </row>
    <row r="74" spans="1:11" s="157" customFormat="1" ht="13.5" customHeight="1" x14ac:dyDescent="0.2">
      <c r="A74" s="256">
        <v>83</v>
      </c>
      <c r="B74" s="257" t="s">
        <v>302</v>
      </c>
      <c r="C74" s="258"/>
      <c r="D74" s="259">
        <v>2.3669335845501647</v>
      </c>
      <c r="E74" s="260">
        <v>201</v>
      </c>
      <c r="F74" s="261">
        <v>194</v>
      </c>
      <c r="G74" s="261">
        <v>192</v>
      </c>
      <c r="H74" s="261">
        <v>186</v>
      </c>
      <c r="I74" s="262">
        <v>193</v>
      </c>
      <c r="J74" s="260">
        <v>8</v>
      </c>
      <c r="K74" s="263">
        <v>4.1450777202072535</v>
      </c>
    </row>
    <row r="75" spans="1:11" s="157" customFormat="1" ht="13.5" customHeight="1" x14ac:dyDescent="0.2">
      <c r="A75" s="256" t="s">
        <v>303</v>
      </c>
      <c r="B75" s="257" t="s">
        <v>304</v>
      </c>
      <c r="C75" s="258"/>
      <c r="D75" s="259">
        <v>1.2600094206311823</v>
      </c>
      <c r="E75" s="260">
        <v>107</v>
      </c>
      <c r="F75" s="553">
        <v>97</v>
      </c>
      <c r="G75" s="553">
        <v>91</v>
      </c>
      <c r="H75" s="553">
        <v>87</v>
      </c>
      <c r="I75" s="554">
        <v>94</v>
      </c>
      <c r="J75" s="260">
        <v>13</v>
      </c>
      <c r="K75" s="263">
        <v>13.829787234042554</v>
      </c>
    </row>
    <row r="76" spans="1:11" s="157" customFormat="1" ht="13.5" customHeight="1" x14ac:dyDescent="0.2">
      <c r="A76" s="256"/>
      <c r="B76" s="257" t="s">
        <v>305</v>
      </c>
      <c r="C76" s="258"/>
      <c r="D76" s="259">
        <v>0.88318417333961374</v>
      </c>
      <c r="E76" s="552">
        <v>75</v>
      </c>
      <c r="F76" s="553">
        <v>66</v>
      </c>
      <c r="G76" s="553">
        <v>62</v>
      </c>
      <c r="H76" s="553">
        <v>61</v>
      </c>
      <c r="I76" s="554">
        <v>66</v>
      </c>
      <c r="J76" s="260">
        <v>9</v>
      </c>
      <c r="K76" s="263">
        <v>13.636363636363637</v>
      </c>
    </row>
    <row r="77" spans="1:11" s="157" customFormat="1" ht="13.5" customHeight="1" x14ac:dyDescent="0.2">
      <c r="A77" s="256">
        <v>84</v>
      </c>
      <c r="B77" s="257" t="s">
        <v>306</v>
      </c>
      <c r="C77" s="258"/>
      <c r="D77" s="259">
        <v>1.5073009891662741</v>
      </c>
      <c r="E77" s="260">
        <v>128</v>
      </c>
      <c r="F77" s="261">
        <v>128</v>
      </c>
      <c r="G77" s="261">
        <v>116</v>
      </c>
      <c r="H77" s="261">
        <v>112</v>
      </c>
      <c r="I77" s="262">
        <v>121</v>
      </c>
      <c r="J77" s="260">
        <v>7</v>
      </c>
      <c r="K77" s="263">
        <v>5.785123966942149</v>
      </c>
    </row>
    <row r="78" spans="1:11" s="157" customFormat="1" ht="13.5" customHeight="1" x14ac:dyDescent="0.2">
      <c r="A78" s="256" t="s">
        <v>307</v>
      </c>
      <c r="B78" s="257" t="s">
        <v>308</v>
      </c>
      <c r="C78" s="258"/>
      <c r="D78" s="259">
        <v>7.0654733867169098E-2</v>
      </c>
      <c r="E78" s="552">
        <v>6</v>
      </c>
      <c r="F78" s="553">
        <v>8</v>
      </c>
      <c r="G78" s="553">
        <v>11</v>
      </c>
      <c r="H78" s="553">
        <v>9</v>
      </c>
      <c r="I78" s="554">
        <v>7</v>
      </c>
      <c r="J78" s="260">
        <v>-1</v>
      </c>
      <c r="K78" s="263">
        <v>-14.285714285714286</v>
      </c>
    </row>
    <row r="79" spans="1:11" s="157" customFormat="1" ht="13.5" customHeight="1" x14ac:dyDescent="0.2">
      <c r="A79" s="256" t="s">
        <v>309</v>
      </c>
      <c r="B79" s="257" t="s">
        <v>310</v>
      </c>
      <c r="C79" s="258"/>
      <c r="D79" s="259">
        <v>7.0654733867169098E-2</v>
      </c>
      <c r="E79" s="552">
        <v>6</v>
      </c>
      <c r="F79" s="553">
        <v>6</v>
      </c>
      <c r="G79" s="553">
        <v>5</v>
      </c>
      <c r="H79" s="553">
        <v>7</v>
      </c>
      <c r="I79" s="554">
        <v>6</v>
      </c>
      <c r="J79" s="260">
        <v>0</v>
      </c>
      <c r="K79" s="263">
        <v>0</v>
      </c>
    </row>
    <row r="80" spans="1:11" s="296" customFormat="1" ht="13.5" customHeight="1" x14ac:dyDescent="0.2">
      <c r="A80" s="256" t="s">
        <v>311</v>
      </c>
      <c r="B80" s="257" t="s">
        <v>312</v>
      </c>
      <c r="C80" s="258"/>
      <c r="D80" s="259" t="s">
        <v>546</v>
      </c>
      <c r="E80" s="260" t="s">
        <v>546</v>
      </c>
      <c r="F80" s="261" t="s">
        <v>546</v>
      </c>
      <c r="G80" s="261" t="s">
        <v>546</v>
      </c>
      <c r="H80" s="261" t="s">
        <v>546</v>
      </c>
      <c r="I80" s="262">
        <v>0</v>
      </c>
      <c r="J80" s="260" t="s">
        <v>546</v>
      </c>
      <c r="K80" s="263" t="s">
        <v>546</v>
      </c>
    </row>
    <row r="81" spans="1:11" s="296" customFormat="1" ht="13.5" customHeight="1" x14ac:dyDescent="0.2">
      <c r="A81" s="256">
        <v>91</v>
      </c>
      <c r="B81" s="257" t="s">
        <v>313</v>
      </c>
      <c r="C81" s="258"/>
      <c r="D81" s="259" t="s">
        <v>546</v>
      </c>
      <c r="E81" s="260" t="s">
        <v>546</v>
      </c>
      <c r="F81" s="261" t="s">
        <v>546</v>
      </c>
      <c r="G81" s="261" t="s">
        <v>546</v>
      </c>
      <c r="H81" s="261" t="s">
        <v>546</v>
      </c>
      <c r="I81" s="262" t="s">
        <v>546</v>
      </c>
      <c r="J81" s="260" t="s">
        <v>546</v>
      </c>
      <c r="K81" s="263" t="s">
        <v>546</v>
      </c>
    </row>
    <row r="82" spans="1:11" s="257" customFormat="1" ht="13.5" customHeight="1" x14ac:dyDescent="0.2">
      <c r="A82" s="256">
        <v>92</v>
      </c>
      <c r="B82" s="257" t="s">
        <v>314</v>
      </c>
      <c r="C82" s="258"/>
      <c r="D82" s="259">
        <v>0.32972209138012248</v>
      </c>
      <c r="E82" s="552">
        <v>28</v>
      </c>
      <c r="F82" s="553">
        <v>27</v>
      </c>
      <c r="G82" s="553">
        <v>26</v>
      </c>
      <c r="H82" s="553">
        <v>24</v>
      </c>
      <c r="I82" s="554">
        <v>30</v>
      </c>
      <c r="J82" s="260">
        <v>-2</v>
      </c>
      <c r="K82" s="263">
        <v>-6.666666666666667</v>
      </c>
    </row>
    <row r="83" spans="1:11" s="257" customFormat="1" ht="13.5" customHeight="1" x14ac:dyDescent="0.2">
      <c r="A83" s="256">
        <v>93</v>
      </c>
      <c r="B83" s="257" t="s">
        <v>315</v>
      </c>
      <c r="C83" s="258"/>
      <c r="D83" s="259" t="s">
        <v>546</v>
      </c>
      <c r="E83" s="260" t="s">
        <v>546</v>
      </c>
      <c r="F83" s="553">
        <v>5</v>
      </c>
      <c r="G83" s="553">
        <v>5</v>
      </c>
      <c r="H83" s="261" t="s">
        <v>546</v>
      </c>
      <c r="I83" s="554">
        <v>4</v>
      </c>
      <c r="J83" s="260" t="s">
        <v>546</v>
      </c>
      <c r="K83" s="263" t="s">
        <v>546</v>
      </c>
    </row>
    <row r="84" spans="1:11" s="257" customFormat="1" ht="13.5" customHeight="1" x14ac:dyDescent="0.2">
      <c r="A84" s="256">
        <v>94</v>
      </c>
      <c r="B84" s="257" t="s">
        <v>316</v>
      </c>
      <c r="C84" s="258"/>
      <c r="D84" s="259">
        <v>0.95383890720678288</v>
      </c>
      <c r="E84" s="552">
        <v>81</v>
      </c>
      <c r="F84" s="553">
        <v>78</v>
      </c>
      <c r="G84" s="553">
        <v>61</v>
      </c>
      <c r="H84" s="553">
        <v>68</v>
      </c>
      <c r="I84" s="554">
        <v>73</v>
      </c>
      <c r="J84" s="260">
        <v>8</v>
      </c>
      <c r="K84" s="263">
        <v>10.95890410958904</v>
      </c>
    </row>
    <row r="85" spans="1:11" s="257" customFormat="1" ht="13.5" customHeight="1" x14ac:dyDescent="0.2">
      <c r="A85" s="270" t="s">
        <v>317</v>
      </c>
      <c r="B85" s="271" t="s">
        <v>318</v>
      </c>
      <c r="C85" s="272"/>
      <c r="D85" s="273">
        <v>2.8615167216203488</v>
      </c>
      <c r="E85" s="274">
        <v>243</v>
      </c>
      <c r="F85" s="275">
        <v>243</v>
      </c>
      <c r="G85" s="275">
        <v>238</v>
      </c>
      <c r="H85" s="275">
        <v>239</v>
      </c>
      <c r="I85" s="276">
        <v>238</v>
      </c>
      <c r="J85" s="274">
        <v>5</v>
      </c>
      <c r="K85" s="551">
        <v>2.1008403361344539</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B9522-0CE1-4FC4-A4BC-9C02680AF72A}">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1181</v>
      </c>
      <c r="G12" s="79">
        <v>2200</v>
      </c>
      <c r="H12" s="79">
        <v>1344</v>
      </c>
      <c r="I12" s="79">
        <v>1828</v>
      </c>
      <c r="J12" s="537">
        <v>1124</v>
      </c>
      <c r="K12" s="538">
        <v>57</v>
      </c>
      <c r="L12" s="326">
        <v>5.0711743772241995</v>
      </c>
    </row>
    <row r="13" spans="1:17" ht="15" customHeight="1" x14ac:dyDescent="0.2">
      <c r="A13" s="327" t="s">
        <v>343</v>
      </c>
      <c r="B13" s="86" t="s">
        <v>344</v>
      </c>
      <c r="C13" s="324"/>
      <c r="D13" s="324"/>
      <c r="E13" s="325"/>
      <c r="F13" s="79">
        <v>614</v>
      </c>
      <c r="G13" s="79">
        <v>1178</v>
      </c>
      <c r="H13" s="79">
        <v>739</v>
      </c>
      <c r="I13" s="79">
        <v>1063</v>
      </c>
      <c r="J13" s="537">
        <v>555</v>
      </c>
      <c r="K13" s="538">
        <v>59</v>
      </c>
      <c r="L13" s="326">
        <v>10.63063063063063</v>
      </c>
    </row>
    <row r="14" spans="1:17" ht="22.5" customHeight="1" x14ac:dyDescent="0.2">
      <c r="A14" s="327"/>
      <c r="B14" s="86" t="s">
        <v>345</v>
      </c>
      <c r="C14" s="324"/>
      <c r="D14" s="324"/>
      <c r="E14" s="325"/>
      <c r="F14" s="79">
        <v>567</v>
      </c>
      <c r="G14" s="79">
        <v>1022</v>
      </c>
      <c r="H14" s="79">
        <v>605</v>
      </c>
      <c r="I14" s="79">
        <v>765</v>
      </c>
      <c r="J14" s="537">
        <v>569</v>
      </c>
      <c r="K14" s="538">
        <v>-2</v>
      </c>
      <c r="L14" s="326">
        <v>-0.35149384885764501</v>
      </c>
    </row>
    <row r="15" spans="1:17" ht="15" customHeight="1" x14ac:dyDescent="0.2">
      <c r="A15" s="327" t="s">
        <v>346</v>
      </c>
      <c r="B15" s="86" t="s">
        <v>100</v>
      </c>
      <c r="C15" s="324"/>
      <c r="D15" s="324"/>
      <c r="E15" s="325"/>
      <c r="F15" s="79">
        <v>254</v>
      </c>
      <c r="G15" s="79">
        <v>900</v>
      </c>
      <c r="H15" s="79">
        <v>258</v>
      </c>
      <c r="I15" s="79">
        <v>314</v>
      </c>
      <c r="J15" s="537">
        <v>223</v>
      </c>
      <c r="K15" s="538">
        <v>31</v>
      </c>
      <c r="L15" s="326">
        <v>13.901345291479821</v>
      </c>
    </row>
    <row r="16" spans="1:17" ht="15" customHeight="1" x14ac:dyDescent="0.2">
      <c r="A16" s="327"/>
      <c r="B16" s="86" t="s">
        <v>101</v>
      </c>
      <c r="C16" s="324"/>
      <c r="D16" s="324"/>
      <c r="E16" s="325"/>
      <c r="F16" s="79">
        <v>797</v>
      </c>
      <c r="G16" s="79">
        <v>1091</v>
      </c>
      <c r="H16" s="79">
        <v>873</v>
      </c>
      <c r="I16" s="79">
        <v>1185</v>
      </c>
      <c r="J16" s="537">
        <v>756</v>
      </c>
      <c r="K16" s="538">
        <v>41</v>
      </c>
      <c r="L16" s="326">
        <v>5.4232804232804233</v>
      </c>
    </row>
    <row r="17" spans="1:12" ht="15" customHeight="1" x14ac:dyDescent="0.2">
      <c r="A17" s="327"/>
      <c r="B17" s="86" t="s">
        <v>102</v>
      </c>
      <c r="C17" s="324"/>
      <c r="D17" s="324"/>
      <c r="E17" s="325"/>
      <c r="F17" s="79">
        <v>113</v>
      </c>
      <c r="G17" s="79">
        <v>177</v>
      </c>
      <c r="H17" s="79">
        <v>173</v>
      </c>
      <c r="I17" s="79">
        <v>290</v>
      </c>
      <c r="J17" s="537">
        <v>130</v>
      </c>
      <c r="K17" s="538">
        <v>-17</v>
      </c>
      <c r="L17" s="326">
        <v>-13.076923076923077</v>
      </c>
    </row>
    <row r="18" spans="1:12" ht="15" customHeight="1" x14ac:dyDescent="0.2">
      <c r="A18" s="327"/>
      <c r="B18" s="86" t="s">
        <v>103</v>
      </c>
      <c r="C18" s="324"/>
      <c r="D18" s="324"/>
      <c r="E18" s="325"/>
      <c r="F18" s="79">
        <v>17</v>
      </c>
      <c r="G18" s="79">
        <v>32</v>
      </c>
      <c r="H18" s="79">
        <v>40</v>
      </c>
      <c r="I18" s="79">
        <v>39</v>
      </c>
      <c r="J18" s="537">
        <v>15</v>
      </c>
      <c r="K18" s="538">
        <v>2</v>
      </c>
      <c r="L18" s="326">
        <v>13.333333333333334</v>
      </c>
    </row>
    <row r="19" spans="1:12" ht="15" customHeight="1" x14ac:dyDescent="0.2">
      <c r="A19" s="83" t="s">
        <v>105</v>
      </c>
      <c r="B19" s="84" t="s">
        <v>175</v>
      </c>
      <c r="C19" s="324"/>
      <c r="D19" s="324"/>
      <c r="E19" s="325"/>
      <c r="F19" s="79">
        <v>669</v>
      </c>
      <c r="G19" s="79">
        <v>1534</v>
      </c>
      <c r="H19" s="79">
        <v>837</v>
      </c>
      <c r="I19" s="79">
        <v>1178</v>
      </c>
      <c r="J19" s="537">
        <v>600</v>
      </c>
      <c r="K19" s="538">
        <v>69</v>
      </c>
      <c r="L19" s="326">
        <v>11.5</v>
      </c>
    </row>
    <row r="20" spans="1:12" ht="15" customHeight="1" x14ac:dyDescent="0.2">
      <c r="A20" s="83"/>
      <c r="B20" s="84" t="s">
        <v>176</v>
      </c>
      <c r="C20" s="324"/>
      <c r="D20" s="324"/>
      <c r="E20" s="325"/>
      <c r="F20" s="79">
        <v>512</v>
      </c>
      <c r="G20" s="79">
        <v>666</v>
      </c>
      <c r="H20" s="79">
        <v>507</v>
      </c>
      <c r="I20" s="79">
        <v>650</v>
      </c>
      <c r="J20" s="537">
        <v>524</v>
      </c>
      <c r="K20" s="538">
        <v>-12</v>
      </c>
      <c r="L20" s="326">
        <v>-2.2900763358778624</v>
      </c>
    </row>
    <row r="21" spans="1:12" ht="15" customHeight="1" x14ac:dyDescent="0.2">
      <c r="A21" s="83" t="s">
        <v>105</v>
      </c>
      <c r="B21" s="84" t="s">
        <v>108</v>
      </c>
      <c r="C21" s="324"/>
      <c r="D21" s="324"/>
      <c r="E21" s="325"/>
      <c r="F21" s="79">
        <v>878</v>
      </c>
      <c r="G21" s="79">
        <v>1753</v>
      </c>
      <c r="H21" s="79">
        <v>983</v>
      </c>
      <c r="I21" s="79">
        <v>1448</v>
      </c>
      <c r="J21" s="537">
        <v>797</v>
      </c>
      <c r="K21" s="538">
        <v>81</v>
      </c>
      <c r="L21" s="326">
        <v>10.163111668757843</v>
      </c>
    </row>
    <row r="22" spans="1:12" ht="15" customHeight="1" x14ac:dyDescent="0.2">
      <c r="A22" s="83"/>
      <c r="B22" s="84" t="s">
        <v>109</v>
      </c>
      <c r="C22" s="324"/>
      <c r="D22" s="324"/>
      <c r="E22" s="325"/>
      <c r="F22" s="79">
        <v>303</v>
      </c>
      <c r="G22" s="79">
        <v>447</v>
      </c>
      <c r="H22" s="79">
        <v>361</v>
      </c>
      <c r="I22" s="79">
        <v>380</v>
      </c>
      <c r="J22" s="537">
        <v>327</v>
      </c>
      <c r="K22" s="538">
        <v>-24</v>
      </c>
      <c r="L22" s="326">
        <v>-7.3394495412844041</v>
      </c>
    </row>
    <row r="23" spans="1:12" ht="15" customHeight="1" x14ac:dyDescent="0.2">
      <c r="A23" s="328" t="s">
        <v>346</v>
      </c>
      <c r="B23" s="329" t="s">
        <v>188</v>
      </c>
      <c r="C23" s="330"/>
      <c r="D23" s="330"/>
      <c r="E23" s="331"/>
      <c r="F23" s="539">
        <v>46</v>
      </c>
      <c r="G23" s="539">
        <v>480</v>
      </c>
      <c r="H23" s="539">
        <v>24</v>
      </c>
      <c r="I23" s="539">
        <v>29</v>
      </c>
      <c r="J23" s="540">
        <v>34</v>
      </c>
      <c r="K23" s="541">
        <v>12</v>
      </c>
      <c r="L23" s="332">
        <v>35.294117647058826</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32.1</v>
      </c>
      <c r="G25" s="542">
        <v>32.200000000000003</v>
      </c>
      <c r="H25" s="542">
        <v>29.8</v>
      </c>
      <c r="I25" s="542">
        <v>23.5</v>
      </c>
      <c r="J25" s="542">
        <v>29</v>
      </c>
      <c r="K25" s="543" t="s">
        <v>348</v>
      </c>
      <c r="L25" s="344">
        <v>3.1000000000000014</v>
      </c>
    </row>
    <row r="26" spans="1:12" ht="15" customHeight="1" x14ac:dyDescent="0.2">
      <c r="A26" s="345" t="s">
        <v>97</v>
      </c>
      <c r="B26" s="346" t="s">
        <v>344</v>
      </c>
      <c r="C26" s="341"/>
      <c r="D26" s="341"/>
      <c r="E26" s="342"/>
      <c r="F26" s="542">
        <v>30</v>
      </c>
      <c r="G26" s="542">
        <v>27.9</v>
      </c>
      <c r="H26" s="542">
        <v>25.6</v>
      </c>
      <c r="I26" s="542">
        <v>20</v>
      </c>
      <c r="J26" s="344">
        <v>26.9</v>
      </c>
      <c r="K26" s="543" t="s">
        <v>348</v>
      </c>
      <c r="L26" s="344">
        <v>3.1000000000000014</v>
      </c>
    </row>
    <row r="27" spans="1:12" ht="15" customHeight="1" x14ac:dyDescent="0.2">
      <c r="A27" s="345"/>
      <c r="B27" s="346" t="s">
        <v>345</v>
      </c>
      <c r="C27" s="341"/>
      <c r="D27" s="341"/>
      <c r="E27" s="342"/>
      <c r="F27" s="542">
        <v>34.299999999999997</v>
      </c>
      <c r="G27" s="542">
        <v>37.1</v>
      </c>
      <c r="H27" s="542">
        <v>34.9</v>
      </c>
      <c r="I27" s="542">
        <v>28.5</v>
      </c>
      <c r="J27" s="542">
        <v>31.2</v>
      </c>
      <c r="K27" s="543" t="s">
        <v>348</v>
      </c>
      <c r="L27" s="344">
        <v>3.0999999999999979</v>
      </c>
    </row>
    <row r="28" spans="1:12" ht="15" customHeight="1" x14ac:dyDescent="0.2">
      <c r="A28" s="345" t="s">
        <v>105</v>
      </c>
      <c r="B28" s="346" t="s">
        <v>100</v>
      </c>
      <c r="C28" s="341"/>
      <c r="D28" s="341"/>
      <c r="E28" s="342"/>
      <c r="F28" s="542">
        <v>46</v>
      </c>
      <c r="G28" s="542">
        <v>41.4</v>
      </c>
      <c r="H28" s="542">
        <v>46.5</v>
      </c>
      <c r="I28" s="542">
        <v>34.5</v>
      </c>
      <c r="J28" s="542">
        <v>39.4</v>
      </c>
      <c r="K28" s="543" t="s">
        <v>348</v>
      </c>
      <c r="L28" s="344">
        <v>6.6000000000000014</v>
      </c>
    </row>
    <row r="29" spans="1:12" ht="11.25" x14ac:dyDescent="0.2">
      <c r="A29" s="345"/>
      <c r="B29" s="346" t="s">
        <v>101</v>
      </c>
      <c r="C29" s="341"/>
      <c r="D29" s="341"/>
      <c r="E29" s="342"/>
      <c r="F29" s="542">
        <v>29.5</v>
      </c>
      <c r="G29" s="542">
        <v>29</v>
      </c>
      <c r="H29" s="542">
        <v>27.6</v>
      </c>
      <c r="I29" s="542">
        <v>23</v>
      </c>
      <c r="J29" s="344">
        <v>28</v>
      </c>
      <c r="K29" s="543" t="s">
        <v>348</v>
      </c>
      <c r="L29" s="344">
        <v>1.5</v>
      </c>
    </row>
    <row r="30" spans="1:12" ht="15" customHeight="1" x14ac:dyDescent="0.2">
      <c r="A30" s="345"/>
      <c r="B30" s="346" t="s">
        <v>102</v>
      </c>
      <c r="C30" s="341"/>
      <c r="D30" s="341"/>
      <c r="E30" s="342"/>
      <c r="F30" s="542">
        <v>23.9</v>
      </c>
      <c r="G30" s="542">
        <v>26.1</v>
      </c>
      <c r="H30" s="542">
        <v>19.100000000000001</v>
      </c>
      <c r="I30" s="542">
        <v>14.5</v>
      </c>
      <c r="J30" s="542">
        <v>21.5</v>
      </c>
      <c r="K30" s="543" t="s">
        <v>348</v>
      </c>
      <c r="L30" s="344">
        <v>2.3999999999999986</v>
      </c>
    </row>
    <row r="31" spans="1:12" ht="15" customHeight="1" x14ac:dyDescent="0.2">
      <c r="A31" s="345"/>
      <c r="B31" s="346" t="s">
        <v>103</v>
      </c>
      <c r="C31" s="341"/>
      <c r="D31" s="341"/>
      <c r="E31" s="342"/>
      <c r="F31" s="542">
        <v>29.4</v>
      </c>
      <c r="G31" s="542">
        <v>43.8</v>
      </c>
      <c r="H31" s="542">
        <v>22.5</v>
      </c>
      <c r="I31" s="542">
        <v>25.6</v>
      </c>
      <c r="J31" s="542">
        <v>13.3</v>
      </c>
      <c r="K31" s="543" t="s">
        <v>348</v>
      </c>
      <c r="L31" s="344">
        <v>16.099999999999998</v>
      </c>
    </row>
    <row r="32" spans="1:12" ht="15" customHeight="1" x14ac:dyDescent="0.2">
      <c r="A32" s="347" t="s">
        <v>105</v>
      </c>
      <c r="B32" s="348" t="s">
        <v>175</v>
      </c>
      <c r="C32" s="341"/>
      <c r="D32" s="341"/>
      <c r="E32" s="342"/>
      <c r="F32" s="542">
        <v>28</v>
      </c>
      <c r="G32" s="542">
        <v>29.4</v>
      </c>
      <c r="H32" s="542">
        <v>28.2</v>
      </c>
      <c r="I32" s="542">
        <v>19.5</v>
      </c>
      <c r="J32" s="344">
        <v>24.4</v>
      </c>
      <c r="K32" s="543" t="s">
        <v>348</v>
      </c>
      <c r="L32" s="344">
        <v>3.6000000000000014</v>
      </c>
    </row>
    <row r="33" spans="1:12" ht="15" customHeight="1" x14ac:dyDescent="0.2">
      <c r="A33" s="347"/>
      <c r="B33" s="348" t="s">
        <v>176</v>
      </c>
      <c r="C33" s="341"/>
      <c r="D33" s="341"/>
      <c r="E33" s="342"/>
      <c r="F33" s="542">
        <v>37.1</v>
      </c>
      <c r="G33" s="542">
        <v>36.6</v>
      </c>
      <c r="H33" s="542">
        <v>32.299999999999997</v>
      </c>
      <c r="I33" s="542">
        <v>30.8</v>
      </c>
      <c r="J33" s="542">
        <v>34</v>
      </c>
      <c r="K33" s="543" t="s">
        <v>348</v>
      </c>
      <c r="L33" s="344">
        <v>3.1000000000000014</v>
      </c>
    </row>
    <row r="34" spans="1:12" s="349" customFormat="1" ht="15" customHeight="1" x14ac:dyDescent="0.2">
      <c r="A34" s="347" t="s">
        <v>105</v>
      </c>
      <c r="B34" s="348" t="s">
        <v>108</v>
      </c>
      <c r="C34" s="341"/>
      <c r="D34" s="341"/>
      <c r="E34" s="342"/>
      <c r="F34" s="542">
        <v>29.6</v>
      </c>
      <c r="G34" s="542">
        <v>30.3</v>
      </c>
      <c r="H34" s="542">
        <v>27.3</v>
      </c>
      <c r="I34" s="542">
        <v>21.8</v>
      </c>
      <c r="J34" s="542">
        <v>26.9</v>
      </c>
      <c r="K34" s="543" t="s">
        <v>348</v>
      </c>
      <c r="L34" s="344">
        <v>2.7000000000000028</v>
      </c>
    </row>
    <row r="35" spans="1:12" s="349" customFormat="1" ht="11.25" x14ac:dyDescent="0.2">
      <c r="A35" s="350"/>
      <c r="B35" s="351" t="s">
        <v>109</v>
      </c>
      <c r="C35" s="352"/>
      <c r="D35" s="352"/>
      <c r="E35" s="353"/>
      <c r="F35" s="544">
        <v>39.6</v>
      </c>
      <c r="G35" s="544">
        <v>38.9</v>
      </c>
      <c r="H35" s="544">
        <v>36.6</v>
      </c>
      <c r="I35" s="544">
        <v>29.9</v>
      </c>
      <c r="J35" s="545">
        <v>34.299999999999997</v>
      </c>
      <c r="K35" s="546" t="s">
        <v>348</v>
      </c>
      <c r="L35" s="354">
        <v>5.3000000000000043</v>
      </c>
    </row>
    <row r="36" spans="1:12" s="349" customFormat="1" ht="15.95" customHeight="1" x14ac:dyDescent="0.2">
      <c r="A36" s="355" t="s">
        <v>349</v>
      </c>
      <c r="B36" s="356"/>
      <c r="C36" s="357"/>
      <c r="D36" s="356"/>
      <c r="E36" s="358"/>
      <c r="F36" s="547">
        <v>1129</v>
      </c>
      <c r="G36" s="547">
        <v>1683</v>
      </c>
      <c r="H36" s="547">
        <v>1317</v>
      </c>
      <c r="I36" s="547">
        <v>1798</v>
      </c>
      <c r="J36" s="547">
        <v>1088</v>
      </c>
      <c r="K36" s="343">
        <v>41</v>
      </c>
      <c r="L36" s="359">
        <v>3.7683823529411766</v>
      </c>
    </row>
    <row r="37" spans="1:12" s="349" customFormat="1" ht="15.95" customHeight="1" x14ac:dyDescent="0.2">
      <c r="A37" s="360"/>
      <c r="B37" s="361" t="s">
        <v>105</v>
      </c>
      <c r="C37" s="361" t="s">
        <v>350</v>
      </c>
      <c r="D37" s="361"/>
      <c r="E37" s="362"/>
      <c r="F37" s="547">
        <v>362</v>
      </c>
      <c r="G37" s="547">
        <v>542</v>
      </c>
      <c r="H37" s="547">
        <v>392</v>
      </c>
      <c r="I37" s="547">
        <v>423</v>
      </c>
      <c r="J37" s="547">
        <v>316</v>
      </c>
      <c r="K37" s="343">
        <v>46</v>
      </c>
      <c r="L37" s="359">
        <v>14.556962025316455</v>
      </c>
    </row>
    <row r="38" spans="1:12" s="349" customFormat="1" ht="15.95" customHeight="1" x14ac:dyDescent="0.2">
      <c r="A38" s="360"/>
      <c r="B38" s="348" t="s">
        <v>97</v>
      </c>
      <c r="C38" s="348" t="s">
        <v>98</v>
      </c>
      <c r="D38" s="363"/>
      <c r="E38" s="362"/>
      <c r="F38" s="547">
        <v>584</v>
      </c>
      <c r="G38" s="547">
        <v>893</v>
      </c>
      <c r="H38" s="547">
        <v>727</v>
      </c>
      <c r="I38" s="547">
        <v>1050</v>
      </c>
      <c r="J38" s="548">
        <v>540</v>
      </c>
      <c r="K38" s="343">
        <v>44</v>
      </c>
      <c r="L38" s="359">
        <v>8.1481481481481488</v>
      </c>
    </row>
    <row r="39" spans="1:12" s="349" customFormat="1" ht="15.95" customHeight="1" x14ac:dyDescent="0.2">
      <c r="A39" s="360"/>
      <c r="B39" s="363"/>
      <c r="C39" s="361" t="s">
        <v>351</v>
      </c>
      <c r="D39" s="363"/>
      <c r="E39" s="362"/>
      <c r="F39" s="547">
        <v>175</v>
      </c>
      <c r="G39" s="547">
        <v>249</v>
      </c>
      <c r="H39" s="547">
        <v>186</v>
      </c>
      <c r="I39" s="547">
        <v>210</v>
      </c>
      <c r="J39" s="547">
        <v>145</v>
      </c>
      <c r="K39" s="343">
        <v>30</v>
      </c>
      <c r="L39" s="359">
        <v>20.689655172413794</v>
      </c>
    </row>
    <row r="40" spans="1:12" s="349" customFormat="1" ht="15.95" customHeight="1" x14ac:dyDescent="0.2">
      <c r="A40" s="360"/>
      <c r="B40" s="348"/>
      <c r="C40" s="348" t="s">
        <v>99</v>
      </c>
      <c r="D40" s="363"/>
      <c r="E40" s="362"/>
      <c r="F40" s="547">
        <v>545</v>
      </c>
      <c r="G40" s="547">
        <v>790</v>
      </c>
      <c r="H40" s="547">
        <v>590</v>
      </c>
      <c r="I40" s="547">
        <v>748</v>
      </c>
      <c r="J40" s="547">
        <v>548</v>
      </c>
      <c r="K40" s="343">
        <v>-3</v>
      </c>
      <c r="L40" s="359">
        <v>-0.54744525547445255</v>
      </c>
    </row>
    <row r="41" spans="1:12" s="349" customFormat="1" ht="24" customHeight="1" x14ac:dyDescent="0.2">
      <c r="A41" s="360"/>
      <c r="B41" s="363"/>
      <c r="C41" s="361" t="s">
        <v>351</v>
      </c>
      <c r="D41" s="363"/>
      <c r="E41" s="362"/>
      <c r="F41" s="547">
        <v>187</v>
      </c>
      <c r="G41" s="547">
        <v>293</v>
      </c>
      <c r="H41" s="547">
        <v>206</v>
      </c>
      <c r="I41" s="547">
        <v>213</v>
      </c>
      <c r="J41" s="548">
        <v>171</v>
      </c>
      <c r="K41" s="343">
        <v>16</v>
      </c>
      <c r="L41" s="359">
        <v>9.3567251461988299</v>
      </c>
    </row>
    <row r="42" spans="1:12" ht="15" customHeight="1" x14ac:dyDescent="0.2">
      <c r="A42" s="360"/>
      <c r="B42" s="348" t="s">
        <v>105</v>
      </c>
      <c r="C42" s="348" t="s">
        <v>352</v>
      </c>
      <c r="D42" s="363"/>
      <c r="E42" s="362"/>
      <c r="F42" s="547">
        <v>215</v>
      </c>
      <c r="G42" s="547">
        <v>437</v>
      </c>
      <c r="H42" s="547">
        <v>241</v>
      </c>
      <c r="I42" s="547">
        <v>290</v>
      </c>
      <c r="J42" s="547">
        <v>193</v>
      </c>
      <c r="K42" s="343">
        <v>22</v>
      </c>
      <c r="L42" s="359">
        <v>11.398963730569948</v>
      </c>
    </row>
    <row r="43" spans="1:12" ht="15" customHeight="1" x14ac:dyDescent="0.2">
      <c r="A43" s="360"/>
      <c r="B43" s="363"/>
      <c r="C43" s="361" t="s">
        <v>351</v>
      </c>
      <c r="D43" s="363"/>
      <c r="E43" s="362"/>
      <c r="F43" s="547">
        <v>99</v>
      </c>
      <c r="G43" s="547">
        <v>181</v>
      </c>
      <c r="H43" s="547">
        <v>112</v>
      </c>
      <c r="I43" s="547">
        <v>100</v>
      </c>
      <c r="J43" s="547">
        <v>76</v>
      </c>
      <c r="K43" s="343">
        <v>23</v>
      </c>
      <c r="L43" s="359">
        <v>30.263157894736842</v>
      </c>
    </row>
    <row r="44" spans="1:12" ht="15" customHeight="1" x14ac:dyDescent="0.2">
      <c r="A44" s="360"/>
      <c r="B44" s="348"/>
      <c r="C44" s="346" t="s">
        <v>101</v>
      </c>
      <c r="D44" s="363"/>
      <c r="E44" s="362"/>
      <c r="F44" s="547">
        <v>784</v>
      </c>
      <c r="G44" s="547">
        <v>1038</v>
      </c>
      <c r="H44" s="547">
        <v>863</v>
      </c>
      <c r="I44" s="547">
        <v>1179</v>
      </c>
      <c r="J44" s="548">
        <v>750</v>
      </c>
      <c r="K44" s="343">
        <v>34</v>
      </c>
      <c r="L44" s="359">
        <v>4.5333333333333332</v>
      </c>
    </row>
    <row r="45" spans="1:12" ht="15" customHeight="1" x14ac:dyDescent="0.2">
      <c r="A45" s="360"/>
      <c r="B45" s="363"/>
      <c r="C45" s="361" t="s">
        <v>351</v>
      </c>
      <c r="D45" s="363"/>
      <c r="E45" s="362"/>
      <c r="F45" s="547">
        <v>231</v>
      </c>
      <c r="G45" s="547">
        <v>301</v>
      </c>
      <c r="H45" s="547">
        <v>238</v>
      </c>
      <c r="I45" s="547">
        <v>271</v>
      </c>
      <c r="J45" s="547">
        <v>210</v>
      </c>
      <c r="K45" s="343">
        <v>21</v>
      </c>
      <c r="L45" s="359">
        <v>10</v>
      </c>
    </row>
    <row r="46" spans="1:12" ht="15" customHeight="1" x14ac:dyDescent="0.2">
      <c r="A46" s="360"/>
      <c r="B46" s="348"/>
      <c r="C46" s="346" t="s">
        <v>102</v>
      </c>
      <c r="D46" s="363"/>
      <c r="E46" s="362"/>
      <c r="F46" s="547">
        <v>113</v>
      </c>
      <c r="G46" s="547">
        <v>176</v>
      </c>
      <c r="H46" s="547">
        <v>173</v>
      </c>
      <c r="I46" s="547">
        <v>290</v>
      </c>
      <c r="J46" s="547">
        <v>130</v>
      </c>
      <c r="K46" s="343">
        <v>-17</v>
      </c>
      <c r="L46" s="359">
        <v>-13.076923076923077</v>
      </c>
    </row>
    <row r="47" spans="1:12" ht="15" customHeight="1" x14ac:dyDescent="0.2">
      <c r="A47" s="360"/>
      <c r="B47" s="363"/>
      <c r="C47" s="361" t="s">
        <v>351</v>
      </c>
      <c r="D47" s="363"/>
      <c r="E47" s="362"/>
      <c r="F47" s="547">
        <v>27</v>
      </c>
      <c r="G47" s="547">
        <v>46</v>
      </c>
      <c r="H47" s="547">
        <v>33</v>
      </c>
      <c r="I47" s="547">
        <v>42</v>
      </c>
      <c r="J47" s="548" t="s">
        <v>546</v>
      </c>
      <c r="K47" s="343" t="s">
        <v>546</v>
      </c>
      <c r="L47" s="359" t="s">
        <v>546</v>
      </c>
    </row>
    <row r="48" spans="1:12" ht="15" customHeight="1" x14ac:dyDescent="0.2">
      <c r="A48" s="360"/>
      <c r="B48" s="363"/>
      <c r="C48" s="346" t="s">
        <v>103</v>
      </c>
      <c r="D48" s="364"/>
      <c r="E48" s="365"/>
      <c r="F48" s="547">
        <v>17</v>
      </c>
      <c r="G48" s="547">
        <v>32</v>
      </c>
      <c r="H48" s="547">
        <v>40</v>
      </c>
      <c r="I48" s="547">
        <v>39</v>
      </c>
      <c r="J48" s="547">
        <v>15</v>
      </c>
      <c r="K48" s="343">
        <v>2</v>
      </c>
      <c r="L48" s="359">
        <v>13.333333333333334</v>
      </c>
    </row>
    <row r="49" spans="1:12" ht="15" customHeight="1" x14ac:dyDescent="0.2">
      <c r="A49" s="360"/>
      <c r="B49" s="363"/>
      <c r="C49" s="361" t="s">
        <v>351</v>
      </c>
      <c r="D49" s="363"/>
      <c r="E49" s="362"/>
      <c r="F49" s="547">
        <v>5</v>
      </c>
      <c r="G49" s="547">
        <v>14</v>
      </c>
      <c r="H49" s="547">
        <v>9</v>
      </c>
      <c r="I49" s="547">
        <v>10</v>
      </c>
      <c r="J49" s="547" t="s">
        <v>546</v>
      </c>
      <c r="K49" s="343" t="s">
        <v>546</v>
      </c>
      <c r="L49" s="359" t="s">
        <v>546</v>
      </c>
    </row>
    <row r="50" spans="1:12" ht="15" customHeight="1" x14ac:dyDescent="0.2">
      <c r="A50" s="360"/>
      <c r="B50" s="348" t="s">
        <v>105</v>
      </c>
      <c r="C50" s="361" t="s">
        <v>175</v>
      </c>
      <c r="D50" s="363"/>
      <c r="E50" s="362"/>
      <c r="F50" s="547">
        <v>622</v>
      </c>
      <c r="G50" s="547">
        <v>1030</v>
      </c>
      <c r="H50" s="547">
        <v>813</v>
      </c>
      <c r="I50" s="547">
        <v>1151</v>
      </c>
      <c r="J50" s="548" t="s">
        <v>546</v>
      </c>
      <c r="K50" s="343" t="s">
        <v>546</v>
      </c>
      <c r="L50" s="359" t="s">
        <v>546</v>
      </c>
    </row>
    <row r="51" spans="1:12" ht="15" customHeight="1" x14ac:dyDescent="0.2">
      <c r="A51" s="360"/>
      <c r="B51" s="363"/>
      <c r="C51" s="361" t="s">
        <v>351</v>
      </c>
      <c r="D51" s="363"/>
      <c r="E51" s="362"/>
      <c r="F51" s="547">
        <v>174</v>
      </c>
      <c r="G51" s="547">
        <v>303</v>
      </c>
      <c r="H51" s="547">
        <v>229</v>
      </c>
      <c r="I51" s="547">
        <v>224</v>
      </c>
      <c r="J51" s="547">
        <v>138</v>
      </c>
      <c r="K51" s="343">
        <v>36</v>
      </c>
      <c r="L51" s="359">
        <v>26.086956521739129</v>
      </c>
    </row>
    <row r="52" spans="1:12" ht="15" customHeight="1" x14ac:dyDescent="0.2">
      <c r="A52" s="360"/>
      <c r="B52" s="348"/>
      <c r="C52" s="361" t="s">
        <v>176</v>
      </c>
      <c r="D52" s="363"/>
      <c r="E52" s="362"/>
      <c r="F52" s="547">
        <v>507</v>
      </c>
      <c r="G52" s="547">
        <v>653</v>
      </c>
      <c r="H52" s="547">
        <v>504</v>
      </c>
      <c r="I52" s="547">
        <v>647</v>
      </c>
      <c r="J52" s="547">
        <v>523</v>
      </c>
      <c r="K52" s="343">
        <v>-16</v>
      </c>
      <c r="L52" s="359">
        <v>-3.0592734225621414</v>
      </c>
    </row>
    <row r="53" spans="1:12" s="114" customFormat="1" ht="11.25" customHeight="1" x14ac:dyDescent="0.2">
      <c r="A53" s="360"/>
      <c r="B53" s="363"/>
      <c r="C53" s="361" t="s">
        <v>351</v>
      </c>
      <c r="D53" s="363"/>
      <c r="E53" s="362"/>
      <c r="F53" s="547">
        <v>188</v>
      </c>
      <c r="G53" s="547">
        <v>239</v>
      </c>
      <c r="H53" s="547">
        <v>163</v>
      </c>
      <c r="I53" s="547">
        <v>199</v>
      </c>
      <c r="J53" s="548">
        <v>178</v>
      </c>
      <c r="K53" s="343">
        <v>10</v>
      </c>
      <c r="L53" s="359">
        <v>5.617977528089888</v>
      </c>
    </row>
    <row r="54" spans="1:12" s="180" customFormat="1" ht="12.75" customHeight="1" x14ac:dyDescent="0.2">
      <c r="A54" s="360"/>
      <c r="B54" s="348" t="s">
        <v>105</v>
      </c>
      <c r="C54" s="348" t="s">
        <v>108</v>
      </c>
      <c r="D54" s="363"/>
      <c r="E54" s="362"/>
      <c r="F54" s="547">
        <v>849</v>
      </c>
      <c r="G54" s="547">
        <v>1310</v>
      </c>
      <c r="H54" s="547">
        <v>967</v>
      </c>
      <c r="I54" s="547">
        <v>1424</v>
      </c>
      <c r="J54" s="547">
        <v>767</v>
      </c>
      <c r="K54" s="343">
        <v>82</v>
      </c>
      <c r="L54" s="359">
        <v>10.691003911342895</v>
      </c>
    </row>
    <row r="55" spans="1:12" ht="11.25" x14ac:dyDescent="0.2">
      <c r="A55" s="360"/>
      <c r="B55" s="363"/>
      <c r="C55" s="361" t="s">
        <v>351</v>
      </c>
      <c r="D55" s="363"/>
      <c r="E55" s="362"/>
      <c r="F55" s="547">
        <v>251</v>
      </c>
      <c r="G55" s="547">
        <v>397</v>
      </c>
      <c r="H55" s="547">
        <v>264</v>
      </c>
      <c r="I55" s="547">
        <v>311</v>
      </c>
      <c r="J55" s="547">
        <v>206</v>
      </c>
      <c r="K55" s="343">
        <v>45</v>
      </c>
      <c r="L55" s="359">
        <v>21.844660194174757</v>
      </c>
    </row>
    <row r="56" spans="1:12" ht="14.25" customHeight="1" x14ac:dyDescent="0.2">
      <c r="A56" s="360"/>
      <c r="B56" s="363"/>
      <c r="C56" s="348" t="s">
        <v>109</v>
      </c>
      <c r="D56" s="363"/>
      <c r="E56" s="362"/>
      <c r="F56" s="547">
        <v>280</v>
      </c>
      <c r="G56" s="547">
        <v>373</v>
      </c>
      <c r="H56" s="547">
        <v>350</v>
      </c>
      <c r="I56" s="547">
        <v>374</v>
      </c>
      <c r="J56" s="547">
        <v>321</v>
      </c>
      <c r="K56" s="343">
        <v>-41</v>
      </c>
      <c r="L56" s="359">
        <v>-12.772585669781931</v>
      </c>
    </row>
    <row r="57" spans="1:12" ht="18.75" customHeight="1" x14ac:dyDescent="0.2">
      <c r="A57" s="366"/>
      <c r="B57" s="367"/>
      <c r="C57" s="368" t="s">
        <v>351</v>
      </c>
      <c r="D57" s="367"/>
      <c r="E57" s="369"/>
      <c r="F57" s="408">
        <v>111</v>
      </c>
      <c r="G57" s="549">
        <v>145</v>
      </c>
      <c r="H57" s="549">
        <v>128</v>
      </c>
      <c r="I57" s="549">
        <v>112</v>
      </c>
      <c r="J57" s="549">
        <v>110</v>
      </c>
      <c r="K57" s="550">
        <v>1</v>
      </c>
      <c r="L57" s="370">
        <v>0.90909090909090906</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00BBC-F555-45F6-851B-9F89B7C0D9FC}">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1181</v>
      </c>
      <c r="E11" s="79">
        <v>2200</v>
      </c>
      <c r="F11" s="79">
        <v>1344</v>
      </c>
      <c r="G11" s="79">
        <v>1828</v>
      </c>
      <c r="H11" s="105">
        <v>1124</v>
      </c>
      <c r="I11" s="80">
        <v>57</v>
      </c>
      <c r="J11" s="81">
        <v>5.0711743772241995</v>
      </c>
    </row>
    <row r="12" spans="1:15" ht="24.95" customHeight="1" x14ac:dyDescent="0.2">
      <c r="A12" s="158" t="s">
        <v>124</v>
      </c>
      <c r="B12" s="159" t="s">
        <v>125</v>
      </c>
      <c r="C12" s="78">
        <v>1.6934801016088061</v>
      </c>
      <c r="D12" s="80">
        <v>20</v>
      </c>
      <c r="E12" s="79">
        <v>44</v>
      </c>
      <c r="F12" s="79">
        <v>33</v>
      </c>
      <c r="G12" s="79">
        <v>20</v>
      </c>
      <c r="H12" s="105">
        <v>28</v>
      </c>
      <c r="I12" s="80">
        <v>-8</v>
      </c>
      <c r="J12" s="81">
        <v>-28.571428571428573</v>
      </c>
    </row>
    <row r="13" spans="1:15" ht="24.95" customHeight="1" x14ac:dyDescent="0.2">
      <c r="A13" s="158" t="s">
        <v>126</v>
      </c>
      <c r="B13" s="164" t="s">
        <v>208</v>
      </c>
      <c r="C13" s="78">
        <v>1.6934801016088061</v>
      </c>
      <c r="D13" s="80">
        <v>20</v>
      </c>
      <c r="E13" s="79">
        <v>31</v>
      </c>
      <c r="F13" s="79">
        <v>24</v>
      </c>
      <c r="G13" s="79">
        <v>40</v>
      </c>
      <c r="H13" s="105">
        <v>16</v>
      </c>
      <c r="I13" s="80">
        <v>4</v>
      </c>
      <c r="J13" s="81">
        <v>25</v>
      </c>
    </row>
    <row r="14" spans="1:15" s="180" customFormat="1" ht="24.95" customHeight="1" x14ac:dyDescent="0.2">
      <c r="A14" s="158" t="s">
        <v>209</v>
      </c>
      <c r="B14" s="164" t="s">
        <v>129</v>
      </c>
      <c r="C14" s="78">
        <v>16.003386960203219</v>
      </c>
      <c r="D14" s="80">
        <v>189</v>
      </c>
      <c r="E14" s="79">
        <v>418</v>
      </c>
      <c r="F14" s="79">
        <v>246</v>
      </c>
      <c r="G14" s="79">
        <v>354</v>
      </c>
      <c r="H14" s="105">
        <v>157</v>
      </c>
      <c r="I14" s="80">
        <v>32</v>
      </c>
      <c r="J14" s="81">
        <v>20.38216560509554</v>
      </c>
      <c r="K14" s="53"/>
      <c r="L14" s="53"/>
      <c r="M14" s="53"/>
      <c r="N14" s="53"/>
      <c r="O14" s="53"/>
    </row>
    <row r="15" spans="1:15" ht="24.95" customHeight="1" x14ac:dyDescent="0.2">
      <c r="A15" s="158" t="s">
        <v>210</v>
      </c>
      <c r="B15" s="164" t="s">
        <v>211</v>
      </c>
      <c r="C15" s="78">
        <v>3.4716342082980525</v>
      </c>
      <c r="D15" s="80">
        <v>41</v>
      </c>
      <c r="E15" s="79">
        <v>64</v>
      </c>
      <c r="F15" s="79">
        <v>50</v>
      </c>
      <c r="G15" s="79">
        <v>63</v>
      </c>
      <c r="H15" s="105">
        <v>39</v>
      </c>
      <c r="I15" s="80">
        <v>2</v>
      </c>
      <c r="J15" s="81">
        <v>5.1282051282051286</v>
      </c>
    </row>
    <row r="16" spans="1:15" s="180" customFormat="1" ht="24.95" customHeight="1" x14ac:dyDescent="0.2">
      <c r="A16" s="158" t="s">
        <v>212</v>
      </c>
      <c r="B16" s="164" t="s">
        <v>133</v>
      </c>
      <c r="C16" s="78">
        <v>8.1287044877222687</v>
      </c>
      <c r="D16" s="80">
        <v>96</v>
      </c>
      <c r="E16" s="79">
        <v>265</v>
      </c>
      <c r="F16" s="79">
        <v>125</v>
      </c>
      <c r="G16" s="79">
        <v>202</v>
      </c>
      <c r="H16" s="105">
        <v>61</v>
      </c>
      <c r="I16" s="80">
        <v>35</v>
      </c>
      <c r="J16" s="81">
        <v>57.377049180327866</v>
      </c>
      <c r="K16" s="53"/>
      <c r="L16" s="53"/>
      <c r="M16" s="53"/>
      <c r="N16" s="53"/>
      <c r="O16" s="53"/>
    </row>
    <row r="17" spans="1:15" ht="24.95" customHeight="1" x14ac:dyDescent="0.2">
      <c r="A17" s="158" t="s">
        <v>134</v>
      </c>
      <c r="B17" s="164" t="s">
        <v>214</v>
      </c>
      <c r="C17" s="78">
        <v>4.4030482641828961</v>
      </c>
      <c r="D17" s="80">
        <v>52</v>
      </c>
      <c r="E17" s="79">
        <v>89</v>
      </c>
      <c r="F17" s="79">
        <v>71</v>
      </c>
      <c r="G17" s="79">
        <v>89</v>
      </c>
      <c r="H17" s="105">
        <v>57</v>
      </c>
      <c r="I17" s="80">
        <v>-5</v>
      </c>
      <c r="J17" s="81">
        <v>-8.7719298245614041</v>
      </c>
    </row>
    <row r="18" spans="1:15" s="180" customFormat="1" ht="24.95" customHeight="1" x14ac:dyDescent="0.2">
      <c r="A18" s="167" t="s">
        <v>136</v>
      </c>
      <c r="B18" s="168" t="s">
        <v>137</v>
      </c>
      <c r="C18" s="78">
        <v>7.5359864521591868</v>
      </c>
      <c r="D18" s="80">
        <v>89</v>
      </c>
      <c r="E18" s="79">
        <v>240</v>
      </c>
      <c r="F18" s="79">
        <v>167</v>
      </c>
      <c r="G18" s="79">
        <v>254</v>
      </c>
      <c r="H18" s="105">
        <v>85</v>
      </c>
      <c r="I18" s="80">
        <v>4</v>
      </c>
      <c r="J18" s="81">
        <v>4.7058823529411766</v>
      </c>
      <c r="K18" s="53"/>
      <c r="L18" s="53"/>
      <c r="M18" s="53"/>
      <c r="N18" s="53"/>
      <c r="O18" s="53"/>
    </row>
    <row r="19" spans="1:15" ht="24.95" customHeight="1" x14ac:dyDescent="0.2">
      <c r="A19" s="158" t="s">
        <v>138</v>
      </c>
      <c r="B19" s="164" t="s">
        <v>139</v>
      </c>
      <c r="C19" s="78">
        <v>18.035563082133784</v>
      </c>
      <c r="D19" s="80">
        <v>213</v>
      </c>
      <c r="E19" s="79">
        <v>330</v>
      </c>
      <c r="F19" s="79">
        <v>239</v>
      </c>
      <c r="G19" s="79">
        <v>232</v>
      </c>
      <c r="H19" s="105">
        <v>196</v>
      </c>
      <c r="I19" s="80">
        <v>17</v>
      </c>
      <c r="J19" s="81">
        <v>8.6734693877551017</v>
      </c>
    </row>
    <row r="20" spans="1:15" s="180" customFormat="1" ht="24.95" customHeight="1" x14ac:dyDescent="0.2">
      <c r="A20" s="158" t="s">
        <v>140</v>
      </c>
      <c r="B20" s="164" t="s">
        <v>141</v>
      </c>
      <c r="C20" s="78">
        <v>9.9068585944115153</v>
      </c>
      <c r="D20" s="80">
        <v>117</v>
      </c>
      <c r="E20" s="79">
        <v>125</v>
      </c>
      <c r="F20" s="79">
        <v>84</v>
      </c>
      <c r="G20" s="79">
        <v>156</v>
      </c>
      <c r="H20" s="105">
        <v>100</v>
      </c>
      <c r="I20" s="80">
        <v>17</v>
      </c>
      <c r="J20" s="81">
        <v>17</v>
      </c>
      <c r="K20" s="53"/>
      <c r="L20" s="53"/>
      <c r="M20" s="53"/>
      <c r="N20" s="53"/>
      <c r="O20" s="53"/>
    </row>
    <row r="21" spans="1:15" ht="24.95" customHeight="1" x14ac:dyDescent="0.2">
      <c r="A21" s="167" t="s">
        <v>142</v>
      </c>
      <c r="B21" s="168" t="s">
        <v>143</v>
      </c>
      <c r="C21" s="78">
        <v>5.4191363251481794</v>
      </c>
      <c r="D21" s="80">
        <v>64</v>
      </c>
      <c r="E21" s="79">
        <v>103</v>
      </c>
      <c r="F21" s="79">
        <v>78</v>
      </c>
      <c r="G21" s="79">
        <v>85</v>
      </c>
      <c r="H21" s="105">
        <v>82</v>
      </c>
      <c r="I21" s="80">
        <v>-18</v>
      </c>
      <c r="J21" s="81">
        <v>-21.951219512195124</v>
      </c>
    </row>
    <row r="22" spans="1:15" ht="24.95" customHeight="1" x14ac:dyDescent="0.2">
      <c r="A22" s="167" t="s">
        <v>144</v>
      </c>
      <c r="B22" s="164" t="s">
        <v>145</v>
      </c>
      <c r="C22" s="78">
        <v>1.4394580863674853</v>
      </c>
      <c r="D22" s="80">
        <v>17</v>
      </c>
      <c r="E22" s="79">
        <v>29</v>
      </c>
      <c r="F22" s="79">
        <v>18</v>
      </c>
      <c r="G22" s="79">
        <v>14</v>
      </c>
      <c r="H22" s="105">
        <v>8</v>
      </c>
      <c r="I22" s="80">
        <v>9</v>
      </c>
      <c r="J22" s="81">
        <v>112.5</v>
      </c>
    </row>
    <row r="23" spans="1:15" ht="24.95" customHeight="1" x14ac:dyDescent="0.2">
      <c r="A23" s="158" t="s">
        <v>146</v>
      </c>
      <c r="B23" s="164" t="s">
        <v>147</v>
      </c>
      <c r="C23" s="78">
        <v>1.3547840812870449</v>
      </c>
      <c r="D23" s="80">
        <v>16</v>
      </c>
      <c r="E23" s="79">
        <v>25</v>
      </c>
      <c r="F23" s="79">
        <v>10</v>
      </c>
      <c r="G23" s="79">
        <v>26</v>
      </c>
      <c r="H23" s="105">
        <v>9</v>
      </c>
      <c r="I23" s="80">
        <v>7</v>
      </c>
      <c r="J23" s="81">
        <v>77.777777777777771</v>
      </c>
    </row>
    <row r="24" spans="1:15" ht="24.95" customHeight="1" x14ac:dyDescent="0.2">
      <c r="A24" s="158" t="s">
        <v>148</v>
      </c>
      <c r="B24" s="164" t="s">
        <v>215</v>
      </c>
      <c r="C24" s="78">
        <v>4.2337002540220157</v>
      </c>
      <c r="D24" s="80">
        <v>50</v>
      </c>
      <c r="E24" s="79">
        <v>84</v>
      </c>
      <c r="F24" s="79">
        <v>48</v>
      </c>
      <c r="G24" s="79">
        <v>87</v>
      </c>
      <c r="H24" s="105">
        <v>56</v>
      </c>
      <c r="I24" s="80">
        <v>-6</v>
      </c>
      <c r="J24" s="81">
        <v>-10.714285714285714</v>
      </c>
    </row>
    <row r="25" spans="1:15" ht="24.95" customHeight="1" x14ac:dyDescent="0.2">
      <c r="A25" s="158" t="s">
        <v>150</v>
      </c>
      <c r="B25" s="171" t="s">
        <v>151</v>
      </c>
      <c r="C25" s="78">
        <v>3.8950042337002539</v>
      </c>
      <c r="D25" s="80">
        <v>46</v>
      </c>
      <c r="E25" s="79">
        <v>83</v>
      </c>
      <c r="F25" s="79">
        <v>66</v>
      </c>
      <c r="G25" s="79">
        <v>84</v>
      </c>
      <c r="H25" s="105">
        <v>60</v>
      </c>
      <c r="I25" s="80">
        <v>-14</v>
      </c>
      <c r="J25" s="81">
        <v>-23.333333333333332</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156</v>
      </c>
      <c r="C28" s="78">
        <v>2.9635901778154108</v>
      </c>
      <c r="D28" s="80">
        <v>35</v>
      </c>
      <c r="E28" s="79">
        <v>66</v>
      </c>
      <c r="F28" s="79">
        <v>53</v>
      </c>
      <c r="G28" s="79">
        <v>66</v>
      </c>
      <c r="H28" s="105">
        <v>48</v>
      </c>
      <c r="I28" s="80">
        <v>-13</v>
      </c>
      <c r="J28" s="81">
        <v>-27.083333333333332</v>
      </c>
    </row>
    <row r="29" spans="1:15" ht="24.95" customHeight="1" x14ac:dyDescent="0.2">
      <c r="A29" s="158" t="s">
        <v>157</v>
      </c>
      <c r="B29" s="164" t="s">
        <v>158</v>
      </c>
      <c r="C29" s="78">
        <v>3.5563082133784927</v>
      </c>
      <c r="D29" s="80">
        <v>42</v>
      </c>
      <c r="E29" s="79">
        <v>155</v>
      </c>
      <c r="F29" s="79">
        <v>28</v>
      </c>
      <c r="G29" s="79">
        <v>61</v>
      </c>
      <c r="H29" s="105">
        <v>33</v>
      </c>
      <c r="I29" s="80">
        <v>9</v>
      </c>
      <c r="J29" s="81">
        <v>27.272727272727273</v>
      </c>
    </row>
    <row r="30" spans="1:15" ht="24.95" customHeight="1" x14ac:dyDescent="0.2">
      <c r="A30" s="158">
        <v>86</v>
      </c>
      <c r="B30" s="164" t="s">
        <v>159</v>
      </c>
      <c r="C30" s="78">
        <v>6.8585944115156643</v>
      </c>
      <c r="D30" s="80">
        <v>81</v>
      </c>
      <c r="E30" s="79">
        <v>189</v>
      </c>
      <c r="F30" s="79">
        <v>77</v>
      </c>
      <c r="G30" s="79">
        <v>129</v>
      </c>
      <c r="H30" s="105">
        <v>80</v>
      </c>
      <c r="I30" s="80">
        <v>1</v>
      </c>
      <c r="J30" s="81">
        <v>1.25</v>
      </c>
    </row>
    <row r="31" spans="1:15" ht="24.95" customHeight="1" x14ac:dyDescent="0.2">
      <c r="A31" s="158">
        <v>87.88</v>
      </c>
      <c r="B31" s="171" t="s">
        <v>160</v>
      </c>
      <c r="C31" s="78">
        <v>12.785774767146487</v>
      </c>
      <c r="D31" s="80">
        <v>151</v>
      </c>
      <c r="E31" s="79">
        <v>239</v>
      </c>
      <c r="F31" s="79">
        <v>122</v>
      </c>
      <c r="G31" s="79">
        <v>174</v>
      </c>
      <c r="H31" s="105">
        <v>132</v>
      </c>
      <c r="I31" s="80">
        <v>19</v>
      </c>
      <c r="J31" s="81">
        <v>14.393939393939394</v>
      </c>
    </row>
    <row r="32" spans="1:15" ht="24.95" customHeight="1" x14ac:dyDescent="0.2">
      <c r="A32" s="158" t="s">
        <v>161</v>
      </c>
      <c r="B32" s="164" t="s">
        <v>162</v>
      </c>
      <c r="C32" s="78">
        <v>2.6248941574936495</v>
      </c>
      <c r="D32" s="80">
        <v>31</v>
      </c>
      <c r="E32" s="79">
        <v>38</v>
      </c>
      <c r="F32" s="79">
        <v>51</v>
      </c>
      <c r="G32" s="79">
        <v>46</v>
      </c>
      <c r="H32" s="105">
        <v>34</v>
      </c>
      <c r="I32" s="80">
        <v>-3</v>
      </c>
      <c r="J32" s="81">
        <v>-8.8235294117647065</v>
      </c>
    </row>
    <row r="33" spans="1:10" ht="24.95" customHeight="1" x14ac:dyDescent="0.2">
      <c r="A33" s="158"/>
      <c r="B33" s="171" t="s">
        <v>163</v>
      </c>
      <c r="C33" s="78">
        <v>0</v>
      </c>
      <c r="D33" s="80">
        <v>0</v>
      </c>
      <c r="E33" s="79" t="s">
        <v>546</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1.6934801016088061</v>
      </c>
      <c r="D35" s="80">
        <v>20</v>
      </c>
      <c r="E35" s="79">
        <v>44</v>
      </c>
      <c r="F35" s="79">
        <v>33</v>
      </c>
      <c r="G35" s="79">
        <v>20</v>
      </c>
      <c r="H35" s="105">
        <v>28</v>
      </c>
      <c r="I35" s="80">
        <v>-8</v>
      </c>
      <c r="J35" s="81">
        <v>-28.571428571428573</v>
      </c>
    </row>
    <row r="36" spans="1:10" ht="24.95" customHeight="1" x14ac:dyDescent="0.2">
      <c r="A36" s="239" t="s">
        <v>165</v>
      </c>
      <c r="B36" s="240" t="s">
        <v>166</v>
      </c>
      <c r="C36" s="78">
        <v>25.232853513971211</v>
      </c>
      <c r="D36" s="80">
        <v>298</v>
      </c>
      <c r="E36" s="79">
        <v>689</v>
      </c>
      <c r="F36" s="79">
        <v>437</v>
      </c>
      <c r="G36" s="79">
        <v>648</v>
      </c>
      <c r="H36" s="105">
        <v>258</v>
      </c>
      <c r="I36" s="80">
        <v>40</v>
      </c>
      <c r="J36" s="81">
        <v>15.503875968992247</v>
      </c>
    </row>
    <row r="37" spans="1:10" ht="24.95" customHeight="1" x14ac:dyDescent="0.2">
      <c r="A37" s="241" t="s">
        <v>167</v>
      </c>
      <c r="B37" s="242" t="s">
        <v>168</v>
      </c>
      <c r="C37" s="90">
        <v>73.07366638441998</v>
      </c>
      <c r="D37" s="108">
        <v>863</v>
      </c>
      <c r="E37" s="109">
        <v>1466</v>
      </c>
      <c r="F37" s="109">
        <v>874</v>
      </c>
      <c r="G37" s="109">
        <v>1160</v>
      </c>
      <c r="H37" s="110">
        <v>838</v>
      </c>
      <c r="I37" s="108">
        <v>25</v>
      </c>
      <c r="J37" s="111">
        <v>2.9832935560859188</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B8F69-B020-4427-8E39-F6E94AE11A38}">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1181</v>
      </c>
      <c r="F11" s="295">
        <v>2200</v>
      </c>
      <c r="G11" s="295">
        <v>1344</v>
      </c>
      <c r="H11" s="295">
        <v>1828</v>
      </c>
      <c r="I11" s="249">
        <v>1124</v>
      </c>
      <c r="J11" s="250">
        <v>57</v>
      </c>
      <c r="K11" s="251">
        <v>5.0711743772241995</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26.841659610499576</v>
      </c>
      <c r="E13" s="260">
        <v>317</v>
      </c>
      <c r="F13" s="261">
        <v>544</v>
      </c>
      <c r="G13" s="261">
        <v>389</v>
      </c>
      <c r="H13" s="261">
        <v>463</v>
      </c>
      <c r="I13" s="262">
        <v>353</v>
      </c>
      <c r="J13" s="260">
        <v>-36</v>
      </c>
      <c r="K13" s="263">
        <v>-10.19830028328612</v>
      </c>
    </row>
    <row r="14" spans="1:15" ht="15.95" customHeight="1" x14ac:dyDescent="0.2">
      <c r="A14" s="256" t="s">
        <v>224</v>
      </c>
      <c r="B14" s="257"/>
      <c r="C14" s="258"/>
      <c r="D14" s="259">
        <v>54.868755292125314</v>
      </c>
      <c r="E14" s="260">
        <v>648</v>
      </c>
      <c r="F14" s="261">
        <v>1282</v>
      </c>
      <c r="G14" s="261">
        <v>752</v>
      </c>
      <c r="H14" s="261">
        <v>1022</v>
      </c>
      <c r="I14" s="262">
        <v>593</v>
      </c>
      <c r="J14" s="260">
        <v>55</v>
      </c>
      <c r="K14" s="263">
        <v>9.2748735244519391</v>
      </c>
    </row>
    <row r="15" spans="1:15" ht="15.95" customHeight="1" x14ac:dyDescent="0.2">
      <c r="A15" s="256" t="s">
        <v>225</v>
      </c>
      <c r="B15" s="257"/>
      <c r="C15" s="258"/>
      <c r="D15" s="259">
        <v>11.600338696020321</v>
      </c>
      <c r="E15" s="260">
        <v>137</v>
      </c>
      <c r="F15" s="261">
        <v>239</v>
      </c>
      <c r="G15" s="261">
        <v>117</v>
      </c>
      <c r="H15" s="261">
        <v>199</v>
      </c>
      <c r="I15" s="262">
        <v>107</v>
      </c>
      <c r="J15" s="260">
        <v>30</v>
      </c>
      <c r="K15" s="263">
        <v>28.037383177570092</v>
      </c>
    </row>
    <row r="16" spans="1:15" ht="15.95" customHeight="1" x14ac:dyDescent="0.2">
      <c r="A16" s="256" t="s">
        <v>226</v>
      </c>
      <c r="B16" s="257"/>
      <c r="C16" s="258"/>
      <c r="D16" s="259">
        <v>6.1812023708721426</v>
      </c>
      <c r="E16" s="552">
        <v>73</v>
      </c>
      <c r="F16" s="261">
        <v>127</v>
      </c>
      <c r="G16" s="553">
        <v>85</v>
      </c>
      <c r="H16" s="261">
        <v>137</v>
      </c>
      <c r="I16" s="554">
        <v>69</v>
      </c>
      <c r="J16" s="260">
        <v>4</v>
      </c>
      <c r="K16" s="263">
        <v>5.7971014492753623</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2.2861981371718882</v>
      </c>
      <c r="E18" s="552">
        <v>27</v>
      </c>
      <c r="F18" s="553">
        <v>56</v>
      </c>
      <c r="G18" s="553">
        <v>24</v>
      </c>
      <c r="H18" s="553">
        <v>26</v>
      </c>
      <c r="I18" s="554">
        <v>22</v>
      </c>
      <c r="J18" s="260">
        <v>5</v>
      </c>
      <c r="K18" s="263">
        <v>22.727272727272727</v>
      </c>
    </row>
    <row r="19" spans="1:11" ht="13.5" customHeight="1" x14ac:dyDescent="0.2">
      <c r="A19" s="256" t="s">
        <v>235</v>
      </c>
      <c r="B19" s="257" t="s">
        <v>236</v>
      </c>
      <c r="C19" s="258"/>
      <c r="D19" s="259">
        <v>0.76206604572396275</v>
      </c>
      <c r="E19" s="552">
        <v>9</v>
      </c>
      <c r="F19" s="553">
        <v>30</v>
      </c>
      <c r="G19" s="553">
        <v>12</v>
      </c>
      <c r="H19" s="553">
        <v>11</v>
      </c>
      <c r="I19" s="554">
        <v>10</v>
      </c>
      <c r="J19" s="260">
        <v>-1</v>
      </c>
      <c r="K19" s="263">
        <v>-10</v>
      </c>
    </row>
    <row r="20" spans="1:11" ht="13.5" customHeight="1" x14ac:dyDescent="0.2">
      <c r="A20" s="256">
        <v>12</v>
      </c>
      <c r="B20" s="257" t="s">
        <v>237</v>
      </c>
      <c r="C20" s="258"/>
      <c r="D20" s="259">
        <v>0.93141405588484338</v>
      </c>
      <c r="E20" s="552">
        <v>11</v>
      </c>
      <c r="F20" s="553">
        <v>32</v>
      </c>
      <c r="G20" s="553">
        <v>26</v>
      </c>
      <c r="H20" s="553">
        <v>21</v>
      </c>
      <c r="I20" s="554">
        <v>18</v>
      </c>
      <c r="J20" s="260">
        <v>-7</v>
      </c>
      <c r="K20" s="263">
        <v>-38.888888888888886</v>
      </c>
    </row>
    <row r="21" spans="1:11" ht="13.5" customHeight="1" x14ac:dyDescent="0.2">
      <c r="A21" s="256">
        <v>21</v>
      </c>
      <c r="B21" s="257" t="s">
        <v>238</v>
      </c>
      <c r="C21" s="258"/>
      <c r="D21" s="259">
        <v>0.76206604572396275</v>
      </c>
      <c r="E21" s="552">
        <v>9</v>
      </c>
      <c r="F21" s="553">
        <v>6</v>
      </c>
      <c r="G21" s="553">
        <v>10</v>
      </c>
      <c r="H21" s="553">
        <v>22</v>
      </c>
      <c r="I21" s="554">
        <v>4</v>
      </c>
      <c r="J21" s="260">
        <v>5</v>
      </c>
      <c r="K21" s="263">
        <v>125</v>
      </c>
    </row>
    <row r="22" spans="1:11" ht="13.5" customHeight="1" x14ac:dyDescent="0.2">
      <c r="A22" s="256">
        <v>22</v>
      </c>
      <c r="B22" s="257" t="s">
        <v>239</v>
      </c>
      <c r="C22" s="258"/>
      <c r="D22" s="259">
        <v>1.947502116850127</v>
      </c>
      <c r="E22" s="552">
        <v>23</v>
      </c>
      <c r="F22" s="553">
        <v>35</v>
      </c>
      <c r="G22" s="553">
        <v>15</v>
      </c>
      <c r="H22" s="553">
        <v>24</v>
      </c>
      <c r="I22" s="554">
        <v>28</v>
      </c>
      <c r="J22" s="260">
        <v>-5</v>
      </c>
      <c r="K22" s="263">
        <v>-17.857142857142858</v>
      </c>
    </row>
    <row r="23" spans="1:11" ht="13.5" customHeight="1" x14ac:dyDescent="0.2">
      <c r="A23" s="256">
        <v>23</v>
      </c>
      <c r="B23" s="257" t="s">
        <v>240</v>
      </c>
      <c r="C23" s="258"/>
      <c r="D23" s="259" t="s">
        <v>546</v>
      </c>
      <c r="E23" s="260" t="s">
        <v>546</v>
      </c>
      <c r="F23" s="553">
        <v>12</v>
      </c>
      <c r="G23" s="553">
        <v>8</v>
      </c>
      <c r="H23" s="553">
        <v>14</v>
      </c>
      <c r="I23" s="554">
        <v>9</v>
      </c>
      <c r="J23" s="260" t="s">
        <v>546</v>
      </c>
      <c r="K23" s="263" t="s">
        <v>546</v>
      </c>
    </row>
    <row r="24" spans="1:11" ht="13.5" customHeight="1" x14ac:dyDescent="0.2">
      <c r="A24" s="256">
        <v>24</v>
      </c>
      <c r="B24" s="257" t="s">
        <v>241</v>
      </c>
      <c r="C24" s="258"/>
      <c r="D24" s="259">
        <v>3.3869602032176123</v>
      </c>
      <c r="E24" s="552">
        <v>40</v>
      </c>
      <c r="F24" s="553">
        <v>74</v>
      </c>
      <c r="G24" s="553">
        <v>51</v>
      </c>
      <c r="H24" s="553">
        <v>97</v>
      </c>
      <c r="I24" s="554">
        <v>19</v>
      </c>
      <c r="J24" s="260">
        <v>21</v>
      </c>
      <c r="K24" s="263">
        <v>110.52631578947368</v>
      </c>
    </row>
    <row r="25" spans="1:11" ht="13.5" customHeight="1" x14ac:dyDescent="0.2">
      <c r="A25" s="256">
        <v>25</v>
      </c>
      <c r="B25" s="257" t="s">
        <v>242</v>
      </c>
      <c r="C25" s="258"/>
      <c r="D25" s="259">
        <v>4.5723962743437765</v>
      </c>
      <c r="E25" s="552">
        <v>54</v>
      </c>
      <c r="F25" s="261">
        <v>102</v>
      </c>
      <c r="G25" s="553">
        <v>45</v>
      </c>
      <c r="H25" s="553">
        <v>66</v>
      </c>
      <c r="I25" s="554">
        <v>41</v>
      </c>
      <c r="J25" s="260">
        <v>13</v>
      </c>
      <c r="K25" s="263">
        <v>31.707317073170731</v>
      </c>
    </row>
    <row r="26" spans="1:11" ht="13.5" customHeight="1" x14ac:dyDescent="0.2">
      <c r="A26" s="256">
        <v>26</v>
      </c>
      <c r="B26" s="257" t="s">
        <v>243</v>
      </c>
      <c r="C26" s="258"/>
      <c r="D26" s="259">
        <v>3.1329381879762912</v>
      </c>
      <c r="E26" s="552">
        <v>37</v>
      </c>
      <c r="F26" s="553">
        <v>82</v>
      </c>
      <c r="G26" s="553">
        <v>45</v>
      </c>
      <c r="H26" s="553">
        <v>44</v>
      </c>
      <c r="I26" s="554">
        <v>30</v>
      </c>
      <c r="J26" s="260">
        <v>7</v>
      </c>
      <c r="K26" s="263">
        <v>23.333333333333332</v>
      </c>
    </row>
    <row r="27" spans="1:11" ht="13.5" customHeight="1" x14ac:dyDescent="0.2">
      <c r="A27" s="256">
        <v>27</v>
      </c>
      <c r="B27" s="257" t="s">
        <v>244</v>
      </c>
      <c r="C27" s="258"/>
      <c r="D27" s="259">
        <v>1.1854360711261642</v>
      </c>
      <c r="E27" s="552">
        <v>14</v>
      </c>
      <c r="F27" s="553">
        <v>56</v>
      </c>
      <c r="G27" s="553">
        <v>17</v>
      </c>
      <c r="H27" s="553">
        <v>50</v>
      </c>
      <c r="I27" s="554">
        <v>23</v>
      </c>
      <c r="J27" s="260">
        <v>-9</v>
      </c>
      <c r="K27" s="263">
        <v>-39.130434782608695</v>
      </c>
    </row>
    <row r="28" spans="1:11" ht="13.5" customHeight="1" x14ac:dyDescent="0.2">
      <c r="A28" s="256">
        <v>28</v>
      </c>
      <c r="B28" s="257" t="s">
        <v>245</v>
      </c>
      <c r="C28" s="258"/>
      <c r="D28" s="259">
        <v>0.33869602032176122</v>
      </c>
      <c r="E28" s="552">
        <v>4</v>
      </c>
      <c r="F28" s="553">
        <v>14</v>
      </c>
      <c r="G28" s="553">
        <v>11</v>
      </c>
      <c r="H28" s="553">
        <v>7</v>
      </c>
      <c r="I28" s="554">
        <v>5</v>
      </c>
      <c r="J28" s="260">
        <v>-1</v>
      </c>
      <c r="K28" s="263">
        <v>-20</v>
      </c>
    </row>
    <row r="29" spans="1:11" ht="13.5" customHeight="1" x14ac:dyDescent="0.2">
      <c r="A29" s="256">
        <v>29</v>
      </c>
      <c r="B29" s="257" t="s">
        <v>246</v>
      </c>
      <c r="C29" s="258"/>
      <c r="D29" s="259">
        <v>3.9796782387806942</v>
      </c>
      <c r="E29" s="552">
        <v>47</v>
      </c>
      <c r="F29" s="553">
        <v>78</v>
      </c>
      <c r="G29" s="553">
        <v>55</v>
      </c>
      <c r="H29" s="553">
        <v>57</v>
      </c>
      <c r="I29" s="554">
        <v>56</v>
      </c>
      <c r="J29" s="260">
        <v>-9</v>
      </c>
      <c r="K29" s="263">
        <v>-16.071428571428573</v>
      </c>
    </row>
    <row r="30" spans="1:11" ht="13.5" customHeight="1" x14ac:dyDescent="0.2">
      <c r="A30" s="256" t="s">
        <v>247</v>
      </c>
      <c r="B30" s="257" t="s">
        <v>248</v>
      </c>
      <c r="C30" s="258"/>
      <c r="D30" s="259">
        <v>0.84674005080440307</v>
      </c>
      <c r="E30" s="552">
        <v>10</v>
      </c>
      <c r="F30" s="261" t="s">
        <v>546</v>
      </c>
      <c r="G30" s="261" t="s">
        <v>546</v>
      </c>
      <c r="H30" s="553">
        <v>11</v>
      </c>
      <c r="I30" s="554">
        <v>14</v>
      </c>
      <c r="J30" s="260">
        <v>-4</v>
      </c>
      <c r="K30" s="263">
        <v>-28.571428571428573</v>
      </c>
    </row>
    <row r="31" spans="1:11" ht="13.5" customHeight="1" x14ac:dyDescent="0.2">
      <c r="A31" s="256" t="s">
        <v>249</v>
      </c>
      <c r="B31" s="257" t="s">
        <v>250</v>
      </c>
      <c r="C31" s="258"/>
      <c r="D31" s="259">
        <v>3.1329381879762912</v>
      </c>
      <c r="E31" s="552">
        <v>37</v>
      </c>
      <c r="F31" s="553">
        <v>59</v>
      </c>
      <c r="G31" s="553">
        <v>39</v>
      </c>
      <c r="H31" s="553">
        <v>46</v>
      </c>
      <c r="I31" s="554">
        <v>42</v>
      </c>
      <c r="J31" s="260">
        <v>-5</v>
      </c>
      <c r="K31" s="263">
        <v>-11.904761904761905</v>
      </c>
    </row>
    <row r="32" spans="1:11" ht="13.5" customHeight="1" x14ac:dyDescent="0.2">
      <c r="A32" s="256">
        <v>31</v>
      </c>
      <c r="B32" s="257" t="s">
        <v>251</v>
      </c>
      <c r="C32" s="258"/>
      <c r="D32" s="259" t="s">
        <v>546</v>
      </c>
      <c r="E32" s="260" t="s">
        <v>546</v>
      </c>
      <c r="F32" s="553">
        <v>5</v>
      </c>
      <c r="G32" s="553">
        <v>6</v>
      </c>
      <c r="H32" s="553">
        <v>5</v>
      </c>
      <c r="I32" s="262">
        <v>0</v>
      </c>
      <c r="J32" s="260" t="s">
        <v>546</v>
      </c>
      <c r="K32" s="263" t="s">
        <v>546</v>
      </c>
    </row>
    <row r="33" spans="1:11" ht="13.5" customHeight="1" x14ac:dyDescent="0.2">
      <c r="A33" s="256">
        <v>32</v>
      </c>
      <c r="B33" s="257" t="s">
        <v>252</v>
      </c>
      <c r="C33" s="258"/>
      <c r="D33" s="259">
        <v>2.5402201524132093</v>
      </c>
      <c r="E33" s="552">
        <v>30</v>
      </c>
      <c r="F33" s="553">
        <v>59</v>
      </c>
      <c r="G33" s="553">
        <v>64</v>
      </c>
      <c r="H33" s="553">
        <v>83</v>
      </c>
      <c r="I33" s="554">
        <v>24</v>
      </c>
      <c r="J33" s="260">
        <v>6</v>
      </c>
      <c r="K33" s="263">
        <v>25</v>
      </c>
    </row>
    <row r="34" spans="1:11" ht="13.5" customHeight="1" x14ac:dyDescent="0.2">
      <c r="A34" s="256">
        <v>33</v>
      </c>
      <c r="B34" s="257" t="s">
        <v>253</v>
      </c>
      <c r="C34" s="258"/>
      <c r="D34" s="259">
        <v>1.5241320914479255</v>
      </c>
      <c r="E34" s="552">
        <v>18</v>
      </c>
      <c r="F34" s="553">
        <v>86</v>
      </c>
      <c r="G34" s="553">
        <v>40</v>
      </c>
      <c r="H34" s="553">
        <v>74</v>
      </c>
      <c r="I34" s="554">
        <v>11</v>
      </c>
      <c r="J34" s="260">
        <v>7</v>
      </c>
      <c r="K34" s="263">
        <v>63.636363636363633</v>
      </c>
    </row>
    <row r="35" spans="1:11" ht="13.5" customHeight="1" x14ac:dyDescent="0.2">
      <c r="A35" s="256">
        <v>34</v>
      </c>
      <c r="B35" s="257" t="s">
        <v>254</v>
      </c>
      <c r="C35" s="258"/>
      <c r="D35" s="259">
        <v>2.4555461473327687</v>
      </c>
      <c r="E35" s="552">
        <v>29</v>
      </c>
      <c r="F35" s="553">
        <v>54</v>
      </c>
      <c r="G35" s="553">
        <v>23</v>
      </c>
      <c r="H35" s="553">
        <v>48</v>
      </c>
      <c r="I35" s="554">
        <v>14</v>
      </c>
      <c r="J35" s="260">
        <v>15</v>
      </c>
      <c r="K35" s="263">
        <v>107.14285714285714</v>
      </c>
    </row>
    <row r="36" spans="1:11" ht="13.5" customHeight="1" x14ac:dyDescent="0.2">
      <c r="A36" s="256">
        <v>41</v>
      </c>
      <c r="B36" s="257" t="s">
        <v>255</v>
      </c>
      <c r="C36" s="258"/>
      <c r="D36" s="259">
        <v>0.5080440304826418</v>
      </c>
      <c r="E36" s="552">
        <v>6</v>
      </c>
      <c r="F36" s="553">
        <v>19</v>
      </c>
      <c r="G36" s="553">
        <v>8</v>
      </c>
      <c r="H36" s="553">
        <v>14</v>
      </c>
      <c r="I36" s="554">
        <v>3</v>
      </c>
      <c r="J36" s="260">
        <v>3</v>
      </c>
      <c r="K36" s="263">
        <v>100</v>
      </c>
    </row>
    <row r="37" spans="1:11" ht="13.5" customHeight="1" x14ac:dyDescent="0.2">
      <c r="A37" s="256">
        <v>42</v>
      </c>
      <c r="B37" s="257" t="s">
        <v>256</v>
      </c>
      <c r="C37" s="258"/>
      <c r="D37" s="259">
        <v>0</v>
      </c>
      <c r="E37" s="260">
        <v>0</v>
      </c>
      <c r="F37" s="553">
        <v>5</v>
      </c>
      <c r="G37" s="261" t="s">
        <v>546</v>
      </c>
      <c r="H37" s="553">
        <v>3</v>
      </c>
      <c r="I37" s="262" t="s">
        <v>546</v>
      </c>
      <c r="J37" s="260" t="s">
        <v>546</v>
      </c>
      <c r="K37" s="263" t="s">
        <v>546</v>
      </c>
    </row>
    <row r="38" spans="1:11" ht="13.5" customHeight="1" x14ac:dyDescent="0.2">
      <c r="A38" s="256">
        <v>43</v>
      </c>
      <c r="B38" s="257" t="s">
        <v>257</v>
      </c>
      <c r="C38" s="258"/>
      <c r="D38" s="259">
        <v>0.84674005080440307</v>
      </c>
      <c r="E38" s="552">
        <v>10</v>
      </c>
      <c r="F38" s="553">
        <v>42</v>
      </c>
      <c r="G38" s="553">
        <v>28</v>
      </c>
      <c r="H38" s="553">
        <v>21</v>
      </c>
      <c r="I38" s="554">
        <v>15</v>
      </c>
      <c r="J38" s="260">
        <v>-5</v>
      </c>
      <c r="K38" s="263">
        <v>-33.333333333333336</v>
      </c>
    </row>
    <row r="39" spans="1:11" ht="13.5" customHeight="1" x14ac:dyDescent="0.2">
      <c r="A39" s="256">
        <v>51</v>
      </c>
      <c r="B39" s="257" t="s">
        <v>258</v>
      </c>
      <c r="C39" s="258"/>
      <c r="D39" s="259">
        <v>6.6892464013547839</v>
      </c>
      <c r="E39" s="552">
        <v>79</v>
      </c>
      <c r="F39" s="261">
        <v>130</v>
      </c>
      <c r="G39" s="553">
        <v>64</v>
      </c>
      <c r="H39" s="553">
        <v>81</v>
      </c>
      <c r="I39" s="554">
        <v>75</v>
      </c>
      <c r="J39" s="260">
        <v>4</v>
      </c>
      <c r="K39" s="263">
        <v>5.333333333333333</v>
      </c>
    </row>
    <row r="40" spans="1:11" ht="13.5" customHeight="1" x14ac:dyDescent="0.2">
      <c r="A40" s="256" t="s">
        <v>259</v>
      </c>
      <c r="B40" s="257" t="s">
        <v>260</v>
      </c>
      <c r="C40" s="258"/>
      <c r="D40" s="259">
        <v>6.2658763759525824</v>
      </c>
      <c r="E40" s="552">
        <v>74</v>
      </c>
      <c r="F40" s="261">
        <v>119</v>
      </c>
      <c r="G40" s="553">
        <v>55</v>
      </c>
      <c r="H40" s="553">
        <v>69</v>
      </c>
      <c r="I40" s="554">
        <v>70</v>
      </c>
      <c r="J40" s="260">
        <v>4</v>
      </c>
      <c r="K40" s="263">
        <v>5.7142857142857144</v>
      </c>
    </row>
    <row r="41" spans="1:11" ht="13.5" customHeight="1" x14ac:dyDescent="0.2">
      <c r="A41" s="256"/>
      <c r="B41" s="257" t="s">
        <v>261</v>
      </c>
      <c r="C41" s="258"/>
      <c r="D41" s="259">
        <v>2.7095681625740897</v>
      </c>
      <c r="E41" s="552">
        <v>32</v>
      </c>
      <c r="F41" s="553">
        <v>86</v>
      </c>
      <c r="G41" s="553">
        <v>38</v>
      </c>
      <c r="H41" s="553">
        <v>59</v>
      </c>
      <c r="I41" s="554">
        <v>49</v>
      </c>
      <c r="J41" s="260">
        <v>-17</v>
      </c>
      <c r="K41" s="263">
        <v>-34.693877551020407</v>
      </c>
    </row>
    <row r="42" spans="1:11" ht="13.5" customHeight="1" x14ac:dyDescent="0.2">
      <c r="A42" s="256">
        <v>52</v>
      </c>
      <c r="B42" s="257" t="s">
        <v>262</v>
      </c>
      <c r="C42" s="258"/>
      <c r="D42" s="259">
        <v>6.0118543607112613</v>
      </c>
      <c r="E42" s="552">
        <v>71</v>
      </c>
      <c r="F42" s="553">
        <v>77</v>
      </c>
      <c r="G42" s="553">
        <v>92</v>
      </c>
      <c r="H42" s="261">
        <v>145</v>
      </c>
      <c r="I42" s="554">
        <v>86</v>
      </c>
      <c r="J42" s="260">
        <v>-15</v>
      </c>
      <c r="K42" s="263">
        <v>-17.441860465116278</v>
      </c>
    </row>
    <row r="43" spans="1:11" ht="13.5" customHeight="1" x14ac:dyDescent="0.2">
      <c r="A43" s="256" t="s">
        <v>263</v>
      </c>
      <c r="B43" s="257" t="s">
        <v>264</v>
      </c>
      <c r="C43" s="258"/>
      <c r="D43" s="259">
        <v>5.249788314987299</v>
      </c>
      <c r="E43" s="552">
        <v>62</v>
      </c>
      <c r="F43" s="553">
        <v>73</v>
      </c>
      <c r="G43" s="553">
        <v>76</v>
      </c>
      <c r="H43" s="261">
        <v>134</v>
      </c>
      <c r="I43" s="554">
        <v>84</v>
      </c>
      <c r="J43" s="260">
        <v>-22</v>
      </c>
      <c r="K43" s="263">
        <v>-26.19047619047619</v>
      </c>
    </row>
    <row r="44" spans="1:11" ht="13.5" customHeight="1" x14ac:dyDescent="0.2">
      <c r="A44" s="256">
        <v>53</v>
      </c>
      <c r="B44" s="257" t="s">
        <v>265</v>
      </c>
      <c r="C44" s="258"/>
      <c r="D44" s="259">
        <v>1.3547840812870449</v>
      </c>
      <c r="E44" s="552">
        <v>16</v>
      </c>
      <c r="F44" s="553">
        <v>28</v>
      </c>
      <c r="G44" s="553">
        <v>16</v>
      </c>
      <c r="H44" s="553">
        <v>17</v>
      </c>
      <c r="I44" s="554">
        <v>7</v>
      </c>
      <c r="J44" s="260">
        <v>9</v>
      </c>
      <c r="K44" s="263">
        <v>128.57142857142858</v>
      </c>
    </row>
    <row r="45" spans="1:11" ht="13.5" customHeight="1" x14ac:dyDescent="0.2">
      <c r="A45" s="256" t="s">
        <v>266</v>
      </c>
      <c r="B45" s="257" t="s">
        <v>267</v>
      </c>
      <c r="C45" s="258"/>
      <c r="D45" s="259">
        <v>1.3547840812870449</v>
      </c>
      <c r="E45" s="552">
        <v>16</v>
      </c>
      <c r="F45" s="553">
        <v>28</v>
      </c>
      <c r="G45" s="553">
        <v>16</v>
      </c>
      <c r="H45" s="553">
        <v>17</v>
      </c>
      <c r="I45" s="554">
        <v>7</v>
      </c>
      <c r="J45" s="260">
        <v>9</v>
      </c>
      <c r="K45" s="263">
        <v>128.57142857142858</v>
      </c>
    </row>
    <row r="46" spans="1:11" ht="13.5" customHeight="1" x14ac:dyDescent="0.2">
      <c r="A46" s="256">
        <v>54</v>
      </c>
      <c r="B46" s="257" t="s">
        <v>268</v>
      </c>
      <c r="C46" s="258"/>
      <c r="D46" s="259">
        <v>2.8789161727349706</v>
      </c>
      <c r="E46" s="552">
        <v>34</v>
      </c>
      <c r="F46" s="553">
        <v>58</v>
      </c>
      <c r="G46" s="553">
        <v>69</v>
      </c>
      <c r="H46" s="553">
        <v>60</v>
      </c>
      <c r="I46" s="554">
        <v>61</v>
      </c>
      <c r="J46" s="260">
        <v>-27</v>
      </c>
      <c r="K46" s="263">
        <v>-44.26229508196721</v>
      </c>
    </row>
    <row r="47" spans="1:11" ht="13.5" customHeight="1" x14ac:dyDescent="0.2">
      <c r="A47" s="256">
        <v>61</v>
      </c>
      <c r="B47" s="257" t="s">
        <v>269</v>
      </c>
      <c r="C47" s="258"/>
      <c r="D47" s="259">
        <v>3.5563082133784927</v>
      </c>
      <c r="E47" s="552">
        <v>42</v>
      </c>
      <c r="F47" s="553">
        <v>44</v>
      </c>
      <c r="G47" s="553">
        <v>38</v>
      </c>
      <c r="H47" s="553">
        <v>58</v>
      </c>
      <c r="I47" s="554">
        <v>30</v>
      </c>
      <c r="J47" s="260">
        <v>12</v>
      </c>
      <c r="K47" s="263">
        <v>40</v>
      </c>
    </row>
    <row r="48" spans="1:11" ht="13.5" customHeight="1" x14ac:dyDescent="0.2">
      <c r="A48" s="256">
        <v>62</v>
      </c>
      <c r="B48" s="257" t="s">
        <v>270</v>
      </c>
      <c r="C48" s="258"/>
      <c r="D48" s="259">
        <v>9.5681625740897545</v>
      </c>
      <c r="E48" s="260">
        <v>113</v>
      </c>
      <c r="F48" s="261">
        <v>155</v>
      </c>
      <c r="G48" s="261">
        <v>140</v>
      </c>
      <c r="H48" s="261">
        <v>139</v>
      </c>
      <c r="I48" s="262">
        <v>112</v>
      </c>
      <c r="J48" s="260">
        <v>1</v>
      </c>
      <c r="K48" s="263">
        <v>0.8928571428571429</v>
      </c>
    </row>
    <row r="49" spans="1:11" ht="13.5" customHeight="1" x14ac:dyDescent="0.2">
      <c r="A49" s="256">
        <v>63</v>
      </c>
      <c r="B49" s="257" t="s">
        <v>271</v>
      </c>
      <c r="C49" s="258"/>
      <c r="D49" s="259">
        <v>3.5563082133784927</v>
      </c>
      <c r="E49" s="552">
        <v>42</v>
      </c>
      <c r="F49" s="553">
        <v>55</v>
      </c>
      <c r="G49" s="553">
        <v>45</v>
      </c>
      <c r="H49" s="553">
        <v>42</v>
      </c>
      <c r="I49" s="554">
        <v>48</v>
      </c>
      <c r="J49" s="260">
        <v>-6</v>
      </c>
      <c r="K49" s="263">
        <v>-12.5</v>
      </c>
    </row>
    <row r="50" spans="1:11" ht="13.5" customHeight="1" x14ac:dyDescent="0.2">
      <c r="A50" s="256" t="s">
        <v>272</v>
      </c>
      <c r="B50" s="257" t="s">
        <v>273</v>
      </c>
      <c r="C50" s="258"/>
      <c r="D50" s="259">
        <v>0.5080440304826418</v>
      </c>
      <c r="E50" s="552">
        <v>6</v>
      </c>
      <c r="F50" s="553">
        <v>18</v>
      </c>
      <c r="G50" s="553">
        <v>6</v>
      </c>
      <c r="H50" s="553">
        <v>11</v>
      </c>
      <c r="I50" s="554">
        <v>8</v>
      </c>
      <c r="J50" s="260">
        <v>-2</v>
      </c>
      <c r="K50" s="263">
        <v>-25</v>
      </c>
    </row>
    <row r="51" spans="1:11" ht="13.5" customHeight="1" x14ac:dyDescent="0.2">
      <c r="A51" s="256" t="s">
        <v>274</v>
      </c>
      <c r="B51" s="257" t="s">
        <v>275</v>
      </c>
      <c r="C51" s="258"/>
      <c r="D51" s="259">
        <v>2.6248941574936495</v>
      </c>
      <c r="E51" s="552">
        <v>31</v>
      </c>
      <c r="F51" s="553">
        <v>32</v>
      </c>
      <c r="G51" s="553">
        <v>38</v>
      </c>
      <c r="H51" s="553">
        <v>28</v>
      </c>
      <c r="I51" s="554">
        <v>37</v>
      </c>
      <c r="J51" s="260">
        <v>-6</v>
      </c>
      <c r="K51" s="263">
        <v>-16.216216216216218</v>
      </c>
    </row>
    <row r="52" spans="1:11" ht="13.5" customHeight="1" x14ac:dyDescent="0.2">
      <c r="A52" s="256">
        <v>71</v>
      </c>
      <c r="B52" s="257" t="s">
        <v>276</v>
      </c>
      <c r="C52" s="258"/>
      <c r="D52" s="259">
        <v>8.4674005080440313</v>
      </c>
      <c r="E52" s="260">
        <v>100</v>
      </c>
      <c r="F52" s="261">
        <v>152</v>
      </c>
      <c r="G52" s="553">
        <v>97</v>
      </c>
      <c r="H52" s="261">
        <v>139</v>
      </c>
      <c r="I52" s="554">
        <v>84</v>
      </c>
      <c r="J52" s="260">
        <v>16</v>
      </c>
      <c r="K52" s="263">
        <v>19.047619047619047</v>
      </c>
    </row>
    <row r="53" spans="1:11" ht="13.5" customHeight="1" x14ac:dyDescent="0.2">
      <c r="A53" s="256" t="s">
        <v>277</v>
      </c>
      <c r="B53" s="257" t="s">
        <v>278</v>
      </c>
      <c r="C53" s="258"/>
      <c r="D53" s="259">
        <v>1.6088060965283657</v>
      </c>
      <c r="E53" s="552">
        <v>19</v>
      </c>
      <c r="F53" s="553">
        <v>48</v>
      </c>
      <c r="G53" s="553">
        <v>15</v>
      </c>
      <c r="H53" s="553">
        <v>44</v>
      </c>
      <c r="I53" s="554">
        <v>20</v>
      </c>
      <c r="J53" s="260">
        <v>-1</v>
      </c>
      <c r="K53" s="263">
        <v>-5</v>
      </c>
    </row>
    <row r="54" spans="1:11" ht="13.5" customHeight="1" x14ac:dyDescent="0.2">
      <c r="A54" s="256" t="s">
        <v>279</v>
      </c>
      <c r="B54" s="257" t="s">
        <v>280</v>
      </c>
      <c r="C54" s="258"/>
      <c r="D54" s="259">
        <v>5.6731583403895005</v>
      </c>
      <c r="E54" s="552">
        <v>67</v>
      </c>
      <c r="F54" s="553">
        <v>92</v>
      </c>
      <c r="G54" s="553">
        <v>71</v>
      </c>
      <c r="H54" s="553">
        <v>86</v>
      </c>
      <c r="I54" s="554">
        <v>57</v>
      </c>
      <c r="J54" s="260">
        <v>10</v>
      </c>
      <c r="K54" s="263">
        <v>17.543859649122808</v>
      </c>
    </row>
    <row r="55" spans="1:11" ht="13.5" customHeight="1" x14ac:dyDescent="0.2">
      <c r="A55" s="256">
        <v>72</v>
      </c>
      <c r="B55" s="257" t="s">
        <v>281</v>
      </c>
      <c r="C55" s="258"/>
      <c r="D55" s="259">
        <v>1.6088060965283657</v>
      </c>
      <c r="E55" s="552">
        <v>19</v>
      </c>
      <c r="F55" s="553">
        <v>34</v>
      </c>
      <c r="G55" s="553">
        <v>20</v>
      </c>
      <c r="H55" s="553">
        <v>47</v>
      </c>
      <c r="I55" s="554">
        <v>14</v>
      </c>
      <c r="J55" s="260">
        <v>5</v>
      </c>
      <c r="K55" s="263">
        <v>35.714285714285715</v>
      </c>
    </row>
    <row r="56" spans="1:11" ht="13.5" customHeight="1" x14ac:dyDescent="0.2">
      <c r="A56" s="256" t="s">
        <v>282</v>
      </c>
      <c r="B56" s="257" t="s">
        <v>283</v>
      </c>
      <c r="C56" s="258"/>
      <c r="D56" s="259">
        <v>0.76206604572396275</v>
      </c>
      <c r="E56" s="552">
        <v>9</v>
      </c>
      <c r="F56" s="553">
        <v>15</v>
      </c>
      <c r="G56" s="553">
        <v>5</v>
      </c>
      <c r="H56" s="553">
        <v>18</v>
      </c>
      <c r="I56" s="554">
        <v>3</v>
      </c>
      <c r="J56" s="260">
        <v>6</v>
      </c>
      <c r="K56" s="263">
        <v>200</v>
      </c>
    </row>
    <row r="57" spans="1:11" ht="13.5" customHeight="1" x14ac:dyDescent="0.2">
      <c r="A57" s="256" t="s">
        <v>284</v>
      </c>
      <c r="B57" s="257" t="s">
        <v>285</v>
      </c>
      <c r="C57" s="258"/>
      <c r="D57" s="259" t="s">
        <v>546</v>
      </c>
      <c r="E57" s="260" t="s">
        <v>546</v>
      </c>
      <c r="F57" s="553">
        <v>9</v>
      </c>
      <c r="G57" s="553">
        <v>12</v>
      </c>
      <c r="H57" s="553">
        <v>23</v>
      </c>
      <c r="I57" s="554">
        <v>7</v>
      </c>
      <c r="J57" s="260" t="s">
        <v>546</v>
      </c>
      <c r="K57" s="263" t="s">
        <v>546</v>
      </c>
    </row>
    <row r="58" spans="1:11" ht="13.5" customHeight="1" x14ac:dyDescent="0.2">
      <c r="A58" s="256">
        <v>73</v>
      </c>
      <c r="B58" s="257" t="s">
        <v>286</v>
      </c>
      <c r="C58" s="258"/>
      <c r="D58" s="259">
        <v>0.93141405588484338</v>
      </c>
      <c r="E58" s="552">
        <v>11</v>
      </c>
      <c r="F58" s="553">
        <v>34</v>
      </c>
      <c r="G58" s="553">
        <v>26</v>
      </c>
      <c r="H58" s="553">
        <v>34</v>
      </c>
      <c r="I58" s="554">
        <v>26</v>
      </c>
      <c r="J58" s="260">
        <v>-15</v>
      </c>
      <c r="K58" s="263">
        <v>-57.692307692307693</v>
      </c>
    </row>
    <row r="59" spans="1:11" ht="13.5" customHeight="1" x14ac:dyDescent="0.2">
      <c r="A59" s="256" t="s">
        <v>287</v>
      </c>
      <c r="B59" s="257" t="s">
        <v>288</v>
      </c>
      <c r="C59" s="258"/>
      <c r="D59" s="259">
        <v>0.93141405588484338</v>
      </c>
      <c r="E59" s="552">
        <v>11</v>
      </c>
      <c r="F59" s="553">
        <v>31</v>
      </c>
      <c r="G59" s="553">
        <v>23</v>
      </c>
      <c r="H59" s="553">
        <v>33</v>
      </c>
      <c r="I59" s="554">
        <v>21</v>
      </c>
      <c r="J59" s="260">
        <v>-10</v>
      </c>
      <c r="K59" s="263">
        <v>-47.61904761904762</v>
      </c>
    </row>
    <row r="60" spans="1:11" ht="13.5" customHeight="1" x14ac:dyDescent="0.2">
      <c r="A60" s="256">
        <v>81</v>
      </c>
      <c r="B60" s="257" t="s">
        <v>289</v>
      </c>
      <c r="C60" s="258"/>
      <c r="D60" s="259">
        <v>9.4834885690093138</v>
      </c>
      <c r="E60" s="260">
        <v>112</v>
      </c>
      <c r="F60" s="261">
        <v>265</v>
      </c>
      <c r="G60" s="553">
        <v>94</v>
      </c>
      <c r="H60" s="261">
        <v>136</v>
      </c>
      <c r="I60" s="554">
        <v>88</v>
      </c>
      <c r="J60" s="260">
        <v>24</v>
      </c>
      <c r="K60" s="263">
        <v>27.272727272727273</v>
      </c>
    </row>
    <row r="61" spans="1:11" ht="13.5" customHeight="1" x14ac:dyDescent="0.2">
      <c r="A61" s="256" t="s">
        <v>290</v>
      </c>
      <c r="B61" s="257" t="s">
        <v>291</v>
      </c>
      <c r="C61" s="258"/>
      <c r="D61" s="259">
        <v>2.7942421676545299</v>
      </c>
      <c r="E61" s="552">
        <v>33</v>
      </c>
      <c r="F61" s="553">
        <v>72</v>
      </c>
      <c r="G61" s="553">
        <v>21</v>
      </c>
      <c r="H61" s="553">
        <v>57</v>
      </c>
      <c r="I61" s="554">
        <v>27</v>
      </c>
      <c r="J61" s="260">
        <v>6</v>
      </c>
      <c r="K61" s="263">
        <v>22.222222222222221</v>
      </c>
    </row>
    <row r="62" spans="1:11" ht="13.5" customHeight="1" x14ac:dyDescent="0.2">
      <c r="A62" s="256" t="s">
        <v>292</v>
      </c>
      <c r="B62" s="257" t="s">
        <v>363</v>
      </c>
      <c r="C62" s="258"/>
      <c r="D62" s="259">
        <v>4.3183742591024554</v>
      </c>
      <c r="E62" s="552">
        <v>51</v>
      </c>
      <c r="F62" s="261">
        <v>140</v>
      </c>
      <c r="G62" s="553">
        <v>33</v>
      </c>
      <c r="H62" s="553">
        <v>36</v>
      </c>
      <c r="I62" s="554">
        <v>36</v>
      </c>
      <c r="J62" s="260">
        <v>15</v>
      </c>
      <c r="K62" s="263">
        <v>41.666666666666664</v>
      </c>
    </row>
    <row r="63" spans="1:11" ht="13.5" customHeight="1" x14ac:dyDescent="0.2">
      <c r="A63" s="256" t="s">
        <v>294</v>
      </c>
      <c r="B63" s="257" t="s">
        <v>295</v>
      </c>
      <c r="C63" s="258"/>
      <c r="D63" s="259">
        <v>0.84674005080440307</v>
      </c>
      <c r="E63" s="552">
        <v>10</v>
      </c>
      <c r="F63" s="553">
        <v>18</v>
      </c>
      <c r="G63" s="553">
        <v>22</v>
      </c>
      <c r="H63" s="553">
        <v>24</v>
      </c>
      <c r="I63" s="554">
        <v>16</v>
      </c>
      <c r="J63" s="260">
        <v>-6</v>
      </c>
      <c r="K63" s="263">
        <v>-37.5</v>
      </c>
    </row>
    <row r="64" spans="1:11" ht="13.5" customHeight="1" x14ac:dyDescent="0.2">
      <c r="A64" s="256" t="s">
        <v>296</v>
      </c>
      <c r="B64" s="257" t="s">
        <v>297</v>
      </c>
      <c r="C64" s="258"/>
      <c r="D64" s="259">
        <v>1.2701100762066047</v>
      </c>
      <c r="E64" s="552">
        <v>15</v>
      </c>
      <c r="F64" s="553">
        <v>26</v>
      </c>
      <c r="G64" s="553">
        <v>10</v>
      </c>
      <c r="H64" s="553">
        <v>9</v>
      </c>
      <c r="I64" s="554">
        <v>8</v>
      </c>
      <c r="J64" s="260">
        <v>7</v>
      </c>
      <c r="K64" s="263">
        <v>87.5</v>
      </c>
    </row>
    <row r="65" spans="1:11" ht="13.5" customHeight="1" x14ac:dyDescent="0.2">
      <c r="A65" s="256">
        <v>82</v>
      </c>
      <c r="B65" s="257" t="s">
        <v>298</v>
      </c>
      <c r="C65" s="258"/>
      <c r="D65" s="259">
        <v>5.8425063505503809</v>
      </c>
      <c r="E65" s="552">
        <v>69</v>
      </c>
      <c r="F65" s="553">
        <v>95</v>
      </c>
      <c r="G65" s="553">
        <v>68</v>
      </c>
      <c r="H65" s="553">
        <v>96</v>
      </c>
      <c r="I65" s="554">
        <v>76</v>
      </c>
      <c r="J65" s="260">
        <v>-7</v>
      </c>
      <c r="K65" s="263">
        <v>-9.2105263157894743</v>
      </c>
    </row>
    <row r="66" spans="1:11" ht="13.5" customHeight="1" x14ac:dyDescent="0.2">
      <c r="A66" s="256" t="s">
        <v>299</v>
      </c>
      <c r="B66" s="257" t="s">
        <v>548</v>
      </c>
      <c r="C66" s="258"/>
      <c r="D66" s="259">
        <v>4.4877222692633358</v>
      </c>
      <c r="E66" s="552">
        <v>53</v>
      </c>
      <c r="F66" s="553">
        <v>81</v>
      </c>
      <c r="G66" s="553">
        <v>48</v>
      </c>
      <c r="H66" s="553">
        <v>75</v>
      </c>
      <c r="I66" s="554">
        <v>60</v>
      </c>
      <c r="J66" s="260">
        <v>-7</v>
      </c>
      <c r="K66" s="263">
        <v>-11.666666666666666</v>
      </c>
    </row>
    <row r="67" spans="1:11" ht="13.5" customHeight="1" x14ac:dyDescent="0.2">
      <c r="A67" s="256" t="s">
        <v>300</v>
      </c>
      <c r="B67" s="257" t="s">
        <v>301</v>
      </c>
      <c r="C67" s="258"/>
      <c r="D67" s="259">
        <v>0.76206604572396275</v>
      </c>
      <c r="E67" s="552">
        <v>9</v>
      </c>
      <c r="F67" s="553">
        <v>7</v>
      </c>
      <c r="G67" s="553">
        <v>13</v>
      </c>
      <c r="H67" s="553">
        <v>13</v>
      </c>
      <c r="I67" s="554">
        <v>11</v>
      </c>
      <c r="J67" s="260">
        <v>-2</v>
      </c>
      <c r="K67" s="263">
        <v>-18.181818181818183</v>
      </c>
    </row>
    <row r="68" spans="1:11" ht="13.5" customHeight="1" x14ac:dyDescent="0.2">
      <c r="A68" s="256">
        <v>83</v>
      </c>
      <c r="B68" s="257" t="s">
        <v>302</v>
      </c>
      <c r="C68" s="258"/>
      <c r="D68" s="259">
        <v>6.3505503810330231</v>
      </c>
      <c r="E68" s="552">
        <v>75</v>
      </c>
      <c r="F68" s="261">
        <v>193</v>
      </c>
      <c r="G68" s="553">
        <v>68</v>
      </c>
      <c r="H68" s="553">
        <v>95</v>
      </c>
      <c r="I68" s="554">
        <v>69</v>
      </c>
      <c r="J68" s="260">
        <v>6</v>
      </c>
      <c r="K68" s="263">
        <v>8.695652173913043</v>
      </c>
    </row>
    <row r="69" spans="1:11" ht="13.5" customHeight="1" x14ac:dyDescent="0.2">
      <c r="A69" s="256" t="s">
        <v>303</v>
      </c>
      <c r="B69" s="257" t="s">
        <v>304</v>
      </c>
      <c r="C69" s="258"/>
      <c r="D69" s="259">
        <v>5.1651143099068584</v>
      </c>
      <c r="E69" s="552">
        <v>61</v>
      </c>
      <c r="F69" s="261">
        <v>176</v>
      </c>
      <c r="G69" s="553">
        <v>50</v>
      </c>
      <c r="H69" s="553">
        <v>60</v>
      </c>
      <c r="I69" s="554">
        <v>55</v>
      </c>
      <c r="J69" s="260">
        <v>6</v>
      </c>
      <c r="K69" s="263">
        <v>10.909090909090908</v>
      </c>
    </row>
    <row r="70" spans="1:11" ht="13.5" customHeight="1" x14ac:dyDescent="0.2">
      <c r="A70" s="256"/>
      <c r="B70" s="257" t="s">
        <v>305</v>
      </c>
      <c r="C70" s="258"/>
      <c r="D70" s="259">
        <v>3.1329381879762912</v>
      </c>
      <c r="E70" s="552">
        <v>37</v>
      </c>
      <c r="F70" s="261">
        <v>139</v>
      </c>
      <c r="G70" s="553">
        <v>35</v>
      </c>
      <c r="H70" s="553">
        <v>40</v>
      </c>
      <c r="I70" s="554">
        <v>33</v>
      </c>
      <c r="J70" s="260">
        <v>4</v>
      </c>
      <c r="K70" s="263">
        <v>12.121212121212121</v>
      </c>
    </row>
    <row r="71" spans="1:11" ht="13.5" customHeight="1" x14ac:dyDescent="0.2">
      <c r="A71" s="256">
        <v>84</v>
      </c>
      <c r="B71" s="257" t="s">
        <v>306</v>
      </c>
      <c r="C71" s="258"/>
      <c r="D71" s="259">
        <v>1.4394580863674853</v>
      </c>
      <c r="E71" s="552">
        <v>17</v>
      </c>
      <c r="F71" s="553">
        <v>32</v>
      </c>
      <c r="G71" s="553">
        <v>10</v>
      </c>
      <c r="H71" s="553">
        <v>31</v>
      </c>
      <c r="I71" s="554">
        <v>15</v>
      </c>
      <c r="J71" s="260">
        <v>2</v>
      </c>
      <c r="K71" s="263">
        <v>13.333333333333334</v>
      </c>
    </row>
    <row r="72" spans="1:11" ht="13.5" customHeight="1" x14ac:dyDescent="0.2">
      <c r="A72" s="256" t="s">
        <v>307</v>
      </c>
      <c r="B72" s="257" t="s">
        <v>308</v>
      </c>
      <c r="C72" s="258"/>
      <c r="D72" s="259">
        <v>0.76206604572396275</v>
      </c>
      <c r="E72" s="552">
        <v>9</v>
      </c>
      <c r="F72" s="553">
        <v>22</v>
      </c>
      <c r="G72" s="553">
        <v>3</v>
      </c>
      <c r="H72" s="553">
        <v>16</v>
      </c>
      <c r="I72" s="554">
        <v>7</v>
      </c>
      <c r="J72" s="260">
        <v>2</v>
      </c>
      <c r="K72" s="263">
        <v>28.571428571428573</v>
      </c>
    </row>
    <row r="73" spans="1:11" ht="13.5" customHeight="1" x14ac:dyDescent="0.2">
      <c r="A73" s="256" t="s">
        <v>309</v>
      </c>
      <c r="B73" s="257" t="s">
        <v>310</v>
      </c>
      <c r="C73" s="258"/>
      <c r="D73" s="259">
        <v>0.2540220152413209</v>
      </c>
      <c r="E73" s="552">
        <v>3</v>
      </c>
      <c r="F73" s="261" t="s">
        <v>546</v>
      </c>
      <c r="G73" s="261" t="s">
        <v>546</v>
      </c>
      <c r="H73" s="261" t="s">
        <v>546</v>
      </c>
      <c r="I73" s="262">
        <v>0</v>
      </c>
      <c r="J73" s="260">
        <v>3</v>
      </c>
      <c r="K73" s="263" t="s">
        <v>547</v>
      </c>
    </row>
    <row r="74" spans="1:11" s="86" customFormat="1" ht="13.5" customHeight="1" x14ac:dyDescent="0.2">
      <c r="A74" s="256" t="s">
        <v>311</v>
      </c>
      <c r="B74" s="257" t="s">
        <v>312</v>
      </c>
      <c r="C74" s="258"/>
      <c r="D74" s="259">
        <v>0</v>
      </c>
      <c r="E74" s="260">
        <v>0</v>
      </c>
      <c r="F74" s="261" t="s">
        <v>546</v>
      </c>
      <c r="G74" s="553">
        <v>3</v>
      </c>
      <c r="H74" s="553">
        <v>5</v>
      </c>
      <c r="I74" s="262" t="s">
        <v>546</v>
      </c>
      <c r="J74" s="260" t="s">
        <v>546</v>
      </c>
      <c r="K74" s="263" t="s">
        <v>546</v>
      </c>
    </row>
    <row r="75" spans="1:11" s="113" customFormat="1" ht="13.5" customHeight="1" x14ac:dyDescent="0.15">
      <c r="A75" s="256">
        <v>91</v>
      </c>
      <c r="B75" s="257" t="s">
        <v>313</v>
      </c>
      <c r="C75" s="258"/>
      <c r="D75" s="259">
        <v>0</v>
      </c>
      <c r="E75" s="260">
        <v>0</v>
      </c>
      <c r="F75" s="261">
        <v>0</v>
      </c>
      <c r="G75" s="261" t="s">
        <v>546</v>
      </c>
      <c r="H75" s="553">
        <v>3</v>
      </c>
      <c r="I75" s="262">
        <v>0</v>
      </c>
      <c r="J75" s="260">
        <v>0</v>
      </c>
      <c r="K75" s="263">
        <v>0</v>
      </c>
    </row>
    <row r="76" spans="1:11" s="113" customFormat="1" ht="13.5" customHeight="1" x14ac:dyDescent="0.15">
      <c r="A76" s="256">
        <v>92</v>
      </c>
      <c r="B76" s="257" t="s">
        <v>314</v>
      </c>
      <c r="C76" s="258"/>
      <c r="D76" s="259">
        <v>0.93141405588484338</v>
      </c>
      <c r="E76" s="552">
        <v>11</v>
      </c>
      <c r="F76" s="553">
        <v>19</v>
      </c>
      <c r="G76" s="553">
        <v>10</v>
      </c>
      <c r="H76" s="553">
        <v>19</v>
      </c>
      <c r="I76" s="554">
        <v>4</v>
      </c>
      <c r="J76" s="260">
        <v>7</v>
      </c>
      <c r="K76" s="263">
        <v>175</v>
      </c>
    </row>
    <row r="77" spans="1:11" s="86" customFormat="1" ht="13.5" customHeight="1" x14ac:dyDescent="0.2">
      <c r="A77" s="256">
        <v>93</v>
      </c>
      <c r="B77" s="257" t="s">
        <v>315</v>
      </c>
      <c r="C77" s="258"/>
      <c r="D77" s="259">
        <v>0</v>
      </c>
      <c r="E77" s="260">
        <v>0</v>
      </c>
      <c r="F77" s="261" t="s">
        <v>546</v>
      </c>
      <c r="G77" s="261" t="s">
        <v>546</v>
      </c>
      <c r="H77" s="261" t="s">
        <v>546</v>
      </c>
      <c r="I77" s="262">
        <v>0</v>
      </c>
      <c r="J77" s="260">
        <v>0</v>
      </c>
      <c r="K77" s="263">
        <v>0</v>
      </c>
    </row>
    <row r="78" spans="1:11" s="346" customFormat="1" ht="13.5" customHeight="1" x14ac:dyDescent="0.2">
      <c r="A78" s="256">
        <v>94</v>
      </c>
      <c r="B78" s="257" t="s">
        <v>316</v>
      </c>
      <c r="C78" s="258"/>
      <c r="D78" s="259" t="s">
        <v>546</v>
      </c>
      <c r="E78" s="260" t="s">
        <v>546</v>
      </c>
      <c r="F78" s="261" t="s">
        <v>546</v>
      </c>
      <c r="G78" s="553">
        <v>5</v>
      </c>
      <c r="H78" s="261" t="s">
        <v>546</v>
      </c>
      <c r="I78" s="554">
        <v>4</v>
      </c>
      <c r="J78" s="260" t="s">
        <v>546</v>
      </c>
      <c r="K78" s="263" t="s">
        <v>546</v>
      </c>
    </row>
    <row r="79" spans="1:11" s="86" customFormat="1" ht="13.5" customHeight="1" x14ac:dyDescent="0.2">
      <c r="A79" s="270" t="s">
        <v>317</v>
      </c>
      <c r="B79" s="271" t="s">
        <v>318</v>
      </c>
      <c r="C79" s="272"/>
      <c r="D79" s="273">
        <v>0.5080440304826418</v>
      </c>
      <c r="E79" s="555">
        <v>6</v>
      </c>
      <c r="F79" s="556">
        <v>8</v>
      </c>
      <c r="G79" s="275" t="s">
        <v>546</v>
      </c>
      <c r="H79" s="556">
        <v>7</v>
      </c>
      <c r="I79" s="276" t="s">
        <v>546</v>
      </c>
      <c r="J79" s="274" t="s">
        <v>546</v>
      </c>
      <c r="K79" s="551" t="s">
        <v>546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0445B-79A3-415B-B99C-C47E20517974}">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1668</v>
      </c>
      <c r="E11" s="79">
        <v>2046</v>
      </c>
      <c r="F11" s="79">
        <v>1474</v>
      </c>
      <c r="G11" s="79">
        <v>1969</v>
      </c>
      <c r="H11" s="105">
        <v>1610</v>
      </c>
      <c r="I11" s="80">
        <v>58</v>
      </c>
      <c r="J11" s="81">
        <v>3.6024844720496896</v>
      </c>
    </row>
    <row r="12" spans="1:15" ht="24.95" customHeight="1" x14ac:dyDescent="0.2">
      <c r="A12" s="158" t="s">
        <v>124</v>
      </c>
      <c r="B12" s="159" t="s">
        <v>125</v>
      </c>
      <c r="C12" s="78">
        <v>1.1990407673860912</v>
      </c>
      <c r="D12" s="80">
        <v>20</v>
      </c>
      <c r="E12" s="79">
        <v>28</v>
      </c>
      <c r="F12" s="79">
        <v>21</v>
      </c>
      <c r="G12" s="79">
        <v>30</v>
      </c>
      <c r="H12" s="105">
        <v>27</v>
      </c>
      <c r="I12" s="80">
        <v>-7</v>
      </c>
      <c r="J12" s="81">
        <v>-25.925925925925927</v>
      </c>
    </row>
    <row r="13" spans="1:15" ht="24.95" customHeight="1" x14ac:dyDescent="0.2">
      <c r="A13" s="158" t="s">
        <v>126</v>
      </c>
      <c r="B13" s="164" t="s">
        <v>208</v>
      </c>
      <c r="C13" s="78">
        <v>1.7386091127098322</v>
      </c>
      <c r="D13" s="80">
        <v>29</v>
      </c>
      <c r="E13" s="79">
        <v>32</v>
      </c>
      <c r="F13" s="79">
        <v>18</v>
      </c>
      <c r="G13" s="79">
        <v>33</v>
      </c>
      <c r="H13" s="105">
        <v>16</v>
      </c>
      <c r="I13" s="80">
        <v>13</v>
      </c>
      <c r="J13" s="81">
        <v>81.25</v>
      </c>
    </row>
    <row r="14" spans="1:15" s="180" customFormat="1" ht="24.95" customHeight="1" x14ac:dyDescent="0.2">
      <c r="A14" s="158" t="s">
        <v>209</v>
      </c>
      <c r="B14" s="164" t="s">
        <v>129</v>
      </c>
      <c r="C14" s="78">
        <v>21.582733812949641</v>
      </c>
      <c r="D14" s="80">
        <v>360</v>
      </c>
      <c r="E14" s="79">
        <v>447</v>
      </c>
      <c r="F14" s="79">
        <v>388</v>
      </c>
      <c r="G14" s="79">
        <v>443</v>
      </c>
      <c r="H14" s="105">
        <v>287</v>
      </c>
      <c r="I14" s="80">
        <v>73</v>
      </c>
      <c r="J14" s="81">
        <v>25.435540069686411</v>
      </c>
      <c r="K14" s="53"/>
      <c r="L14" s="53"/>
      <c r="M14" s="53"/>
      <c r="N14" s="53"/>
      <c r="O14" s="53"/>
    </row>
    <row r="15" spans="1:15" ht="24.95" customHeight="1" x14ac:dyDescent="0.2">
      <c r="A15" s="158" t="s">
        <v>210</v>
      </c>
      <c r="B15" s="164" t="s">
        <v>211</v>
      </c>
      <c r="C15" s="78">
        <v>3.9568345323741005</v>
      </c>
      <c r="D15" s="80">
        <v>66</v>
      </c>
      <c r="E15" s="79">
        <v>79</v>
      </c>
      <c r="F15" s="79">
        <v>60</v>
      </c>
      <c r="G15" s="79">
        <v>76</v>
      </c>
      <c r="H15" s="105">
        <v>60</v>
      </c>
      <c r="I15" s="80">
        <v>6</v>
      </c>
      <c r="J15" s="81">
        <v>10</v>
      </c>
    </row>
    <row r="16" spans="1:15" s="180" customFormat="1" ht="24.95" customHeight="1" x14ac:dyDescent="0.2">
      <c r="A16" s="158" t="s">
        <v>212</v>
      </c>
      <c r="B16" s="164" t="s">
        <v>133</v>
      </c>
      <c r="C16" s="78">
        <v>13.009592326139089</v>
      </c>
      <c r="D16" s="80">
        <v>217</v>
      </c>
      <c r="E16" s="79">
        <v>262</v>
      </c>
      <c r="F16" s="79">
        <v>232</v>
      </c>
      <c r="G16" s="79">
        <v>281</v>
      </c>
      <c r="H16" s="105">
        <v>148</v>
      </c>
      <c r="I16" s="80">
        <v>69</v>
      </c>
      <c r="J16" s="81">
        <v>46.621621621621621</v>
      </c>
      <c r="K16" s="53"/>
      <c r="L16" s="53"/>
      <c r="M16" s="53"/>
      <c r="N16" s="53"/>
      <c r="O16" s="53"/>
    </row>
    <row r="17" spans="1:15" ht="24.95" customHeight="1" x14ac:dyDescent="0.2">
      <c r="A17" s="158" t="s">
        <v>134</v>
      </c>
      <c r="B17" s="164" t="s">
        <v>214</v>
      </c>
      <c r="C17" s="78">
        <v>4.6163069544364506</v>
      </c>
      <c r="D17" s="80">
        <v>77</v>
      </c>
      <c r="E17" s="79">
        <v>106</v>
      </c>
      <c r="F17" s="79">
        <v>96</v>
      </c>
      <c r="G17" s="79">
        <v>86</v>
      </c>
      <c r="H17" s="105">
        <v>79</v>
      </c>
      <c r="I17" s="80">
        <v>-2</v>
      </c>
      <c r="J17" s="81">
        <v>-2.5316455696202533</v>
      </c>
    </row>
    <row r="18" spans="1:15" s="180" customFormat="1" ht="24.95" customHeight="1" x14ac:dyDescent="0.2">
      <c r="A18" s="167" t="s">
        <v>136</v>
      </c>
      <c r="B18" s="168" t="s">
        <v>137</v>
      </c>
      <c r="C18" s="78">
        <v>15.047961630695443</v>
      </c>
      <c r="D18" s="80">
        <v>251</v>
      </c>
      <c r="E18" s="79">
        <v>207</v>
      </c>
      <c r="F18" s="79">
        <v>127</v>
      </c>
      <c r="G18" s="79">
        <v>216</v>
      </c>
      <c r="H18" s="105">
        <v>286</v>
      </c>
      <c r="I18" s="80">
        <v>-35</v>
      </c>
      <c r="J18" s="81">
        <v>-12.237762237762238</v>
      </c>
      <c r="K18" s="53"/>
      <c r="L18" s="53"/>
      <c r="M18" s="53"/>
      <c r="N18" s="53"/>
      <c r="O18" s="53"/>
    </row>
    <row r="19" spans="1:15" ht="24.95" customHeight="1" x14ac:dyDescent="0.2">
      <c r="A19" s="158" t="s">
        <v>138</v>
      </c>
      <c r="B19" s="164" t="s">
        <v>139</v>
      </c>
      <c r="C19" s="78">
        <v>14.748201438848922</v>
      </c>
      <c r="D19" s="80">
        <v>246</v>
      </c>
      <c r="E19" s="79">
        <v>297</v>
      </c>
      <c r="F19" s="79">
        <v>231</v>
      </c>
      <c r="G19" s="79">
        <v>327</v>
      </c>
      <c r="H19" s="105">
        <v>283</v>
      </c>
      <c r="I19" s="80">
        <v>-37</v>
      </c>
      <c r="J19" s="81">
        <v>-13.074204946996467</v>
      </c>
    </row>
    <row r="20" spans="1:15" s="180" customFormat="1" ht="24.95" customHeight="1" x14ac:dyDescent="0.2">
      <c r="A20" s="158" t="s">
        <v>140</v>
      </c>
      <c r="B20" s="164" t="s">
        <v>141</v>
      </c>
      <c r="C20" s="78">
        <v>7.3741007194244608</v>
      </c>
      <c r="D20" s="80">
        <v>123</v>
      </c>
      <c r="E20" s="79">
        <v>118</v>
      </c>
      <c r="F20" s="79">
        <v>118</v>
      </c>
      <c r="G20" s="79">
        <v>145</v>
      </c>
      <c r="H20" s="105">
        <v>138</v>
      </c>
      <c r="I20" s="80">
        <v>-15</v>
      </c>
      <c r="J20" s="81">
        <v>-10.869565217391305</v>
      </c>
      <c r="K20" s="53"/>
      <c r="L20" s="53"/>
      <c r="M20" s="53"/>
      <c r="N20" s="53"/>
      <c r="O20" s="53"/>
    </row>
    <row r="21" spans="1:15" ht="24.95" customHeight="1" x14ac:dyDescent="0.2">
      <c r="A21" s="167" t="s">
        <v>142</v>
      </c>
      <c r="B21" s="168" t="s">
        <v>143</v>
      </c>
      <c r="C21" s="78">
        <v>6.0551558752997598</v>
      </c>
      <c r="D21" s="80">
        <v>101</v>
      </c>
      <c r="E21" s="79">
        <v>83</v>
      </c>
      <c r="F21" s="79">
        <v>83</v>
      </c>
      <c r="G21" s="79">
        <v>84</v>
      </c>
      <c r="H21" s="105">
        <v>74</v>
      </c>
      <c r="I21" s="80">
        <v>27</v>
      </c>
      <c r="J21" s="81">
        <v>36.486486486486484</v>
      </c>
    </row>
    <row r="22" spans="1:15" ht="24.95" customHeight="1" x14ac:dyDescent="0.2">
      <c r="A22" s="167" t="s">
        <v>144</v>
      </c>
      <c r="B22" s="164" t="s">
        <v>145</v>
      </c>
      <c r="C22" s="78">
        <v>0.65947242206235013</v>
      </c>
      <c r="D22" s="80">
        <v>11</v>
      </c>
      <c r="E22" s="79">
        <v>20</v>
      </c>
      <c r="F22" s="79">
        <v>13</v>
      </c>
      <c r="G22" s="79">
        <v>24</v>
      </c>
      <c r="H22" s="105">
        <v>13</v>
      </c>
      <c r="I22" s="80">
        <v>-2</v>
      </c>
      <c r="J22" s="81">
        <v>-15.384615384615385</v>
      </c>
    </row>
    <row r="23" spans="1:15" ht="24.95" customHeight="1" x14ac:dyDescent="0.2">
      <c r="A23" s="158" t="s">
        <v>146</v>
      </c>
      <c r="B23" s="164" t="s">
        <v>147</v>
      </c>
      <c r="C23" s="78">
        <v>0.53956834532374098</v>
      </c>
      <c r="D23" s="80">
        <v>9</v>
      </c>
      <c r="E23" s="79">
        <v>22</v>
      </c>
      <c r="F23" s="79">
        <v>10</v>
      </c>
      <c r="G23" s="79">
        <v>24</v>
      </c>
      <c r="H23" s="105">
        <v>10</v>
      </c>
      <c r="I23" s="80">
        <v>-1</v>
      </c>
      <c r="J23" s="81">
        <v>-10</v>
      </c>
    </row>
    <row r="24" spans="1:15" ht="24.95" customHeight="1" x14ac:dyDescent="0.2">
      <c r="A24" s="158" t="s">
        <v>148</v>
      </c>
      <c r="B24" s="164" t="s">
        <v>215</v>
      </c>
      <c r="C24" s="78">
        <v>4.9760191846522783</v>
      </c>
      <c r="D24" s="80">
        <v>83</v>
      </c>
      <c r="E24" s="79">
        <v>134</v>
      </c>
      <c r="F24" s="79">
        <v>75</v>
      </c>
      <c r="G24" s="79">
        <v>111</v>
      </c>
      <c r="H24" s="105">
        <v>76</v>
      </c>
      <c r="I24" s="80">
        <v>7</v>
      </c>
      <c r="J24" s="81">
        <v>9.2105263157894743</v>
      </c>
    </row>
    <row r="25" spans="1:15" ht="24.95" customHeight="1" x14ac:dyDescent="0.2">
      <c r="A25" s="158" t="s">
        <v>150</v>
      </c>
      <c r="B25" s="171" t="s">
        <v>151</v>
      </c>
      <c r="C25" s="78">
        <v>5.5755395683453237</v>
      </c>
      <c r="D25" s="80">
        <v>93</v>
      </c>
      <c r="E25" s="79">
        <v>79</v>
      </c>
      <c r="F25" s="79">
        <v>67</v>
      </c>
      <c r="G25" s="79">
        <v>78</v>
      </c>
      <c r="H25" s="105">
        <v>76</v>
      </c>
      <c r="I25" s="80">
        <v>17</v>
      </c>
      <c r="J25" s="81">
        <v>22.368421052631579</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156</v>
      </c>
      <c r="C28" s="78">
        <v>3.4772182254196644</v>
      </c>
      <c r="D28" s="80">
        <v>58</v>
      </c>
      <c r="E28" s="79">
        <v>77</v>
      </c>
      <c r="F28" s="79">
        <v>41</v>
      </c>
      <c r="G28" s="79">
        <v>68</v>
      </c>
      <c r="H28" s="105">
        <v>43</v>
      </c>
      <c r="I28" s="80">
        <v>15</v>
      </c>
      <c r="J28" s="81">
        <v>34.883720930232556</v>
      </c>
    </row>
    <row r="29" spans="1:15" ht="24.95" customHeight="1" x14ac:dyDescent="0.2">
      <c r="A29" s="158" t="s">
        <v>157</v>
      </c>
      <c r="B29" s="164" t="s">
        <v>158</v>
      </c>
      <c r="C29" s="78">
        <v>1.8585131894484412</v>
      </c>
      <c r="D29" s="80">
        <v>31</v>
      </c>
      <c r="E29" s="79">
        <v>141</v>
      </c>
      <c r="F29" s="79">
        <v>33</v>
      </c>
      <c r="G29" s="79">
        <v>59</v>
      </c>
      <c r="H29" s="105">
        <v>20</v>
      </c>
      <c r="I29" s="80">
        <v>11</v>
      </c>
      <c r="J29" s="81">
        <v>55</v>
      </c>
    </row>
    <row r="30" spans="1:15" ht="24.95" customHeight="1" x14ac:dyDescent="0.2">
      <c r="A30" s="158">
        <v>86</v>
      </c>
      <c r="B30" s="164" t="s">
        <v>159</v>
      </c>
      <c r="C30" s="78">
        <v>5.695443645083933</v>
      </c>
      <c r="D30" s="80">
        <v>95</v>
      </c>
      <c r="E30" s="79">
        <v>133</v>
      </c>
      <c r="F30" s="79">
        <v>81</v>
      </c>
      <c r="G30" s="79">
        <v>111</v>
      </c>
      <c r="H30" s="105">
        <v>86</v>
      </c>
      <c r="I30" s="80">
        <v>9</v>
      </c>
      <c r="J30" s="81">
        <v>10.465116279069768</v>
      </c>
    </row>
    <row r="31" spans="1:15" ht="24.95" customHeight="1" x14ac:dyDescent="0.2">
      <c r="A31" s="158">
        <v>87.88</v>
      </c>
      <c r="B31" s="171" t="s">
        <v>160</v>
      </c>
      <c r="C31" s="78">
        <v>7.3741007194244608</v>
      </c>
      <c r="D31" s="80">
        <v>123</v>
      </c>
      <c r="E31" s="79">
        <v>184</v>
      </c>
      <c r="F31" s="79">
        <v>120</v>
      </c>
      <c r="G31" s="79">
        <v>170</v>
      </c>
      <c r="H31" s="105">
        <v>133</v>
      </c>
      <c r="I31" s="80">
        <v>-10</v>
      </c>
      <c r="J31" s="81">
        <v>-7.518796992481203</v>
      </c>
    </row>
    <row r="32" spans="1:15" ht="24.95" customHeight="1" x14ac:dyDescent="0.2">
      <c r="A32" s="158" t="s">
        <v>161</v>
      </c>
      <c r="B32" s="164" t="s">
        <v>162</v>
      </c>
      <c r="C32" s="78">
        <v>2.0983213429256593</v>
      </c>
      <c r="D32" s="80">
        <v>35</v>
      </c>
      <c r="E32" s="79">
        <v>44</v>
      </c>
      <c r="F32" s="79">
        <v>48</v>
      </c>
      <c r="G32" s="79">
        <v>46</v>
      </c>
      <c r="H32" s="105">
        <v>42</v>
      </c>
      <c r="I32" s="80">
        <v>-7</v>
      </c>
      <c r="J32" s="81">
        <v>-16.666666666666668</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1.1990407673860912</v>
      </c>
      <c r="D35" s="80">
        <v>20</v>
      </c>
      <c r="E35" s="79">
        <v>28</v>
      </c>
      <c r="F35" s="79">
        <v>21</v>
      </c>
      <c r="G35" s="79">
        <v>30</v>
      </c>
      <c r="H35" s="105">
        <v>27</v>
      </c>
      <c r="I35" s="80">
        <v>-7</v>
      </c>
      <c r="J35" s="81">
        <v>-25.925925925925927</v>
      </c>
    </row>
    <row r="36" spans="1:10" ht="24.95" customHeight="1" x14ac:dyDescent="0.2">
      <c r="A36" s="239" t="s">
        <v>165</v>
      </c>
      <c r="B36" s="240" t="s">
        <v>166</v>
      </c>
      <c r="C36" s="78">
        <v>38.369304556354919</v>
      </c>
      <c r="D36" s="80">
        <v>640</v>
      </c>
      <c r="E36" s="79">
        <v>686</v>
      </c>
      <c r="F36" s="79">
        <v>533</v>
      </c>
      <c r="G36" s="79">
        <v>692</v>
      </c>
      <c r="H36" s="105">
        <v>589</v>
      </c>
      <c r="I36" s="80">
        <v>51</v>
      </c>
      <c r="J36" s="81">
        <v>8.6587436332767407</v>
      </c>
    </row>
    <row r="37" spans="1:10" ht="24.95" customHeight="1" x14ac:dyDescent="0.2">
      <c r="A37" s="241" t="s">
        <v>167</v>
      </c>
      <c r="B37" s="242" t="s">
        <v>168</v>
      </c>
      <c r="C37" s="90">
        <v>60.431654676258994</v>
      </c>
      <c r="D37" s="108">
        <v>1008</v>
      </c>
      <c r="E37" s="109">
        <v>1332</v>
      </c>
      <c r="F37" s="109">
        <v>920</v>
      </c>
      <c r="G37" s="109">
        <v>1247</v>
      </c>
      <c r="H37" s="110">
        <v>994</v>
      </c>
      <c r="I37" s="108">
        <v>14</v>
      </c>
      <c r="J37" s="111">
        <v>1.408450704225352</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E5ECF-3B56-480D-BD43-095597A9B7D1}">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1668</v>
      </c>
      <c r="F11" s="295">
        <v>2046</v>
      </c>
      <c r="G11" s="295">
        <v>1474</v>
      </c>
      <c r="H11" s="295">
        <v>1969</v>
      </c>
      <c r="I11" s="249">
        <v>1610</v>
      </c>
      <c r="J11" s="250">
        <v>58</v>
      </c>
      <c r="K11" s="251">
        <v>3.6024844720496896</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26.558752997601918</v>
      </c>
      <c r="E13" s="260">
        <v>443</v>
      </c>
      <c r="F13" s="261">
        <v>494</v>
      </c>
      <c r="G13" s="261">
        <v>401</v>
      </c>
      <c r="H13" s="261">
        <v>476</v>
      </c>
      <c r="I13" s="262">
        <v>478</v>
      </c>
      <c r="J13" s="260">
        <v>-35</v>
      </c>
      <c r="K13" s="263">
        <v>-7.3221757322175733</v>
      </c>
    </row>
    <row r="14" spans="1:17" ht="15.95" customHeight="1" x14ac:dyDescent="0.2">
      <c r="A14" s="256" t="s">
        <v>224</v>
      </c>
      <c r="B14" s="257"/>
      <c r="C14" s="258"/>
      <c r="D14" s="259">
        <v>56.474820143884891</v>
      </c>
      <c r="E14" s="260">
        <v>942</v>
      </c>
      <c r="F14" s="261">
        <v>1162</v>
      </c>
      <c r="G14" s="261">
        <v>835</v>
      </c>
      <c r="H14" s="261">
        <v>1148</v>
      </c>
      <c r="I14" s="262">
        <v>890</v>
      </c>
      <c r="J14" s="260">
        <v>52</v>
      </c>
      <c r="K14" s="263">
        <v>5.8426966292134832</v>
      </c>
    </row>
    <row r="15" spans="1:17" ht="15.95" customHeight="1" x14ac:dyDescent="0.2">
      <c r="A15" s="256" t="s">
        <v>225</v>
      </c>
      <c r="B15" s="257"/>
      <c r="C15" s="258"/>
      <c r="D15" s="259">
        <v>11.570743405275779</v>
      </c>
      <c r="E15" s="260">
        <v>193</v>
      </c>
      <c r="F15" s="261">
        <v>220</v>
      </c>
      <c r="G15" s="261">
        <v>157</v>
      </c>
      <c r="H15" s="261">
        <v>229</v>
      </c>
      <c r="I15" s="262">
        <v>160</v>
      </c>
      <c r="J15" s="260">
        <v>33</v>
      </c>
      <c r="K15" s="263">
        <v>20.625</v>
      </c>
    </row>
    <row r="16" spans="1:17" ht="15.95" customHeight="1" x14ac:dyDescent="0.2">
      <c r="A16" s="256" t="s">
        <v>226</v>
      </c>
      <c r="B16" s="257"/>
      <c r="C16" s="258"/>
      <c r="D16" s="259">
        <v>5.0359712230215825</v>
      </c>
      <c r="E16" s="552">
        <v>84</v>
      </c>
      <c r="F16" s="261">
        <v>164</v>
      </c>
      <c r="G16" s="553">
        <v>79</v>
      </c>
      <c r="H16" s="261">
        <v>109</v>
      </c>
      <c r="I16" s="554">
        <v>79</v>
      </c>
      <c r="J16" s="260">
        <v>5</v>
      </c>
      <c r="K16" s="263">
        <v>6.3291139240506329</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1.9184652278177459</v>
      </c>
      <c r="E18" s="552">
        <v>32</v>
      </c>
      <c r="F18" s="553">
        <v>40</v>
      </c>
      <c r="G18" s="553">
        <v>26</v>
      </c>
      <c r="H18" s="553">
        <v>34</v>
      </c>
      <c r="I18" s="554">
        <v>23</v>
      </c>
      <c r="J18" s="260">
        <v>9</v>
      </c>
      <c r="K18" s="263">
        <v>39.130434782608695</v>
      </c>
    </row>
    <row r="19" spans="1:11" ht="13.5" customHeight="1" x14ac:dyDescent="0.2">
      <c r="A19" s="256" t="s">
        <v>235</v>
      </c>
      <c r="B19" s="257" t="s">
        <v>236</v>
      </c>
      <c r="C19" s="258"/>
      <c r="D19" s="259">
        <v>0.47961630695443647</v>
      </c>
      <c r="E19" s="552">
        <v>8</v>
      </c>
      <c r="F19" s="553">
        <v>21</v>
      </c>
      <c r="G19" s="553">
        <v>15</v>
      </c>
      <c r="H19" s="553">
        <v>10</v>
      </c>
      <c r="I19" s="554">
        <v>15</v>
      </c>
      <c r="J19" s="260">
        <v>-7</v>
      </c>
      <c r="K19" s="263">
        <v>-46.666666666666664</v>
      </c>
    </row>
    <row r="20" spans="1:11" ht="13.5" customHeight="1" x14ac:dyDescent="0.2">
      <c r="A20" s="256">
        <v>12</v>
      </c>
      <c r="B20" s="257" t="s">
        <v>237</v>
      </c>
      <c r="C20" s="258"/>
      <c r="D20" s="259">
        <v>1.5587529976019185</v>
      </c>
      <c r="E20" s="552">
        <v>26</v>
      </c>
      <c r="F20" s="553">
        <v>23</v>
      </c>
      <c r="G20" s="553">
        <v>12</v>
      </c>
      <c r="H20" s="553">
        <v>23</v>
      </c>
      <c r="I20" s="554">
        <v>34</v>
      </c>
      <c r="J20" s="260">
        <v>-8</v>
      </c>
      <c r="K20" s="263">
        <v>-23.529411764705884</v>
      </c>
    </row>
    <row r="21" spans="1:11" ht="13.5" customHeight="1" x14ac:dyDescent="0.2">
      <c r="A21" s="256">
        <v>21</v>
      </c>
      <c r="B21" s="257" t="s">
        <v>238</v>
      </c>
      <c r="C21" s="258"/>
      <c r="D21" s="259">
        <v>0.95923261390887293</v>
      </c>
      <c r="E21" s="552">
        <v>16</v>
      </c>
      <c r="F21" s="553">
        <v>7</v>
      </c>
      <c r="G21" s="553">
        <v>9</v>
      </c>
      <c r="H21" s="553">
        <v>10</v>
      </c>
      <c r="I21" s="554">
        <v>11</v>
      </c>
      <c r="J21" s="260">
        <v>5</v>
      </c>
      <c r="K21" s="263">
        <v>45.454545454545453</v>
      </c>
    </row>
    <row r="22" spans="1:11" ht="13.5" customHeight="1" x14ac:dyDescent="0.2">
      <c r="A22" s="256">
        <v>22</v>
      </c>
      <c r="B22" s="257" t="s">
        <v>239</v>
      </c>
      <c r="C22" s="258"/>
      <c r="D22" s="259">
        <v>1.1390887290167866</v>
      </c>
      <c r="E22" s="552">
        <v>19</v>
      </c>
      <c r="F22" s="553">
        <v>39</v>
      </c>
      <c r="G22" s="553">
        <v>24</v>
      </c>
      <c r="H22" s="553">
        <v>32</v>
      </c>
      <c r="I22" s="554">
        <v>28</v>
      </c>
      <c r="J22" s="260">
        <v>-9</v>
      </c>
      <c r="K22" s="263">
        <v>-32.142857142857146</v>
      </c>
    </row>
    <row r="23" spans="1:11" ht="13.5" customHeight="1" x14ac:dyDescent="0.2">
      <c r="A23" s="256">
        <v>23</v>
      </c>
      <c r="B23" s="257" t="s">
        <v>240</v>
      </c>
      <c r="C23" s="258"/>
      <c r="D23" s="259">
        <v>0.65947242206235013</v>
      </c>
      <c r="E23" s="552">
        <v>11</v>
      </c>
      <c r="F23" s="553">
        <v>13</v>
      </c>
      <c r="G23" s="553">
        <v>11</v>
      </c>
      <c r="H23" s="553">
        <v>10</v>
      </c>
      <c r="I23" s="554">
        <v>14</v>
      </c>
      <c r="J23" s="260">
        <v>-3</v>
      </c>
      <c r="K23" s="263">
        <v>-21.428571428571427</v>
      </c>
    </row>
    <row r="24" spans="1:11" ht="13.5" customHeight="1" x14ac:dyDescent="0.2">
      <c r="A24" s="256">
        <v>24</v>
      </c>
      <c r="B24" s="257" t="s">
        <v>241</v>
      </c>
      <c r="C24" s="258"/>
      <c r="D24" s="259">
        <v>3.4172661870503598</v>
      </c>
      <c r="E24" s="552">
        <v>57</v>
      </c>
      <c r="F24" s="553">
        <v>78</v>
      </c>
      <c r="G24" s="553">
        <v>93</v>
      </c>
      <c r="H24" s="261">
        <v>128</v>
      </c>
      <c r="I24" s="554">
        <v>68</v>
      </c>
      <c r="J24" s="260">
        <v>-11</v>
      </c>
      <c r="K24" s="263">
        <v>-16.176470588235293</v>
      </c>
    </row>
    <row r="25" spans="1:11" ht="13.5" customHeight="1" x14ac:dyDescent="0.2">
      <c r="A25" s="256">
        <v>25</v>
      </c>
      <c r="B25" s="257" t="s">
        <v>242</v>
      </c>
      <c r="C25" s="258"/>
      <c r="D25" s="259">
        <v>6.6546762589928061</v>
      </c>
      <c r="E25" s="260">
        <v>111</v>
      </c>
      <c r="F25" s="261">
        <v>101</v>
      </c>
      <c r="G25" s="553">
        <v>77</v>
      </c>
      <c r="H25" s="261">
        <v>104</v>
      </c>
      <c r="I25" s="554">
        <v>94</v>
      </c>
      <c r="J25" s="260">
        <v>17</v>
      </c>
      <c r="K25" s="263">
        <v>18.085106382978722</v>
      </c>
    </row>
    <row r="26" spans="1:11" ht="13.5" customHeight="1" x14ac:dyDescent="0.2">
      <c r="A26" s="256">
        <v>26</v>
      </c>
      <c r="B26" s="257" t="s">
        <v>243</v>
      </c>
      <c r="C26" s="258"/>
      <c r="D26" s="259">
        <v>3.6570743405275778</v>
      </c>
      <c r="E26" s="552">
        <v>61</v>
      </c>
      <c r="F26" s="553">
        <v>68</v>
      </c>
      <c r="G26" s="553">
        <v>32</v>
      </c>
      <c r="H26" s="553">
        <v>80</v>
      </c>
      <c r="I26" s="554">
        <v>50</v>
      </c>
      <c r="J26" s="260">
        <v>11</v>
      </c>
      <c r="K26" s="263">
        <v>22</v>
      </c>
    </row>
    <row r="27" spans="1:11" ht="13.5" customHeight="1" x14ac:dyDescent="0.2">
      <c r="A27" s="256">
        <v>27</v>
      </c>
      <c r="B27" s="257" t="s">
        <v>244</v>
      </c>
      <c r="C27" s="258"/>
      <c r="D27" s="259">
        <v>2.0383693045563551</v>
      </c>
      <c r="E27" s="552">
        <v>34</v>
      </c>
      <c r="F27" s="553">
        <v>70</v>
      </c>
      <c r="G27" s="553">
        <v>47</v>
      </c>
      <c r="H27" s="553">
        <v>55</v>
      </c>
      <c r="I27" s="554">
        <v>40</v>
      </c>
      <c r="J27" s="260">
        <v>-6</v>
      </c>
      <c r="K27" s="263">
        <v>-15</v>
      </c>
    </row>
    <row r="28" spans="1:11" ht="13.5" customHeight="1" x14ac:dyDescent="0.2">
      <c r="A28" s="256">
        <v>28</v>
      </c>
      <c r="B28" s="257" t="s">
        <v>245</v>
      </c>
      <c r="C28" s="258"/>
      <c r="D28" s="259">
        <v>0.65947242206235013</v>
      </c>
      <c r="E28" s="552">
        <v>11</v>
      </c>
      <c r="F28" s="553">
        <v>24</v>
      </c>
      <c r="G28" s="553">
        <v>18</v>
      </c>
      <c r="H28" s="553">
        <v>16</v>
      </c>
      <c r="I28" s="554">
        <v>17</v>
      </c>
      <c r="J28" s="260">
        <v>-6</v>
      </c>
      <c r="K28" s="263">
        <v>-35.294117647058826</v>
      </c>
    </row>
    <row r="29" spans="1:11" ht="13.5" customHeight="1" x14ac:dyDescent="0.2">
      <c r="A29" s="256">
        <v>29</v>
      </c>
      <c r="B29" s="257" t="s">
        <v>246</v>
      </c>
      <c r="C29" s="258"/>
      <c r="D29" s="259">
        <v>3.4172661870503598</v>
      </c>
      <c r="E29" s="552">
        <v>57</v>
      </c>
      <c r="F29" s="553">
        <v>80</v>
      </c>
      <c r="G29" s="553">
        <v>71</v>
      </c>
      <c r="H29" s="553">
        <v>68</v>
      </c>
      <c r="I29" s="554">
        <v>55</v>
      </c>
      <c r="J29" s="260">
        <v>2</v>
      </c>
      <c r="K29" s="263">
        <v>3.6363636363636362</v>
      </c>
    </row>
    <row r="30" spans="1:11" ht="13.5" customHeight="1" x14ac:dyDescent="0.2">
      <c r="A30" s="256" t="s">
        <v>247</v>
      </c>
      <c r="B30" s="257" t="s">
        <v>248</v>
      </c>
      <c r="C30" s="258"/>
      <c r="D30" s="259" t="s">
        <v>546</v>
      </c>
      <c r="E30" s="260" t="s">
        <v>546</v>
      </c>
      <c r="F30" s="553">
        <v>25</v>
      </c>
      <c r="G30" s="553">
        <v>18</v>
      </c>
      <c r="H30" s="261" t="s">
        <v>546</v>
      </c>
      <c r="I30" s="554">
        <v>14</v>
      </c>
      <c r="J30" s="260" t="s">
        <v>546</v>
      </c>
      <c r="K30" s="263" t="s">
        <v>546</v>
      </c>
    </row>
    <row r="31" spans="1:11" ht="13.5" customHeight="1" x14ac:dyDescent="0.2">
      <c r="A31" s="256" t="s">
        <v>249</v>
      </c>
      <c r="B31" s="257" t="s">
        <v>250</v>
      </c>
      <c r="C31" s="258"/>
      <c r="D31" s="259">
        <v>2.3980815347721824</v>
      </c>
      <c r="E31" s="552">
        <v>40</v>
      </c>
      <c r="F31" s="553">
        <v>52</v>
      </c>
      <c r="G31" s="553">
        <v>48</v>
      </c>
      <c r="H31" s="553">
        <v>57</v>
      </c>
      <c r="I31" s="554">
        <v>41</v>
      </c>
      <c r="J31" s="260">
        <v>-1</v>
      </c>
      <c r="K31" s="263">
        <v>-2.4390243902439024</v>
      </c>
    </row>
    <row r="32" spans="1:11" ht="13.5" customHeight="1" x14ac:dyDescent="0.2">
      <c r="A32" s="256">
        <v>31</v>
      </c>
      <c r="B32" s="257" t="s">
        <v>251</v>
      </c>
      <c r="C32" s="258"/>
      <c r="D32" s="259">
        <v>0.47961630695443647</v>
      </c>
      <c r="E32" s="552">
        <v>8</v>
      </c>
      <c r="F32" s="553">
        <v>3</v>
      </c>
      <c r="G32" s="261" t="s">
        <v>546</v>
      </c>
      <c r="H32" s="553">
        <v>5</v>
      </c>
      <c r="I32" s="554">
        <v>8</v>
      </c>
      <c r="J32" s="260">
        <v>0</v>
      </c>
      <c r="K32" s="263">
        <v>0</v>
      </c>
    </row>
    <row r="33" spans="1:11" ht="13.5" customHeight="1" x14ac:dyDescent="0.2">
      <c r="A33" s="256">
        <v>32</v>
      </c>
      <c r="B33" s="257" t="s">
        <v>252</v>
      </c>
      <c r="C33" s="258"/>
      <c r="D33" s="259">
        <v>4.8561151079136691</v>
      </c>
      <c r="E33" s="552">
        <v>81</v>
      </c>
      <c r="F33" s="553">
        <v>59</v>
      </c>
      <c r="G33" s="553">
        <v>49</v>
      </c>
      <c r="H33" s="553">
        <v>72</v>
      </c>
      <c r="I33" s="554">
        <v>70</v>
      </c>
      <c r="J33" s="260">
        <v>11</v>
      </c>
      <c r="K33" s="263">
        <v>15.714285714285714</v>
      </c>
    </row>
    <row r="34" spans="1:11" ht="13.5" customHeight="1" x14ac:dyDescent="0.2">
      <c r="A34" s="256">
        <v>33</v>
      </c>
      <c r="B34" s="257" t="s">
        <v>253</v>
      </c>
      <c r="C34" s="258"/>
      <c r="D34" s="259">
        <v>5.2158273381294968</v>
      </c>
      <c r="E34" s="552">
        <v>87</v>
      </c>
      <c r="F34" s="553">
        <v>61</v>
      </c>
      <c r="G34" s="553">
        <v>35</v>
      </c>
      <c r="H34" s="553">
        <v>33</v>
      </c>
      <c r="I34" s="554">
        <v>80</v>
      </c>
      <c r="J34" s="260">
        <v>7</v>
      </c>
      <c r="K34" s="263">
        <v>8.75</v>
      </c>
    </row>
    <row r="35" spans="1:11" ht="13.5" customHeight="1" x14ac:dyDescent="0.2">
      <c r="A35" s="256">
        <v>34</v>
      </c>
      <c r="B35" s="257" t="s">
        <v>254</v>
      </c>
      <c r="C35" s="258"/>
      <c r="D35" s="259">
        <v>2.2182254196642686</v>
      </c>
      <c r="E35" s="552">
        <v>37</v>
      </c>
      <c r="F35" s="553">
        <v>43</v>
      </c>
      <c r="G35" s="553">
        <v>13</v>
      </c>
      <c r="H35" s="553">
        <v>65</v>
      </c>
      <c r="I35" s="554">
        <v>32</v>
      </c>
      <c r="J35" s="260">
        <v>5</v>
      </c>
      <c r="K35" s="263">
        <v>15.625</v>
      </c>
    </row>
    <row r="36" spans="1:11" ht="13.5" customHeight="1" x14ac:dyDescent="0.2">
      <c r="A36" s="256">
        <v>41</v>
      </c>
      <c r="B36" s="257" t="s">
        <v>255</v>
      </c>
      <c r="C36" s="258"/>
      <c r="D36" s="259">
        <v>0.65947242206235013</v>
      </c>
      <c r="E36" s="552">
        <v>11</v>
      </c>
      <c r="F36" s="553">
        <v>9</v>
      </c>
      <c r="G36" s="553">
        <v>11</v>
      </c>
      <c r="H36" s="553">
        <v>9</v>
      </c>
      <c r="I36" s="554">
        <v>7</v>
      </c>
      <c r="J36" s="260">
        <v>4</v>
      </c>
      <c r="K36" s="263">
        <v>57.142857142857146</v>
      </c>
    </row>
    <row r="37" spans="1:11" ht="13.5" customHeight="1" x14ac:dyDescent="0.2">
      <c r="A37" s="256">
        <v>42</v>
      </c>
      <c r="B37" s="257" t="s">
        <v>256</v>
      </c>
      <c r="C37" s="258"/>
      <c r="D37" s="259">
        <v>0.29976019184652281</v>
      </c>
      <c r="E37" s="552">
        <v>5</v>
      </c>
      <c r="F37" s="553">
        <v>4</v>
      </c>
      <c r="G37" s="261" t="s">
        <v>546</v>
      </c>
      <c r="H37" s="261" t="s">
        <v>546</v>
      </c>
      <c r="I37" s="262" t="s">
        <v>546</v>
      </c>
      <c r="J37" s="260" t="s">
        <v>546</v>
      </c>
      <c r="K37" s="263" t="s">
        <v>546</v>
      </c>
    </row>
    <row r="38" spans="1:11" ht="13.5" customHeight="1" x14ac:dyDescent="0.2">
      <c r="A38" s="256">
        <v>43</v>
      </c>
      <c r="B38" s="257" t="s">
        <v>257</v>
      </c>
      <c r="C38" s="258"/>
      <c r="D38" s="259">
        <v>0.89928057553956831</v>
      </c>
      <c r="E38" s="552">
        <v>15</v>
      </c>
      <c r="F38" s="553">
        <v>38</v>
      </c>
      <c r="G38" s="553">
        <v>26</v>
      </c>
      <c r="H38" s="553">
        <v>23</v>
      </c>
      <c r="I38" s="554">
        <v>17</v>
      </c>
      <c r="J38" s="260">
        <v>-2</v>
      </c>
      <c r="K38" s="263">
        <v>-11.764705882352942</v>
      </c>
    </row>
    <row r="39" spans="1:11" ht="13.5" customHeight="1" x14ac:dyDescent="0.2">
      <c r="A39" s="256">
        <v>51</v>
      </c>
      <c r="B39" s="257" t="s">
        <v>258</v>
      </c>
      <c r="C39" s="258"/>
      <c r="D39" s="259">
        <v>5.8752997601918464</v>
      </c>
      <c r="E39" s="552">
        <v>98</v>
      </c>
      <c r="F39" s="261">
        <v>131</v>
      </c>
      <c r="G39" s="553">
        <v>81</v>
      </c>
      <c r="H39" s="261">
        <v>120</v>
      </c>
      <c r="I39" s="262">
        <v>118</v>
      </c>
      <c r="J39" s="260">
        <v>-20</v>
      </c>
      <c r="K39" s="263">
        <v>-16.949152542372882</v>
      </c>
    </row>
    <row r="40" spans="1:11" ht="13.5" customHeight="1" x14ac:dyDescent="0.2">
      <c r="A40" s="256" t="s">
        <v>259</v>
      </c>
      <c r="B40" s="257" t="s">
        <v>260</v>
      </c>
      <c r="C40" s="258"/>
      <c r="D40" s="259">
        <v>5.1558752997601918</v>
      </c>
      <c r="E40" s="552">
        <v>86</v>
      </c>
      <c r="F40" s="261">
        <v>115</v>
      </c>
      <c r="G40" s="553">
        <v>74</v>
      </c>
      <c r="H40" s="261">
        <v>110</v>
      </c>
      <c r="I40" s="262">
        <v>116</v>
      </c>
      <c r="J40" s="260">
        <v>-30</v>
      </c>
      <c r="K40" s="263">
        <v>-25.862068965517242</v>
      </c>
    </row>
    <row r="41" spans="1:11" ht="13.5" customHeight="1" x14ac:dyDescent="0.2">
      <c r="A41" s="256"/>
      <c r="B41" s="257" t="s">
        <v>261</v>
      </c>
      <c r="C41" s="258"/>
      <c r="D41" s="259">
        <v>3.4172661870503598</v>
      </c>
      <c r="E41" s="552">
        <v>57</v>
      </c>
      <c r="F41" s="553">
        <v>86</v>
      </c>
      <c r="G41" s="553">
        <v>53</v>
      </c>
      <c r="H41" s="553">
        <v>75</v>
      </c>
      <c r="I41" s="554">
        <v>96</v>
      </c>
      <c r="J41" s="260">
        <v>-39</v>
      </c>
      <c r="K41" s="263">
        <v>-40.625</v>
      </c>
    </row>
    <row r="42" spans="1:11" ht="13.5" customHeight="1" x14ac:dyDescent="0.2">
      <c r="A42" s="256">
        <v>52</v>
      </c>
      <c r="B42" s="257" t="s">
        <v>262</v>
      </c>
      <c r="C42" s="258"/>
      <c r="D42" s="259">
        <v>6.2949640287769784</v>
      </c>
      <c r="E42" s="260">
        <v>105</v>
      </c>
      <c r="F42" s="553">
        <v>83</v>
      </c>
      <c r="G42" s="553">
        <v>92</v>
      </c>
      <c r="H42" s="261">
        <v>120</v>
      </c>
      <c r="I42" s="262">
        <v>136</v>
      </c>
      <c r="J42" s="260">
        <v>-31</v>
      </c>
      <c r="K42" s="263">
        <v>-22.794117647058822</v>
      </c>
    </row>
    <row r="43" spans="1:11" ht="13.5" customHeight="1" x14ac:dyDescent="0.2">
      <c r="A43" s="256" t="s">
        <v>263</v>
      </c>
      <c r="B43" s="257" t="s">
        <v>264</v>
      </c>
      <c r="C43" s="258"/>
      <c r="D43" s="259">
        <v>5.6354916067146279</v>
      </c>
      <c r="E43" s="552">
        <v>94</v>
      </c>
      <c r="F43" s="553">
        <v>72</v>
      </c>
      <c r="G43" s="553">
        <v>82</v>
      </c>
      <c r="H43" s="261">
        <v>109</v>
      </c>
      <c r="I43" s="262">
        <v>119</v>
      </c>
      <c r="J43" s="260">
        <v>-25</v>
      </c>
      <c r="K43" s="263">
        <v>-21.008403361344538</v>
      </c>
    </row>
    <row r="44" spans="1:11" ht="13.5" customHeight="1" x14ac:dyDescent="0.2">
      <c r="A44" s="256">
        <v>53</v>
      </c>
      <c r="B44" s="257" t="s">
        <v>265</v>
      </c>
      <c r="C44" s="258"/>
      <c r="D44" s="259">
        <v>0.89928057553956831</v>
      </c>
      <c r="E44" s="552">
        <v>15</v>
      </c>
      <c r="F44" s="553">
        <v>15</v>
      </c>
      <c r="G44" s="553">
        <v>30</v>
      </c>
      <c r="H44" s="553">
        <v>9</v>
      </c>
      <c r="I44" s="554">
        <v>10</v>
      </c>
      <c r="J44" s="260">
        <v>5</v>
      </c>
      <c r="K44" s="263">
        <v>50</v>
      </c>
    </row>
    <row r="45" spans="1:11" ht="13.5" customHeight="1" x14ac:dyDescent="0.2">
      <c r="A45" s="256" t="s">
        <v>266</v>
      </c>
      <c r="B45" s="257" t="s">
        <v>267</v>
      </c>
      <c r="C45" s="258"/>
      <c r="D45" s="259">
        <v>0.89928057553956831</v>
      </c>
      <c r="E45" s="552">
        <v>15</v>
      </c>
      <c r="F45" s="553">
        <v>15</v>
      </c>
      <c r="G45" s="553">
        <v>30</v>
      </c>
      <c r="H45" s="553">
        <v>9</v>
      </c>
      <c r="I45" s="554">
        <v>10</v>
      </c>
      <c r="J45" s="260">
        <v>5</v>
      </c>
      <c r="K45" s="263">
        <v>50</v>
      </c>
    </row>
    <row r="46" spans="1:11" ht="13.5" customHeight="1" x14ac:dyDescent="0.2">
      <c r="A46" s="256">
        <v>54</v>
      </c>
      <c r="B46" s="257" t="s">
        <v>268</v>
      </c>
      <c r="C46" s="258"/>
      <c r="D46" s="259">
        <v>4.0167865707434052</v>
      </c>
      <c r="E46" s="552">
        <v>67</v>
      </c>
      <c r="F46" s="553">
        <v>60</v>
      </c>
      <c r="G46" s="553">
        <v>58</v>
      </c>
      <c r="H46" s="553">
        <v>66</v>
      </c>
      <c r="I46" s="554">
        <v>60</v>
      </c>
      <c r="J46" s="260">
        <v>7</v>
      </c>
      <c r="K46" s="263">
        <v>11.666666666666666</v>
      </c>
    </row>
    <row r="47" spans="1:11" ht="13.5" customHeight="1" x14ac:dyDescent="0.2">
      <c r="A47" s="256">
        <v>61</v>
      </c>
      <c r="B47" s="257" t="s">
        <v>269</v>
      </c>
      <c r="C47" s="258"/>
      <c r="D47" s="259">
        <v>3.3573141486810552</v>
      </c>
      <c r="E47" s="552">
        <v>56</v>
      </c>
      <c r="F47" s="553">
        <v>60</v>
      </c>
      <c r="G47" s="553">
        <v>61</v>
      </c>
      <c r="H47" s="553">
        <v>84</v>
      </c>
      <c r="I47" s="554">
        <v>40</v>
      </c>
      <c r="J47" s="260">
        <v>16</v>
      </c>
      <c r="K47" s="263">
        <v>40</v>
      </c>
    </row>
    <row r="48" spans="1:11" ht="13.5" customHeight="1" x14ac:dyDescent="0.2">
      <c r="A48" s="256">
        <v>62</v>
      </c>
      <c r="B48" s="257" t="s">
        <v>270</v>
      </c>
      <c r="C48" s="258"/>
      <c r="D48" s="259">
        <v>7.6139088729016784</v>
      </c>
      <c r="E48" s="260">
        <v>127</v>
      </c>
      <c r="F48" s="261">
        <v>159</v>
      </c>
      <c r="G48" s="261">
        <v>128</v>
      </c>
      <c r="H48" s="261">
        <v>169</v>
      </c>
      <c r="I48" s="262">
        <v>136</v>
      </c>
      <c r="J48" s="260">
        <v>-9</v>
      </c>
      <c r="K48" s="263">
        <v>-6.617647058823529</v>
      </c>
    </row>
    <row r="49" spans="1:11" ht="13.5" customHeight="1" x14ac:dyDescent="0.2">
      <c r="A49" s="256">
        <v>63</v>
      </c>
      <c r="B49" s="257" t="s">
        <v>271</v>
      </c>
      <c r="C49" s="258"/>
      <c r="D49" s="259">
        <v>3.4772182254196644</v>
      </c>
      <c r="E49" s="552">
        <v>58</v>
      </c>
      <c r="F49" s="553">
        <v>44</v>
      </c>
      <c r="G49" s="553">
        <v>54</v>
      </c>
      <c r="H49" s="553">
        <v>41</v>
      </c>
      <c r="I49" s="554">
        <v>41</v>
      </c>
      <c r="J49" s="260">
        <v>17</v>
      </c>
      <c r="K49" s="263">
        <v>41.463414634146339</v>
      </c>
    </row>
    <row r="50" spans="1:11" ht="13.5" customHeight="1" x14ac:dyDescent="0.2">
      <c r="A50" s="256" t="s">
        <v>272</v>
      </c>
      <c r="B50" s="257" t="s">
        <v>273</v>
      </c>
      <c r="C50" s="258"/>
      <c r="D50" s="259">
        <v>0.71942446043165464</v>
      </c>
      <c r="E50" s="552">
        <v>12</v>
      </c>
      <c r="F50" s="553">
        <v>12</v>
      </c>
      <c r="G50" s="553">
        <v>9</v>
      </c>
      <c r="H50" s="553">
        <v>8</v>
      </c>
      <c r="I50" s="554">
        <v>6</v>
      </c>
      <c r="J50" s="260">
        <v>6</v>
      </c>
      <c r="K50" s="263">
        <v>100</v>
      </c>
    </row>
    <row r="51" spans="1:11" ht="13.5" customHeight="1" x14ac:dyDescent="0.2">
      <c r="A51" s="256" t="s">
        <v>274</v>
      </c>
      <c r="B51" s="257" t="s">
        <v>275</v>
      </c>
      <c r="C51" s="258"/>
      <c r="D51" s="259">
        <v>2.5179856115107913</v>
      </c>
      <c r="E51" s="552">
        <v>42</v>
      </c>
      <c r="F51" s="553">
        <v>29</v>
      </c>
      <c r="G51" s="553">
        <v>41</v>
      </c>
      <c r="H51" s="553">
        <v>30</v>
      </c>
      <c r="I51" s="554">
        <v>34</v>
      </c>
      <c r="J51" s="260">
        <v>8</v>
      </c>
      <c r="K51" s="263">
        <v>23.529411764705884</v>
      </c>
    </row>
    <row r="52" spans="1:11" ht="13.5" customHeight="1" x14ac:dyDescent="0.2">
      <c r="A52" s="256">
        <v>71</v>
      </c>
      <c r="B52" s="257" t="s">
        <v>276</v>
      </c>
      <c r="C52" s="258"/>
      <c r="D52" s="259">
        <v>7.9736211031175062</v>
      </c>
      <c r="E52" s="260">
        <v>133</v>
      </c>
      <c r="F52" s="261">
        <v>159</v>
      </c>
      <c r="G52" s="261">
        <v>128</v>
      </c>
      <c r="H52" s="261">
        <v>175</v>
      </c>
      <c r="I52" s="262">
        <v>116</v>
      </c>
      <c r="J52" s="260">
        <v>17</v>
      </c>
      <c r="K52" s="263">
        <v>14.655172413793103</v>
      </c>
    </row>
    <row r="53" spans="1:11" ht="13.5" customHeight="1" x14ac:dyDescent="0.2">
      <c r="A53" s="256" t="s">
        <v>277</v>
      </c>
      <c r="B53" s="257" t="s">
        <v>278</v>
      </c>
      <c r="C53" s="258"/>
      <c r="D53" s="259">
        <v>2.4580335731414866</v>
      </c>
      <c r="E53" s="552">
        <v>41</v>
      </c>
      <c r="F53" s="553">
        <v>61</v>
      </c>
      <c r="G53" s="553">
        <v>37</v>
      </c>
      <c r="H53" s="553">
        <v>54</v>
      </c>
      <c r="I53" s="554">
        <v>42</v>
      </c>
      <c r="J53" s="260">
        <v>-1</v>
      </c>
      <c r="K53" s="263">
        <v>-2.3809523809523809</v>
      </c>
    </row>
    <row r="54" spans="1:11" ht="13.5" customHeight="1" x14ac:dyDescent="0.2">
      <c r="A54" s="256" t="s">
        <v>279</v>
      </c>
      <c r="B54" s="257" t="s">
        <v>280</v>
      </c>
      <c r="C54" s="258"/>
      <c r="D54" s="259">
        <v>4.7362110311750598</v>
      </c>
      <c r="E54" s="552">
        <v>79</v>
      </c>
      <c r="F54" s="553">
        <v>84</v>
      </c>
      <c r="G54" s="553">
        <v>83</v>
      </c>
      <c r="H54" s="261">
        <v>114</v>
      </c>
      <c r="I54" s="554">
        <v>63</v>
      </c>
      <c r="J54" s="260">
        <v>16</v>
      </c>
      <c r="K54" s="263">
        <v>25.396825396825395</v>
      </c>
    </row>
    <row r="55" spans="1:11" ht="13.5" customHeight="1" x14ac:dyDescent="0.2">
      <c r="A55" s="256">
        <v>72</v>
      </c>
      <c r="B55" s="257" t="s">
        <v>281</v>
      </c>
      <c r="C55" s="258"/>
      <c r="D55" s="259">
        <v>1.7985611510791366</v>
      </c>
      <c r="E55" s="552">
        <v>30</v>
      </c>
      <c r="F55" s="553">
        <v>46</v>
      </c>
      <c r="G55" s="553">
        <v>20</v>
      </c>
      <c r="H55" s="553">
        <v>41</v>
      </c>
      <c r="I55" s="554">
        <v>21</v>
      </c>
      <c r="J55" s="260">
        <v>9</v>
      </c>
      <c r="K55" s="263">
        <v>42.857142857142854</v>
      </c>
    </row>
    <row r="56" spans="1:11" ht="13.5" customHeight="1" x14ac:dyDescent="0.2">
      <c r="A56" s="256" t="s">
        <v>282</v>
      </c>
      <c r="B56" s="257" t="s">
        <v>283</v>
      </c>
      <c r="C56" s="258"/>
      <c r="D56" s="259">
        <v>0.35971223021582732</v>
      </c>
      <c r="E56" s="552">
        <v>6</v>
      </c>
      <c r="F56" s="553">
        <v>16</v>
      </c>
      <c r="G56" s="261" t="s">
        <v>546</v>
      </c>
      <c r="H56" s="553">
        <v>14</v>
      </c>
      <c r="I56" s="554">
        <v>6</v>
      </c>
      <c r="J56" s="260">
        <v>0</v>
      </c>
      <c r="K56" s="263">
        <v>0</v>
      </c>
    </row>
    <row r="57" spans="1:11" ht="13.5" customHeight="1" x14ac:dyDescent="0.2">
      <c r="A57" s="256" t="s">
        <v>284</v>
      </c>
      <c r="B57" s="257" t="s">
        <v>285</v>
      </c>
      <c r="C57" s="258"/>
      <c r="D57" s="259">
        <v>1.1390887290167866</v>
      </c>
      <c r="E57" s="552">
        <v>19</v>
      </c>
      <c r="F57" s="553">
        <v>12</v>
      </c>
      <c r="G57" s="553">
        <v>12</v>
      </c>
      <c r="H57" s="553">
        <v>23</v>
      </c>
      <c r="I57" s="554">
        <v>9</v>
      </c>
      <c r="J57" s="260">
        <v>10</v>
      </c>
      <c r="K57" s="263">
        <v>111.11111111111111</v>
      </c>
    </row>
    <row r="58" spans="1:11" ht="13.5" customHeight="1" x14ac:dyDescent="0.2">
      <c r="A58" s="256">
        <v>73</v>
      </c>
      <c r="B58" s="257" t="s">
        <v>286</v>
      </c>
      <c r="C58" s="258"/>
      <c r="D58" s="259">
        <v>1.1990407673860912</v>
      </c>
      <c r="E58" s="552">
        <v>20</v>
      </c>
      <c r="F58" s="553">
        <v>29</v>
      </c>
      <c r="G58" s="553">
        <v>17</v>
      </c>
      <c r="H58" s="553">
        <v>22</v>
      </c>
      <c r="I58" s="554">
        <v>21</v>
      </c>
      <c r="J58" s="260">
        <v>-1</v>
      </c>
      <c r="K58" s="263">
        <v>-4.7619047619047619</v>
      </c>
    </row>
    <row r="59" spans="1:11" ht="13.5" customHeight="1" x14ac:dyDescent="0.2">
      <c r="A59" s="256" t="s">
        <v>287</v>
      </c>
      <c r="B59" s="257" t="s">
        <v>288</v>
      </c>
      <c r="C59" s="258"/>
      <c r="D59" s="259">
        <v>1.1390887290167866</v>
      </c>
      <c r="E59" s="552">
        <v>19</v>
      </c>
      <c r="F59" s="553">
        <v>26</v>
      </c>
      <c r="G59" s="553">
        <v>14</v>
      </c>
      <c r="H59" s="553">
        <v>20</v>
      </c>
      <c r="I59" s="554">
        <v>18</v>
      </c>
      <c r="J59" s="260">
        <v>1</v>
      </c>
      <c r="K59" s="263">
        <v>5.5555555555555554</v>
      </c>
    </row>
    <row r="60" spans="1:11" ht="13.5" customHeight="1" x14ac:dyDescent="0.2">
      <c r="A60" s="256">
        <v>81</v>
      </c>
      <c r="B60" s="257" t="s">
        <v>289</v>
      </c>
      <c r="C60" s="258"/>
      <c r="D60" s="259">
        <v>7.1342925659472423</v>
      </c>
      <c r="E60" s="260">
        <v>119</v>
      </c>
      <c r="F60" s="261">
        <v>175</v>
      </c>
      <c r="G60" s="553">
        <v>97</v>
      </c>
      <c r="H60" s="261">
        <v>134</v>
      </c>
      <c r="I60" s="262">
        <v>106</v>
      </c>
      <c r="J60" s="260">
        <v>13</v>
      </c>
      <c r="K60" s="263">
        <v>12.264150943396226</v>
      </c>
    </row>
    <row r="61" spans="1:11" ht="13.5" customHeight="1" x14ac:dyDescent="0.2">
      <c r="A61" s="256" t="s">
        <v>290</v>
      </c>
      <c r="B61" s="257" t="s">
        <v>291</v>
      </c>
      <c r="C61" s="258"/>
      <c r="D61" s="259">
        <v>2.5179856115107913</v>
      </c>
      <c r="E61" s="552">
        <v>42</v>
      </c>
      <c r="F61" s="553">
        <v>54</v>
      </c>
      <c r="G61" s="553">
        <v>37</v>
      </c>
      <c r="H61" s="553">
        <v>60</v>
      </c>
      <c r="I61" s="554">
        <v>30</v>
      </c>
      <c r="J61" s="260">
        <v>12</v>
      </c>
      <c r="K61" s="263">
        <v>40</v>
      </c>
    </row>
    <row r="62" spans="1:11" ht="13.5" customHeight="1" x14ac:dyDescent="0.2">
      <c r="A62" s="256" t="s">
        <v>292</v>
      </c>
      <c r="B62" s="257" t="s">
        <v>363</v>
      </c>
      <c r="C62" s="258"/>
      <c r="D62" s="259">
        <v>2.6378896882494005</v>
      </c>
      <c r="E62" s="552">
        <v>44</v>
      </c>
      <c r="F62" s="553">
        <v>83</v>
      </c>
      <c r="G62" s="553">
        <v>32</v>
      </c>
      <c r="H62" s="553">
        <v>44</v>
      </c>
      <c r="I62" s="554">
        <v>50</v>
      </c>
      <c r="J62" s="260">
        <v>-6</v>
      </c>
      <c r="K62" s="263">
        <v>-12</v>
      </c>
    </row>
    <row r="63" spans="1:11" ht="13.5" customHeight="1" x14ac:dyDescent="0.2">
      <c r="A63" s="256" t="s">
        <v>294</v>
      </c>
      <c r="B63" s="257" t="s">
        <v>295</v>
      </c>
      <c r="C63" s="258"/>
      <c r="D63" s="259">
        <v>0.83932853717026379</v>
      </c>
      <c r="E63" s="552">
        <v>14</v>
      </c>
      <c r="F63" s="553">
        <v>16</v>
      </c>
      <c r="G63" s="553">
        <v>14</v>
      </c>
      <c r="H63" s="553">
        <v>16</v>
      </c>
      <c r="I63" s="554">
        <v>13</v>
      </c>
      <c r="J63" s="260">
        <v>1</v>
      </c>
      <c r="K63" s="263">
        <v>7.6923076923076925</v>
      </c>
    </row>
    <row r="64" spans="1:11" ht="13.5" customHeight="1" x14ac:dyDescent="0.2">
      <c r="A64" s="256" t="s">
        <v>296</v>
      </c>
      <c r="B64" s="257" t="s">
        <v>297</v>
      </c>
      <c r="C64" s="258"/>
      <c r="D64" s="259">
        <v>0.83932853717026379</v>
      </c>
      <c r="E64" s="552">
        <v>14</v>
      </c>
      <c r="F64" s="553">
        <v>15</v>
      </c>
      <c r="G64" s="553">
        <v>10</v>
      </c>
      <c r="H64" s="553">
        <v>6</v>
      </c>
      <c r="I64" s="554">
        <v>8</v>
      </c>
      <c r="J64" s="260">
        <v>6</v>
      </c>
      <c r="K64" s="263">
        <v>75</v>
      </c>
    </row>
    <row r="65" spans="1:11" ht="13.5" customHeight="1" x14ac:dyDescent="0.2">
      <c r="A65" s="256">
        <v>82</v>
      </c>
      <c r="B65" s="257" t="s">
        <v>298</v>
      </c>
      <c r="C65" s="258"/>
      <c r="D65" s="259">
        <v>3.7769784172661871</v>
      </c>
      <c r="E65" s="552">
        <v>63</v>
      </c>
      <c r="F65" s="553">
        <v>98</v>
      </c>
      <c r="G65" s="553">
        <v>59</v>
      </c>
      <c r="H65" s="553">
        <v>77</v>
      </c>
      <c r="I65" s="554">
        <v>66</v>
      </c>
      <c r="J65" s="260">
        <v>-3</v>
      </c>
      <c r="K65" s="263">
        <v>-4.5454545454545459</v>
      </c>
    </row>
    <row r="66" spans="1:11" ht="13.5" customHeight="1" x14ac:dyDescent="0.2">
      <c r="A66" s="256" t="s">
        <v>299</v>
      </c>
      <c r="B66" s="257" t="s">
        <v>550</v>
      </c>
      <c r="C66" s="258"/>
      <c r="D66" s="259">
        <v>2.9976019184652278</v>
      </c>
      <c r="E66" s="552">
        <v>50</v>
      </c>
      <c r="F66" s="553">
        <v>82</v>
      </c>
      <c r="G66" s="553">
        <v>45</v>
      </c>
      <c r="H66" s="553">
        <v>59</v>
      </c>
      <c r="I66" s="554">
        <v>44</v>
      </c>
      <c r="J66" s="260">
        <v>6</v>
      </c>
      <c r="K66" s="263">
        <v>13.636363636363637</v>
      </c>
    </row>
    <row r="67" spans="1:11" ht="13.5" customHeight="1" x14ac:dyDescent="0.2">
      <c r="A67" s="256" t="s">
        <v>300</v>
      </c>
      <c r="B67" s="257" t="s">
        <v>301</v>
      </c>
      <c r="C67" s="258"/>
      <c r="D67" s="259">
        <v>0.59952038369304561</v>
      </c>
      <c r="E67" s="552">
        <v>10</v>
      </c>
      <c r="F67" s="553">
        <v>11</v>
      </c>
      <c r="G67" s="553">
        <v>12</v>
      </c>
      <c r="H67" s="553">
        <v>12</v>
      </c>
      <c r="I67" s="554">
        <v>16</v>
      </c>
      <c r="J67" s="260">
        <v>-6</v>
      </c>
      <c r="K67" s="263">
        <v>-37.5</v>
      </c>
    </row>
    <row r="68" spans="1:11" ht="13.5" customHeight="1" x14ac:dyDescent="0.2">
      <c r="A68" s="256">
        <v>83</v>
      </c>
      <c r="B68" s="257" t="s">
        <v>302</v>
      </c>
      <c r="C68" s="258"/>
      <c r="D68" s="259">
        <v>3.9568345323741005</v>
      </c>
      <c r="E68" s="552">
        <v>66</v>
      </c>
      <c r="F68" s="261">
        <v>146</v>
      </c>
      <c r="G68" s="553">
        <v>68</v>
      </c>
      <c r="H68" s="553">
        <v>90</v>
      </c>
      <c r="I68" s="554">
        <v>69</v>
      </c>
      <c r="J68" s="260">
        <v>-3</v>
      </c>
      <c r="K68" s="263">
        <v>-4.3478260869565215</v>
      </c>
    </row>
    <row r="69" spans="1:11" ht="13.5" customHeight="1" x14ac:dyDescent="0.2">
      <c r="A69" s="256" t="s">
        <v>303</v>
      </c>
      <c r="B69" s="257" t="s">
        <v>304</v>
      </c>
      <c r="C69" s="258"/>
      <c r="D69" s="259">
        <v>3.1175059952038371</v>
      </c>
      <c r="E69" s="552">
        <v>52</v>
      </c>
      <c r="F69" s="261">
        <v>130</v>
      </c>
      <c r="G69" s="553">
        <v>47</v>
      </c>
      <c r="H69" s="553">
        <v>64</v>
      </c>
      <c r="I69" s="554">
        <v>56</v>
      </c>
      <c r="J69" s="260">
        <v>-4</v>
      </c>
      <c r="K69" s="263">
        <v>-7.1428571428571432</v>
      </c>
    </row>
    <row r="70" spans="1:11" ht="13.5" customHeight="1" x14ac:dyDescent="0.2">
      <c r="A70" s="256"/>
      <c r="B70" s="257" t="s">
        <v>305</v>
      </c>
      <c r="C70" s="258"/>
      <c r="D70" s="259">
        <v>2.0383693045563551</v>
      </c>
      <c r="E70" s="552">
        <v>34</v>
      </c>
      <c r="F70" s="553">
        <v>96</v>
      </c>
      <c r="G70" s="553">
        <v>30</v>
      </c>
      <c r="H70" s="553">
        <v>42</v>
      </c>
      <c r="I70" s="554">
        <v>29</v>
      </c>
      <c r="J70" s="260">
        <v>5</v>
      </c>
      <c r="K70" s="263">
        <v>17.241379310344829</v>
      </c>
    </row>
    <row r="71" spans="1:11" ht="13.5" customHeight="1" x14ac:dyDescent="0.2">
      <c r="A71" s="256">
        <v>84</v>
      </c>
      <c r="B71" s="257" t="s">
        <v>306</v>
      </c>
      <c r="C71" s="258"/>
      <c r="D71" s="259">
        <v>0.59952038369304561</v>
      </c>
      <c r="E71" s="552">
        <v>10</v>
      </c>
      <c r="F71" s="553">
        <v>50</v>
      </c>
      <c r="G71" s="553">
        <v>12</v>
      </c>
      <c r="H71" s="553">
        <v>23</v>
      </c>
      <c r="I71" s="554">
        <v>5</v>
      </c>
      <c r="J71" s="260">
        <v>5</v>
      </c>
      <c r="K71" s="263">
        <v>100</v>
      </c>
    </row>
    <row r="72" spans="1:11" ht="13.5" customHeight="1" x14ac:dyDescent="0.2">
      <c r="A72" s="256" t="s">
        <v>307</v>
      </c>
      <c r="B72" s="257" t="s">
        <v>308</v>
      </c>
      <c r="C72" s="258"/>
      <c r="D72" s="259" t="s">
        <v>546</v>
      </c>
      <c r="E72" s="260" t="s">
        <v>546</v>
      </c>
      <c r="F72" s="553">
        <v>38</v>
      </c>
      <c r="G72" s="553">
        <v>5</v>
      </c>
      <c r="H72" s="553">
        <v>8</v>
      </c>
      <c r="I72" s="262" t="s">
        <v>546</v>
      </c>
      <c r="J72" s="260" t="s">
        <v>546</v>
      </c>
      <c r="K72" s="263" t="s">
        <v>546</v>
      </c>
    </row>
    <row r="73" spans="1:11" ht="13.5" customHeight="1" x14ac:dyDescent="0.2">
      <c r="A73" s="256" t="s">
        <v>309</v>
      </c>
      <c r="B73" s="257" t="s">
        <v>310</v>
      </c>
      <c r="C73" s="258"/>
      <c r="D73" s="259" t="s">
        <v>546</v>
      </c>
      <c r="E73" s="260" t="s">
        <v>546</v>
      </c>
      <c r="F73" s="553">
        <v>4</v>
      </c>
      <c r="G73" s="261" t="s">
        <v>546</v>
      </c>
      <c r="H73" s="261" t="s">
        <v>546</v>
      </c>
      <c r="I73" s="262" t="s">
        <v>546</v>
      </c>
      <c r="J73" s="260" t="s">
        <v>546</v>
      </c>
      <c r="K73" s="263" t="s">
        <v>546</v>
      </c>
    </row>
    <row r="74" spans="1:11" s="86" customFormat="1" ht="13.5" customHeight="1" x14ac:dyDescent="0.2">
      <c r="A74" s="256" t="s">
        <v>311</v>
      </c>
      <c r="B74" s="257" t="s">
        <v>312</v>
      </c>
      <c r="C74" s="258"/>
      <c r="D74" s="259" t="s">
        <v>546</v>
      </c>
      <c r="E74" s="260" t="s">
        <v>546</v>
      </c>
      <c r="F74" s="553">
        <v>4</v>
      </c>
      <c r="G74" s="261" t="s">
        <v>546</v>
      </c>
      <c r="H74" s="553">
        <v>4</v>
      </c>
      <c r="I74" s="262">
        <v>0</v>
      </c>
      <c r="J74" s="260" t="s">
        <v>546</v>
      </c>
      <c r="K74" s="263" t="s">
        <v>546</v>
      </c>
    </row>
    <row r="75" spans="1:11" s="113" customFormat="1" ht="13.5" customHeight="1" x14ac:dyDescent="0.15">
      <c r="A75" s="256">
        <v>91</v>
      </c>
      <c r="B75" s="257" t="s">
        <v>313</v>
      </c>
      <c r="C75" s="258"/>
      <c r="D75" s="259">
        <v>0</v>
      </c>
      <c r="E75" s="260">
        <v>0</v>
      </c>
      <c r="F75" s="553">
        <v>3</v>
      </c>
      <c r="G75" s="261">
        <v>0</v>
      </c>
      <c r="H75" s="261">
        <v>0</v>
      </c>
      <c r="I75" s="262" t="s">
        <v>546</v>
      </c>
      <c r="J75" s="260" t="s">
        <v>546</v>
      </c>
      <c r="K75" s="263" t="s">
        <v>546</v>
      </c>
    </row>
    <row r="76" spans="1:11" s="113" customFormat="1" ht="13.5" customHeight="1" x14ac:dyDescent="0.15">
      <c r="A76" s="256">
        <v>92</v>
      </c>
      <c r="B76" s="257" t="s">
        <v>314</v>
      </c>
      <c r="C76" s="258"/>
      <c r="D76" s="259">
        <v>0.71942446043165464</v>
      </c>
      <c r="E76" s="552">
        <v>12</v>
      </c>
      <c r="F76" s="553">
        <v>18</v>
      </c>
      <c r="G76" s="553">
        <v>9</v>
      </c>
      <c r="H76" s="553">
        <v>15</v>
      </c>
      <c r="I76" s="554">
        <v>8</v>
      </c>
      <c r="J76" s="260">
        <v>4</v>
      </c>
      <c r="K76" s="263">
        <v>50</v>
      </c>
    </row>
    <row r="77" spans="1:11" s="86" customFormat="1" ht="13.5" customHeight="1" x14ac:dyDescent="0.2">
      <c r="A77" s="256">
        <v>93</v>
      </c>
      <c r="B77" s="257" t="s">
        <v>315</v>
      </c>
      <c r="C77" s="258"/>
      <c r="D77" s="259" t="s">
        <v>546</v>
      </c>
      <c r="E77" s="260" t="s">
        <v>546</v>
      </c>
      <c r="F77" s="261" t="s">
        <v>546</v>
      </c>
      <c r="G77" s="261">
        <v>0</v>
      </c>
      <c r="H77" s="261" t="s">
        <v>546</v>
      </c>
      <c r="I77" s="262">
        <v>0</v>
      </c>
      <c r="J77" s="260" t="s">
        <v>546</v>
      </c>
      <c r="K77" s="263" t="s">
        <v>546</v>
      </c>
    </row>
    <row r="78" spans="1:11" s="346" customFormat="1" ht="13.5" customHeight="1" x14ac:dyDescent="0.2">
      <c r="A78" s="256">
        <v>94</v>
      </c>
      <c r="B78" s="257" t="s">
        <v>316</v>
      </c>
      <c r="C78" s="258"/>
      <c r="D78" s="259" t="s">
        <v>546</v>
      </c>
      <c r="E78" s="260" t="s">
        <v>546</v>
      </c>
      <c r="F78" s="261" t="s">
        <v>546</v>
      </c>
      <c r="G78" s="261" t="s">
        <v>546</v>
      </c>
      <c r="H78" s="553">
        <v>4</v>
      </c>
      <c r="I78" s="262" t="s">
        <v>546</v>
      </c>
      <c r="J78" s="260" t="s">
        <v>546</v>
      </c>
      <c r="K78" s="263" t="s">
        <v>546</v>
      </c>
    </row>
    <row r="79" spans="1:11" s="86" customFormat="1" ht="13.5" customHeight="1" x14ac:dyDescent="0.2">
      <c r="A79" s="270" t="s">
        <v>317</v>
      </c>
      <c r="B79" s="271" t="s">
        <v>318</v>
      </c>
      <c r="C79" s="272"/>
      <c r="D79" s="273">
        <v>0.35971223021582732</v>
      </c>
      <c r="E79" s="555">
        <v>6</v>
      </c>
      <c r="F79" s="556">
        <v>6</v>
      </c>
      <c r="G79" s="275" t="s">
        <v>546</v>
      </c>
      <c r="H79" s="556">
        <v>7</v>
      </c>
      <c r="I79" s="557">
        <v>4</v>
      </c>
      <c r="J79" s="274">
        <v>2</v>
      </c>
      <c r="K79" s="551">
        <v>50</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8D97-E8B9-4842-9E7B-67DD1E4DDF8A}">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27357</v>
      </c>
      <c r="C10" s="79">
        <v>15285</v>
      </c>
      <c r="D10" s="79">
        <v>12072</v>
      </c>
      <c r="E10" s="79">
        <v>19947</v>
      </c>
      <c r="F10" s="79">
        <v>7410</v>
      </c>
      <c r="G10" s="79">
        <v>3579</v>
      </c>
      <c r="H10" s="79">
        <v>9218</v>
      </c>
      <c r="I10" s="80">
        <v>7543</v>
      </c>
      <c r="J10" s="79">
        <v>4744</v>
      </c>
      <c r="K10" s="79">
        <v>2799</v>
      </c>
      <c r="L10" s="405">
        <v>1208</v>
      </c>
      <c r="M10" s="406">
        <v>1754</v>
      </c>
    </row>
    <row r="11" spans="1:13" ht="15" customHeight="1" x14ac:dyDescent="0.2">
      <c r="A11" s="404" t="s">
        <v>389</v>
      </c>
      <c r="B11" s="80">
        <v>27402</v>
      </c>
      <c r="C11" s="79">
        <v>15327</v>
      </c>
      <c r="D11" s="79">
        <v>12075</v>
      </c>
      <c r="E11" s="79">
        <v>19925</v>
      </c>
      <c r="F11" s="79">
        <v>7477</v>
      </c>
      <c r="G11" s="79">
        <v>3465</v>
      </c>
      <c r="H11" s="79">
        <v>9340</v>
      </c>
      <c r="I11" s="80">
        <v>7550</v>
      </c>
      <c r="J11" s="79">
        <v>4677</v>
      </c>
      <c r="K11" s="79">
        <v>2873</v>
      </c>
      <c r="L11" s="405">
        <v>2103</v>
      </c>
      <c r="M11" s="406">
        <v>2016</v>
      </c>
    </row>
    <row r="12" spans="1:13" ht="11.1" customHeight="1" x14ac:dyDescent="0.2">
      <c r="A12" s="404" t="s">
        <v>390</v>
      </c>
      <c r="B12" s="80">
        <v>27622</v>
      </c>
      <c r="C12" s="79">
        <v>15526</v>
      </c>
      <c r="D12" s="79">
        <v>12096</v>
      </c>
      <c r="E12" s="79">
        <v>20014</v>
      </c>
      <c r="F12" s="79">
        <v>7608</v>
      </c>
      <c r="G12" s="79">
        <v>3343</v>
      </c>
      <c r="H12" s="79">
        <v>9558</v>
      </c>
      <c r="I12" s="80">
        <v>7806</v>
      </c>
      <c r="J12" s="79">
        <v>4778</v>
      </c>
      <c r="K12" s="79">
        <v>3028</v>
      </c>
      <c r="L12" s="405">
        <v>1540</v>
      </c>
      <c r="M12" s="406">
        <v>1259</v>
      </c>
    </row>
    <row r="13" spans="1:13" ht="11.1" customHeight="1" x14ac:dyDescent="0.2">
      <c r="A13" s="404" t="s">
        <v>391</v>
      </c>
      <c r="B13" s="80">
        <v>27988</v>
      </c>
      <c r="C13" s="79">
        <v>15726</v>
      </c>
      <c r="D13" s="79">
        <v>12262</v>
      </c>
      <c r="E13" s="79">
        <v>20300</v>
      </c>
      <c r="F13" s="79">
        <v>7688</v>
      </c>
      <c r="G13" s="79">
        <v>3592</v>
      </c>
      <c r="H13" s="79">
        <v>9636</v>
      </c>
      <c r="I13" s="80">
        <v>7769</v>
      </c>
      <c r="J13" s="79">
        <v>4699</v>
      </c>
      <c r="K13" s="79">
        <v>3070</v>
      </c>
      <c r="L13" s="405">
        <v>2504</v>
      </c>
      <c r="M13" s="406">
        <v>2251</v>
      </c>
    </row>
    <row r="14" spans="1:13" ht="11.1" customHeight="1" x14ac:dyDescent="0.2">
      <c r="A14" s="404" t="s">
        <v>392</v>
      </c>
      <c r="B14" s="80">
        <v>27549</v>
      </c>
      <c r="C14" s="79">
        <v>15291</v>
      </c>
      <c r="D14" s="79">
        <v>12258</v>
      </c>
      <c r="E14" s="79">
        <v>19844</v>
      </c>
      <c r="F14" s="79">
        <v>7705</v>
      </c>
      <c r="G14" s="79">
        <v>3471</v>
      </c>
      <c r="H14" s="79">
        <v>9586</v>
      </c>
      <c r="I14" s="80">
        <v>7648</v>
      </c>
      <c r="J14" s="79">
        <v>4660</v>
      </c>
      <c r="K14" s="79">
        <v>2988</v>
      </c>
      <c r="L14" s="405">
        <v>1142</v>
      </c>
      <c r="M14" s="406">
        <v>1678</v>
      </c>
    </row>
    <row r="15" spans="1:13" ht="15" customHeight="1" x14ac:dyDescent="0.2">
      <c r="A15" s="404" t="s">
        <v>393</v>
      </c>
      <c r="B15" s="80">
        <v>27797</v>
      </c>
      <c r="C15" s="79">
        <v>15518</v>
      </c>
      <c r="D15" s="79">
        <v>12279</v>
      </c>
      <c r="E15" s="79">
        <v>20028</v>
      </c>
      <c r="F15" s="79">
        <v>7769</v>
      </c>
      <c r="G15" s="79">
        <v>3359</v>
      </c>
      <c r="H15" s="79">
        <v>9720</v>
      </c>
      <c r="I15" s="80">
        <v>7610</v>
      </c>
      <c r="J15" s="79">
        <v>4633</v>
      </c>
      <c r="K15" s="79">
        <v>2977</v>
      </c>
      <c r="L15" s="405">
        <v>2179</v>
      </c>
      <c r="M15" s="406">
        <v>1925</v>
      </c>
    </row>
    <row r="16" spans="1:13" ht="11.1" customHeight="1" x14ac:dyDescent="0.2">
      <c r="A16" s="404" t="s">
        <v>390</v>
      </c>
      <c r="B16" s="80">
        <v>28223</v>
      </c>
      <c r="C16" s="79">
        <v>15827</v>
      </c>
      <c r="D16" s="79">
        <v>12396</v>
      </c>
      <c r="E16" s="79">
        <v>20316</v>
      </c>
      <c r="F16" s="79">
        <v>7907</v>
      </c>
      <c r="G16" s="79">
        <v>3304</v>
      </c>
      <c r="H16" s="79">
        <v>9989</v>
      </c>
      <c r="I16" s="80">
        <v>7830</v>
      </c>
      <c r="J16" s="79">
        <v>4634</v>
      </c>
      <c r="K16" s="79">
        <v>3196</v>
      </c>
      <c r="L16" s="405">
        <v>1592</v>
      </c>
      <c r="M16" s="406">
        <v>1271</v>
      </c>
    </row>
    <row r="17" spans="1:13" ht="11.1" customHeight="1" x14ac:dyDescent="0.2">
      <c r="A17" s="404" t="s">
        <v>391</v>
      </c>
      <c r="B17" s="80">
        <v>28777</v>
      </c>
      <c r="C17" s="79">
        <v>16149</v>
      </c>
      <c r="D17" s="79">
        <v>12628</v>
      </c>
      <c r="E17" s="79">
        <v>20752</v>
      </c>
      <c r="F17" s="79">
        <v>8025</v>
      </c>
      <c r="G17" s="79">
        <v>3632</v>
      </c>
      <c r="H17" s="79">
        <v>10101</v>
      </c>
      <c r="I17" s="80">
        <v>7796</v>
      </c>
      <c r="J17" s="79">
        <v>4591</v>
      </c>
      <c r="K17" s="79">
        <v>3205</v>
      </c>
      <c r="L17" s="405">
        <v>2424</v>
      </c>
      <c r="M17" s="406">
        <v>1991</v>
      </c>
    </row>
    <row r="18" spans="1:13" ht="11.1" customHeight="1" x14ac:dyDescent="0.2">
      <c r="A18" s="404" t="s">
        <v>392</v>
      </c>
      <c r="B18" s="80">
        <v>28423</v>
      </c>
      <c r="C18" s="79">
        <v>15756</v>
      </c>
      <c r="D18" s="79">
        <v>12667</v>
      </c>
      <c r="E18" s="79">
        <v>20365</v>
      </c>
      <c r="F18" s="79">
        <v>8058</v>
      </c>
      <c r="G18" s="79">
        <v>3518</v>
      </c>
      <c r="H18" s="79">
        <v>10035</v>
      </c>
      <c r="I18" s="80">
        <v>7708</v>
      </c>
      <c r="J18" s="79">
        <v>4569</v>
      </c>
      <c r="K18" s="79">
        <v>3139</v>
      </c>
      <c r="L18" s="405">
        <v>1317</v>
      </c>
      <c r="M18" s="406">
        <v>1688</v>
      </c>
    </row>
    <row r="19" spans="1:13" ht="15" customHeight="1" x14ac:dyDescent="0.2">
      <c r="A19" s="404" t="s">
        <v>394</v>
      </c>
      <c r="B19" s="80">
        <v>28522</v>
      </c>
      <c r="C19" s="79">
        <v>15812</v>
      </c>
      <c r="D19" s="79">
        <v>12710</v>
      </c>
      <c r="E19" s="79">
        <v>20429</v>
      </c>
      <c r="F19" s="79">
        <v>8093</v>
      </c>
      <c r="G19" s="79">
        <v>3401</v>
      </c>
      <c r="H19" s="79">
        <v>10147</v>
      </c>
      <c r="I19" s="80">
        <v>7735</v>
      </c>
      <c r="J19" s="79">
        <v>4575</v>
      </c>
      <c r="K19" s="79">
        <v>3160</v>
      </c>
      <c r="L19" s="405">
        <v>2020</v>
      </c>
      <c r="M19" s="406">
        <v>1945</v>
      </c>
    </row>
    <row r="20" spans="1:13" ht="11.1" customHeight="1" x14ac:dyDescent="0.2">
      <c r="A20" s="404" t="s">
        <v>390</v>
      </c>
      <c r="B20" s="80">
        <v>28916</v>
      </c>
      <c r="C20" s="79">
        <v>16132</v>
      </c>
      <c r="D20" s="79">
        <v>12784</v>
      </c>
      <c r="E20" s="79">
        <v>20705</v>
      </c>
      <c r="F20" s="79">
        <v>8211</v>
      </c>
      <c r="G20" s="79">
        <v>3377</v>
      </c>
      <c r="H20" s="79">
        <v>10379</v>
      </c>
      <c r="I20" s="80">
        <v>7904</v>
      </c>
      <c r="J20" s="79">
        <v>4593</v>
      </c>
      <c r="K20" s="79">
        <v>3311</v>
      </c>
      <c r="L20" s="405">
        <v>1774</v>
      </c>
      <c r="M20" s="406">
        <v>1380</v>
      </c>
    </row>
    <row r="21" spans="1:13" ht="11.1" customHeight="1" x14ac:dyDescent="0.2">
      <c r="A21" s="404" t="s">
        <v>391</v>
      </c>
      <c r="B21" s="80">
        <v>29319</v>
      </c>
      <c r="C21" s="79">
        <v>16402</v>
      </c>
      <c r="D21" s="79">
        <v>12917</v>
      </c>
      <c r="E21" s="79">
        <v>21094</v>
      </c>
      <c r="F21" s="79">
        <v>8225</v>
      </c>
      <c r="G21" s="79">
        <v>3664</v>
      </c>
      <c r="H21" s="79">
        <v>10478</v>
      </c>
      <c r="I21" s="80">
        <v>7907</v>
      </c>
      <c r="J21" s="79">
        <v>4470</v>
      </c>
      <c r="K21" s="79">
        <v>3437</v>
      </c>
      <c r="L21" s="405">
        <v>2331</v>
      </c>
      <c r="M21" s="406">
        <v>2010</v>
      </c>
    </row>
    <row r="22" spans="1:13" ht="11.1" customHeight="1" x14ac:dyDescent="0.2">
      <c r="A22" s="404" t="s">
        <v>392</v>
      </c>
      <c r="B22" s="80">
        <v>29078</v>
      </c>
      <c r="C22" s="79">
        <v>16133</v>
      </c>
      <c r="D22" s="79">
        <v>12945</v>
      </c>
      <c r="E22" s="79">
        <v>20785</v>
      </c>
      <c r="F22" s="79">
        <v>8293</v>
      </c>
      <c r="G22" s="79">
        <v>3548</v>
      </c>
      <c r="H22" s="79">
        <v>10421</v>
      </c>
      <c r="I22" s="80">
        <v>7896</v>
      </c>
      <c r="J22" s="79">
        <v>4520</v>
      </c>
      <c r="K22" s="79">
        <v>3376</v>
      </c>
      <c r="L22" s="405">
        <v>1437</v>
      </c>
      <c r="M22" s="406">
        <v>1696</v>
      </c>
    </row>
    <row r="23" spans="1:13" ht="15" customHeight="1" x14ac:dyDescent="0.2">
      <c r="A23" s="404" t="s">
        <v>395</v>
      </c>
      <c r="B23" s="80">
        <v>29096</v>
      </c>
      <c r="C23" s="79">
        <v>16149</v>
      </c>
      <c r="D23" s="79">
        <v>12947</v>
      </c>
      <c r="E23" s="79">
        <v>20804</v>
      </c>
      <c r="F23" s="79">
        <v>8292</v>
      </c>
      <c r="G23" s="79">
        <v>3446</v>
      </c>
      <c r="H23" s="79">
        <v>10505</v>
      </c>
      <c r="I23" s="80">
        <v>7807</v>
      </c>
      <c r="J23" s="79">
        <v>4425</v>
      </c>
      <c r="K23" s="79">
        <v>3382</v>
      </c>
      <c r="L23" s="405">
        <v>2091</v>
      </c>
      <c r="M23" s="406">
        <v>2095</v>
      </c>
    </row>
    <row r="24" spans="1:13" ht="11.1" customHeight="1" x14ac:dyDescent="0.2">
      <c r="A24" s="404" t="s">
        <v>390</v>
      </c>
      <c r="B24" s="80">
        <v>29319</v>
      </c>
      <c r="C24" s="79">
        <v>16340</v>
      </c>
      <c r="D24" s="79">
        <v>12979</v>
      </c>
      <c r="E24" s="79">
        <v>20976</v>
      </c>
      <c r="F24" s="79">
        <v>8343</v>
      </c>
      <c r="G24" s="79">
        <v>3389</v>
      </c>
      <c r="H24" s="79">
        <v>10679</v>
      </c>
      <c r="I24" s="80">
        <v>8033</v>
      </c>
      <c r="J24" s="79">
        <v>4494</v>
      </c>
      <c r="K24" s="79">
        <v>3539</v>
      </c>
      <c r="L24" s="405">
        <v>1542</v>
      </c>
      <c r="M24" s="406">
        <v>1333</v>
      </c>
    </row>
    <row r="25" spans="1:13" ht="11.1" customHeight="1" x14ac:dyDescent="0.2">
      <c r="A25" s="404" t="s">
        <v>391</v>
      </c>
      <c r="B25" s="80">
        <v>29605</v>
      </c>
      <c r="C25" s="79">
        <v>16545</v>
      </c>
      <c r="D25" s="79">
        <v>13060</v>
      </c>
      <c r="E25" s="79">
        <v>21142</v>
      </c>
      <c r="F25" s="79">
        <v>8463</v>
      </c>
      <c r="G25" s="79">
        <v>3568</v>
      </c>
      <c r="H25" s="79">
        <v>10752</v>
      </c>
      <c r="I25" s="80">
        <v>7969</v>
      </c>
      <c r="J25" s="79">
        <v>4371</v>
      </c>
      <c r="K25" s="79">
        <v>3598</v>
      </c>
      <c r="L25" s="405">
        <v>2188</v>
      </c>
      <c r="M25" s="406">
        <v>1950</v>
      </c>
    </row>
    <row r="26" spans="1:13" ht="11.1" customHeight="1" x14ac:dyDescent="0.2">
      <c r="A26" s="404" t="s">
        <v>392</v>
      </c>
      <c r="B26" s="80">
        <v>29142</v>
      </c>
      <c r="C26" s="79">
        <v>16161</v>
      </c>
      <c r="D26" s="79">
        <v>12981</v>
      </c>
      <c r="E26" s="79">
        <v>20677</v>
      </c>
      <c r="F26" s="79">
        <v>8465</v>
      </c>
      <c r="G26" s="79">
        <v>3432</v>
      </c>
      <c r="H26" s="79">
        <v>10629</v>
      </c>
      <c r="I26" s="80">
        <v>7857</v>
      </c>
      <c r="J26" s="79">
        <v>4369</v>
      </c>
      <c r="K26" s="79">
        <v>3488</v>
      </c>
      <c r="L26" s="405">
        <v>1296</v>
      </c>
      <c r="M26" s="406">
        <v>1761</v>
      </c>
    </row>
    <row r="27" spans="1:13" ht="15" customHeight="1" x14ac:dyDescent="0.2">
      <c r="A27" s="404" t="s">
        <v>396</v>
      </c>
      <c r="B27" s="80">
        <v>29163</v>
      </c>
      <c r="C27" s="79">
        <v>16227</v>
      </c>
      <c r="D27" s="79">
        <v>12936</v>
      </c>
      <c r="E27" s="79">
        <v>20709</v>
      </c>
      <c r="F27" s="79">
        <v>8454</v>
      </c>
      <c r="G27" s="79">
        <v>3333</v>
      </c>
      <c r="H27" s="79">
        <v>10691</v>
      </c>
      <c r="I27" s="80">
        <v>7762</v>
      </c>
      <c r="J27" s="79">
        <v>4284</v>
      </c>
      <c r="K27" s="79">
        <v>3478</v>
      </c>
      <c r="L27" s="405">
        <v>1829</v>
      </c>
      <c r="M27" s="406">
        <v>1801</v>
      </c>
    </row>
    <row r="28" spans="1:13" ht="11.1" customHeight="1" x14ac:dyDescent="0.2">
      <c r="A28" s="404" t="s">
        <v>390</v>
      </c>
      <c r="B28" s="80">
        <v>29043</v>
      </c>
      <c r="C28" s="79">
        <v>16227</v>
      </c>
      <c r="D28" s="79">
        <v>12816</v>
      </c>
      <c r="E28" s="79">
        <v>20631</v>
      </c>
      <c r="F28" s="79">
        <v>8412</v>
      </c>
      <c r="G28" s="79">
        <v>3214</v>
      </c>
      <c r="H28" s="79">
        <v>10774</v>
      </c>
      <c r="I28" s="80">
        <v>7482</v>
      </c>
      <c r="J28" s="79">
        <v>4132</v>
      </c>
      <c r="K28" s="79">
        <v>3350</v>
      </c>
      <c r="L28" s="405">
        <v>1136</v>
      </c>
      <c r="M28" s="406">
        <v>1280</v>
      </c>
    </row>
    <row r="29" spans="1:13" ht="11.1" customHeight="1" x14ac:dyDescent="0.2">
      <c r="A29" s="404" t="s">
        <v>391</v>
      </c>
      <c r="B29" s="80">
        <v>29815</v>
      </c>
      <c r="C29" s="79">
        <v>16725</v>
      </c>
      <c r="D29" s="79">
        <v>13090</v>
      </c>
      <c r="E29" s="79">
        <v>21286</v>
      </c>
      <c r="F29" s="79">
        <v>8529</v>
      </c>
      <c r="G29" s="79">
        <v>3461</v>
      </c>
      <c r="H29" s="79">
        <v>10940</v>
      </c>
      <c r="I29" s="80">
        <v>7657</v>
      </c>
      <c r="J29" s="79">
        <v>4187</v>
      </c>
      <c r="K29" s="79">
        <v>3470</v>
      </c>
      <c r="L29" s="405">
        <v>2156</v>
      </c>
      <c r="M29" s="406">
        <v>1858</v>
      </c>
    </row>
    <row r="30" spans="1:13" ht="11.1" customHeight="1" x14ac:dyDescent="0.2">
      <c r="A30" s="404" t="s">
        <v>392</v>
      </c>
      <c r="B30" s="80">
        <v>29565</v>
      </c>
      <c r="C30" s="79">
        <v>16468</v>
      </c>
      <c r="D30" s="79">
        <v>13097</v>
      </c>
      <c r="E30" s="79">
        <v>20951</v>
      </c>
      <c r="F30" s="79">
        <v>8614</v>
      </c>
      <c r="G30" s="79">
        <v>3369</v>
      </c>
      <c r="H30" s="79">
        <v>10909</v>
      </c>
      <c r="I30" s="80">
        <v>7456</v>
      </c>
      <c r="J30" s="79">
        <v>4070</v>
      </c>
      <c r="K30" s="79">
        <v>3386</v>
      </c>
      <c r="L30" s="405">
        <v>1194</v>
      </c>
      <c r="M30" s="406">
        <v>1558</v>
      </c>
    </row>
    <row r="31" spans="1:13" ht="15" customHeight="1" x14ac:dyDescent="0.2">
      <c r="A31" s="404" t="s">
        <v>397</v>
      </c>
      <c r="B31" s="80">
        <v>29611</v>
      </c>
      <c r="C31" s="79">
        <v>16538</v>
      </c>
      <c r="D31" s="79">
        <v>13073</v>
      </c>
      <c r="E31" s="79">
        <v>20999</v>
      </c>
      <c r="F31" s="79">
        <v>8612</v>
      </c>
      <c r="G31" s="79">
        <v>3276</v>
      </c>
      <c r="H31" s="79">
        <v>10989</v>
      </c>
      <c r="I31" s="80">
        <v>7500</v>
      </c>
      <c r="J31" s="79">
        <v>3988</v>
      </c>
      <c r="K31" s="79">
        <v>3512</v>
      </c>
      <c r="L31" s="405">
        <v>1963</v>
      </c>
      <c r="M31" s="406">
        <v>2031</v>
      </c>
    </row>
    <row r="32" spans="1:13" ht="11.1" customHeight="1" x14ac:dyDescent="0.2">
      <c r="A32" s="404" t="s">
        <v>390</v>
      </c>
      <c r="B32" s="80">
        <v>29808</v>
      </c>
      <c r="C32" s="79">
        <v>16714</v>
      </c>
      <c r="D32" s="79">
        <v>13094</v>
      </c>
      <c r="E32" s="79">
        <v>21141</v>
      </c>
      <c r="F32" s="79">
        <v>8667</v>
      </c>
      <c r="G32" s="79">
        <v>3202</v>
      </c>
      <c r="H32" s="79">
        <v>11073</v>
      </c>
      <c r="I32" s="80">
        <v>7807</v>
      </c>
      <c r="J32" s="79">
        <v>4091</v>
      </c>
      <c r="K32" s="79">
        <v>3716</v>
      </c>
      <c r="L32" s="405">
        <v>1560</v>
      </c>
      <c r="M32" s="406">
        <v>1359</v>
      </c>
    </row>
    <row r="33" spans="1:13" ht="11.1" customHeight="1" x14ac:dyDescent="0.2">
      <c r="A33" s="404" t="s">
        <v>391</v>
      </c>
      <c r="B33" s="80">
        <v>30409</v>
      </c>
      <c r="C33" s="79">
        <v>17081</v>
      </c>
      <c r="D33" s="79">
        <v>13328</v>
      </c>
      <c r="E33" s="79">
        <v>21572</v>
      </c>
      <c r="F33" s="79">
        <v>8837</v>
      </c>
      <c r="G33" s="79">
        <v>3497</v>
      </c>
      <c r="H33" s="79">
        <v>11197</v>
      </c>
      <c r="I33" s="80">
        <v>7901</v>
      </c>
      <c r="J33" s="79">
        <v>4043</v>
      </c>
      <c r="K33" s="79">
        <v>3858</v>
      </c>
      <c r="L33" s="405">
        <v>2484</v>
      </c>
      <c r="M33" s="406">
        <v>2065</v>
      </c>
    </row>
    <row r="34" spans="1:13" ht="11.1" customHeight="1" x14ac:dyDescent="0.2">
      <c r="A34" s="404" t="s">
        <v>392</v>
      </c>
      <c r="B34" s="80">
        <v>30070</v>
      </c>
      <c r="C34" s="79">
        <v>16807</v>
      </c>
      <c r="D34" s="79">
        <v>13263</v>
      </c>
      <c r="E34" s="79">
        <v>21256</v>
      </c>
      <c r="F34" s="79">
        <v>8814</v>
      </c>
      <c r="G34" s="79">
        <v>3372</v>
      </c>
      <c r="H34" s="79">
        <v>11095</v>
      </c>
      <c r="I34" s="80">
        <v>7743</v>
      </c>
      <c r="J34" s="79">
        <v>3980</v>
      </c>
      <c r="K34" s="79">
        <v>3763</v>
      </c>
      <c r="L34" s="405">
        <v>1407</v>
      </c>
      <c r="M34" s="406">
        <v>1725</v>
      </c>
    </row>
    <row r="35" spans="1:13" ht="15" customHeight="1" x14ac:dyDescent="0.2">
      <c r="A35" s="404" t="s">
        <v>398</v>
      </c>
      <c r="B35" s="80">
        <v>30090</v>
      </c>
      <c r="C35" s="79">
        <v>16891</v>
      </c>
      <c r="D35" s="79">
        <v>13199</v>
      </c>
      <c r="E35" s="79">
        <v>21318</v>
      </c>
      <c r="F35" s="79">
        <v>8772</v>
      </c>
      <c r="G35" s="79">
        <v>3285</v>
      </c>
      <c r="H35" s="79">
        <v>11112</v>
      </c>
      <c r="I35" s="80">
        <v>7741</v>
      </c>
      <c r="J35" s="79">
        <v>3974</v>
      </c>
      <c r="K35" s="79">
        <v>3767</v>
      </c>
      <c r="L35" s="405">
        <v>2469</v>
      </c>
      <c r="M35" s="406">
        <v>2389</v>
      </c>
    </row>
    <row r="36" spans="1:13" ht="11.1" customHeight="1" x14ac:dyDescent="0.2">
      <c r="A36" s="404" t="s">
        <v>390</v>
      </c>
      <c r="B36" s="80">
        <v>30378</v>
      </c>
      <c r="C36" s="79">
        <v>17033</v>
      </c>
      <c r="D36" s="79">
        <v>13345</v>
      </c>
      <c r="E36" s="79">
        <v>21477</v>
      </c>
      <c r="F36" s="79">
        <v>8901</v>
      </c>
      <c r="G36" s="79">
        <v>3200</v>
      </c>
      <c r="H36" s="79">
        <v>11205</v>
      </c>
      <c r="I36" s="80">
        <v>7928</v>
      </c>
      <c r="J36" s="79">
        <v>4055</v>
      </c>
      <c r="K36" s="79">
        <v>3873</v>
      </c>
      <c r="L36" s="405">
        <v>1783</v>
      </c>
      <c r="M36" s="406">
        <v>1619</v>
      </c>
    </row>
    <row r="37" spans="1:13" ht="11.1" customHeight="1" x14ac:dyDescent="0.2">
      <c r="A37" s="404" t="s">
        <v>391</v>
      </c>
      <c r="B37" s="80">
        <v>30578</v>
      </c>
      <c r="C37" s="79">
        <v>17143</v>
      </c>
      <c r="D37" s="79">
        <v>13435</v>
      </c>
      <c r="E37" s="79">
        <v>21628</v>
      </c>
      <c r="F37" s="79">
        <v>8950</v>
      </c>
      <c r="G37" s="79">
        <v>3469</v>
      </c>
      <c r="H37" s="79">
        <v>11211</v>
      </c>
      <c r="I37" s="80">
        <v>8133</v>
      </c>
      <c r="J37" s="79">
        <v>4155</v>
      </c>
      <c r="K37" s="79">
        <v>3978</v>
      </c>
      <c r="L37" s="405">
        <v>2360</v>
      </c>
      <c r="M37" s="406">
        <v>2160</v>
      </c>
    </row>
    <row r="38" spans="1:13" ht="11.1" customHeight="1" x14ac:dyDescent="0.2">
      <c r="A38" s="407" t="s">
        <v>392</v>
      </c>
      <c r="B38" s="80">
        <v>30424</v>
      </c>
      <c r="C38" s="79">
        <v>16955</v>
      </c>
      <c r="D38" s="79">
        <v>13469</v>
      </c>
      <c r="E38" s="79">
        <v>21380</v>
      </c>
      <c r="F38" s="79">
        <v>9044</v>
      </c>
      <c r="G38" s="79">
        <v>3345</v>
      </c>
      <c r="H38" s="79">
        <v>11162</v>
      </c>
      <c r="I38" s="80">
        <v>8183</v>
      </c>
      <c r="J38" s="79">
        <v>4182</v>
      </c>
      <c r="K38" s="79">
        <v>4001</v>
      </c>
      <c r="L38" s="405">
        <v>1459</v>
      </c>
      <c r="M38" s="406">
        <v>1833</v>
      </c>
    </row>
    <row r="39" spans="1:13" ht="15" customHeight="1" x14ac:dyDescent="0.2">
      <c r="A39" s="404" t="s">
        <v>399</v>
      </c>
      <c r="B39" s="80">
        <v>30359</v>
      </c>
      <c r="C39" s="79">
        <v>16897</v>
      </c>
      <c r="D39" s="79">
        <v>13462</v>
      </c>
      <c r="E39" s="79">
        <v>21278</v>
      </c>
      <c r="F39" s="79">
        <v>9081</v>
      </c>
      <c r="G39" s="79">
        <v>3207</v>
      </c>
      <c r="H39" s="79">
        <v>11162</v>
      </c>
      <c r="I39" s="80">
        <v>8142</v>
      </c>
      <c r="J39" s="79">
        <v>4154</v>
      </c>
      <c r="K39" s="79">
        <v>3988</v>
      </c>
      <c r="L39" s="405">
        <v>2094</v>
      </c>
      <c r="M39" s="406">
        <v>2136</v>
      </c>
    </row>
    <row r="40" spans="1:13" ht="11.1" customHeight="1" x14ac:dyDescent="0.2">
      <c r="A40" s="407" t="s">
        <v>390</v>
      </c>
      <c r="B40" s="80">
        <v>30442</v>
      </c>
      <c r="C40" s="79">
        <v>16994</v>
      </c>
      <c r="D40" s="79">
        <v>13448</v>
      </c>
      <c r="E40" s="79">
        <v>21328</v>
      </c>
      <c r="F40" s="79">
        <v>9114</v>
      </c>
      <c r="G40" s="79">
        <v>3167</v>
      </c>
      <c r="H40" s="79">
        <v>11184</v>
      </c>
      <c r="I40" s="80">
        <v>8337</v>
      </c>
      <c r="J40" s="79">
        <v>4269</v>
      </c>
      <c r="K40" s="79">
        <v>4068</v>
      </c>
      <c r="L40" s="405">
        <v>1528</v>
      </c>
      <c r="M40" s="406">
        <v>1575</v>
      </c>
    </row>
    <row r="41" spans="1:13" ht="11.1" customHeight="1" x14ac:dyDescent="0.2">
      <c r="A41" s="404" t="s">
        <v>391</v>
      </c>
      <c r="B41" s="80">
        <v>30731</v>
      </c>
      <c r="C41" s="79">
        <v>17062</v>
      </c>
      <c r="D41" s="79">
        <v>13669</v>
      </c>
      <c r="E41" s="79">
        <v>21487</v>
      </c>
      <c r="F41" s="79">
        <v>9244</v>
      </c>
      <c r="G41" s="79">
        <v>3343</v>
      </c>
      <c r="H41" s="79">
        <v>11189</v>
      </c>
      <c r="I41" s="80">
        <v>8411</v>
      </c>
      <c r="J41" s="79">
        <v>4210</v>
      </c>
      <c r="K41" s="79">
        <v>4201</v>
      </c>
      <c r="L41" s="405">
        <v>2249</v>
      </c>
      <c r="M41" s="406">
        <v>2111</v>
      </c>
    </row>
    <row r="42" spans="1:13" ht="11.1" customHeight="1" x14ac:dyDescent="0.2">
      <c r="A42" s="404" t="s">
        <v>392</v>
      </c>
      <c r="B42" s="80">
        <v>30361</v>
      </c>
      <c r="C42" s="79">
        <v>16689</v>
      </c>
      <c r="D42" s="79">
        <v>13672</v>
      </c>
      <c r="E42" s="79">
        <v>21081</v>
      </c>
      <c r="F42" s="79">
        <v>9280</v>
      </c>
      <c r="G42" s="79">
        <v>3188</v>
      </c>
      <c r="H42" s="79">
        <v>11056</v>
      </c>
      <c r="I42" s="80">
        <v>8435</v>
      </c>
      <c r="J42" s="79">
        <v>4171</v>
      </c>
      <c r="K42" s="79">
        <v>4264</v>
      </c>
      <c r="L42" s="405">
        <v>1214</v>
      </c>
      <c r="M42" s="406">
        <v>1606</v>
      </c>
    </row>
    <row r="43" spans="1:13" ht="15" customHeight="1" x14ac:dyDescent="0.2">
      <c r="A43" s="404" t="s">
        <v>400</v>
      </c>
      <c r="B43" s="80">
        <v>30184</v>
      </c>
      <c r="C43" s="79">
        <v>16606</v>
      </c>
      <c r="D43" s="79">
        <v>13578</v>
      </c>
      <c r="E43" s="79">
        <v>20931</v>
      </c>
      <c r="F43" s="79">
        <v>9253</v>
      </c>
      <c r="G43" s="79">
        <v>3038</v>
      </c>
      <c r="H43" s="79">
        <v>11019</v>
      </c>
      <c r="I43" s="80">
        <v>8459</v>
      </c>
      <c r="J43" s="79">
        <v>4198</v>
      </c>
      <c r="K43" s="79">
        <v>4261</v>
      </c>
      <c r="L43" s="405">
        <v>1758</v>
      </c>
      <c r="M43" s="406">
        <v>1964</v>
      </c>
    </row>
    <row r="44" spans="1:13" ht="11.1" customHeight="1" x14ac:dyDescent="0.2">
      <c r="A44" s="404" t="s">
        <v>390</v>
      </c>
      <c r="B44" s="80">
        <v>29912</v>
      </c>
      <c r="C44" s="79">
        <v>16482</v>
      </c>
      <c r="D44" s="79">
        <v>13430</v>
      </c>
      <c r="E44" s="79">
        <v>20685</v>
      </c>
      <c r="F44" s="79">
        <v>9227</v>
      </c>
      <c r="G44" s="79">
        <v>2894</v>
      </c>
      <c r="H44" s="79">
        <v>11007</v>
      </c>
      <c r="I44" s="80">
        <v>8481</v>
      </c>
      <c r="J44" s="79">
        <v>4187</v>
      </c>
      <c r="K44" s="79">
        <v>4294</v>
      </c>
      <c r="L44" s="405">
        <v>1539</v>
      </c>
      <c r="M44" s="406">
        <v>1671</v>
      </c>
    </row>
    <row r="45" spans="1:13" ht="11.1" customHeight="1" x14ac:dyDescent="0.2">
      <c r="A45" s="404" t="s">
        <v>391</v>
      </c>
      <c r="B45" s="80">
        <v>30228</v>
      </c>
      <c r="C45" s="79">
        <v>16615</v>
      </c>
      <c r="D45" s="79">
        <v>13613</v>
      </c>
      <c r="E45" s="79">
        <v>20880</v>
      </c>
      <c r="F45" s="79">
        <v>9348</v>
      </c>
      <c r="G45" s="79">
        <v>3127</v>
      </c>
      <c r="H45" s="79">
        <v>11002</v>
      </c>
      <c r="I45" s="80">
        <v>8524</v>
      </c>
      <c r="J45" s="79">
        <v>4181</v>
      </c>
      <c r="K45" s="79">
        <v>4343</v>
      </c>
      <c r="L45" s="405">
        <v>2288</v>
      </c>
      <c r="M45" s="406">
        <v>2162</v>
      </c>
    </row>
    <row r="46" spans="1:13" ht="11.1" customHeight="1" x14ac:dyDescent="0.2">
      <c r="A46" s="404" t="s">
        <v>392</v>
      </c>
      <c r="B46" s="80">
        <v>29679</v>
      </c>
      <c r="C46" s="79">
        <v>16171</v>
      </c>
      <c r="D46" s="79">
        <v>13508</v>
      </c>
      <c r="E46" s="79">
        <v>20328</v>
      </c>
      <c r="F46" s="79">
        <v>9351</v>
      </c>
      <c r="G46" s="79">
        <v>2951</v>
      </c>
      <c r="H46" s="79">
        <v>10837</v>
      </c>
      <c r="I46" s="80">
        <v>8424</v>
      </c>
      <c r="J46" s="79">
        <v>4120</v>
      </c>
      <c r="K46" s="79">
        <v>4304</v>
      </c>
      <c r="L46" s="405">
        <v>1124</v>
      </c>
      <c r="M46" s="406">
        <v>1610</v>
      </c>
    </row>
    <row r="47" spans="1:13" ht="15" customHeight="1" x14ac:dyDescent="0.2">
      <c r="A47" s="404" t="s">
        <v>401</v>
      </c>
      <c r="B47" s="80">
        <v>29525</v>
      </c>
      <c r="C47" s="79">
        <v>16044</v>
      </c>
      <c r="D47" s="79">
        <v>13481</v>
      </c>
      <c r="E47" s="79">
        <v>20166</v>
      </c>
      <c r="F47" s="79">
        <v>9359</v>
      </c>
      <c r="G47" s="79">
        <v>2797</v>
      </c>
      <c r="H47" s="79">
        <v>10748</v>
      </c>
      <c r="I47" s="80">
        <v>8427</v>
      </c>
      <c r="J47" s="79">
        <v>4128</v>
      </c>
      <c r="K47" s="79">
        <v>4299</v>
      </c>
      <c r="L47" s="405">
        <v>1828</v>
      </c>
      <c r="M47" s="406">
        <v>1969</v>
      </c>
    </row>
    <row r="48" spans="1:13" ht="11.1" customHeight="1" x14ac:dyDescent="0.2">
      <c r="A48" s="404" t="s">
        <v>390</v>
      </c>
      <c r="B48" s="80">
        <v>29445</v>
      </c>
      <c r="C48" s="79">
        <v>15981</v>
      </c>
      <c r="D48" s="79">
        <v>13464</v>
      </c>
      <c r="E48" s="79">
        <v>20038</v>
      </c>
      <c r="F48" s="79">
        <v>9407</v>
      </c>
      <c r="G48" s="79">
        <v>2708</v>
      </c>
      <c r="H48" s="79">
        <v>10734</v>
      </c>
      <c r="I48" s="80">
        <v>8585</v>
      </c>
      <c r="J48" s="79">
        <v>4203</v>
      </c>
      <c r="K48" s="79">
        <v>4382</v>
      </c>
      <c r="L48" s="405">
        <v>1344</v>
      </c>
      <c r="M48" s="406">
        <v>1474</v>
      </c>
    </row>
    <row r="49" spans="1:14" ht="11.1" customHeight="1" x14ac:dyDescent="0.2">
      <c r="A49" s="404" t="s">
        <v>391</v>
      </c>
      <c r="B49" s="80">
        <v>29764</v>
      </c>
      <c r="C49" s="79">
        <v>16178</v>
      </c>
      <c r="D49" s="79">
        <v>13586</v>
      </c>
      <c r="E49" s="79">
        <v>20008</v>
      </c>
      <c r="F49" s="79">
        <v>9756</v>
      </c>
      <c r="G49" s="79">
        <v>2939</v>
      </c>
      <c r="H49" s="79">
        <v>10712</v>
      </c>
      <c r="I49" s="80">
        <v>8636</v>
      </c>
      <c r="J49" s="79">
        <v>4178</v>
      </c>
      <c r="K49" s="79">
        <v>4458</v>
      </c>
      <c r="L49" s="405">
        <v>2200</v>
      </c>
      <c r="M49" s="406">
        <v>2046</v>
      </c>
    </row>
    <row r="50" spans="1:14" ht="11.1" customHeight="1" x14ac:dyDescent="0.2">
      <c r="A50" s="404" t="s">
        <v>392</v>
      </c>
      <c r="B50" s="108">
        <v>29298</v>
      </c>
      <c r="C50" s="109">
        <v>15838</v>
      </c>
      <c r="D50" s="109">
        <v>13460</v>
      </c>
      <c r="E50" s="109">
        <v>19604</v>
      </c>
      <c r="F50" s="109">
        <v>9694</v>
      </c>
      <c r="G50" s="109">
        <v>2830</v>
      </c>
      <c r="H50" s="109">
        <v>10497</v>
      </c>
      <c r="I50" s="108">
        <v>8492</v>
      </c>
      <c r="J50" s="109">
        <v>4123</v>
      </c>
      <c r="K50" s="109">
        <v>4369</v>
      </c>
      <c r="L50" s="408">
        <v>1181</v>
      </c>
      <c r="M50" s="409">
        <v>1668</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99CC-9CB4-44CA-A0C6-A9CBA151049D}">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1CF95180-55B1-4923-BA8B-23788E4AA790}"/>
    <hyperlink ref="B40" r:id="rId2" xr:uid="{09A9C597-6A17-47B9-9470-E1F26B462135}"/>
    <hyperlink ref="B41" r:id="rId3" display="https://statistik.arbeitsagentur.de/" xr:uid="{B29E194B-EBFD-44DC-B598-C225FB83C116}"/>
    <hyperlink ref="C30" r:id="rId4" display="Statistik-Service-Ost@arbeitsagentur.de" xr:uid="{9A9194D2-C161-4823-B457-D0DF18B91382}"/>
    <hyperlink ref="B30" r:id="rId5" xr:uid="{C77C22D2-2830-4E86-8EA7-D8C02B6AA134}"/>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056E3-46E5-4FF3-A3E1-07F60425AC75}">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90FA8884-DA90-4155-88C0-CA4CEA382B08}"/>
    <hyperlink ref="B9" r:id="rId2" xr:uid="{A2293A30-7B04-4F91-B0D2-F90982761E11}"/>
    <hyperlink ref="B12" r:id="rId3" xr:uid="{39F70261-0173-4A86-A15F-EE0A7F4765B4}"/>
    <hyperlink ref="B15" r:id="rId4" xr:uid="{18DEB0AC-1841-4EB6-ABA1-ADCD7E118E8E}"/>
    <hyperlink ref="B18" r:id="rId5" xr:uid="{ABE211ED-D315-4013-8534-F6AB4530D55D}"/>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EE9C-1466-4DCA-90BE-D611F38592F0}">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F98BA1CD-FDDB-43BB-B31A-C21AF0C15020}"/>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14F4-4B0A-4C5C-830C-ADDA1F760AE3}">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432D2416-9291-4EDC-BAA6-5B3D3B98BF28}"/>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DAB11-3F7D-4635-B6BB-BD132F3F460F}">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BA64B089-A307-4BD8-8EBF-5A2519A55901}"/>
    <hyperlink ref="B15" r:id="rId2" xr:uid="{A2CE75F0-0000-4D07-9645-A4AE9CCECACF}"/>
    <hyperlink ref="B7" r:id="rId3" xr:uid="{F3B86DF5-4962-4E76-8FD2-F476CD5B8AA8}"/>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AAAC-A240-472E-B4AB-F67DEC47C0B8}">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42C325EA-2B86-41DF-BE82-D27349C05EFD}"/>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51D2-9D96-4DC7-9A35-F5E9689D6D95}">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-1.2837359749317698</v>
      </c>
      <c r="C6" s="475">
        <f>'Tabelle 3.3'!J11</f>
        <v>0.80721747388414056</v>
      </c>
      <c r="D6" s="476">
        <f t="shared" ref="D6:E9" si="0">IF(OR(AND(B6&gt;=-50,B6&lt;=50),ISNUMBER(B6)=FALSE),B6,"")</f>
        <v>-1.2837359749317698</v>
      </c>
      <c r="E6" s="476">
        <f t="shared" si="0"/>
        <v>0.80721747388414056</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-0.14277803297437663</v>
      </c>
      <c r="C7" s="475">
        <f>'Tabelle 3.1'!J23</f>
        <v>-0.35813599833999515</v>
      </c>
      <c r="D7" s="476">
        <f t="shared" si="0"/>
        <v>-0.14277803297437663</v>
      </c>
      <c r="E7" s="476">
        <f>IF(OR(AND(C7&gt;=-50,C7&lt;=50),ISNUMBER(C7)=FALSE),C7,"")</f>
        <v>-0.35813599833999515</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-1.2837359749317698</v>
      </c>
      <c r="C14" s="475">
        <f>'Tabelle 3.3'!J11</f>
        <v>0.80721747388414056</v>
      </c>
      <c r="D14" s="476">
        <f>IF(OR(AND(B14&gt;=-50,B14&lt;=50),ISNUMBER(B14)=FALSE),B14,"")</f>
        <v>-1.2837359749317698</v>
      </c>
      <c r="E14" s="476">
        <f>IF(OR(AND(C14&gt;=-50,C14&lt;=50),ISNUMBER(C14)=FALSE),C14,"")</f>
        <v>0.80721747388414056</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10.843373493975903</v>
      </c>
      <c r="C15" s="475">
        <f>'Tabelle 3.3'!J12</f>
        <v>1.1876484560570071</v>
      </c>
      <c r="D15" s="476">
        <f t="shared" ref="D15:E46" si="3">IF(OR(AND(B15&gt;=-50,B15&lt;=50),ISNUMBER(B15)=FALSE),B15,"")</f>
        <v>10.843373493975903</v>
      </c>
      <c r="E15" s="476">
        <f t="shared" si="3"/>
        <v>1.1876484560570071</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0.53821313240043056</v>
      </c>
      <c r="C16" s="475">
        <f>'Tabelle 3.3'!J13</f>
        <v>-6.1403508771929829</v>
      </c>
      <c r="D16" s="476">
        <f t="shared" si="3"/>
        <v>0.53821313240043056</v>
      </c>
      <c r="E16" s="476">
        <f t="shared" si="3"/>
        <v>-6.1403508771929829</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-4.4284114939669115</v>
      </c>
      <c r="C17" s="475">
        <f>'Tabelle 3.3'!J14</f>
        <v>-4.5066991473812426</v>
      </c>
      <c r="D17" s="476">
        <f t="shared" si="3"/>
        <v>-4.4284114939669115</v>
      </c>
      <c r="E17" s="476">
        <f t="shared" si="3"/>
        <v>-4.5066991473812426</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-5.9101654846335698</v>
      </c>
      <c r="C18" s="475">
        <f>'Tabelle 3.3'!J15</f>
        <v>-7.0528967254408057</v>
      </c>
      <c r="D18" s="476">
        <f t="shared" si="3"/>
        <v>-5.9101654846335698</v>
      </c>
      <c r="E18" s="476">
        <f t="shared" si="3"/>
        <v>-7.0528967254408057</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-4.9349484073575596</v>
      </c>
      <c r="C19" s="475">
        <f>'Tabelle 3.3'!J16</f>
        <v>0.34722222222222221</v>
      </c>
      <c r="D19" s="476">
        <f t="shared" si="3"/>
        <v>-4.9349484073575596</v>
      </c>
      <c r="E19" s="476">
        <f t="shared" si="3"/>
        <v>0.34722222222222221</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-2.6384083044982698</v>
      </c>
      <c r="C20" s="475">
        <f>'Tabelle 3.3'!J17</f>
        <v>-7.3529411764705879</v>
      </c>
      <c r="D20" s="476">
        <f t="shared" si="3"/>
        <v>-2.6384083044982698</v>
      </c>
      <c r="E20" s="476">
        <f t="shared" si="3"/>
        <v>-7.3529411764705879</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-0.96516995383969784</v>
      </c>
      <c r="C21" s="475">
        <f>'Tabelle 3.3'!J18</f>
        <v>2.8391167192429023</v>
      </c>
      <c r="D21" s="476">
        <f t="shared" si="3"/>
        <v>-0.96516995383969784</v>
      </c>
      <c r="E21" s="476">
        <f t="shared" si="3"/>
        <v>2.8391167192429023</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-1.0552879100711172</v>
      </c>
      <c r="C22" s="475">
        <f>'Tabelle 3.3'!J19</f>
        <v>7.745933384972889E-2</v>
      </c>
      <c r="D22" s="476">
        <f t="shared" si="3"/>
        <v>-1.0552879100711172</v>
      </c>
      <c r="E22" s="476">
        <f t="shared" si="3"/>
        <v>7.745933384972889E-2</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1.1651816312542838</v>
      </c>
      <c r="C23" s="475">
        <f>'Tabelle 3.3'!J20</f>
        <v>1.8621973929236499</v>
      </c>
      <c r="D23" s="476">
        <f t="shared" si="3"/>
        <v>1.1651816312542838</v>
      </c>
      <c r="E23" s="476">
        <f t="shared" si="3"/>
        <v>1.8621973929236499</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-2.3880597014925371</v>
      </c>
      <c r="C24" s="475">
        <f>'Tabelle 3.3'!J21</f>
        <v>2.323943661971831</v>
      </c>
      <c r="D24" s="476">
        <f t="shared" si="3"/>
        <v>-2.3880597014925371</v>
      </c>
      <c r="E24" s="476">
        <f t="shared" si="3"/>
        <v>2.323943661971831</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3.1496062992125986</v>
      </c>
      <c r="C25" s="475">
        <f>'Tabelle 3.3'!J22</f>
        <v>-7.5</v>
      </c>
      <c r="D25" s="476">
        <f t="shared" si="3"/>
        <v>3.1496062992125986</v>
      </c>
      <c r="E25" s="476">
        <f t="shared" si="3"/>
        <v>-7.5</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5.1724137931034484</v>
      </c>
      <c r="C26" s="475">
        <f>'Tabelle 3.3'!J23</f>
        <v>5.1724137931034484</v>
      </c>
      <c r="D26" s="476">
        <f t="shared" si="3"/>
        <v>5.1724137931034484</v>
      </c>
      <c r="E26" s="476">
        <f t="shared" si="3"/>
        <v>5.1724137931034484</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-6.3888888888888893</v>
      </c>
      <c r="C27" s="475">
        <f>'Tabelle 3.3'!J24</f>
        <v>0.21881838074398249</v>
      </c>
      <c r="D27" s="476">
        <f t="shared" si="3"/>
        <v>-6.3888888888888893</v>
      </c>
      <c r="E27" s="476">
        <f t="shared" si="3"/>
        <v>0.21881838074398249</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-3.7037037037037037</v>
      </c>
      <c r="C28" s="475">
        <f>'Tabelle 3.3'!J25</f>
        <v>-5.1244509516837482</v>
      </c>
      <c r="D28" s="476">
        <f t="shared" si="3"/>
        <v>-3.7037037037037037</v>
      </c>
      <c r="E28" s="476">
        <f t="shared" si="3"/>
        <v>-5.1244509516837482</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t="str">
        <f>'Tabelle 2.3'!J26</f>
        <v>*</v>
      </c>
      <c r="C29" s="475" t="str">
        <f>'Tabelle 3.3'!J26</f>
        <v>*</v>
      </c>
      <c r="D29" s="476" t="str">
        <f t="shared" si="3"/>
        <v>*</v>
      </c>
      <c r="E29" s="476" t="str">
        <f t="shared" si="3"/>
        <v>*</v>
      </c>
      <c r="F29" t="str">
        <f t="shared" si="4"/>
        <v/>
      </c>
      <c r="G29" t="str">
        <f t="shared" si="4"/>
        <v/>
      </c>
      <c r="H29" s="476">
        <f t="shared" si="5"/>
        <v>-0.75</v>
      </c>
      <c r="I29" s="476">
        <f t="shared" si="5"/>
        <v>-0.75</v>
      </c>
      <c r="J29">
        <f t="shared" si="6"/>
        <v>160</v>
      </c>
      <c r="K29">
        <f t="shared" si="7"/>
        <v>45</v>
      </c>
      <c r="L29">
        <f t="shared" si="8"/>
        <v>160</v>
      </c>
      <c r="M29">
        <f t="shared" si="9"/>
        <v>45</v>
      </c>
      <c r="N29">
        <v>160</v>
      </c>
    </row>
    <row r="30" spans="1:14" ht="15" customHeight="1" x14ac:dyDescent="0.2">
      <c r="A30">
        <v>17</v>
      </c>
      <c r="B30" s="474" t="str">
        <f>'Tabelle 2.3'!J27</f>
        <v>*</v>
      </c>
      <c r="C30" s="475" t="str">
        <f>'Tabelle 3.3'!J27</f>
        <v>*</v>
      </c>
      <c r="D30" s="476" t="str">
        <f t="shared" si="3"/>
        <v>*</v>
      </c>
      <c r="E30" s="476" t="str">
        <f t="shared" si="3"/>
        <v>*</v>
      </c>
      <c r="F30" t="str">
        <f t="shared" si="4"/>
        <v/>
      </c>
      <c r="G30" t="str">
        <f t="shared" si="4"/>
        <v/>
      </c>
      <c r="H30" s="476">
        <f t="shared" si="5"/>
        <v>-0.75</v>
      </c>
      <c r="I30" s="476">
        <f t="shared" si="5"/>
        <v>-0.75</v>
      </c>
      <c r="J30">
        <f t="shared" si="6"/>
        <v>170</v>
      </c>
      <c r="K30">
        <f t="shared" si="7"/>
        <v>45</v>
      </c>
      <c r="L30">
        <f t="shared" si="8"/>
        <v>170</v>
      </c>
      <c r="M30">
        <f t="shared" si="9"/>
        <v>45</v>
      </c>
      <c r="N30">
        <v>170</v>
      </c>
    </row>
    <row r="31" spans="1:14" ht="15" customHeight="1" x14ac:dyDescent="0.2">
      <c r="A31">
        <v>18</v>
      </c>
      <c r="B31" s="474">
        <f>'Tabelle 2.3'!J28</f>
        <v>-3.0114722753346079</v>
      </c>
      <c r="C31" s="475">
        <f>'Tabelle 3.3'!J28</f>
        <v>-0.96618357487922701</v>
      </c>
      <c r="D31" s="476">
        <f t="shared" si="3"/>
        <v>-3.0114722753346079</v>
      </c>
      <c r="E31" s="476">
        <f t="shared" si="3"/>
        <v>-0.96618357487922701</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3.3507853403141361</v>
      </c>
      <c r="C32" s="475">
        <f>'Tabelle 3.3'!J29</f>
        <v>3.755868544600939</v>
      </c>
      <c r="D32" s="476">
        <f t="shared" si="3"/>
        <v>3.3507853403141361</v>
      </c>
      <c r="E32" s="476">
        <f t="shared" si="3"/>
        <v>3.755868544600939</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4.8185941043083904</v>
      </c>
      <c r="C33" s="475">
        <f>'Tabelle 3.3'!J30</f>
        <v>6.6091954022988508</v>
      </c>
      <c r="D33" s="476">
        <f t="shared" si="3"/>
        <v>4.8185941043083904</v>
      </c>
      <c r="E33" s="476">
        <f t="shared" si="3"/>
        <v>6.6091954022988508</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2.5008336112037344</v>
      </c>
      <c r="C34" s="475">
        <f>'Tabelle 3.3'!J31</f>
        <v>13.362068965517242</v>
      </c>
      <c r="D34" s="476">
        <f t="shared" si="3"/>
        <v>2.5008336112037344</v>
      </c>
      <c r="E34" s="476">
        <f t="shared" si="3"/>
        <v>13.362068965517242</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-2.1194605009633913</v>
      </c>
      <c r="C35" s="475">
        <f>'Tabelle 3.3'!J32</f>
        <v>2.2352941176470589</v>
      </c>
      <c r="D35" s="476">
        <f t="shared" si="3"/>
        <v>-2.1194605009633913</v>
      </c>
      <c r="E35" s="476">
        <f t="shared" si="3"/>
        <v>2.2352941176470589</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10.843373493975903</v>
      </c>
      <c r="C38" s="475">
        <f>'Tabelle 3.3'!J35</f>
        <v>1.1876484560570071</v>
      </c>
      <c r="D38" s="476">
        <f t="shared" si="3"/>
        <v>10.843373493975903</v>
      </c>
      <c r="E38" s="476">
        <f t="shared" si="3"/>
        <v>1.1876484560570071</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-3.2948638886441723</v>
      </c>
      <c r="C39" s="475">
        <f>'Tabelle 3.3'!J36</f>
        <v>-1.6571064372211599</v>
      </c>
      <c r="D39" s="476">
        <f t="shared" si="3"/>
        <v>-3.2948638886441723</v>
      </c>
      <c r="E39" s="476">
        <f t="shared" si="3"/>
        <v>-1.6571064372211599</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-0.18806349908733891</v>
      </c>
      <c r="C40" s="475">
        <f>'Tabelle 3.3'!J37</f>
        <v>1.3832763444202674</v>
      </c>
      <c r="D40" s="476">
        <f t="shared" si="3"/>
        <v>-0.18806349908733891</v>
      </c>
      <c r="E40" s="476">
        <f t="shared" si="3"/>
        <v>1.3832763444202674</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-0.18806349908733891</v>
      </c>
      <c r="C46" s="475">
        <f>'Tabelle 3.3'!J37</f>
        <v>1.3832763444202674</v>
      </c>
      <c r="D46" s="476">
        <f t="shared" si="3"/>
        <v>-0.18806349908733891</v>
      </c>
      <c r="E46" s="476">
        <f t="shared" si="3"/>
        <v>1.3832763444202674</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29142</v>
      </c>
      <c r="C52" s="484">
        <v>4369</v>
      </c>
      <c r="D52" s="484">
        <v>3488</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29163</v>
      </c>
      <c r="C53" s="484">
        <v>4284</v>
      </c>
      <c r="D53" s="484">
        <v>3478</v>
      </c>
      <c r="E53" s="476">
        <f t="shared" ref="E53:G71" si="11">IF($A$52=37802,IF(COUNTBLANK(B$52:B$71)&gt;0,#N/A,B53/B$52*100),IF(COUNTBLANK(B$52:B$76)&gt;0,#N/A,B53/B$52*100))</f>
        <v>100.07206094296892</v>
      </c>
      <c r="F53" s="476">
        <f t="shared" si="11"/>
        <v>98.054474708171199</v>
      </c>
      <c r="G53" s="476">
        <f t="shared" si="11"/>
        <v>99.713302752293572</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29043</v>
      </c>
      <c r="C54" s="484">
        <v>4132</v>
      </c>
      <c r="D54" s="484">
        <v>3350</v>
      </c>
      <c r="E54" s="476">
        <f t="shared" si="11"/>
        <v>99.660284126003702</v>
      </c>
      <c r="F54" s="476">
        <f t="shared" si="11"/>
        <v>94.575417715724413</v>
      </c>
      <c r="G54" s="476">
        <f t="shared" si="11"/>
        <v>96.043577981651367</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29815</v>
      </c>
      <c r="C55" s="484">
        <v>4187</v>
      </c>
      <c r="D55" s="484">
        <v>3470</v>
      </c>
      <c r="E55" s="476">
        <f t="shared" si="11"/>
        <v>102.30938164847984</v>
      </c>
      <c r="F55" s="476">
        <f t="shared" si="11"/>
        <v>95.834287022201877</v>
      </c>
      <c r="G55" s="476">
        <f t="shared" si="11"/>
        <v>99.483944954128447</v>
      </c>
      <c r="H55" s="485">
        <f>IF(ISERROR(L55)=TRUE,IF(MONTH(A55)=MONTH(MAX(A$52:A$76)),A55,""),"")</f>
        <v>44075</v>
      </c>
      <c r="I55" s="476">
        <f t="shared" si="12"/>
        <v>102.30938164847984</v>
      </c>
      <c r="J55" s="476">
        <f t="shared" si="10"/>
        <v>95.834287022201877</v>
      </c>
      <c r="K55" s="476">
        <f t="shared" si="10"/>
        <v>99.483944954128447</v>
      </c>
      <c r="L55" s="476" t="e">
        <f t="shared" si="13"/>
        <v>#N/A</v>
      </c>
    </row>
    <row r="56" spans="1:14" ht="15" customHeight="1" x14ac:dyDescent="0.2">
      <c r="A56" s="486" t="s">
        <v>494</v>
      </c>
      <c r="B56" s="484">
        <v>29565</v>
      </c>
      <c r="C56" s="484">
        <v>4070</v>
      </c>
      <c r="D56" s="484">
        <v>3386</v>
      </c>
      <c r="E56" s="476">
        <f t="shared" si="11"/>
        <v>101.45151327980236</v>
      </c>
      <c r="F56" s="476">
        <f t="shared" si="11"/>
        <v>93.156328679331651</v>
      </c>
      <c r="G56" s="476">
        <f t="shared" si="11"/>
        <v>97.075688073394488</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29611</v>
      </c>
      <c r="C57" s="484">
        <v>3988</v>
      </c>
      <c r="D57" s="484">
        <v>3512</v>
      </c>
      <c r="E57" s="476">
        <f t="shared" si="11"/>
        <v>101.609361059639</v>
      </c>
      <c r="F57" s="476">
        <f t="shared" si="11"/>
        <v>91.279468986037998</v>
      </c>
      <c r="G57" s="476">
        <f t="shared" si="11"/>
        <v>100.68807339449542</v>
      </c>
      <c r="H57" s="485" t="str">
        <f t="shared" si="14"/>
        <v/>
      </c>
      <c r="I57" s="476" t="str">
        <f t="shared" si="12"/>
        <v/>
      </c>
      <c r="J57" s="476" t="str">
        <f t="shared" si="10"/>
        <v/>
      </c>
      <c r="K57" s="476" t="str">
        <f t="shared" si="10"/>
        <v/>
      </c>
      <c r="L57" s="476" t="e">
        <f t="shared" si="13"/>
        <v>#N/A</v>
      </c>
    </row>
    <row r="58" spans="1:14" ht="15" customHeight="1" x14ac:dyDescent="0.2">
      <c r="A58" s="486" t="s">
        <v>496</v>
      </c>
      <c r="B58" s="484">
        <v>29808</v>
      </c>
      <c r="C58" s="484">
        <v>4091</v>
      </c>
      <c r="D58" s="484">
        <v>3716</v>
      </c>
      <c r="E58" s="476">
        <f t="shared" si="11"/>
        <v>102.28536133415689</v>
      </c>
      <c r="F58" s="476">
        <f t="shared" si="11"/>
        <v>93.636987869077586</v>
      </c>
      <c r="G58" s="476">
        <f t="shared" si="11"/>
        <v>106.53669724770643</v>
      </c>
      <c r="H58" s="485" t="str">
        <f t="shared" si="14"/>
        <v/>
      </c>
      <c r="I58" s="476" t="str">
        <f t="shared" si="12"/>
        <v/>
      </c>
      <c r="J58" s="476" t="str">
        <f t="shared" si="10"/>
        <v/>
      </c>
      <c r="K58" s="476" t="str">
        <f t="shared" si="10"/>
        <v/>
      </c>
      <c r="L58" s="476" t="e">
        <f t="shared" si="13"/>
        <v>#N/A</v>
      </c>
    </row>
    <row r="59" spans="1:14" ht="15" customHeight="1" x14ac:dyDescent="0.2">
      <c r="A59" s="486">
        <v>44440</v>
      </c>
      <c r="B59" s="484">
        <v>30409</v>
      </c>
      <c r="C59" s="484">
        <v>4043</v>
      </c>
      <c r="D59" s="484">
        <v>3858</v>
      </c>
      <c r="E59" s="476">
        <f t="shared" si="11"/>
        <v>104.34767689245763</v>
      </c>
      <c r="F59" s="476">
        <f t="shared" si="11"/>
        <v>92.538338292515448</v>
      </c>
      <c r="G59" s="476">
        <f t="shared" si="11"/>
        <v>110.60779816513761</v>
      </c>
      <c r="H59" s="485">
        <f t="shared" si="14"/>
        <v>44440</v>
      </c>
      <c r="I59" s="476">
        <f t="shared" si="12"/>
        <v>104.34767689245763</v>
      </c>
      <c r="J59" s="476">
        <f t="shared" si="10"/>
        <v>92.538338292515448</v>
      </c>
      <c r="K59" s="476">
        <f t="shared" si="10"/>
        <v>110.60779816513761</v>
      </c>
      <c r="L59" s="476" t="e">
        <f t="shared" si="13"/>
        <v>#N/A</v>
      </c>
    </row>
    <row r="60" spans="1:14" ht="15" customHeight="1" x14ac:dyDescent="0.2">
      <c r="A60" s="486" t="s">
        <v>497</v>
      </c>
      <c r="B60" s="484">
        <v>30070</v>
      </c>
      <c r="C60" s="484">
        <v>3980</v>
      </c>
      <c r="D60" s="484">
        <v>3763</v>
      </c>
      <c r="E60" s="476">
        <f t="shared" si="11"/>
        <v>103.18440738453091</v>
      </c>
      <c r="F60" s="476">
        <f t="shared" si="11"/>
        <v>91.096360723277641</v>
      </c>
      <c r="G60" s="476">
        <f t="shared" si="11"/>
        <v>107.8841743119266</v>
      </c>
      <c r="H60" s="485" t="str">
        <f t="shared" si="14"/>
        <v/>
      </c>
      <c r="I60" s="476" t="str">
        <f t="shared" si="12"/>
        <v/>
      </c>
      <c r="J60" s="476" t="str">
        <f t="shared" si="10"/>
        <v/>
      </c>
      <c r="K60" s="476" t="str">
        <f t="shared" si="10"/>
        <v/>
      </c>
      <c r="L60" s="476" t="e">
        <f t="shared" si="13"/>
        <v>#N/A</v>
      </c>
    </row>
    <row r="61" spans="1:14" ht="15" customHeight="1" x14ac:dyDescent="0.2">
      <c r="A61" s="486" t="s">
        <v>498</v>
      </c>
      <c r="B61" s="484">
        <v>30090</v>
      </c>
      <c r="C61" s="484">
        <v>3974</v>
      </c>
      <c r="D61" s="484">
        <v>3767</v>
      </c>
      <c r="E61" s="476">
        <f t="shared" si="11"/>
        <v>103.25303685402511</v>
      </c>
      <c r="F61" s="476">
        <f t="shared" si="11"/>
        <v>90.959029526207374</v>
      </c>
      <c r="G61" s="476">
        <f t="shared" si="11"/>
        <v>107.99885321100918</v>
      </c>
      <c r="H61" s="485" t="str">
        <f t="shared" si="14"/>
        <v/>
      </c>
      <c r="I61" s="476" t="str">
        <f t="shared" si="12"/>
        <v/>
      </c>
      <c r="J61" s="476" t="str">
        <f t="shared" si="10"/>
        <v/>
      </c>
      <c r="K61" s="476" t="str">
        <f t="shared" si="10"/>
        <v/>
      </c>
      <c r="L61" s="476" t="e">
        <f t="shared" si="13"/>
        <v>#N/A</v>
      </c>
    </row>
    <row r="62" spans="1:14" ht="15" customHeight="1" x14ac:dyDescent="0.2">
      <c r="A62" s="486" t="s">
        <v>499</v>
      </c>
      <c r="B62" s="484">
        <v>30378</v>
      </c>
      <c r="C62" s="484">
        <v>4055</v>
      </c>
      <c r="D62" s="484">
        <v>3873</v>
      </c>
      <c r="E62" s="476">
        <f t="shared" si="11"/>
        <v>104.2413012147416</v>
      </c>
      <c r="F62" s="476">
        <f t="shared" si="11"/>
        <v>92.813000686655982</v>
      </c>
      <c r="G62" s="476">
        <f t="shared" si="11"/>
        <v>111.03784403669725</v>
      </c>
      <c r="H62" s="485" t="str">
        <f t="shared" si="14"/>
        <v/>
      </c>
      <c r="I62" s="476" t="str">
        <f t="shared" si="12"/>
        <v/>
      </c>
      <c r="J62" s="476" t="str">
        <f t="shared" si="10"/>
        <v/>
      </c>
      <c r="K62" s="476" t="str">
        <f t="shared" si="10"/>
        <v/>
      </c>
      <c r="L62" s="476" t="e">
        <f t="shared" si="13"/>
        <v>#N/A</v>
      </c>
    </row>
    <row r="63" spans="1:14" ht="15" customHeight="1" x14ac:dyDescent="0.2">
      <c r="A63" s="486">
        <v>44805</v>
      </c>
      <c r="B63" s="484">
        <v>30578</v>
      </c>
      <c r="C63" s="484">
        <v>4155</v>
      </c>
      <c r="D63" s="484">
        <v>3978</v>
      </c>
      <c r="E63" s="476">
        <f t="shared" si="11"/>
        <v>104.92759590968362</v>
      </c>
      <c r="F63" s="476">
        <f t="shared" si="11"/>
        <v>95.101853971160438</v>
      </c>
      <c r="G63" s="476">
        <f t="shared" si="11"/>
        <v>114.04816513761469</v>
      </c>
      <c r="H63" s="485">
        <f t="shared" si="14"/>
        <v>44805</v>
      </c>
      <c r="I63" s="476">
        <f t="shared" si="12"/>
        <v>104.92759590968362</v>
      </c>
      <c r="J63" s="476">
        <f t="shared" si="10"/>
        <v>95.101853971160438</v>
      </c>
      <c r="K63" s="476">
        <f t="shared" si="10"/>
        <v>114.04816513761469</v>
      </c>
      <c r="L63" s="476" t="e">
        <f t="shared" si="13"/>
        <v>#N/A</v>
      </c>
    </row>
    <row r="64" spans="1:14" ht="15" customHeight="1" x14ac:dyDescent="0.2">
      <c r="A64" s="486" t="s">
        <v>500</v>
      </c>
      <c r="B64" s="484">
        <v>30424</v>
      </c>
      <c r="C64" s="484">
        <v>4182</v>
      </c>
      <c r="D64" s="484">
        <v>4001</v>
      </c>
      <c r="E64" s="476">
        <f t="shared" si="11"/>
        <v>104.39914899457827</v>
      </c>
      <c r="F64" s="476">
        <f t="shared" si="11"/>
        <v>95.719844357976655</v>
      </c>
      <c r="G64" s="476">
        <f t="shared" si="11"/>
        <v>114.70756880733946</v>
      </c>
      <c r="H64" s="485" t="str">
        <f t="shared" si="14"/>
        <v/>
      </c>
      <c r="I64" s="476" t="str">
        <f t="shared" si="12"/>
        <v/>
      </c>
      <c r="J64" s="476" t="str">
        <f t="shared" si="10"/>
        <v/>
      </c>
      <c r="K64" s="476" t="str">
        <f t="shared" si="10"/>
        <v/>
      </c>
      <c r="L64" s="476" t="e">
        <f t="shared" si="13"/>
        <v>#N/A</v>
      </c>
    </row>
    <row r="65" spans="1:12" ht="15" customHeight="1" x14ac:dyDescent="0.2">
      <c r="A65" s="486" t="s">
        <v>501</v>
      </c>
      <c r="B65" s="484">
        <v>30359</v>
      </c>
      <c r="C65" s="484">
        <v>4154</v>
      </c>
      <c r="D65" s="484">
        <v>3988</v>
      </c>
      <c r="E65" s="476">
        <f t="shared" si="11"/>
        <v>104.17610321872213</v>
      </c>
      <c r="F65" s="476">
        <f t="shared" si="11"/>
        <v>95.078965438315393</v>
      </c>
      <c r="G65" s="476">
        <f t="shared" si="11"/>
        <v>114.33486238532109</v>
      </c>
      <c r="H65" s="485" t="str">
        <f t="shared" si="14"/>
        <v/>
      </c>
      <c r="I65" s="476" t="str">
        <f t="shared" si="12"/>
        <v/>
      </c>
      <c r="J65" s="476" t="str">
        <f t="shared" si="10"/>
        <v/>
      </c>
      <c r="K65" s="476" t="str">
        <f t="shared" si="10"/>
        <v/>
      </c>
      <c r="L65" s="476" t="e">
        <f t="shared" si="13"/>
        <v>#N/A</v>
      </c>
    </row>
    <row r="66" spans="1:12" ht="15" customHeight="1" x14ac:dyDescent="0.2">
      <c r="A66" s="486" t="s">
        <v>502</v>
      </c>
      <c r="B66" s="484">
        <v>30442</v>
      </c>
      <c r="C66" s="484">
        <v>4269</v>
      </c>
      <c r="D66" s="484">
        <v>4068</v>
      </c>
      <c r="E66" s="476">
        <f t="shared" si="11"/>
        <v>104.46091551712304</v>
      </c>
      <c r="F66" s="476">
        <f t="shared" si="11"/>
        <v>97.711146715495531</v>
      </c>
      <c r="G66" s="476">
        <f t="shared" si="11"/>
        <v>116.62844036697248</v>
      </c>
      <c r="H66" s="485" t="str">
        <f t="shared" si="14"/>
        <v/>
      </c>
      <c r="I66" s="476" t="str">
        <f t="shared" si="12"/>
        <v/>
      </c>
      <c r="J66" s="476" t="str">
        <f t="shared" si="10"/>
        <v/>
      </c>
      <c r="K66" s="476" t="str">
        <f t="shared" si="10"/>
        <v/>
      </c>
      <c r="L66" s="476" t="e">
        <f t="shared" si="13"/>
        <v>#N/A</v>
      </c>
    </row>
    <row r="67" spans="1:12" ht="15" customHeight="1" x14ac:dyDescent="0.2">
      <c r="A67" s="486">
        <v>45170</v>
      </c>
      <c r="B67" s="484">
        <v>30731</v>
      </c>
      <c r="C67" s="484">
        <v>4210</v>
      </c>
      <c r="D67" s="484">
        <v>4201</v>
      </c>
      <c r="E67" s="476">
        <f t="shared" si="11"/>
        <v>105.45261135131425</v>
      </c>
      <c r="F67" s="476">
        <f t="shared" si="11"/>
        <v>96.360723277637902</v>
      </c>
      <c r="G67" s="476">
        <f t="shared" si="11"/>
        <v>120.4415137614679</v>
      </c>
      <c r="H67" s="485">
        <f t="shared" si="14"/>
        <v>45170</v>
      </c>
      <c r="I67" s="476">
        <f t="shared" si="12"/>
        <v>105.45261135131425</v>
      </c>
      <c r="J67" s="476">
        <f t="shared" si="10"/>
        <v>96.360723277637902</v>
      </c>
      <c r="K67" s="476">
        <f t="shared" si="10"/>
        <v>120.4415137614679</v>
      </c>
      <c r="L67" s="476" t="e">
        <f t="shared" si="13"/>
        <v>#N/A</v>
      </c>
    </row>
    <row r="68" spans="1:12" ht="15" customHeight="1" x14ac:dyDescent="0.2">
      <c r="A68" s="486" t="s">
        <v>503</v>
      </c>
      <c r="B68" s="484">
        <v>30361</v>
      </c>
      <c r="C68" s="484">
        <v>4171</v>
      </c>
      <c r="D68" s="484">
        <v>4264</v>
      </c>
      <c r="E68" s="476">
        <f t="shared" si="11"/>
        <v>104.18296616567153</v>
      </c>
      <c r="F68" s="476">
        <f t="shared" si="11"/>
        <v>95.468070496681165</v>
      </c>
      <c r="G68" s="476">
        <f t="shared" si="11"/>
        <v>122.24770642201834</v>
      </c>
      <c r="H68" s="485" t="str">
        <f t="shared" si="14"/>
        <v/>
      </c>
      <c r="I68" s="476" t="str">
        <f t="shared" si="12"/>
        <v/>
      </c>
      <c r="J68" s="476" t="str">
        <f t="shared" si="12"/>
        <v/>
      </c>
      <c r="K68" s="476" t="str">
        <f t="shared" si="12"/>
        <v/>
      </c>
      <c r="L68" s="476" t="e">
        <f t="shared" si="13"/>
        <v>#N/A</v>
      </c>
    </row>
    <row r="69" spans="1:12" ht="15" customHeight="1" x14ac:dyDescent="0.2">
      <c r="A69" s="486" t="s">
        <v>504</v>
      </c>
      <c r="B69" s="484">
        <v>30184</v>
      </c>
      <c r="C69" s="484">
        <v>4198</v>
      </c>
      <c r="D69" s="484">
        <v>4261</v>
      </c>
      <c r="E69" s="476">
        <f t="shared" si="11"/>
        <v>103.57559536064787</v>
      </c>
      <c r="F69" s="476">
        <f t="shared" si="11"/>
        <v>96.086060883497368</v>
      </c>
      <c r="G69" s="476">
        <f t="shared" si="11"/>
        <v>122.16169724770643</v>
      </c>
      <c r="H69" s="485" t="str">
        <f t="shared" si="14"/>
        <v/>
      </c>
      <c r="I69" s="476" t="str">
        <f t="shared" si="12"/>
        <v/>
      </c>
      <c r="J69" s="476" t="str">
        <f t="shared" si="12"/>
        <v/>
      </c>
      <c r="K69" s="476" t="str">
        <f t="shared" si="12"/>
        <v/>
      </c>
      <c r="L69" s="476" t="e">
        <f t="shared" si="13"/>
        <v>#N/A</v>
      </c>
    </row>
    <row r="70" spans="1:12" ht="15" customHeight="1" x14ac:dyDescent="0.2">
      <c r="A70" s="486" t="s">
        <v>505</v>
      </c>
      <c r="B70" s="484">
        <v>29912</v>
      </c>
      <c r="C70" s="484">
        <v>4187</v>
      </c>
      <c r="D70" s="484">
        <v>4294</v>
      </c>
      <c r="E70" s="476">
        <f t="shared" si="11"/>
        <v>102.64223457552673</v>
      </c>
      <c r="F70" s="476">
        <f t="shared" si="11"/>
        <v>95.834287022201877</v>
      </c>
      <c r="G70" s="476">
        <f t="shared" si="11"/>
        <v>123.10779816513761</v>
      </c>
      <c r="H70" s="485" t="str">
        <f t="shared" si="14"/>
        <v/>
      </c>
      <c r="I70" s="476" t="str">
        <f t="shared" si="12"/>
        <v/>
      </c>
      <c r="J70" s="476" t="str">
        <f t="shared" si="12"/>
        <v/>
      </c>
      <c r="K70" s="476" t="str">
        <f t="shared" si="12"/>
        <v/>
      </c>
      <c r="L70" s="476" t="e">
        <f t="shared" si="13"/>
        <v>#N/A</v>
      </c>
    </row>
    <row r="71" spans="1:12" ht="15" customHeight="1" x14ac:dyDescent="0.2">
      <c r="A71" s="486">
        <v>45536</v>
      </c>
      <c r="B71" s="484">
        <v>30228</v>
      </c>
      <c r="C71" s="484">
        <v>4181</v>
      </c>
      <c r="D71" s="484">
        <v>4343</v>
      </c>
      <c r="E71" s="476">
        <f t="shared" si="11"/>
        <v>103.72658019353511</v>
      </c>
      <c r="F71" s="476">
        <f t="shared" si="11"/>
        <v>95.69695582513161</v>
      </c>
      <c r="G71" s="476">
        <f t="shared" si="11"/>
        <v>124.5126146788991</v>
      </c>
      <c r="H71" s="485">
        <f t="shared" si="14"/>
        <v>45536</v>
      </c>
      <c r="I71" s="476">
        <f t="shared" si="12"/>
        <v>103.72658019353511</v>
      </c>
      <c r="J71" s="476">
        <f t="shared" si="12"/>
        <v>95.69695582513161</v>
      </c>
      <c r="K71" s="476">
        <f t="shared" si="12"/>
        <v>124.5126146788991</v>
      </c>
      <c r="L71" s="476" t="e">
        <f t="shared" si="13"/>
        <v>#N/A</v>
      </c>
    </row>
    <row r="72" spans="1:12" ht="15" customHeight="1" x14ac:dyDescent="0.2">
      <c r="A72" s="486" t="s">
        <v>506</v>
      </c>
      <c r="B72" s="484">
        <v>29679</v>
      </c>
      <c r="C72" s="484">
        <v>4120</v>
      </c>
      <c r="D72" s="484">
        <v>4304</v>
      </c>
      <c r="E72" s="487">
        <f t="shared" ref="E72:G76" si="15">IF($A$52=37802,IF(COUNTBLANK(B$52:B$71)&gt;0,#N/A,IF(ISBLANK(B72)=FALSE,B72/B$52*100,#N/A)),IF(COUNTBLANK(B$52:B$76)&gt;0,#N/A,B72/B$52*100))</f>
        <v>101.84270125591929</v>
      </c>
      <c r="F72" s="487">
        <f t="shared" si="15"/>
        <v>94.300755321583878</v>
      </c>
      <c r="G72" s="487">
        <f t="shared" si="15"/>
        <v>123.39449541284404</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29525</v>
      </c>
      <c r="C73" s="484">
        <v>4128</v>
      </c>
      <c r="D73" s="484">
        <v>4299</v>
      </c>
      <c r="E73" s="487">
        <f t="shared" si="15"/>
        <v>101.31425434081393</v>
      </c>
      <c r="F73" s="487">
        <f t="shared" si="15"/>
        <v>94.483863584344235</v>
      </c>
      <c r="G73" s="487">
        <f t="shared" si="15"/>
        <v>123.25114678899082</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29445</v>
      </c>
      <c r="C74" s="484">
        <v>4203</v>
      </c>
      <c r="D74" s="484">
        <v>4382</v>
      </c>
      <c r="E74" s="487">
        <f t="shared" si="15"/>
        <v>101.03973646283715</v>
      </c>
      <c r="F74" s="487">
        <f t="shared" si="15"/>
        <v>96.20050354772259</v>
      </c>
      <c r="G74" s="487">
        <f t="shared" si="15"/>
        <v>125.63073394495412</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29764</v>
      </c>
      <c r="C75" s="484">
        <v>4178</v>
      </c>
      <c r="D75" s="484">
        <v>4458</v>
      </c>
      <c r="E75" s="487">
        <f t="shared" si="15"/>
        <v>102.13437650126964</v>
      </c>
      <c r="F75" s="487">
        <f t="shared" si="15"/>
        <v>95.628290226596476</v>
      </c>
      <c r="G75" s="487">
        <f t="shared" si="15"/>
        <v>127.80963302752293</v>
      </c>
      <c r="H75" s="488">
        <f>IF(A$52=37802,IF(ISERROR(L75)=TRUE,IF(ISBLANK(A75)=FALSE,IF(MONTH(A75)=MONTH(MAX(A$52:A$76)),A75,""),""),""),IF(ISERROR(L75)=TRUE,IF(MONTH(A75)=MONTH(MAX(A$52:A$76)),A75,""),""))</f>
        <v>45901</v>
      </c>
      <c r="I75" s="476">
        <f t="shared" si="12"/>
        <v>102.13437650126964</v>
      </c>
      <c r="J75" s="476">
        <f t="shared" si="12"/>
        <v>95.628290226596476</v>
      </c>
      <c r="K75" s="476">
        <f t="shared" si="12"/>
        <v>127.80963302752293</v>
      </c>
      <c r="L75" s="476" t="e">
        <f t="shared" si="13"/>
        <v>#N/A</v>
      </c>
    </row>
    <row r="76" spans="1:12" ht="15" customHeight="1" x14ac:dyDescent="0.2">
      <c r="A76" s="486" t="s">
        <v>509</v>
      </c>
      <c r="B76" s="484">
        <v>29298</v>
      </c>
      <c r="C76" s="489">
        <v>4123</v>
      </c>
      <c r="D76" s="489">
        <v>4369</v>
      </c>
      <c r="E76" s="487">
        <f t="shared" si="15"/>
        <v>100.53530986205476</v>
      </c>
      <c r="F76" s="487">
        <f t="shared" si="15"/>
        <v>94.369420920119012</v>
      </c>
      <c r="G76" s="487">
        <f t="shared" si="15"/>
        <v>125.25802752293578</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102.13437650126964</v>
      </c>
      <c r="J78" s="476">
        <f>IF(J76&lt;&gt;"",J76,IF(J75&lt;&gt;"",J75,IF(J74&lt;&gt;"",J74,IF(J73&lt;&gt;"",J73,IF(J72&lt;&gt;"",J72,IF(J71&lt;&gt;"",J71,""))))))</f>
        <v>95.628290226596476</v>
      </c>
      <c r="K78" s="476">
        <f>IF(K76&lt;&gt;"",K76,IF(K75&lt;&gt;"",K75,IF(K74&lt;&gt;"",K74,IF(K73&lt;&gt;"",K73,IF(K72&lt;&gt;"",K72,IF(K71&lt;&gt;"",K71,""))))))</f>
        <v>127.80963302752293</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+2,1%</v>
      </c>
      <c r="J80" s="476" t="str">
        <f>"GeB - ausschließlich: "&amp;IF(J78&gt;100,"+","")&amp;TEXT(J78-100,"0,0")&amp;"%"</f>
        <v>GeB - ausschließlich: -4,4%</v>
      </c>
      <c r="K80" s="476" t="str">
        <f>"GeB - im Nebenjob: "&amp;IF(K78&gt;100,"+","")&amp;TEXT(K78-100,"0,0")&amp;"%"</f>
        <v>GeB - im Nebenjob: +27,8%</v>
      </c>
    </row>
    <row r="82" spans="9:9" ht="15" customHeight="1" x14ac:dyDescent="0.2">
      <c r="I82" s="476" t="str">
        <f>IF(ISERROR(HLOOKUP(1,I$79:K$80,2,FALSE)),"",HLOOKUP(1,I$79:K$80,2,FALSE))</f>
        <v>GeB - im Nebenjob: +27,8%</v>
      </c>
    </row>
    <row r="83" spans="9:9" ht="15" customHeight="1" x14ac:dyDescent="0.2">
      <c r="I83" s="476" t="str">
        <f>IF(ISERROR(HLOOKUP(2,I$79:K$80,2,FALSE)),"",HLOOKUP(2,I$79:K$80,2,FALSE))</f>
        <v>SvB: +2,1%</v>
      </c>
    </row>
    <row r="84" spans="9:9" ht="15" customHeight="1" x14ac:dyDescent="0.2">
      <c r="I84" s="476" t="str">
        <f>IF(ISERROR(HLOOKUP(3,I$79:K$80,2,FALSE)),"",HLOOKUP(3,I$79:K$80,2,FALSE))</f>
        <v>GeB - ausschließlich: -4,4%</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5CE0-5CEC-459B-AC8B-C5C507807AF2}">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7D7C37E9-F50D-463C-9EF0-7D3B189883EF}"/>
    <hyperlink ref="A41:G42" r:id="rId2" display="Das Glossar enthält Erläuterungen zu allen statistisch relevanten Begriffen, die in den verschiedenen Produkten der Statistik der BA Verwendung finden." xr:uid="{BCC9DCA6-6FE6-403A-874E-80FA8EE65EC5}"/>
    <hyperlink ref="A45:B45" r:id="rId3" display="Abkürzungsverzeichnis" xr:uid="{A3077F7C-FC27-486A-BBDC-371812FD4F68}"/>
    <hyperlink ref="C45" r:id="rId4" xr:uid="{9173605E-0480-4869-8F93-33188A9DD897}"/>
    <hyperlink ref="A39:G39" r:id="rId5" display="Die Qualitätsberichte der Statistik erläutern die Entstehung und Aussagekraft der jeweiligen Fachstatistik." xr:uid="{EC0A12AC-5822-49E3-A875-98C418AEE2D5}"/>
    <hyperlink ref="B9:D9" r:id="rId6" display="Arbeitsuche, Arbeitslosigkeit und Unterbeschäftigung" xr:uid="{FA561C31-8F28-4C38-AB29-2029B307E32F}"/>
    <hyperlink ref="B10:C10" r:id="rId7" display="Ausbildungsmarkt" xr:uid="{3F40768D-683E-413E-83BF-126B8A379129}"/>
    <hyperlink ref="B11:C11" r:id="rId8" display="Beschäftigung" xr:uid="{CC175B35-B395-40F3-8907-20C29D679D6E}"/>
    <hyperlink ref="B12:C12" r:id="rId9" display="Einnahmen/Ausgaben" xr:uid="{AD94B3A6-28D0-4A8C-941D-EE9C62817541}"/>
    <hyperlink ref="B13:C13" r:id="rId10" display="Förderung und berufliche Rehabilitation" xr:uid="{C557CC33-EBFF-464A-B66D-77D5C373E54E}"/>
    <hyperlink ref="B14:C14" r:id="rId11" display="Gemeldete Arbeitsstellen" xr:uid="{83A68397-8C05-4983-ABC1-49801752EE76}"/>
    <hyperlink ref="B15:C15" r:id="rId12" display="Grundsicherung für Arbeitsuchende (SGB II)" xr:uid="{E9E58AB4-716F-4932-8728-3C3643E0B1B4}"/>
    <hyperlink ref="B16:C16" r:id="rId13" display="Leistungen SGB III" xr:uid="{D53209C4-E7CA-4C34-A483-7A14AD49D500}"/>
    <hyperlink ref="B19:C19" r:id="rId14" display="Berufe" xr:uid="{0E587B30-C78A-4593-8736-B9843C92BEC1}"/>
    <hyperlink ref="B20:C20" r:id="rId15" display="Bildung" xr:uid="{62264DE1-6448-4506-9C40-0596A293C68A}"/>
    <hyperlink ref="B21:C21" r:id="rId16" display="Demografie" xr:uid="{B038EBD1-8CBB-43B5-BE68-E736E3866670}"/>
    <hyperlink ref="B22:C22" r:id="rId17" display="Eingliederungsbilanzen" xr:uid="{AA92C11E-BF5D-4FEE-B219-16C4CD30DA3D}"/>
    <hyperlink ref="B23:C23" r:id="rId18" display="Entgelt" xr:uid="{B9CCEEAA-3D95-43E5-A799-F42F07403958}"/>
    <hyperlink ref="B24:C24" r:id="rId19" display="Fachkräftebedarf" xr:uid="{546EF9FC-BC77-42C6-9EB3-A4E700F7DEED}"/>
    <hyperlink ref="B25:C25" r:id="rId20" display="Familien und Kinder" xr:uid="{16EF1A27-9333-438D-8F69-3EE4C31B4486}"/>
    <hyperlink ref="B26:C26" r:id="rId21" display="Frauen und Männer" xr:uid="{E4471FE9-E6EE-44A1-91B4-91BACBD51930}"/>
    <hyperlink ref="B28:C28" r:id="rId22" display="Langzeitarbeitslosigkeit" xr:uid="{9056B1BE-A067-4A28-8E00-4C29424E849A}"/>
    <hyperlink ref="B29:C29" r:id="rId23" display="Menschen mit Behinderungen" xr:uid="{589E6FC3-01F0-4553-BA25-EC1BE1BCA353}"/>
    <hyperlink ref="B30:C30" r:id="rId24" display="Migration" xr:uid="{2EA00F3C-C4A2-4940-B2D3-01F81A80551B}"/>
    <hyperlink ref="B31:C31" r:id="rId25" display="Regionale Mobilität" xr:uid="{664F427F-02A1-4E82-A952-2053538C84BA}"/>
    <hyperlink ref="B34:C34" r:id="rId26" display="Wirtschaftszweige" xr:uid="{5BE3B578-C835-43DB-A968-F51CD9A7C602}"/>
    <hyperlink ref="B35:C35" r:id="rId27" display="Zeitarbeit" xr:uid="{1AB9CD98-07C7-4B34-A94C-80D6B7DF0FD1}"/>
    <hyperlink ref="A27" r:id="rId28" tooltip="Jüngere" display="https://statistik.arbeitsagentur.de/DE/Navigation/Statistiken/Themen-im-Fokus/Juengere/Juengere-Nav.html?mtm_campaign=Bericht" xr:uid="{382FFA3C-E3E8-436D-9662-50FC112B78A6}"/>
    <hyperlink ref="B27:C27" r:id="rId29" display="Jüngere" xr:uid="{C1CF626C-1C56-4634-A6C4-3E69CEFBDB66}"/>
    <hyperlink ref="B33:C33" r:id="rId30" display="Ukraine-Krieg" xr:uid="{E049871E-2A40-405F-9438-460E33D6F27B}"/>
    <hyperlink ref="A37:E37" r:id="rId31" display="Die Methodischen Hinweise der Statistik bieten ergänzende Informationen." xr:uid="{E8AC235A-29CE-423D-A2B9-F90A791551B0}"/>
    <hyperlink ref="B32" r:id="rId32" xr:uid="{C936F602-4425-421B-A69C-1D011F309CA5}"/>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8C6EB-2933-46BA-AB6B-A22DEAEBDDCB}">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D6E4A855-45E0-4EAF-8D13-FCB94AEEDC80}"/>
    <hyperlink ref="G17" location="'Diagramm'!A1" display="'Diagramm'!A1" xr:uid="{65F4259F-3156-4D42-9F25-11B57E95837E}"/>
    <hyperlink ref="G20" location="'Tabelle 2.1'!A1" display="'Tabelle 2.1'!A1" xr:uid="{CDBCF7D8-F87C-4769-867D-0A4C655BF13F}"/>
    <hyperlink ref="G21" location="'Tabelle 2.2'!A1" display="'Tabelle 2.2'!A1" xr:uid="{0E2F8A64-A0EB-4432-8E87-1227B93EB33F}"/>
    <hyperlink ref="G22" location="'Tabelle 2.3'!A1" display="'Tabelle 2.3'!A1" xr:uid="{85CA0CE5-EFC6-41D4-9625-C0A430640BA4}"/>
    <hyperlink ref="G23" location="'Tabelle 2.4'!A1" display="'Tabelle 2.4'!A1" xr:uid="{9D2ADCEA-8D05-44B7-A6FC-B3C3C582087C}"/>
    <hyperlink ref="G26" location="'Tabelle 3.1'!A1" display="'Tabelle 3.1'!A1" xr:uid="{49B5800E-C51D-4237-B739-49B505CE88C1}"/>
    <hyperlink ref="G27" location="'Tabelle 3.2'!A1" display="'Tabelle 3.2'!A1" xr:uid="{2C9CAA5C-07B4-4FF9-A07E-10EAABACA8A5}"/>
    <hyperlink ref="G28" location="'Tabelle 3.3'!A1" display="'Tabelle 3.3'!A1" xr:uid="{F4CDE090-9D0A-4936-A627-FA9081327FE9}"/>
    <hyperlink ref="G29" location="'Tabelle 3.4'!A1" display="'Tabelle 3.4'!A1" xr:uid="{0C6B48A1-EF08-45E0-B029-E58B582272B7}"/>
    <hyperlink ref="G32" location="'Tabelle 4.1'!A1" display="'Tabelle 4.1'!A1" xr:uid="{DE018A1E-C583-4313-A3A4-A7A8B9058F1F}"/>
    <hyperlink ref="G33" location="'Tabelle 4.2'!A1" display="'Tabelle 4.2'!A1" xr:uid="{B8320DC4-3F52-4C9D-971B-49FAE55DE6D0}"/>
    <hyperlink ref="G34" location="'Tabelle 4.3'!A1" display="'Tabelle 4.3'!A1" xr:uid="{05D71FDB-0911-4F72-B471-5B342E311D2F}"/>
    <hyperlink ref="G37" location="'Tabelle 5.1'!A1" display="'Tabelle 5.1'!A1" xr:uid="{D274CEF9-0B7E-481E-808A-27451A7EC7B0}"/>
    <hyperlink ref="G38" location="'Tabelle 5.2'!A1" display="'Tabelle 5.2'!A1" xr:uid="{6998FEDF-CAB6-45F7-BB75-D315FC653BEC}"/>
    <hyperlink ref="G41" location="'Tabelle 6'!A1" display="'Tabelle 6'!A1" xr:uid="{FD476DB9-84EA-40D9-B75E-93A558A61F17}"/>
    <hyperlink ref="G45" location="'Hinweis - Berufsaggregate'!A1" display="Hinw Berufsagg" xr:uid="{33E6C3D5-69D4-486E-BC36-B4297A9FC249}"/>
    <hyperlink ref="G46" location="Hinweis_Befristung!A1" display="Hinw Befristung" xr:uid="{1CC2F2E9-44FE-4E9E-8A7C-DEB60EE25032}"/>
    <hyperlink ref="G47" location="Hinweis_beg_been_BV!A1" display="Hinw beg_been_BV" xr:uid="{CDF19D3E-2A2F-4E89-AAC8-74F24CB3B65F}"/>
    <hyperlink ref="G48" location="Hinweise_SvB_GB!A1" display="Hinw SvB GB" xr:uid="{41B2BB95-2419-48A2-9342-7D4AF23AFA0D}"/>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777CE-6123-49B3-804B-5CD72D85B798}">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29298</v>
      </c>
      <c r="E12" s="79">
        <v>29764</v>
      </c>
      <c r="F12" s="79">
        <v>29445</v>
      </c>
      <c r="G12" s="79">
        <v>29525</v>
      </c>
      <c r="H12" s="79">
        <v>29679</v>
      </c>
      <c r="I12" s="80">
        <v>-381</v>
      </c>
      <c r="J12" s="81">
        <v>-1.2837359749317698</v>
      </c>
      <c r="N12" s="82"/>
    </row>
    <row r="13" spans="1:15" ht="13.5" customHeight="1" x14ac:dyDescent="0.2">
      <c r="A13" s="83" t="s">
        <v>97</v>
      </c>
      <c r="B13" s="84" t="s">
        <v>98</v>
      </c>
      <c r="C13" s="78">
        <v>54.058297494709535</v>
      </c>
      <c r="D13" s="79">
        <v>15838</v>
      </c>
      <c r="E13" s="79">
        <v>16178</v>
      </c>
      <c r="F13" s="79">
        <v>15981</v>
      </c>
      <c r="G13" s="79">
        <v>16044</v>
      </c>
      <c r="H13" s="79">
        <v>16171</v>
      </c>
      <c r="I13" s="80">
        <v>-333</v>
      </c>
      <c r="J13" s="81">
        <v>-2.0592418526992766</v>
      </c>
    </row>
    <row r="14" spans="1:15" ht="13.5" customHeight="1" x14ac:dyDescent="0.2">
      <c r="A14" s="85"/>
      <c r="B14" s="84" t="s">
        <v>99</v>
      </c>
      <c r="C14" s="78">
        <v>45.941702505290465</v>
      </c>
      <c r="D14" s="79">
        <v>13460</v>
      </c>
      <c r="E14" s="79">
        <v>13586</v>
      </c>
      <c r="F14" s="79">
        <v>13464</v>
      </c>
      <c r="G14" s="79">
        <v>13481</v>
      </c>
      <c r="H14" s="79">
        <v>13508</v>
      </c>
      <c r="I14" s="80">
        <v>-48</v>
      </c>
      <c r="J14" s="81">
        <v>-0.35534498075214688</v>
      </c>
    </row>
    <row r="15" spans="1:15" ht="13.5" customHeight="1" x14ac:dyDescent="0.2">
      <c r="A15" s="83" t="s">
        <v>97</v>
      </c>
      <c r="B15" s="86" t="s">
        <v>100</v>
      </c>
      <c r="C15" s="78">
        <v>9.659362413816643</v>
      </c>
      <c r="D15" s="79">
        <v>2830</v>
      </c>
      <c r="E15" s="79">
        <v>2939</v>
      </c>
      <c r="F15" s="79">
        <v>2708</v>
      </c>
      <c r="G15" s="79">
        <v>2797</v>
      </c>
      <c r="H15" s="79">
        <v>2951</v>
      </c>
      <c r="I15" s="80">
        <v>-121</v>
      </c>
      <c r="J15" s="81">
        <v>-4.1003049813622505</v>
      </c>
    </row>
    <row r="16" spans="1:15" ht="13.5" customHeight="1" x14ac:dyDescent="0.2">
      <c r="A16" s="83"/>
      <c r="B16" s="86" t="s">
        <v>101</v>
      </c>
      <c r="C16" s="78">
        <v>62.976995016724693</v>
      </c>
      <c r="D16" s="79">
        <v>18451</v>
      </c>
      <c r="E16" s="79">
        <v>18707</v>
      </c>
      <c r="F16" s="79">
        <v>18629</v>
      </c>
      <c r="G16" s="79">
        <v>18651</v>
      </c>
      <c r="H16" s="79">
        <v>18665</v>
      </c>
      <c r="I16" s="80">
        <v>-214</v>
      </c>
      <c r="J16" s="81">
        <v>-1.1465309402625234</v>
      </c>
    </row>
    <row r="17" spans="1:10" ht="13.5" customHeight="1" x14ac:dyDescent="0.2">
      <c r="A17" s="83"/>
      <c r="B17" s="86" t="s">
        <v>102</v>
      </c>
      <c r="C17" s="78">
        <v>25.066557444194142</v>
      </c>
      <c r="D17" s="79">
        <v>7344</v>
      </c>
      <c r="E17" s="79">
        <v>7476</v>
      </c>
      <c r="F17" s="79">
        <v>7489</v>
      </c>
      <c r="G17" s="79">
        <v>7480</v>
      </c>
      <c r="H17" s="79">
        <v>7504</v>
      </c>
      <c r="I17" s="80">
        <v>-160</v>
      </c>
      <c r="J17" s="81">
        <v>-2.1321961620469083</v>
      </c>
    </row>
    <row r="18" spans="1:10" ht="13.5" customHeight="1" x14ac:dyDescent="0.2">
      <c r="A18" s="85"/>
      <c r="B18" s="86" t="s">
        <v>103</v>
      </c>
      <c r="C18" s="78">
        <v>2.2970851252645232</v>
      </c>
      <c r="D18" s="79">
        <v>673</v>
      </c>
      <c r="E18" s="79">
        <v>642</v>
      </c>
      <c r="F18" s="79">
        <v>619</v>
      </c>
      <c r="G18" s="79">
        <v>597</v>
      </c>
      <c r="H18" s="79">
        <v>559</v>
      </c>
      <c r="I18" s="80">
        <v>114</v>
      </c>
      <c r="J18" s="81">
        <v>20.393559928443651</v>
      </c>
    </row>
    <row r="19" spans="1:10" ht="13.5" customHeight="1" x14ac:dyDescent="0.2">
      <c r="A19" s="85"/>
      <c r="B19" s="86" t="s">
        <v>104</v>
      </c>
      <c r="C19" s="78">
        <v>0.94887023004983273</v>
      </c>
      <c r="D19" s="79">
        <v>278</v>
      </c>
      <c r="E19" s="79">
        <v>266</v>
      </c>
      <c r="F19" s="79">
        <v>261</v>
      </c>
      <c r="G19" s="79">
        <v>248</v>
      </c>
      <c r="H19" s="79">
        <v>204</v>
      </c>
      <c r="I19" s="80">
        <v>74</v>
      </c>
      <c r="J19" s="81">
        <v>36.274509803921568</v>
      </c>
    </row>
    <row r="20" spans="1:10" ht="13.5" customHeight="1" x14ac:dyDescent="0.2">
      <c r="A20" s="83" t="s">
        <v>105</v>
      </c>
      <c r="B20" s="87" t="s">
        <v>106</v>
      </c>
      <c r="C20" s="78">
        <v>66.912417229845047</v>
      </c>
      <c r="D20" s="79">
        <v>19604</v>
      </c>
      <c r="E20" s="79">
        <v>20008</v>
      </c>
      <c r="F20" s="79">
        <v>20038</v>
      </c>
      <c r="G20" s="79">
        <v>20166</v>
      </c>
      <c r="H20" s="79">
        <v>20328</v>
      </c>
      <c r="I20" s="80">
        <v>-724</v>
      </c>
      <c r="J20" s="81">
        <v>-3.561589925226289</v>
      </c>
    </row>
    <row r="21" spans="1:10" ht="13.5" customHeight="1" x14ac:dyDescent="0.2">
      <c r="A21" s="85"/>
      <c r="B21" s="87" t="s">
        <v>107</v>
      </c>
      <c r="C21" s="78">
        <v>33.08758277015496</v>
      </c>
      <c r="D21" s="79">
        <v>9694</v>
      </c>
      <c r="E21" s="79">
        <v>9756</v>
      </c>
      <c r="F21" s="79">
        <v>9407</v>
      </c>
      <c r="G21" s="79">
        <v>9359</v>
      </c>
      <c r="H21" s="79">
        <v>9351</v>
      </c>
      <c r="I21" s="80">
        <v>343</v>
      </c>
      <c r="J21" s="81">
        <v>3.6680568923109829</v>
      </c>
    </row>
    <row r="22" spans="1:10" ht="13.5" customHeight="1" x14ac:dyDescent="0.2">
      <c r="A22" s="83" t="s">
        <v>105</v>
      </c>
      <c r="B22" s="87" t="s">
        <v>108</v>
      </c>
      <c r="C22" s="78">
        <v>88.6954740937948</v>
      </c>
      <c r="D22" s="79">
        <v>25986</v>
      </c>
      <c r="E22" s="79">
        <v>26411</v>
      </c>
      <c r="F22" s="79">
        <v>26140</v>
      </c>
      <c r="G22" s="79">
        <v>26275</v>
      </c>
      <c r="H22" s="79">
        <v>26450</v>
      </c>
      <c r="I22" s="80">
        <v>-464</v>
      </c>
      <c r="J22" s="81">
        <v>-1.7542533081285445</v>
      </c>
    </row>
    <row r="23" spans="1:10" ht="13.5" customHeight="1" x14ac:dyDescent="0.2">
      <c r="A23" s="88"/>
      <c r="B23" s="89" t="s">
        <v>109</v>
      </c>
      <c r="C23" s="90">
        <v>11.304525906205201</v>
      </c>
      <c r="D23" s="79">
        <v>3312</v>
      </c>
      <c r="E23" s="79">
        <v>3353</v>
      </c>
      <c r="F23" s="79">
        <v>3305</v>
      </c>
      <c r="G23" s="79">
        <v>3250</v>
      </c>
      <c r="H23" s="79">
        <v>3229</v>
      </c>
      <c r="I23" s="80">
        <v>83</v>
      </c>
      <c r="J23" s="81">
        <v>2.57045524930319</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8492</v>
      </c>
      <c r="E26" s="79">
        <v>8636</v>
      </c>
      <c r="F26" s="79">
        <v>8585</v>
      </c>
      <c r="G26" s="79">
        <v>8427</v>
      </c>
      <c r="H26" s="105">
        <v>8424</v>
      </c>
      <c r="I26" s="80">
        <v>68</v>
      </c>
      <c r="J26" s="81">
        <v>0.80721747388414056</v>
      </c>
    </row>
    <row r="27" spans="1:10" ht="13.5" customHeight="1" x14ac:dyDescent="0.2">
      <c r="A27" s="83" t="s">
        <v>97</v>
      </c>
      <c r="B27" s="84" t="s">
        <v>98</v>
      </c>
      <c r="C27" s="78">
        <v>42.734338200659444</v>
      </c>
      <c r="D27" s="80">
        <v>3629</v>
      </c>
      <c r="E27" s="79">
        <v>3708</v>
      </c>
      <c r="F27" s="79">
        <v>3633</v>
      </c>
      <c r="G27" s="79">
        <v>3541</v>
      </c>
      <c r="H27" s="105">
        <v>3546</v>
      </c>
      <c r="I27" s="80">
        <v>83</v>
      </c>
      <c r="J27" s="81">
        <v>2.3406655386350819</v>
      </c>
    </row>
    <row r="28" spans="1:10" ht="13.5" customHeight="1" x14ac:dyDescent="0.2">
      <c r="A28" s="85"/>
      <c r="B28" s="84" t="s">
        <v>99</v>
      </c>
      <c r="C28" s="78">
        <v>57.265661799340556</v>
      </c>
      <c r="D28" s="80">
        <v>4863</v>
      </c>
      <c r="E28" s="79">
        <v>4928</v>
      </c>
      <c r="F28" s="79">
        <v>4952</v>
      </c>
      <c r="G28" s="79">
        <v>4886</v>
      </c>
      <c r="H28" s="105">
        <v>4878</v>
      </c>
      <c r="I28" s="80">
        <v>-15</v>
      </c>
      <c r="J28" s="81">
        <v>-0.30750307503075031</v>
      </c>
    </row>
    <row r="29" spans="1:10" ht="13.5" customHeight="1" x14ac:dyDescent="0.2">
      <c r="A29" s="83" t="s">
        <v>97</v>
      </c>
      <c r="B29" s="86" t="s">
        <v>100</v>
      </c>
      <c r="C29" s="78">
        <v>11.728685821950071</v>
      </c>
      <c r="D29" s="80">
        <v>996</v>
      </c>
      <c r="E29" s="79">
        <v>1084</v>
      </c>
      <c r="F29" s="79">
        <v>1095</v>
      </c>
      <c r="G29" s="79">
        <v>1045</v>
      </c>
      <c r="H29" s="105">
        <v>1022</v>
      </c>
      <c r="I29" s="80">
        <v>-26</v>
      </c>
      <c r="J29" s="81">
        <v>-2.5440313111545989</v>
      </c>
    </row>
    <row r="30" spans="1:10" ht="13.5" customHeight="1" x14ac:dyDescent="0.2">
      <c r="A30" s="83"/>
      <c r="B30" s="86" t="s">
        <v>101</v>
      </c>
      <c r="C30" s="78">
        <v>48.268959020254357</v>
      </c>
      <c r="D30" s="80">
        <v>4099</v>
      </c>
      <c r="E30" s="79">
        <v>4125</v>
      </c>
      <c r="F30" s="79">
        <v>4070</v>
      </c>
      <c r="G30" s="79">
        <v>3960</v>
      </c>
      <c r="H30" s="105">
        <v>3971</v>
      </c>
      <c r="I30" s="80">
        <v>128</v>
      </c>
      <c r="J30" s="81">
        <v>3.223369428355578</v>
      </c>
    </row>
    <row r="31" spans="1:10" ht="13.5" customHeight="1" x14ac:dyDescent="0.2">
      <c r="A31" s="83"/>
      <c r="B31" s="86" t="s">
        <v>102</v>
      </c>
      <c r="C31" s="78">
        <v>19.71267074894018</v>
      </c>
      <c r="D31" s="80">
        <v>1674</v>
      </c>
      <c r="E31" s="79">
        <v>1702</v>
      </c>
      <c r="F31" s="79">
        <v>1726</v>
      </c>
      <c r="G31" s="79">
        <v>1750</v>
      </c>
      <c r="H31" s="105">
        <v>1756</v>
      </c>
      <c r="I31" s="80">
        <v>-82</v>
      </c>
      <c r="J31" s="81">
        <v>-4.6697038724373581</v>
      </c>
    </row>
    <row r="32" spans="1:10" ht="13.5" customHeight="1" x14ac:dyDescent="0.2">
      <c r="A32" s="85"/>
      <c r="B32" s="86" t="s">
        <v>103</v>
      </c>
      <c r="C32" s="78">
        <v>20.289684408855393</v>
      </c>
      <c r="D32" s="80">
        <v>1723</v>
      </c>
      <c r="E32" s="79">
        <v>1725</v>
      </c>
      <c r="F32" s="79">
        <v>1694</v>
      </c>
      <c r="G32" s="79">
        <v>1672</v>
      </c>
      <c r="H32" s="105">
        <v>1675</v>
      </c>
      <c r="I32" s="80">
        <v>48</v>
      </c>
      <c r="J32" s="81">
        <v>2.8656716417910446</v>
      </c>
    </row>
    <row r="33" spans="1:10" ht="13.5" customHeight="1" x14ac:dyDescent="0.2">
      <c r="A33" s="85"/>
      <c r="B33" s="86" t="s">
        <v>104</v>
      </c>
      <c r="C33" s="78">
        <v>2.9674988224211023</v>
      </c>
      <c r="D33" s="80">
        <v>252</v>
      </c>
      <c r="E33" s="79">
        <v>251</v>
      </c>
      <c r="F33" s="79">
        <v>246</v>
      </c>
      <c r="G33" s="79">
        <v>246</v>
      </c>
      <c r="H33" s="105">
        <v>196</v>
      </c>
      <c r="I33" s="80">
        <v>56</v>
      </c>
      <c r="J33" s="81">
        <v>28.571428571428573</v>
      </c>
    </row>
    <row r="34" spans="1:10" ht="13.5" customHeight="1" x14ac:dyDescent="0.2">
      <c r="A34" s="83" t="s">
        <v>105</v>
      </c>
      <c r="B34" s="87" t="s">
        <v>108</v>
      </c>
      <c r="C34" s="78">
        <v>90.685350918511546</v>
      </c>
      <c r="D34" s="80">
        <v>7701</v>
      </c>
      <c r="E34" s="79">
        <v>7858</v>
      </c>
      <c r="F34" s="79">
        <v>7818</v>
      </c>
      <c r="G34" s="79">
        <v>7671</v>
      </c>
      <c r="H34" s="105">
        <v>7674</v>
      </c>
      <c r="I34" s="80">
        <v>27</v>
      </c>
      <c r="J34" s="81">
        <v>0.3518373729476153</v>
      </c>
    </row>
    <row r="35" spans="1:10" ht="13.5" customHeight="1" x14ac:dyDescent="0.2">
      <c r="A35" s="83"/>
      <c r="B35" s="84" t="s">
        <v>109</v>
      </c>
      <c r="C35" s="78">
        <v>9.3146490814884597</v>
      </c>
      <c r="D35" s="80">
        <v>791</v>
      </c>
      <c r="E35" s="79">
        <v>778</v>
      </c>
      <c r="F35" s="79">
        <v>767</v>
      </c>
      <c r="G35" s="79">
        <v>756</v>
      </c>
      <c r="H35" s="105">
        <v>750</v>
      </c>
      <c r="I35" s="80">
        <v>41</v>
      </c>
      <c r="J35" s="81">
        <v>5.4666666666666668</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4123</v>
      </c>
      <c r="E37" s="79">
        <v>4178</v>
      </c>
      <c r="F37" s="79">
        <v>4203</v>
      </c>
      <c r="G37" s="79">
        <v>4128</v>
      </c>
      <c r="H37" s="105">
        <v>4120</v>
      </c>
      <c r="I37" s="80">
        <v>3</v>
      </c>
      <c r="J37" s="81">
        <v>7.281553398058252E-2</v>
      </c>
    </row>
    <row r="38" spans="1:10" ht="13.5" customHeight="1" x14ac:dyDescent="0.2">
      <c r="A38" s="83" t="s">
        <v>97</v>
      </c>
      <c r="B38" s="84" t="s">
        <v>98</v>
      </c>
      <c r="C38" s="78">
        <v>38.758185787048269</v>
      </c>
      <c r="D38" s="80">
        <v>1598</v>
      </c>
      <c r="E38" s="79">
        <v>1620</v>
      </c>
      <c r="F38" s="79">
        <v>1606</v>
      </c>
      <c r="G38" s="79">
        <v>1556</v>
      </c>
      <c r="H38" s="105">
        <v>1565</v>
      </c>
      <c r="I38" s="80">
        <v>33</v>
      </c>
      <c r="J38" s="81">
        <v>2.1086261980830669</v>
      </c>
    </row>
    <row r="39" spans="1:10" ht="13.5" customHeight="1" x14ac:dyDescent="0.2">
      <c r="A39" s="85"/>
      <c r="B39" s="84" t="s">
        <v>99</v>
      </c>
      <c r="C39" s="78">
        <v>61.241814212951731</v>
      </c>
      <c r="D39" s="80">
        <v>2525</v>
      </c>
      <c r="E39" s="79">
        <v>2558</v>
      </c>
      <c r="F39" s="79">
        <v>2597</v>
      </c>
      <c r="G39" s="79">
        <v>2572</v>
      </c>
      <c r="H39" s="105">
        <v>2555</v>
      </c>
      <c r="I39" s="80">
        <v>-30</v>
      </c>
      <c r="J39" s="81">
        <v>-1.1741682974559686</v>
      </c>
    </row>
    <row r="40" spans="1:10" ht="13.5" customHeight="1" x14ac:dyDescent="0.2">
      <c r="A40" s="83" t="s">
        <v>97</v>
      </c>
      <c r="B40" s="86" t="s">
        <v>100</v>
      </c>
      <c r="C40" s="78">
        <v>13.606597138006306</v>
      </c>
      <c r="D40" s="80">
        <v>561</v>
      </c>
      <c r="E40" s="79">
        <v>599</v>
      </c>
      <c r="F40" s="79">
        <v>632</v>
      </c>
      <c r="G40" s="79">
        <v>566</v>
      </c>
      <c r="H40" s="105">
        <v>542</v>
      </c>
      <c r="I40" s="80">
        <v>19</v>
      </c>
      <c r="J40" s="81">
        <v>3.5055350553505535</v>
      </c>
    </row>
    <row r="41" spans="1:10" ht="13.5" customHeight="1" x14ac:dyDescent="0.2">
      <c r="A41" s="83"/>
      <c r="B41" s="86" t="s">
        <v>101</v>
      </c>
      <c r="C41" s="78">
        <v>26.121756002910502</v>
      </c>
      <c r="D41" s="80">
        <v>1077</v>
      </c>
      <c r="E41" s="79">
        <v>1062</v>
      </c>
      <c r="F41" s="79">
        <v>1063</v>
      </c>
      <c r="G41" s="79">
        <v>1058</v>
      </c>
      <c r="H41" s="105">
        <v>1072</v>
      </c>
      <c r="I41" s="80">
        <v>5</v>
      </c>
      <c r="J41" s="81">
        <v>0.46641791044776121</v>
      </c>
    </row>
    <row r="42" spans="1:10" ht="13.5" customHeight="1" x14ac:dyDescent="0.2">
      <c r="A42" s="83"/>
      <c r="B42" s="86" t="s">
        <v>102</v>
      </c>
      <c r="C42" s="78">
        <v>20.106718408925541</v>
      </c>
      <c r="D42" s="80">
        <v>829</v>
      </c>
      <c r="E42" s="79">
        <v>852</v>
      </c>
      <c r="F42" s="79">
        <v>868</v>
      </c>
      <c r="G42" s="79">
        <v>894</v>
      </c>
      <c r="H42" s="105">
        <v>888</v>
      </c>
      <c r="I42" s="80">
        <v>-59</v>
      </c>
      <c r="J42" s="81">
        <v>-6.6441441441441444</v>
      </c>
    </row>
    <row r="43" spans="1:10" ht="13.5" customHeight="1" x14ac:dyDescent="0.2">
      <c r="A43" s="85"/>
      <c r="B43" s="86" t="s">
        <v>103</v>
      </c>
      <c r="C43" s="78">
        <v>40.164928450157653</v>
      </c>
      <c r="D43" s="80">
        <v>1656</v>
      </c>
      <c r="E43" s="79">
        <v>1665</v>
      </c>
      <c r="F43" s="79">
        <v>1640</v>
      </c>
      <c r="G43" s="79">
        <v>1610</v>
      </c>
      <c r="H43" s="105">
        <v>1618</v>
      </c>
      <c r="I43" s="80">
        <v>38</v>
      </c>
      <c r="J43" s="81">
        <v>2.3485784919653891</v>
      </c>
    </row>
    <row r="44" spans="1:10" ht="13.5" customHeight="1" x14ac:dyDescent="0.2">
      <c r="A44" s="85"/>
      <c r="B44" s="86" t="s">
        <v>104</v>
      </c>
      <c r="C44" s="78">
        <v>5.4086829978171238</v>
      </c>
      <c r="D44" s="80">
        <v>223</v>
      </c>
      <c r="E44" s="79">
        <v>229</v>
      </c>
      <c r="F44" s="79">
        <v>225</v>
      </c>
      <c r="G44" s="79">
        <v>220</v>
      </c>
      <c r="H44" s="105">
        <v>177</v>
      </c>
      <c r="I44" s="80">
        <v>46</v>
      </c>
      <c r="J44" s="81">
        <v>25.988700564971751</v>
      </c>
    </row>
    <row r="45" spans="1:10" ht="13.5" customHeight="1" x14ac:dyDescent="0.2">
      <c r="A45" s="83" t="s">
        <v>105</v>
      </c>
      <c r="B45" s="87" t="s">
        <v>108</v>
      </c>
      <c r="C45" s="78">
        <v>92.141644433664808</v>
      </c>
      <c r="D45" s="80">
        <v>3799</v>
      </c>
      <c r="E45" s="79">
        <v>3875</v>
      </c>
      <c r="F45" s="79">
        <v>3903</v>
      </c>
      <c r="G45" s="79">
        <v>3824</v>
      </c>
      <c r="H45" s="105">
        <v>3823</v>
      </c>
      <c r="I45" s="80">
        <v>-24</v>
      </c>
      <c r="J45" s="81">
        <v>-0.62777923097044208</v>
      </c>
    </row>
    <row r="46" spans="1:10" ht="13.5" customHeight="1" x14ac:dyDescent="0.2">
      <c r="A46" s="83"/>
      <c r="B46" s="84" t="s">
        <v>109</v>
      </c>
      <c r="C46" s="78">
        <v>7.8583555663351925</v>
      </c>
      <c r="D46" s="80">
        <v>324</v>
      </c>
      <c r="E46" s="79">
        <v>303</v>
      </c>
      <c r="F46" s="79">
        <v>300</v>
      </c>
      <c r="G46" s="79">
        <v>304</v>
      </c>
      <c r="H46" s="105">
        <v>297</v>
      </c>
      <c r="I46" s="80">
        <v>27</v>
      </c>
      <c r="J46" s="81">
        <v>9.0909090909090917</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4369</v>
      </c>
      <c r="E48" s="79">
        <v>4458</v>
      </c>
      <c r="F48" s="79">
        <v>4382</v>
      </c>
      <c r="G48" s="79">
        <v>4299</v>
      </c>
      <c r="H48" s="105">
        <v>4304</v>
      </c>
      <c r="I48" s="80">
        <v>65</v>
      </c>
      <c r="J48" s="81">
        <v>1.5102230483271375</v>
      </c>
    </row>
    <row r="49" spans="1:12" ht="13.5" customHeight="1" x14ac:dyDescent="0.2">
      <c r="A49" s="83" t="s">
        <v>97</v>
      </c>
      <c r="B49" s="84" t="s">
        <v>98</v>
      </c>
      <c r="C49" s="78">
        <v>46.486610208285647</v>
      </c>
      <c r="D49" s="80">
        <v>2031</v>
      </c>
      <c r="E49" s="79">
        <v>2088</v>
      </c>
      <c r="F49" s="79">
        <v>2027</v>
      </c>
      <c r="G49" s="79">
        <v>1985</v>
      </c>
      <c r="H49" s="105">
        <v>1981</v>
      </c>
      <c r="I49" s="80">
        <v>50</v>
      </c>
      <c r="J49" s="81">
        <v>2.5239777889954569</v>
      </c>
    </row>
    <row r="50" spans="1:12" ht="13.5" customHeight="1" x14ac:dyDescent="0.2">
      <c r="A50" s="85"/>
      <c r="B50" s="84" t="s">
        <v>99</v>
      </c>
      <c r="C50" s="78">
        <v>53.513389791714353</v>
      </c>
      <c r="D50" s="80">
        <v>2338</v>
      </c>
      <c r="E50" s="79">
        <v>2370</v>
      </c>
      <c r="F50" s="79">
        <v>2355</v>
      </c>
      <c r="G50" s="79">
        <v>2314</v>
      </c>
      <c r="H50" s="105">
        <v>2323</v>
      </c>
      <c r="I50" s="80">
        <v>15</v>
      </c>
      <c r="J50" s="81">
        <v>0.64571674558760228</v>
      </c>
    </row>
    <row r="51" spans="1:12" ht="13.5" customHeight="1" x14ac:dyDescent="0.2">
      <c r="A51" s="83" t="s">
        <v>97</v>
      </c>
      <c r="B51" s="86" t="s">
        <v>100</v>
      </c>
      <c r="C51" s="78">
        <v>9.9565117875944154</v>
      </c>
      <c r="D51" s="80">
        <v>435</v>
      </c>
      <c r="E51" s="79">
        <v>485</v>
      </c>
      <c r="F51" s="79">
        <v>463</v>
      </c>
      <c r="G51" s="79">
        <v>479</v>
      </c>
      <c r="H51" s="105">
        <v>480</v>
      </c>
      <c r="I51" s="80">
        <v>-45</v>
      </c>
      <c r="J51" s="81">
        <v>-9.375</v>
      </c>
    </row>
    <row r="52" spans="1:12" ht="13.5" customHeight="1" x14ac:dyDescent="0.2">
      <c r="A52" s="83"/>
      <c r="B52" s="86" t="s">
        <v>101</v>
      </c>
      <c r="C52" s="78">
        <v>69.169146257724876</v>
      </c>
      <c r="D52" s="80">
        <v>3022</v>
      </c>
      <c r="E52" s="79">
        <v>3063</v>
      </c>
      <c r="F52" s="79">
        <v>3007</v>
      </c>
      <c r="G52" s="79">
        <v>2902</v>
      </c>
      <c r="H52" s="105">
        <v>2899</v>
      </c>
      <c r="I52" s="80">
        <v>123</v>
      </c>
      <c r="J52" s="81">
        <v>4.2428423594342881</v>
      </c>
    </row>
    <row r="53" spans="1:12" ht="13.5" customHeight="1" x14ac:dyDescent="0.2">
      <c r="A53" s="83"/>
      <c r="B53" s="86" t="s">
        <v>102</v>
      </c>
      <c r="C53" s="78">
        <v>19.340810254062713</v>
      </c>
      <c r="D53" s="80">
        <v>845</v>
      </c>
      <c r="E53" s="79">
        <v>850</v>
      </c>
      <c r="F53" s="79">
        <v>858</v>
      </c>
      <c r="G53" s="79">
        <v>856</v>
      </c>
      <c r="H53" s="105">
        <v>868</v>
      </c>
      <c r="I53" s="80">
        <v>-23</v>
      </c>
      <c r="J53" s="81">
        <v>-2.6497695852534564</v>
      </c>
    </row>
    <row r="54" spans="1:12" ht="13.5" customHeight="1" x14ac:dyDescent="0.2">
      <c r="A54" s="85"/>
      <c r="B54" s="86" t="s">
        <v>103</v>
      </c>
      <c r="C54" s="78">
        <v>1.5335317006179905</v>
      </c>
      <c r="D54" s="80">
        <v>67</v>
      </c>
      <c r="E54" s="79">
        <v>60</v>
      </c>
      <c r="F54" s="79">
        <v>54</v>
      </c>
      <c r="G54" s="79">
        <v>62</v>
      </c>
      <c r="H54" s="105">
        <v>57</v>
      </c>
      <c r="I54" s="80">
        <v>10</v>
      </c>
      <c r="J54" s="81">
        <v>17.543859649122808</v>
      </c>
    </row>
    <row r="55" spans="1:12" ht="13.5" customHeight="1" x14ac:dyDescent="0.2">
      <c r="A55" s="85"/>
      <c r="B55" s="86" t="s">
        <v>104</v>
      </c>
      <c r="C55" s="78">
        <v>0.66376745250629432</v>
      </c>
      <c r="D55" s="80">
        <v>29</v>
      </c>
      <c r="E55" s="79">
        <v>22</v>
      </c>
      <c r="F55" s="79">
        <v>21</v>
      </c>
      <c r="G55" s="79">
        <v>26</v>
      </c>
      <c r="H55" s="105">
        <v>19</v>
      </c>
      <c r="I55" s="80">
        <v>10</v>
      </c>
      <c r="J55" s="81">
        <v>52.631578947368418</v>
      </c>
    </row>
    <row r="56" spans="1:12" ht="13.5" customHeight="1" x14ac:dyDescent="0.2">
      <c r="A56" s="83" t="s">
        <v>105</v>
      </c>
      <c r="B56" s="87" t="s">
        <v>108</v>
      </c>
      <c r="C56" s="78">
        <v>89.311055161364152</v>
      </c>
      <c r="D56" s="80">
        <v>3902</v>
      </c>
      <c r="E56" s="79">
        <v>3983</v>
      </c>
      <c r="F56" s="79">
        <v>3915</v>
      </c>
      <c r="G56" s="79">
        <v>3847</v>
      </c>
      <c r="H56" s="105">
        <v>3851</v>
      </c>
      <c r="I56" s="80">
        <v>51</v>
      </c>
      <c r="J56" s="81">
        <v>1.3243313425084393</v>
      </c>
    </row>
    <row r="57" spans="1:12" ht="13.5" customHeight="1" x14ac:dyDescent="0.2">
      <c r="A57" s="107"/>
      <c r="B57" s="89" t="s">
        <v>109</v>
      </c>
      <c r="C57" s="90">
        <v>10.688944838635843</v>
      </c>
      <c r="D57" s="108">
        <v>467</v>
      </c>
      <c r="E57" s="109">
        <v>475</v>
      </c>
      <c r="F57" s="109">
        <v>467</v>
      </c>
      <c r="G57" s="109">
        <v>452</v>
      </c>
      <c r="H57" s="110">
        <v>453</v>
      </c>
      <c r="I57" s="108">
        <v>14</v>
      </c>
      <c r="J57" s="111">
        <v>3.0905077262693155</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6289C-ABF5-4833-95E7-68D662668197}">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EAFC-C24B-472B-BC8B-CA24AB206D09}">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29298</v>
      </c>
      <c r="E12" s="195">
        <v>29764</v>
      </c>
      <c r="F12" s="79">
        <v>29445</v>
      </c>
      <c r="G12" s="79">
        <v>29525</v>
      </c>
      <c r="H12" s="105">
        <v>29679</v>
      </c>
      <c r="I12" s="80">
        <v>-381</v>
      </c>
      <c r="J12" s="81">
        <v>-1.2837359749317698</v>
      </c>
    </row>
    <row r="13" spans="1:15" ht="12" customHeight="1" x14ac:dyDescent="0.2">
      <c r="A13" s="83" t="s">
        <v>97</v>
      </c>
      <c r="B13" s="84" t="s">
        <v>98</v>
      </c>
      <c r="C13" s="78">
        <v>54.058297494709535</v>
      </c>
      <c r="D13" s="80">
        <v>15838</v>
      </c>
      <c r="E13" s="79">
        <v>16178</v>
      </c>
      <c r="F13" s="79">
        <v>15981</v>
      </c>
      <c r="G13" s="79">
        <v>16044</v>
      </c>
      <c r="H13" s="105">
        <v>16171</v>
      </c>
      <c r="I13" s="80">
        <v>-333</v>
      </c>
      <c r="J13" s="81">
        <v>-2.0592418526992766</v>
      </c>
    </row>
    <row r="14" spans="1:15" ht="12" customHeight="1" x14ac:dyDescent="0.2">
      <c r="A14" s="83"/>
      <c r="B14" s="84" t="s">
        <v>99</v>
      </c>
      <c r="C14" s="78">
        <v>45.941702505290465</v>
      </c>
      <c r="D14" s="80">
        <v>13460</v>
      </c>
      <c r="E14" s="79">
        <v>13586</v>
      </c>
      <c r="F14" s="79">
        <v>13464</v>
      </c>
      <c r="G14" s="79">
        <v>13481</v>
      </c>
      <c r="H14" s="105">
        <v>13508</v>
      </c>
      <c r="I14" s="80">
        <v>-48</v>
      </c>
      <c r="J14" s="81">
        <v>-0.35534498075214688</v>
      </c>
    </row>
    <row r="15" spans="1:15" ht="12" customHeight="1" x14ac:dyDescent="0.2">
      <c r="A15" s="83" t="s">
        <v>97</v>
      </c>
      <c r="B15" s="86" t="s">
        <v>100</v>
      </c>
      <c r="C15" s="78">
        <v>9.659362413816643</v>
      </c>
      <c r="D15" s="80">
        <v>2830</v>
      </c>
      <c r="E15" s="79">
        <v>2939</v>
      </c>
      <c r="F15" s="79">
        <v>2708</v>
      </c>
      <c r="G15" s="79">
        <v>2797</v>
      </c>
      <c r="H15" s="105">
        <v>2951</v>
      </c>
      <c r="I15" s="80">
        <v>-121</v>
      </c>
      <c r="J15" s="81">
        <v>-4.1003049813622505</v>
      </c>
    </row>
    <row r="16" spans="1:15" ht="12" customHeight="1" x14ac:dyDescent="0.2">
      <c r="A16" s="83"/>
      <c r="B16" s="86" t="s">
        <v>101</v>
      </c>
      <c r="C16" s="78">
        <v>62.976995016724693</v>
      </c>
      <c r="D16" s="80">
        <v>18451</v>
      </c>
      <c r="E16" s="79">
        <v>18707</v>
      </c>
      <c r="F16" s="79">
        <v>18629</v>
      </c>
      <c r="G16" s="79">
        <v>18651</v>
      </c>
      <c r="H16" s="105">
        <v>18665</v>
      </c>
      <c r="I16" s="80">
        <v>-214</v>
      </c>
      <c r="J16" s="81">
        <v>-1.1465309402625234</v>
      </c>
    </row>
    <row r="17" spans="1:10" ht="12" customHeight="1" x14ac:dyDescent="0.2">
      <c r="A17" s="83"/>
      <c r="B17" s="86" t="s">
        <v>102</v>
      </c>
      <c r="C17" s="78">
        <v>25.066557444194142</v>
      </c>
      <c r="D17" s="80">
        <v>7344</v>
      </c>
      <c r="E17" s="79">
        <v>7476</v>
      </c>
      <c r="F17" s="79">
        <v>7489</v>
      </c>
      <c r="G17" s="79">
        <v>7480</v>
      </c>
      <c r="H17" s="105">
        <v>7504</v>
      </c>
      <c r="I17" s="80">
        <v>-160</v>
      </c>
      <c r="J17" s="81">
        <v>-2.1321961620469083</v>
      </c>
    </row>
    <row r="18" spans="1:10" ht="12" customHeight="1" x14ac:dyDescent="0.2">
      <c r="A18" s="85"/>
      <c r="B18" s="86" t="s">
        <v>103</v>
      </c>
      <c r="C18" s="78">
        <v>2.2970851252645232</v>
      </c>
      <c r="D18" s="80">
        <v>673</v>
      </c>
      <c r="E18" s="79">
        <v>642</v>
      </c>
      <c r="F18" s="79">
        <v>619</v>
      </c>
      <c r="G18" s="79">
        <v>597</v>
      </c>
      <c r="H18" s="105">
        <v>559</v>
      </c>
      <c r="I18" s="80">
        <v>114</v>
      </c>
      <c r="J18" s="81">
        <v>20.393559928443651</v>
      </c>
    </row>
    <row r="19" spans="1:10" ht="12" customHeight="1" x14ac:dyDescent="0.2">
      <c r="A19" s="85"/>
      <c r="B19" s="86" t="s">
        <v>104</v>
      </c>
      <c r="C19" s="78">
        <v>0.94887023004983273</v>
      </c>
      <c r="D19" s="80">
        <v>278</v>
      </c>
      <c r="E19" s="79">
        <v>266</v>
      </c>
      <c r="F19" s="79">
        <v>261</v>
      </c>
      <c r="G19" s="79">
        <v>248</v>
      </c>
      <c r="H19" s="105">
        <v>204</v>
      </c>
      <c r="I19" s="80">
        <v>74</v>
      </c>
      <c r="J19" s="81">
        <v>36.274509803921568</v>
      </c>
    </row>
    <row r="20" spans="1:10" ht="12" customHeight="1" x14ac:dyDescent="0.2">
      <c r="A20" s="83" t="s">
        <v>105</v>
      </c>
      <c r="B20" s="84" t="s">
        <v>175</v>
      </c>
      <c r="C20" s="78">
        <v>66.912417229845047</v>
      </c>
      <c r="D20" s="80">
        <v>19604</v>
      </c>
      <c r="E20" s="79">
        <v>20008</v>
      </c>
      <c r="F20" s="79">
        <v>20038</v>
      </c>
      <c r="G20" s="79">
        <v>20166</v>
      </c>
      <c r="H20" s="105">
        <v>20328</v>
      </c>
      <c r="I20" s="80">
        <v>-724</v>
      </c>
      <c r="J20" s="81">
        <v>-3.561589925226289</v>
      </c>
    </row>
    <row r="21" spans="1:10" ht="12" customHeight="1" x14ac:dyDescent="0.2">
      <c r="A21" s="83"/>
      <c r="B21" s="84" t="s">
        <v>176</v>
      </c>
      <c r="C21" s="78">
        <v>33.08758277015496</v>
      </c>
      <c r="D21" s="80">
        <v>9694</v>
      </c>
      <c r="E21" s="79">
        <v>9756</v>
      </c>
      <c r="F21" s="79">
        <v>9407</v>
      </c>
      <c r="G21" s="79">
        <v>9359</v>
      </c>
      <c r="H21" s="105">
        <v>9351</v>
      </c>
      <c r="I21" s="80">
        <v>343</v>
      </c>
      <c r="J21" s="81">
        <v>3.6680568923109829</v>
      </c>
    </row>
    <row r="22" spans="1:10" ht="12" customHeight="1" x14ac:dyDescent="0.2">
      <c r="A22" s="83" t="s">
        <v>105</v>
      </c>
      <c r="B22" s="84" t="s">
        <v>108</v>
      </c>
      <c r="C22" s="78">
        <v>88.6954740937948</v>
      </c>
      <c r="D22" s="80">
        <v>25986</v>
      </c>
      <c r="E22" s="79">
        <v>26411</v>
      </c>
      <c r="F22" s="79">
        <v>26140</v>
      </c>
      <c r="G22" s="79">
        <v>26275</v>
      </c>
      <c r="H22" s="105">
        <v>26450</v>
      </c>
      <c r="I22" s="80">
        <v>-464</v>
      </c>
      <c r="J22" s="81">
        <v>-1.7542533081285445</v>
      </c>
    </row>
    <row r="23" spans="1:10" ht="12" customHeight="1" x14ac:dyDescent="0.2">
      <c r="A23" s="83"/>
      <c r="B23" s="84" t="s">
        <v>109</v>
      </c>
      <c r="C23" s="78">
        <v>11.304525906205201</v>
      </c>
      <c r="D23" s="80">
        <v>3312</v>
      </c>
      <c r="E23" s="79">
        <v>3353</v>
      </c>
      <c r="F23" s="79">
        <v>3305</v>
      </c>
      <c r="G23" s="79">
        <v>3250</v>
      </c>
      <c r="H23" s="105">
        <v>3229</v>
      </c>
      <c r="I23" s="80">
        <v>83</v>
      </c>
      <c r="J23" s="81">
        <v>2.57045524930319</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5965079</v>
      </c>
      <c r="E25" s="195">
        <v>6015479</v>
      </c>
      <c r="F25" s="195">
        <v>5967395</v>
      </c>
      <c r="G25" s="195">
        <v>5961132</v>
      </c>
      <c r="H25" s="200">
        <v>5973608</v>
      </c>
      <c r="I25" s="194">
        <v>-8529</v>
      </c>
      <c r="J25" s="81">
        <v>-0.14277803297437663</v>
      </c>
    </row>
    <row r="26" spans="1:10" ht="12" customHeight="1" x14ac:dyDescent="0.2">
      <c r="A26" s="83" t="s">
        <v>97</v>
      </c>
      <c r="B26" s="84" t="s">
        <v>98</v>
      </c>
      <c r="C26" s="78">
        <v>53.559927705902972</v>
      </c>
      <c r="D26" s="80">
        <v>3194892</v>
      </c>
      <c r="E26" s="79">
        <v>3236004</v>
      </c>
      <c r="F26" s="79">
        <v>3209867</v>
      </c>
      <c r="G26" s="79">
        <v>3201340</v>
      </c>
      <c r="H26" s="105">
        <v>3206171</v>
      </c>
      <c r="I26" s="80">
        <v>-11279</v>
      </c>
      <c r="J26" s="81">
        <v>-0.35179034430789874</v>
      </c>
    </row>
    <row r="27" spans="1:10" ht="12" customHeight="1" x14ac:dyDescent="0.2">
      <c r="A27" s="83"/>
      <c r="B27" s="84" t="s">
        <v>99</v>
      </c>
      <c r="C27" s="78">
        <v>46.440072294097028</v>
      </c>
      <c r="D27" s="80">
        <v>2770187</v>
      </c>
      <c r="E27" s="79">
        <v>2779475</v>
      </c>
      <c r="F27" s="79">
        <v>2757528</v>
      </c>
      <c r="G27" s="79">
        <v>2759792</v>
      </c>
      <c r="H27" s="105">
        <v>2767437</v>
      </c>
      <c r="I27" s="80">
        <v>2750</v>
      </c>
      <c r="J27" s="81">
        <v>9.9369922422804929E-2</v>
      </c>
    </row>
    <row r="28" spans="1:10" ht="12" customHeight="1" x14ac:dyDescent="0.2">
      <c r="A28" s="83" t="s">
        <v>97</v>
      </c>
      <c r="B28" s="86" t="s">
        <v>100</v>
      </c>
      <c r="C28" s="78">
        <v>10.452267270894485</v>
      </c>
      <c r="D28" s="80">
        <v>623486</v>
      </c>
      <c r="E28" s="79">
        <v>642102</v>
      </c>
      <c r="F28" s="79">
        <v>604164</v>
      </c>
      <c r="G28" s="79">
        <v>617267</v>
      </c>
      <c r="H28" s="105">
        <v>638670</v>
      </c>
      <c r="I28" s="80">
        <v>-15184</v>
      </c>
      <c r="J28" s="81">
        <v>-2.3774406187859145</v>
      </c>
    </row>
    <row r="29" spans="1:10" ht="12" customHeight="1" x14ac:dyDescent="0.2">
      <c r="A29" s="83"/>
      <c r="B29" s="86" t="s">
        <v>101</v>
      </c>
      <c r="C29" s="78">
        <v>66.182375790831941</v>
      </c>
      <c r="D29" s="80">
        <v>3947831</v>
      </c>
      <c r="E29" s="79">
        <v>3976645</v>
      </c>
      <c r="F29" s="79">
        <v>3971763</v>
      </c>
      <c r="G29" s="79">
        <v>3966463</v>
      </c>
      <c r="H29" s="105">
        <v>3962499</v>
      </c>
      <c r="I29" s="80">
        <v>-14668</v>
      </c>
      <c r="J29" s="81">
        <v>-0.37017044042156227</v>
      </c>
    </row>
    <row r="30" spans="1:10" ht="12" customHeight="1" x14ac:dyDescent="0.2">
      <c r="A30" s="83"/>
      <c r="B30" s="86" t="s">
        <v>102</v>
      </c>
      <c r="C30" s="78">
        <v>21.316599495161757</v>
      </c>
      <c r="D30" s="80">
        <v>1271552</v>
      </c>
      <c r="E30" s="79">
        <v>1278338</v>
      </c>
      <c r="F30" s="79">
        <v>1275836</v>
      </c>
      <c r="G30" s="79">
        <v>1266357</v>
      </c>
      <c r="H30" s="105">
        <v>1265091</v>
      </c>
      <c r="I30" s="80">
        <v>6461</v>
      </c>
      <c r="J30" s="81">
        <v>0.5107142490144978</v>
      </c>
    </row>
    <row r="31" spans="1:10" ht="12" customHeight="1" x14ac:dyDescent="0.2">
      <c r="A31" s="85"/>
      <c r="B31" s="86" t="s">
        <v>103</v>
      </c>
      <c r="C31" s="78">
        <v>2.0487406788744962</v>
      </c>
      <c r="D31" s="80">
        <v>122209</v>
      </c>
      <c r="E31" s="79">
        <v>118392</v>
      </c>
      <c r="F31" s="79">
        <v>115631</v>
      </c>
      <c r="G31" s="79">
        <v>111044</v>
      </c>
      <c r="H31" s="105">
        <v>107348</v>
      </c>
      <c r="I31" s="80">
        <v>14861</v>
      </c>
      <c r="J31" s="81">
        <v>13.843760479934419</v>
      </c>
    </row>
    <row r="32" spans="1:10" ht="12" customHeight="1" x14ac:dyDescent="0.2">
      <c r="A32" s="85"/>
      <c r="B32" s="86" t="s">
        <v>104</v>
      </c>
      <c r="C32" s="78">
        <v>0.8357307589723455</v>
      </c>
      <c r="D32" s="80">
        <v>49852</v>
      </c>
      <c r="E32" s="79">
        <v>48921</v>
      </c>
      <c r="F32" s="79">
        <v>48499</v>
      </c>
      <c r="G32" s="79">
        <v>47358</v>
      </c>
      <c r="H32" s="105">
        <v>40667</v>
      </c>
      <c r="I32" s="80">
        <v>9185</v>
      </c>
      <c r="J32" s="81">
        <v>22.585880443602921</v>
      </c>
    </row>
    <row r="33" spans="1:10" ht="12" customHeight="1" x14ac:dyDescent="0.2">
      <c r="A33" s="83" t="s">
        <v>105</v>
      </c>
      <c r="B33" s="84" t="s">
        <v>175</v>
      </c>
      <c r="C33" s="78">
        <v>69.341261029401281</v>
      </c>
      <c r="D33" s="80">
        <v>4136261</v>
      </c>
      <c r="E33" s="79">
        <v>4193008</v>
      </c>
      <c r="F33" s="79">
        <v>4162152</v>
      </c>
      <c r="G33" s="79">
        <v>4168810</v>
      </c>
      <c r="H33" s="105">
        <v>4185071</v>
      </c>
      <c r="I33" s="80">
        <v>-48810</v>
      </c>
      <c r="J33" s="81">
        <v>-1.1662884572328642</v>
      </c>
    </row>
    <row r="34" spans="1:10" ht="12" customHeight="1" x14ac:dyDescent="0.2">
      <c r="A34" s="83"/>
      <c r="B34" s="84" t="s">
        <v>176</v>
      </c>
      <c r="C34" s="78">
        <v>30.658738970598712</v>
      </c>
      <c r="D34" s="80">
        <v>1828818</v>
      </c>
      <c r="E34" s="79">
        <v>1822471</v>
      </c>
      <c r="F34" s="79">
        <v>1805243</v>
      </c>
      <c r="G34" s="79">
        <v>1792322</v>
      </c>
      <c r="H34" s="105">
        <v>1788537</v>
      </c>
      <c r="I34" s="80">
        <v>40281</v>
      </c>
      <c r="J34" s="81">
        <v>2.2521759404474158</v>
      </c>
    </row>
    <row r="35" spans="1:10" ht="12" customHeight="1" x14ac:dyDescent="0.2">
      <c r="A35" s="83" t="s">
        <v>105</v>
      </c>
      <c r="B35" s="84" t="s">
        <v>108</v>
      </c>
      <c r="C35" s="78">
        <v>80.607180558715143</v>
      </c>
      <c r="D35" s="80">
        <v>4808282</v>
      </c>
      <c r="E35" s="79">
        <v>4843963</v>
      </c>
      <c r="F35" s="79">
        <v>4805934</v>
      </c>
      <c r="G35" s="79">
        <v>4816919</v>
      </c>
      <c r="H35" s="105">
        <v>4841317</v>
      </c>
      <c r="I35" s="80">
        <v>-33035</v>
      </c>
      <c r="J35" s="81">
        <v>-0.68235564826678363</v>
      </c>
    </row>
    <row r="36" spans="1:10" ht="12" customHeight="1" x14ac:dyDescent="0.2">
      <c r="A36" s="83"/>
      <c r="B36" s="84" t="s">
        <v>109</v>
      </c>
      <c r="C36" s="78">
        <v>19.392752384335562</v>
      </c>
      <c r="D36" s="80">
        <v>1156793</v>
      </c>
      <c r="E36" s="79">
        <v>1171513</v>
      </c>
      <c r="F36" s="79">
        <v>1161457</v>
      </c>
      <c r="G36" s="79">
        <v>1144209</v>
      </c>
      <c r="H36" s="105">
        <v>1132287</v>
      </c>
      <c r="I36" s="80">
        <v>24506</v>
      </c>
      <c r="J36" s="81">
        <v>2.1642922686562684</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44684</v>
      </c>
      <c r="E64" s="195">
        <v>45230</v>
      </c>
      <c r="F64" s="195">
        <v>44765</v>
      </c>
      <c r="G64" s="195">
        <v>44855</v>
      </c>
      <c r="H64" s="105">
        <v>44973</v>
      </c>
      <c r="I64" s="80">
        <v>-289</v>
      </c>
      <c r="J64" s="81">
        <v>-0.64260778689435882</v>
      </c>
    </row>
    <row r="65" spans="1:12" ht="12" customHeight="1" x14ac:dyDescent="0.2">
      <c r="A65" s="83" t="s">
        <v>97</v>
      </c>
      <c r="B65" s="84" t="s">
        <v>98</v>
      </c>
      <c r="C65" s="78">
        <v>52.907080834303109</v>
      </c>
      <c r="D65" s="194">
        <v>23641</v>
      </c>
      <c r="E65" s="195">
        <v>24028</v>
      </c>
      <c r="F65" s="195">
        <v>23771</v>
      </c>
      <c r="G65" s="195">
        <v>23781</v>
      </c>
      <c r="H65" s="105">
        <v>23845</v>
      </c>
      <c r="I65" s="80">
        <v>-204</v>
      </c>
      <c r="J65" s="81">
        <v>-0.85552526735164602</v>
      </c>
    </row>
    <row r="66" spans="1:12" ht="12" customHeight="1" x14ac:dyDescent="0.2">
      <c r="A66" s="83"/>
      <c r="B66" s="84" t="s">
        <v>99</v>
      </c>
      <c r="C66" s="78">
        <v>47.092919165696891</v>
      </c>
      <c r="D66" s="194">
        <v>21043</v>
      </c>
      <c r="E66" s="195">
        <v>21202</v>
      </c>
      <c r="F66" s="195">
        <v>20994</v>
      </c>
      <c r="G66" s="195">
        <v>21074</v>
      </c>
      <c r="H66" s="105">
        <v>21128</v>
      </c>
      <c r="I66" s="80">
        <v>-85</v>
      </c>
      <c r="J66" s="81">
        <v>-0.40230973116243846</v>
      </c>
    </row>
    <row r="67" spans="1:12" ht="12" customHeight="1" x14ac:dyDescent="0.2">
      <c r="A67" s="83" t="s">
        <v>97</v>
      </c>
      <c r="B67" s="86" t="s">
        <v>100</v>
      </c>
      <c r="C67" s="78">
        <v>10.903231581774238</v>
      </c>
      <c r="D67" s="194">
        <v>4872</v>
      </c>
      <c r="E67" s="195">
        <v>5076</v>
      </c>
      <c r="F67" s="195">
        <v>4729</v>
      </c>
      <c r="G67" s="195">
        <v>4851</v>
      </c>
      <c r="H67" s="105">
        <v>5069</v>
      </c>
      <c r="I67" s="80">
        <v>-197</v>
      </c>
      <c r="J67" s="81">
        <v>-3.8863681199447622</v>
      </c>
    </row>
    <row r="68" spans="1:12" ht="12" customHeight="1" x14ac:dyDescent="0.2">
      <c r="A68" s="83"/>
      <c r="B68" s="86" t="s">
        <v>101</v>
      </c>
      <c r="C68" s="78">
        <v>62.691343657685074</v>
      </c>
      <c r="D68" s="194">
        <v>28013</v>
      </c>
      <c r="E68" s="195">
        <v>28240</v>
      </c>
      <c r="F68" s="195">
        <v>28129</v>
      </c>
      <c r="G68" s="195">
        <v>28209</v>
      </c>
      <c r="H68" s="105">
        <v>28126</v>
      </c>
      <c r="I68" s="80">
        <v>-113</v>
      </c>
      <c r="J68" s="81">
        <v>-0.40176349285358742</v>
      </c>
    </row>
    <row r="69" spans="1:12" ht="12" customHeight="1" x14ac:dyDescent="0.2">
      <c r="A69" s="83"/>
      <c r="B69" s="86" t="s">
        <v>102</v>
      </c>
      <c r="C69" s="78">
        <v>24.547936621609523</v>
      </c>
      <c r="D69" s="194">
        <v>10969</v>
      </c>
      <c r="E69" s="195">
        <v>11123</v>
      </c>
      <c r="F69" s="195">
        <v>11122</v>
      </c>
      <c r="G69" s="195">
        <v>11031</v>
      </c>
      <c r="H69" s="105">
        <v>11060</v>
      </c>
      <c r="I69" s="80">
        <v>-91</v>
      </c>
      <c r="J69" s="81">
        <v>-0.82278481012658233</v>
      </c>
    </row>
    <row r="70" spans="1:12" ht="12" customHeight="1" x14ac:dyDescent="0.2">
      <c r="A70" s="85"/>
      <c r="B70" s="86" t="s">
        <v>103</v>
      </c>
      <c r="C70" s="78">
        <v>1.857488138931161</v>
      </c>
      <c r="D70" s="194">
        <v>830</v>
      </c>
      <c r="E70" s="195">
        <v>791</v>
      </c>
      <c r="F70" s="195">
        <v>785</v>
      </c>
      <c r="G70" s="195">
        <v>764</v>
      </c>
      <c r="H70" s="105">
        <v>718</v>
      </c>
      <c r="I70" s="80">
        <v>112</v>
      </c>
      <c r="J70" s="81">
        <v>15.598885793871867</v>
      </c>
    </row>
    <row r="71" spans="1:12" ht="12" customHeight="1" x14ac:dyDescent="0.2">
      <c r="A71" s="85"/>
      <c r="B71" s="86" t="s">
        <v>104</v>
      </c>
      <c r="C71" s="78">
        <v>0.78327813087458598</v>
      </c>
      <c r="D71" s="194">
        <v>350</v>
      </c>
      <c r="E71" s="195">
        <v>335</v>
      </c>
      <c r="F71" s="195">
        <v>346</v>
      </c>
      <c r="G71" s="195">
        <v>332</v>
      </c>
      <c r="H71" s="105">
        <v>272</v>
      </c>
      <c r="I71" s="80">
        <v>78</v>
      </c>
      <c r="J71" s="81">
        <v>28.676470588235293</v>
      </c>
    </row>
    <row r="72" spans="1:12" ht="12" customHeight="1" x14ac:dyDescent="0.2">
      <c r="A72" s="83" t="s">
        <v>105</v>
      </c>
      <c r="B72" s="84" t="s">
        <v>175</v>
      </c>
      <c r="C72" s="78">
        <v>67.90797600930982</v>
      </c>
      <c r="D72" s="194">
        <v>30344</v>
      </c>
      <c r="E72" s="195">
        <v>30871</v>
      </c>
      <c r="F72" s="195">
        <v>30609</v>
      </c>
      <c r="G72" s="195">
        <v>30769</v>
      </c>
      <c r="H72" s="105">
        <v>30946</v>
      </c>
      <c r="I72" s="80">
        <v>-602</v>
      </c>
      <c r="J72" s="81">
        <v>-1.9453241129709817</v>
      </c>
    </row>
    <row r="73" spans="1:12" ht="12" customHeight="1" x14ac:dyDescent="0.2">
      <c r="A73" s="83"/>
      <c r="B73" s="84" t="s">
        <v>176</v>
      </c>
      <c r="C73" s="78">
        <v>32.09202399069018</v>
      </c>
      <c r="D73" s="80">
        <v>14340</v>
      </c>
      <c r="E73" s="79">
        <v>14359</v>
      </c>
      <c r="F73" s="79">
        <v>14156</v>
      </c>
      <c r="G73" s="79">
        <v>14086</v>
      </c>
      <c r="H73" s="105">
        <v>14027</v>
      </c>
      <c r="I73" s="80">
        <v>313</v>
      </c>
      <c r="J73" s="81">
        <v>2.231410850502602</v>
      </c>
    </row>
    <row r="74" spans="1:12" ht="12" customHeight="1" x14ac:dyDescent="0.2">
      <c r="A74" s="83" t="s">
        <v>105</v>
      </c>
      <c r="B74" s="84" t="s">
        <v>108</v>
      </c>
      <c r="C74" s="78">
        <v>92.104556440784179</v>
      </c>
      <c r="D74" s="80">
        <v>41156</v>
      </c>
      <c r="E74" s="79">
        <v>41653</v>
      </c>
      <c r="F74" s="79">
        <v>41222</v>
      </c>
      <c r="G74" s="79">
        <v>41366</v>
      </c>
      <c r="H74" s="105">
        <v>41559</v>
      </c>
      <c r="I74" s="80">
        <v>-403</v>
      </c>
      <c r="J74" s="81">
        <v>-0.96970571957939311</v>
      </c>
    </row>
    <row r="75" spans="1:12" ht="12" customHeight="1" x14ac:dyDescent="0.2">
      <c r="A75" s="107"/>
      <c r="B75" s="89" t="s">
        <v>109</v>
      </c>
      <c r="C75" s="90">
        <v>7.8954435592158267</v>
      </c>
      <c r="D75" s="108">
        <v>3528</v>
      </c>
      <c r="E75" s="109">
        <v>3577</v>
      </c>
      <c r="F75" s="109">
        <v>3543</v>
      </c>
      <c r="G75" s="109">
        <v>3489</v>
      </c>
      <c r="H75" s="110">
        <v>3414</v>
      </c>
      <c r="I75" s="108">
        <v>114</v>
      </c>
      <c r="J75" s="111">
        <v>3.3391915641476273</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59412-8E29-4A9C-967C-053E355B8658}">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29298</v>
      </c>
      <c r="G11" s="79">
        <v>29764</v>
      </c>
      <c r="H11" s="79">
        <v>29445</v>
      </c>
      <c r="I11" s="79">
        <v>29525</v>
      </c>
      <c r="J11" s="105">
        <v>29679</v>
      </c>
      <c r="K11" s="79">
        <v>-381</v>
      </c>
      <c r="L11" s="81">
        <v>-1.2837359749317698</v>
      </c>
    </row>
    <row r="12" spans="1:17" ht="24.95" customHeight="1" x14ac:dyDescent="0.2">
      <c r="A12" s="212" t="s">
        <v>180</v>
      </c>
      <c r="B12" s="213"/>
      <c r="C12" s="213"/>
      <c r="D12" s="214"/>
      <c r="E12" s="78">
        <v>54.058297494709535</v>
      </c>
      <c r="F12" s="80">
        <v>15838</v>
      </c>
      <c r="G12" s="79">
        <v>16178</v>
      </c>
      <c r="H12" s="79">
        <v>15981</v>
      </c>
      <c r="I12" s="79">
        <v>16044</v>
      </c>
      <c r="J12" s="105">
        <v>16171</v>
      </c>
      <c r="K12" s="79">
        <v>-333</v>
      </c>
      <c r="L12" s="81">
        <v>-2.0592418526992766</v>
      </c>
    </row>
    <row r="13" spans="1:17" ht="15" customHeight="1" x14ac:dyDescent="0.2">
      <c r="A13" s="85"/>
      <c r="B13" s="215" t="s">
        <v>99</v>
      </c>
      <c r="C13" s="215"/>
      <c r="E13" s="78">
        <v>45.941702505290465</v>
      </c>
      <c r="F13" s="80">
        <v>13460</v>
      </c>
      <c r="G13" s="79">
        <v>13586</v>
      </c>
      <c r="H13" s="79">
        <v>13464</v>
      </c>
      <c r="I13" s="79">
        <v>13481</v>
      </c>
      <c r="J13" s="105">
        <v>13508</v>
      </c>
      <c r="K13" s="79">
        <v>-48</v>
      </c>
      <c r="L13" s="81">
        <v>-0.35534498075214688</v>
      </c>
    </row>
    <row r="14" spans="1:17" ht="24.95" customHeight="1" x14ac:dyDescent="0.2">
      <c r="A14" s="212" t="s">
        <v>181</v>
      </c>
      <c r="B14" s="213"/>
      <c r="C14" s="213"/>
      <c r="D14" s="214"/>
      <c r="E14" s="78">
        <v>9.659362413816643</v>
      </c>
      <c r="F14" s="80">
        <v>2830</v>
      </c>
      <c r="G14" s="79">
        <v>2939</v>
      </c>
      <c r="H14" s="79">
        <v>2708</v>
      </c>
      <c r="I14" s="79">
        <v>2797</v>
      </c>
      <c r="J14" s="105">
        <v>2951</v>
      </c>
      <c r="K14" s="79">
        <v>-121</v>
      </c>
      <c r="L14" s="81">
        <v>-4.1003049813622505</v>
      </c>
    </row>
    <row r="15" spans="1:17" ht="15" customHeight="1" x14ac:dyDescent="0.2">
      <c r="A15" s="85"/>
      <c r="B15" s="84"/>
      <c r="C15" s="53" t="s">
        <v>98</v>
      </c>
      <c r="E15" s="78">
        <v>59.611307420494697</v>
      </c>
      <c r="F15" s="80">
        <v>1687</v>
      </c>
      <c r="G15" s="79">
        <v>1749</v>
      </c>
      <c r="H15" s="79">
        <v>1594</v>
      </c>
      <c r="I15" s="79">
        <v>1657</v>
      </c>
      <c r="J15" s="105">
        <v>1760</v>
      </c>
      <c r="K15" s="79">
        <v>-73</v>
      </c>
      <c r="L15" s="81">
        <v>-4.1477272727272725</v>
      </c>
    </row>
    <row r="16" spans="1:17" ht="15" customHeight="1" x14ac:dyDescent="0.2">
      <c r="A16" s="85"/>
      <c r="B16" s="84"/>
      <c r="C16" s="53" t="s">
        <v>99</v>
      </c>
      <c r="E16" s="78">
        <v>40.388692579505303</v>
      </c>
      <c r="F16" s="80">
        <v>1143</v>
      </c>
      <c r="G16" s="79">
        <v>1190</v>
      </c>
      <c r="H16" s="79">
        <v>1114</v>
      </c>
      <c r="I16" s="79">
        <v>1140</v>
      </c>
      <c r="J16" s="105">
        <v>1191</v>
      </c>
      <c r="K16" s="79">
        <v>-48</v>
      </c>
      <c r="L16" s="81">
        <v>-4.0302267002518892</v>
      </c>
    </row>
    <row r="17" spans="1:12" ht="15" customHeight="1" x14ac:dyDescent="0.2">
      <c r="A17" s="85"/>
      <c r="B17" s="86" t="s">
        <v>101</v>
      </c>
      <c r="E17" s="78">
        <v>62.976995016724693</v>
      </c>
      <c r="F17" s="80">
        <v>18451</v>
      </c>
      <c r="G17" s="79">
        <v>18707</v>
      </c>
      <c r="H17" s="79">
        <v>18629</v>
      </c>
      <c r="I17" s="79">
        <v>18651</v>
      </c>
      <c r="J17" s="105">
        <v>18665</v>
      </c>
      <c r="K17" s="79">
        <v>-214</v>
      </c>
      <c r="L17" s="81">
        <v>-1.1465309402625234</v>
      </c>
    </row>
    <row r="18" spans="1:12" ht="15" customHeight="1" x14ac:dyDescent="0.2">
      <c r="A18" s="85"/>
      <c r="B18" s="84"/>
      <c r="C18" s="53" t="s">
        <v>98</v>
      </c>
      <c r="E18" s="78">
        <v>54.268061351688253</v>
      </c>
      <c r="F18" s="80">
        <v>10013</v>
      </c>
      <c r="G18" s="79">
        <v>10216</v>
      </c>
      <c r="H18" s="79">
        <v>10182</v>
      </c>
      <c r="I18" s="79">
        <v>10196</v>
      </c>
      <c r="J18" s="105">
        <v>10237</v>
      </c>
      <c r="K18" s="79">
        <v>-224</v>
      </c>
      <c r="L18" s="81">
        <v>-2.1881410569502786</v>
      </c>
    </row>
    <row r="19" spans="1:12" ht="15" customHeight="1" x14ac:dyDescent="0.2">
      <c r="A19" s="85"/>
      <c r="B19" s="84"/>
      <c r="C19" s="53" t="s">
        <v>99</v>
      </c>
      <c r="E19" s="78">
        <v>45.731938648311747</v>
      </c>
      <c r="F19" s="80">
        <v>8438</v>
      </c>
      <c r="G19" s="79">
        <v>8491</v>
      </c>
      <c r="H19" s="79">
        <v>8447</v>
      </c>
      <c r="I19" s="79">
        <v>8455</v>
      </c>
      <c r="J19" s="105">
        <v>8428</v>
      </c>
      <c r="K19" s="79">
        <v>10</v>
      </c>
      <c r="L19" s="81">
        <v>0.11865211200759374</v>
      </c>
    </row>
    <row r="20" spans="1:12" ht="15" customHeight="1" x14ac:dyDescent="0.2">
      <c r="A20" s="85"/>
      <c r="B20" s="86" t="s">
        <v>102</v>
      </c>
      <c r="E20" s="78">
        <v>25.066557444194142</v>
      </c>
      <c r="F20" s="80">
        <v>7344</v>
      </c>
      <c r="G20" s="79">
        <v>7476</v>
      </c>
      <c r="H20" s="79">
        <v>7489</v>
      </c>
      <c r="I20" s="79">
        <v>7480</v>
      </c>
      <c r="J20" s="105">
        <v>7504</v>
      </c>
      <c r="K20" s="79">
        <v>-160</v>
      </c>
      <c r="L20" s="81">
        <v>-2.1321961620469083</v>
      </c>
    </row>
    <row r="21" spans="1:12" ht="15" customHeight="1" x14ac:dyDescent="0.2">
      <c r="A21" s="85"/>
      <c r="B21" s="84"/>
      <c r="C21" s="53" t="s">
        <v>98</v>
      </c>
      <c r="E21" s="78">
        <v>51.334422657952068</v>
      </c>
      <c r="F21" s="80">
        <v>3770</v>
      </c>
      <c r="G21" s="79">
        <v>3853</v>
      </c>
      <c r="H21" s="79">
        <v>3856</v>
      </c>
      <c r="I21" s="79">
        <v>3862</v>
      </c>
      <c r="J21" s="105">
        <v>3869</v>
      </c>
      <c r="K21" s="79">
        <v>-99</v>
      </c>
      <c r="L21" s="81">
        <v>-2.5588007237012147</v>
      </c>
    </row>
    <row r="22" spans="1:12" ht="15" customHeight="1" x14ac:dyDescent="0.2">
      <c r="A22" s="85"/>
      <c r="B22" s="84"/>
      <c r="C22" s="53" t="s">
        <v>99</v>
      </c>
      <c r="E22" s="78">
        <v>48.665577342047932</v>
      </c>
      <c r="F22" s="80">
        <v>3574</v>
      </c>
      <c r="G22" s="79">
        <v>3623</v>
      </c>
      <c r="H22" s="79">
        <v>3633</v>
      </c>
      <c r="I22" s="79">
        <v>3618</v>
      </c>
      <c r="J22" s="105">
        <v>3635</v>
      </c>
      <c r="K22" s="79">
        <v>-61</v>
      </c>
      <c r="L22" s="81">
        <v>-1.6781292984869327</v>
      </c>
    </row>
    <row r="23" spans="1:12" ht="15" customHeight="1" x14ac:dyDescent="0.2">
      <c r="A23" s="85"/>
      <c r="B23" s="86" t="s">
        <v>103</v>
      </c>
      <c r="E23" s="78">
        <v>2.2970851252645232</v>
      </c>
      <c r="F23" s="80">
        <v>673</v>
      </c>
      <c r="G23" s="79">
        <v>642</v>
      </c>
      <c r="H23" s="79">
        <v>619</v>
      </c>
      <c r="I23" s="79">
        <v>597</v>
      </c>
      <c r="J23" s="105">
        <v>559</v>
      </c>
      <c r="K23" s="79">
        <v>114</v>
      </c>
      <c r="L23" s="81">
        <v>20.393559928443651</v>
      </c>
    </row>
    <row r="24" spans="1:12" ht="15" customHeight="1" x14ac:dyDescent="0.2">
      <c r="A24" s="85"/>
      <c r="B24" s="84"/>
      <c r="C24" s="53" t="s">
        <v>98</v>
      </c>
      <c r="E24" s="78">
        <v>54.680534918276372</v>
      </c>
      <c r="F24" s="80">
        <v>368</v>
      </c>
      <c r="G24" s="79">
        <v>360</v>
      </c>
      <c r="H24" s="79">
        <v>349</v>
      </c>
      <c r="I24" s="79">
        <v>329</v>
      </c>
      <c r="J24" s="105">
        <v>305</v>
      </c>
      <c r="K24" s="79">
        <v>63</v>
      </c>
      <c r="L24" s="81">
        <v>20.655737704918032</v>
      </c>
    </row>
    <row r="25" spans="1:12" ht="15" customHeight="1" x14ac:dyDescent="0.2">
      <c r="A25" s="85"/>
      <c r="B25" s="84"/>
      <c r="C25" s="53" t="s">
        <v>99</v>
      </c>
      <c r="E25" s="78">
        <v>45.319465081723628</v>
      </c>
      <c r="F25" s="80">
        <v>305</v>
      </c>
      <c r="G25" s="79">
        <v>282</v>
      </c>
      <c r="H25" s="79">
        <v>270</v>
      </c>
      <c r="I25" s="79">
        <v>268</v>
      </c>
      <c r="J25" s="105">
        <v>254</v>
      </c>
      <c r="K25" s="79">
        <v>51</v>
      </c>
      <c r="L25" s="81">
        <v>20.078740157480315</v>
      </c>
    </row>
    <row r="26" spans="1:12" ht="15" customHeight="1" x14ac:dyDescent="0.2">
      <c r="A26" s="85"/>
      <c r="C26" s="86" t="s">
        <v>182</v>
      </c>
      <c r="D26" s="53" t="s">
        <v>183</v>
      </c>
      <c r="E26" s="78">
        <v>0.94887023004983273</v>
      </c>
      <c r="F26" s="80">
        <v>278</v>
      </c>
      <c r="G26" s="79">
        <v>266</v>
      </c>
      <c r="H26" s="79">
        <v>261</v>
      </c>
      <c r="I26" s="79">
        <v>248</v>
      </c>
      <c r="J26" s="105">
        <v>204</v>
      </c>
      <c r="K26" s="79">
        <v>74</v>
      </c>
      <c r="L26" s="81">
        <v>36.274509803921568</v>
      </c>
    </row>
    <row r="27" spans="1:12" ht="15" customHeight="1" x14ac:dyDescent="0.2">
      <c r="A27" s="85"/>
      <c r="B27" s="84"/>
      <c r="D27" s="216" t="s">
        <v>98</v>
      </c>
      <c r="E27" s="78">
        <v>49.640287769784173</v>
      </c>
      <c r="F27" s="80">
        <v>138</v>
      </c>
      <c r="G27" s="79">
        <v>139</v>
      </c>
      <c r="H27" s="79">
        <v>136</v>
      </c>
      <c r="I27" s="79">
        <v>123</v>
      </c>
      <c r="J27" s="105">
        <v>95</v>
      </c>
      <c r="K27" s="79">
        <v>43</v>
      </c>
      <c r="L27" s="81">
        <v>45.263157894736842</v>
      </c>
    </row>
    <row r="28" spans="1:12" ht="15" customHeight="1" x14ac:dyDescent="0.2">
      <c r="A28" s="85"/>
      <c r="B28" s="84"/>
      <c r="D28" s="216" t="s">
        <v>99</v>
      </c>
      <c r="E28" s="78">
        <v>50.359712230215827</v>
      </c>
      <c r="F28" s="80">
        <v>140</v>
      </c>
      <c r="G28" s="79">
        <v>127</v>
      </c>
      <c r="H28" s="79">
        <v>125</v>
      </c>
      <c r="I28" s="79">
        <v>125</v>
      </c>
      <c r="J28" s="105">
        <v>109</v>
      </c>
      <c r="K28" s="79">
        <v>31</v>
      </c>
      <c r="L28" s="81">
        <v>28.440366972477065</v>
      </c>
    </row>
    <row r="29" spans="1:12" ht="24.95" customHeight="1" x14ac:dyDescent="0.2">
      <c r="A29" s="212" t="s">
        <v>184</v>
      </c>
      <c r="B29" s="213"/>
      <c r="C29" s="213"/>
      <c r="D29" s="214"/>
      <c r="E29" s="78">
        <v>88.6954740937948</v>
      </c>
      <c r="F29" s="80">
        <v>25986</v>
      </c>
      <c r="G29" s="79">
        <v>26411</v>
      </c>
      <c r="H29" s="79">
        <v>26140</v>
      </c>
      <c r="I29" s="79">
        <v>26275</v>
      </c>
      <c r="J29" s="105">
        <v>26450</v>
      </c>
      <c r="K29" s="79">
        <v>-464</v>
      </c>
      <c r="L29" s="81">
        <v>-1.7542533081285445</v>
      </c>
    </row>
    <row r="30" spans="1:12" ht="15" customHeight="1" x14ac:dyDescent="0.2">
      <c r="A30" s="85"/>
      <c r="B30" s="84"/>
      <c r="C30" s="53" t="s">
        <v>98</v>
      </c>
      <c r="E30" s="78">
        <v>52.813053182482875</v>
      </c>
      <c r="F30" s="80">
        <v>13724</v>
      </c>
      <c r="G30" s="79">
        <v>14023</v>
      </c>
      <c r="H30" s="79">
        <v>13845</v>
      </c>
      <c r="I30" s="79">
        <v>13935</v>
      </c>
      <c r="J30" s="105">
        <v>14064</v>
      </c>
      <c r="K30" s="79">
        <v>-340</v>
      </c>
      <c r="L30" s="81">
        <v>-2.4175199089874857</v>
      </c>
    </row>
    <row r="31" spans="1:12" ht="15" customHeight="1" x14ac:dyDescent="0.2">
      <c r="A31" s="85"/>
      <c r="B31" s="84"/>
      <c r="C31" s="53" t="s">
        <v>99</v>
      </c>
      <c r="E31" s="78">
        <v>47.186946817517125</v>
      </c>
      <c r="F31" s="80">
        <v>12262</v>
      </c>
      <c r="G31" s="79">
        <v>12388</v>
      </c>
      <c r="H31" s="79">
        <v>12295</v>
      </c>
      <c r="I31" s="79">
        <v>12340</v>
      </c>
      <c r="J31" s="105">
        <v>12386</v>
      </c>
      <c r="K31" s="79">
        <v>-124</v>
      </c>
      <c r="L31" s="81">
        <v>-1.0011303084127241</v>
      </c>
    </row>
    <row r="32" spans="1:12" ht="15" customHeight="1" x14ac:dyDescent="0.2">
      <c r="A32" s="85"/>
      <c r="B32" s="84" t="s">
        <v>109</v>
      </c>
      <c r="E32" s="78">
        <v>11.304525906205201</v>
      </c>
      <c r="F32" s="80">
        <v>3312</v>
      </c>
      <c r="G32" s="79">
        <v>3353</v>
      </c>
      <c r="H32" s="79">
        <v>3305</v>
      </c>
      <c r="I32" s="79">
        <v>3250</v>
      </c>
      <c r="J32" s="105">
        <v>3229</v>
      </c>
      <c r="K32" s="79">
        <v>83</v>
      </c>
      <c r="L32" s="81">
        <v>2.57045524930319</v>
      </c>
    </row>
    <row r="33" spans="1:12" ht="15" customHeight="1" x14ac:dyDescent="0.2">
      <c r="A33" s="85"/>
      <c r="B33" s="84"/>
      <c r="C33" s="53" t="s">
        <v>98</v>
      </c>
      <c r="E33" s="78">
        <v>63.828502415458935</v>
      </c>
      <c r="F33" s="80">
        <v>2114</v>
      </c>
      <c r="G33" s="79">
        <v>2155</v>
      </c>
      <c r="H33" s="79">
        <v>2136</v>
      </c>
      <c r="I33" s="79">
        <v>2109</v>
      </c>
      <c r="J33" s="105">
        <v>2107</v>
      </c>
      <c r="K33" s="79">
        <v>7</v>
      </c>
      <c r="L33" s="81">
        <v>0.33222591362126247</v>
      </c>
    </row>
    <row r="34" spans="1:12" ht="15" customHeight="1" x14ac:dyDescent="0.2">
      <c r="A34" s="85"/>
      <c r="B34" s="84"/>
      <c r="C34" s="53" t="s">
        <v>99</v>
      </c>
      <c r="E34" s="78">
        <v>36.171497584541065</v>
      </c>
      <c r="F34" s="80">
        <v>1198</v>
      </c>
      <c r="G34" s="79">
        <v>1198</v>
      </c>
      <c r="H34" s="79">
        <v>1169</v>
      </c>
      <c r="I34" s="79">
        <v>1141</v>
      </c>
      <c r="J34" s="105">
        <v>1122</v>
      </c>
      <c r="K34" s="79">
        <v>76</v>
      </c>
      <c r="L34" s="81">
        <v>6.7736185383244205</v>
      </c>
    </row>
    <row r="35" spans="1:12" ht="24.95" customHeight="1" x14ac:dyDescent="0.2">
      <c r="A35" s="212" t="s">
        <v>185</v>
      </c>
      <c r="B35" s="213"/>
      <c r="C35" s="213"/>
      <c r="D35" s="214"/>
      <c r="E35" s="78">
        <v>66.912417229845047</v>
      </c>
      <c r="F35" s="80">
        <v>19604</v>
      </c>
      <c r="G35" s="79">
        <v>20008</v>
      </c>
      <c r="H35" s="79">
        <v>20038</v>
      </c>
      <c r="I35" s="79">
        <v>20166</v>
      </c>
      <c r="J35" s="105">
        <v>20328</v>
      </c>
      <c r="K35" s="79">
        <v>-724</v>
      </c>
      <c r="L35" s="81">
        <v>-3.561589925226289</v>
      </c>
    </row>
    <row r="36" spans="1:12" ht="15" customHeight="1" x14ac:dyDescent="0.2">
      <c r="A36" s="85"/>
      <c r="B36" s="84"/>
      <c r="C36" s="53" t="s">
        <v>98</v>
      </c>
      <c r="E36" s="78">
        <v>71.72005713119772</v>
      </c>
      <c r="F36" s="80">
        <v>14060</v>
      </c>
      <c r="G36" s="79">
        <v>14363</v>
      </c>
      <c r="H36" s="79">
        <v>14435</v>
      </c>
      <c r="I36" s="79">
        <v>14518</v>
      </c>
      <c r="J36" s="105">
        <v>14620</v>
      </c>
      <c r="K36" s="79">
        <v>-560</v>
      </c>
      <c r="L36" s="81">
        <v>-3.8303693570451438</v>
      </c>
    </row>
    <row r="37" spans="1:12" ht="15" customHeight="1" x14ac:dyDescent="0.2">
      <c r="A37" s="85"/>
      <c r="B37" s="84"/>
      <c r="C37" s="53" t="s">
        <v>99</v>
      </c>
      <c r="E37" s="78">
        <v>28.279942868802284</v>
      </c>
      <c r="F37" s="80">
        <v>5544</v>
      </c>
      <c r="G37" s="79">
        <v>5645</v>
      </c>
      <c r="H37" s="79">
        <v>5603</v>
      </c>
      <c r="I37" s="79">
        <v>5648</v>
      </c>
      <c r="J37" s="105">
        <v>5708</v>
      </c>
      <c r="K37" s="79">
        <v>-164</v>
      </c>
      <c r="L37" s="81">
        <v>-2.8731604765241765</v>
      </c>
    </row>
    <row r="38" spans="1:12" ht="15" customHeight="1" x14ac:dyDescent="0.2">
      <c r="A38" s="85"/>
      <c r="B38" s="84" t="s">
        <v>176</v>
      </c>
      <c r="E38" s="78">
        <v>33.08758277015496</v>
      </c>
      <c r="F38" s="80">
        <v>9694</v>
      </c>
      <c r="G38" s="79">
        <v>9756</v>
      </c>
      <c r="H38" s="79">
        <v>9407</v>
      </c>
      <c r="I38" s="79">
        <v>9359</v>
      </c>
      <c r="J38" s="105">
        <v>9351</v>
      </c>
      <c r="K38" s="79">
        <v>343</v>
      </c>
      <c r="L38" s="81">
        <v>3.6680568923109829</v>
      </c>
    </row>
    <row r="39" spans="1:12" ht="15" customHeight="1" x14ac:dyDescent="0.2">
      <c r="A39" s="85"/>
      <c r="B39" s="84"/>
      <c r="C39" s="53" t="s">
        <v>98</v>
      </c>
      <c r="E39" s="78">
        <v>18.341242005364144</v>
      </c>
      <c r="F39" s="80">
        <v>1778</v>
      </c>
      <c r="G39" s="79">
        <v>1815</v>
      </c>
      <c r="H39" s="79">
        <v>1546</v>
      </c>
      <c r="I39" s="79">
        <v>1526</v>
      </c>
      <c r="J39" s="105">
        <v>1551</v>
      </c>
      <c r="K39" s="79">
        <v>227</v>
      </c>
      <c r="L39" s="81">
        <v>14.63571889103804</v>
      </c>
    </row>
    <row r="40" spans="1:12" ht="15" customHeight="1" x14ac:dyDescent="0.2">
      <c r="A40" s="85"/>
      <c r="B40" s="84"/>
      <c r="C40" s="53" t="s">
        <v>99</v>
      </c>
      <c r="E40" s="78">
        <v>81.658757994635863</v>
      </c>
      <c r="F40" s="80">
        <v>7916</v>
      </c>
      <c r="G40" s="79">
        <v>7941</v>
      </c>
      <c r="H40" s="79">
        <v>7861</v>
      </c>
      <c r="I40" s="79">
        <v>7833</v>
      </c>
      <c r="J40" s="105">
        <v>7800</v>
      </c>
      <c r="K40" s="79">
        <v>116</v>
      </c>
      <c r="L40" s="81">
        <v>1.4871794871794872</v>
      </c>
    </row>
    <row r="41" spans="1:12" ht="24.75" customHeight="1" x14ac:dyDescent="0.2">
      <c r="A41" s="212" t="s">
        <v>552</v>
      </c>
      <c r="B41" s="213"/>
      <c r="C41" s="213"/>
      <c r="D41" s="214"/>
      <c r="E41" s="78">
        <v>4.3415932828179402</v>
      </c>
      <c r="F41" s="80">
        <v>1272</v>
      </c>
      <c r="G41" s="79">
        <v>1289</v>
      </c>
      <c r="H41" s="79">
        <v>1079</v>
      </c>
      <c r="I41" s="79">
        <v>1115</v>
      </c>
      <c r="J41" s="105">
        <v>1265</v>
      </c>
      <c r="K41" s="79">
        <v>7</v>
      </c>
      <c r="L41" s="81">
        <v>0.55335968379446643</v>
      </c>
    </row>
    <row r="42" spans="1:12" ht="15" customHeight="1" x14ac:dyDescent="0.2">
      <c r="A42" s="85"/>
      <c r="B42" s="84"/>
      <c r="C42" s="53" t="s">
        <v>98</v>
      </c>
      <c r="E42" s="78">
        <v>60.220125786163521</v>
      </c>
      <c r="F42" s="80">
        <v>766</v>
      </c>
      <c r="G42" s="79">
        <v>785</v>
      </c>
      <c r="H42" s="79">
        <v>662</v>
      </c>
      <c r="I42" s="79">
        <v>694</v>
      </c>
      <c r="J42" s="105">
        <v>810</v>
      </c>
      <c r="K42" s="79">
        <v>-44</v>
      </c>
      <c r="L42" s="81">
        <v>-5.4320987654320989</v>
      </c>
    </row>
    <row r="43" spans="1:12" ht="15" customHeight="1" x14ac:dyDescent="0.2">
      <c r="A43" s="88"/>
      <c r="B43" s="89"/>
      <c r="C43" s="131" t="s">
        <v>99</v>
      </c>
      <c r="D43" s="131"/>
      <c r="E43" s="90">
        <v>39.779874213836479</v>
      </c>
      <c r="F43" s="108">
        <v>506</v>
      </c>
      <c r="G43" s="109">
        <v>504</v>
      </c>
      <c r="H43" s="109">
        <v>417</v>
      </c>
      <c r="I43" s="109">
        <v>421</v>
      </c>
      <c r="J43" s="110">
        <v>455</v>
      </c>
      <c r="K43" s="109">
        <v>51</v>
      </c>
      <c r="L43" s="111">
        <v>11.208791208791208</v>
      </c>
    </row>
    <row r="44" spans="1:12" ht="45.75" customHeight="1" x14ac:dyDescent="0.2">
      <c r="A44" s="212" t="s">
        <v>186</v>
      </c>
      <c r="B44" s="213"/>
      <c r="C44" s="213"/>
      <c r="D44" s="214"/>
      <c r="E44" s="78">
        <v>1.020547477643525</v>
      </c>
      <c r="F44" s="80">
        <v>299</v>
      </c>
      <c r="G44" s="79">
        <v>297</v>
      </c>
      <c r="H44" s="79">
        <v>294</v>
      </c>
      <c r="I44" s="79">
        <v>295</v>
      </c>
      <c r="J44" s="105">
        <v>295</v>
      </c>
      <c r="K44" s="79">
        <v>4</v>
      </c>
      <c r="L44" s="81">
        <v>1.3559322033898304</v>
      </c>
    </row>
    <row r="45" spans="1:12" ht="15" customHeight="1" x14ac:dyDescent="0.2">
      <c r="A45" s="85"/>
      <c r="B45" s="84"/>
      <c r="C45" s="53" t="s">
        <v>98</v>
      </c>
      <c r="E45" s="78">
        <v>60.200668896321069</v>
      </c>
      <c r="F45" s="80">
        <v>180</v>
      </c>
      <c r="G45" s="79">
        <v>176</v>
      </c>
      <c r="H45" s="79">
        <v>175</v>
      </c>
      <c r="I45" s="79">
        <v>175</v>
      </c>
      <c r="J45" s="105">
        <v>172</v>
      </c>
      <c r="K45" s="79">
        <v>8</v>
      </c>
      <c r="L45" s="81">
        <v>4.6511627906976747</v>
      </c>
    </row>
    <row r="46" spans="1:12" ht="15" customHeight="1" x14ac:dyDescent="0.2">
      <c r="A46" s="88"/>
      <c r="B46" s="89"/>
      <c r="C46" s="131" t="s">
        <v>99</v>
      </c>
      <c r="D46" s="131"/>
      <c r="E46" s="90">
        <v>39.799331103678931</v>
      </c>
      <c r="F46" s="108">
        <v>119</v>
      </c>
      <c r="G46" s="109">
        <v>121</v>
      </c>
      <c r="H46" s="109">
        <v>119</v>
      </c>
      <c r="I46" s="109">
        <v>120</v>
      </c>
      <c r="J46" s="110">
        <v>123</v>
      </c>
      <c r="K46" s="109">
        <v>-4</v>
      </c>
      <c r="L46" s="111">
        <v>-3.2520325203252032</v>
      </c>
    </row>
    <row r="47" spans="1:12" ht="39" customHeight="1" x14ac:dyDescent="0.2">
      <c r="A47" s="212" t="s">
        <v>553</v>
      </c>
      <c r="B47" s="127"/>
      <c r="C47" s="127"/>
      <c r="D47" s="217"/>
      <c r="E47" s="78">
        <v>2.3892415864564136E-2</v>
      </c>
      <c r="F47" s="80">
        <v>7</v>
      </c>
      <c r="G47" s="79">
        <v>4</v>
      </c>
      <c r="H47" s="79">
        <v>6</v>
      </c>
      <c r="I47" s="79">
        <v>9</v>
      </c>
      <c r="J47" s="105">
        <v>10</v>
      </c>
      <c r="K47" s="79">
        <v>-3</v>
      </c>
      <c r="L47" s="81">
        <v>-30</v>
      </c>
    </row>
    <row r="48" spans="1:12" ht="15" customHeight="1" x14ac:dyDescent="0.2">
      <c r="A48" s="85"/>
      <c r="B48" s="84"/>
      <c r="C48" s="53" t="s">
        <v>98</v>
      </c>
      <c r="E48" s="78" t="s">
        <v>546</v>
      </c>
      <c r="F48" s="80" t="s">
        <v>546</v>
      </c>
      <c r="G48" s="79" t="s">
        <v>546</v>
      </c>
      <c r="H48" s="79" t="s">
        <v>546</v>
      </c>
      <c r="I48" s="79" t="s">
        <v>546</v>
      </c>
      <c r="J48" s="105">
        <v>4</v>
      </c>
      <c r="K48" s="79" t="s">
        <v>546</v>
      </c>
      <c r="L48" s="81" t="s">
        <v>546</v>
      </c>
    </row>
    <row r="49" spans="1:12" ht="15" customHeight="1" x14ac:dyDescent="0.2">
      <c r="A49" s="88"/>
      <c r="B49" s="89"/>
      <c r="C49" s="131" t="s">
        <v>99</v>
      </c>
      <c r="D49" s="131"/>
      <c r="E49" s="90" t="s">
        <v>546</v>
      </c>
      <c r="F49" s="108" t="s">
        <v>546</v>
      </c>
      <c r="G49" s="109" t="s">
        <v>546</v>
      </c>
      <c r="H49" s="109" t="s">
        <v>546</v>
      </c>
      <c r="I49" s="109" t="s">
        <v>546</v>
      </c>
      <c r="J49" s="110">
        <v>6</v>
      </c>
      <c r="K49" s="109" t="s">
        <v>546</v>
      </c>
      <c r="L49" s="111" t="s">
        <v>546</v>
      </c>
    </row>
    <row r="50" spans="1:12" ht="24.95" customHeight="1" x14ac:dyDescent="0.2">
      <c r="A50" s="218" t="s">
        <v>187</v>
      </c>
      <c r="B50" s="219"/>
      <c r="C50" s="219"/>
      <c r="D50" s="220"/>
      <c r="E50" s="221">
        <v>11.410335176462556</v>
      </c>
      <c r="F50" s="222">
        <v>3343</v>
      </c>
      <c r="G50" s="223">
        <v>3409</v>
      </c>
      <c r="H50" s="223">
        <v>3169</v>
      </c>
      <c r="I50" s="223">
        <v>3213</v>
      </c>
      <c r="J50" s="224">
        <v>3352</v>
      </c>
      <c r="K50" s="222">
        <v>-9</v>
      </c>
      <c r="L50" s="225">
        <v>-0.26849642004773272</v>
      </c>
    </row>
    <row r="51" spans="1:12" ht="15" customHeight="1" x14ac:dyDescent="0.2">
      <c r="A51" s="85"/>
      <c r="B51" s="84"/>
      <c r="C51" s="53" t="s">
        <v>98</v>
      </c>
      <c r="E51" s="78">
        <v>57.912055040382889</v>
      </c>
      <c r="F51" s="80">
        <v>1936</v>
      </c>
      <c r="G51" s="79">
        <v>1988</v>
      </c>
      <c r="H51" s="79">
        <v>1847</v>
      </c>
      <c r="I51" s="79">
        <v>1883</v>
      </c>
      <c r="J51" s="105">
        <v>1984</v>
      </c>
      <c r="K51" s="79">
        <v>-48</v>
      </c>
      <c r="L51" s="81">
        <v>-2.4193548387096775</v>
      </c>
    </row>
    <row r="52" spans="1:12" ht="15" customHeight="1" x14ac:dyDescent="0.2">
      <c r="A52" s="85"/>
      <c r="B52" s="84"/>
      <c r="C52" s="53" t="s">
        <v>99</v>
      </c>
      <c r="E52" s="78">
        <v>42.087944959617111</v>
      </c>
      <c r="F52" s="80">
        <v>1407</v>
      </c>
      <c r="G52" s="79">
        <v>1421</v>
      </c>
      <c r="H52" s="79">
        <v>1322</v>
      </c>
      <c r="I52" s="79">
        <v>1330</v>
      </c>
      <c r="J52" s="105">
        <v>1368</v>
      </c>
      <c r="K52" s="79">
        <v>39</v>
      </c>
      <c r="L52" s="81">
        <v>2.8508771929824563</v>
      </c>
    </row>
    <row r="53" spans="1:12" ht="15" customHeight="1" x14ac:dyDescent="0.2">
      <c r="A53" s="85"/>
      <c r="B53" s="84"/>
      <c r="C53" s="53" t="s">
        <v>182</v>
      </c>
      <c r="D53" s="53" t="s">
        <v>188</v>
      </c>
      <c r="E53" s="78">
        <v>26.77236015554891</v>
      </c>
      <c r="F53" s="80">
        <v>895</v>
      </c>
      <c r="G53" s="79">
        <v>931</v>
      </c>
      <c r="H53" s="79">
        <v>702</v>
      </c>
      <c r="I53" s="79">
        <v>747</v>
      </c>
      <c r="J53" s="105">
        <v>898</v>
      </c>
      <c r="K53" s="79">
        <v>-3</v>
      </c>
      <c r="L53" s="81">
        <v>-0.33407572383073497</v>
      </c>
    </row>
    <row r="54" spans="1:12" ht="15" customHeight="1" x14ac:dyDescent="0.2">
      <c r="A54" s="85"/>
      <c r="B54" s="84"/>
      <c r="D54" s="216" t="s">
        <v>189</v>
      </c>
      <c r="E54" s="78">
        <v>61.899441340782126</v>
      </c>
      <c r="F54" s="80">
        <v>554</v>
      </c>
      <c r="G54" s="79">
        <v>586</v>
      </c>
      <c r="H54" s="79">
        <v>452</v>
      </c>
      <c r="I54" s="79">
        <v>482</v>
      </c>
      <c r="J54" s="105">
        <v>582</v>
      </c>
      <c r="K54" s="79">
        <v>-28</v>
      </c>
      <c r="L54" s="81">
        <v>-4.8109965635738829</v>
      </c>
    </row>
    <row r="55" spans="1:12" ht="15" customHeight="1" x14ac:dyDescent="0.2">
      <c r="A55" s="85"/>
      <c r="B55" s="84"/>
      <c r="D55" s="216" t="s">
        <v>190</v>
      </c>
      <c r="E55" s="78">
        <v>38.100558659217874</v>
      </c>
      <c r="F55" s="80">
        <v>341</v>
      </c>
      <c r="G55" s="79">
        <v>345</v>
      </c>
      <c r="H55" s="79">
        <v>250</v>
      </c>
      <c r="I55" s="79">
        <v>265</v>
      </c>
      <c r="J55" s="105">
        <v>316</v>
      </c>
      <c r="K55" s="79">
        <v>25</v>
      </c>
      <c r="L55" s="81">
        <v>7.9113924050632916</v>
      </c>
    </row>
    <row r="56" spans="1:12" ht="15" customHeight="1" x14ac:dyDescent="0.2">
      <c r="A56" s="85"/>
      <c r="B56" s="84" t="s">
        <v>191</v>
      </c>
      <c r="E56" s="78">
        <v>71.24035770359751</v>
      </c>
      <c r="F56" s="80">
        <v>20872</v>
      </c>
      <c r="G56" s="79">
        <v>21193</v>
      </c>
      <c r="H56" s="79">
        <v>21169</v>
      </c>
      <c r="I56" s="79">
        <v>21237</v>
      </c>
      <c r="J56" s="105">
        <v>21274</v>
      </c>
      <c r="K56" s="79">
        <v>-402</v>
      </c>
      <c r="L56" s="81">
        <v>-1.8896305349252609</v>
      </c>
    </row>
    <row r="57" spans="1:12" ht="15" customHeight="1" x14ac:dyDescent="0.2">
      <c r="A57" s="85"/>
      <c r="B57" s="84"/>
      <c r="C57" s="53" t="s">
        <v>98</v>
      </c>
      <c r="E57" s="78">
        <v>52.256611728631661</v>
      </c>
      <c r="F57" s="80">
        <v>10907</v>
      </c>
      <c r="G57" s="79">
        <v>11119</v>
      </c>
      <c r="H57" s="79">
        <v>11099</v>
      </c>
      <c r="I57" s="79">
        <v>11144</v>
      </c>
      <c r="J57" s="105">
        <v>11181</v>
      </c>
      <c r="K57" s="79">
        <v>-274</v>
      </c>
      <c r="L57" s="81">
        <v>-2.4505858152222522</v>
      </c>
    </row>
    <row r="58" spans="1:12" ht="15" customHeight="1" x14ac:dyDescent="0.2">
      <c r="A58" s="85"/>
      <c r="B58" s="84"/>
      <c r="C58" s="53" t="s">
        <v>99</v>
      </c>
      <c r="E58" s="78">
        <v>47.743388271368339</v>
      </c>
      <c r="F58" s="80">
        <v>9965</v>
      </c>
      <c r="G58" s="79">
        <v>10074</v>
      </c>
      <c r="H58" s="79">
        <v>10070</v>
      </c>
      <c r="I58" s="79">
        <v>10093</v>
      </c>
      <c r="J58" s="105">
        <v>10093</v>
      </c>
      <c r="K58" s="79">
        <v>-128</v>
      </c>
      <c r="L58" s="81">
        <v>-1.2682056871098781</v>
      </c>
    </row>
    <row r="59" spans="1:12" ht="15" customHeight="1" x14ac:dyDescent="0.2">
      <c r="A59" s="85"/>
      <c r="B59" s="84"/>
      <c r="C59" s="53" t="s">
        <v>97</v>
      </c>
      <c r="D59" s="53" t="s">
        <v>192</v>
      </c>
      <c r="E59" s="78">
        <v>90.480068991950944</v>
      </c>
      <c r="F59" s="80">
        <v>18885</v>
      </c>
      <c r="G59" s="79">
        <v>19176</v>
      </c>
      <c r="H59" s="79">
        <v>19169</v>
      </c>
      <c r="I59" s="79">
        <v>19251</v>
      </c>
      <c r="J59" s="105">
        <v>19284</v>
      </c>
      <c r="K59" s="79">
        <v>-399</v>
      </c>
      <c r="L59" s="81">
        <v>-2.0690728064716866</v>
      </c>
    </row>
    <row r="60" spans="1:12" ht="15" customHeight="1" x14ac:dyDescent="0.2">
      <c r="A60" s="85"/>
      <c r="B60" s="84"/>
      <c r="D60" s="216" t="s">
        <v>193</v>
      </c>
      <c r="E60" s="78">
        <v>50.27799841143765</v>
      </c>
      <c r="F60" s="80">
        <v>9495</v>
      </c>
      <c r="G60" s="79">
        <v>9690</v>
      </c>
      <c r="H60" s="79">
        <v>9675</v>
      </c>
      <c r="I60" s="79">
        <v>9729</v>
      </c>
      <c r="J60" s="105">
        <v>9752</v>
      </c>
      <c r="K60" s="79">
        <v>-257</v>
      </c>
      <c r="L60" s="81">
        <v>-2.6353568498769482</v>
      </c>
    </row>
    <row r="61" spans="1:12" ht="15" customHeight="1" x14ac:dyDescent="0.2">
      <c r="A61" s="85"/>
      <c r="B61" s="84"/>
      <c r="D61" s="216" t="s">
        <v>194</v>
      </c>
      <c r="E61" s="78">
        <v>49.72200158856235</v>
      </c>
      <c r="F61" s="80">
        <v>9390</v>
      </c>
      <c r="G61" s="79">
        <v>9486</v>
      </c>
      <c r="H61" s="79">
        <v>9494</v>
      </c>
      <c r="I61" s="79">
        <v>9522</v>
      </c>
      <c r="J61" s="105">
        <v>9532</v>
      </c>
      <c r="K61" s="79">
        <v>-142</v>
      </c>
      <c r="L61" s="81">
        <v>-1.4897188417960554</v>
      </c>
    </row>
    <row r="62" spans="1:12" ht="15" customHeight="1" x14ac:dyDescent="0.2">
      <c r="A62" s="85"/>
      <c r="B62" s="84"/>
      <c r="D62" s="53" t="s">
        <v>195</v>
      </c>
      <c r="E62" s="78">
        <v>9.5199310080490616</v>
      </c>
      <c r="F62" s="80">
        <v>1987</v>
      </c>
      <c r="G62" s="79">
        <v>2017</v>
      </c>
      <c r="H62" s="79">
        <v>2000</v>
      </c>
      <c r="I62" s="79">
        <v>1986</v>
      </c>
      <c r="J62" s="105">
        <v>1990</v>
      </c>
      <c r="K62" s="79">
        <v>-3</v>
      </c>
      <c r="L62" s="81">
        <v>-0.15075376884422109</v>
      </c>
    </row>
    <row r="63" spans="1:12" ht="15" customHeight="1" x14ac:dyDescent="0.2">
      <c r="A63" s="85"/>
      <c r="B63" s="84"/>
      <c r="D63" s="216" t="s">
        <v>193</v>
      </c>
      <c r="E63" s="78">
        <v>71.061902365374934</v>
      </c>
      <c r="F63" s="80">
        <v>1412</v>
      </c>
      <c r="G63" s="79">
        <v>1429</v>
      </c>
      <c r="H63" s="79">
        <v>1424</v>
      </c>
      <c r="I63" s="79">
        <v>1415</v>
      </c>
      <c r="J63" s="105">
        <v>1429</v>
      </c>
      <c r="K63" s="79">
        <v>-17</v>
      </c>
      <c r="L63" s="81">
        <v>-1.1896431070678797</v>
      </c>
    </row>
    <row r="64" spans="1:12" ht="15" customHeight="1" x14ac:dyDescent="0.2">
      <c r="A64" s="85"/>
      <c r="B64" s="84"/>
      <c r="D64" s="216" t="s">
        <v>194</v>
      </c>
      <c r="E64" s="78">
        <v>28.938097634625063</v>
      </c>
      <c r="F64" s="80">
        <v>575</v>
      </c>
      <c r="G64" s="79">
        <v>588</v>
      </c>
      <c r="H64" s="79">
        <v>576</v>
      </c>
      <c r="I64" s="79">
        <v>571</v>
      </c>
      <c r="J64" s="105">
        <v>561</v>
      </c>
      <c r="K64" s="79">
        <v>14</v>
      </c>
      <c r="L64" s="81">
        <v>2.4955436720142603</v>
      </c>
    </row>
    <row r="65" spans="1:12" ht="15" customHeight="1" x14ac:dyDescent="0.2">
      <c r="A65" s="85"/>
      <c r="B65" s="84" t="s">
        <v>196</v>
      </c>
      <c r="E65" s="78">
        <v>10.833503993446651</v>
      </c>
      <c r="F65" s="80">
        <v>3174</v>
      </c>
      <c r="G65" s="79">
        <v>3166</v>
      </c>
      <c r="H65" s="79">
        <v>3118</v>
      </c>
      <c r="I65" s="79">
        <v>3081</v>
      </c>
      <c r="J65" s="105">
        <v>3047</v>
      </c>
      <c r="K65" s="79">
        <v>127</v>
      </c>
      <c r="L65" s="81">
        <v>4.1680341319330489</v>
      </c>
    </row>
    <row r="66" spans="1:12" ht="15" customHeight="1" x14ac:dyDescent="0.2">
      <c r="A66" s="85"/>
      <c r="B66" s="84"/>
      <c r="C66" s="53" t="s">
        <v>98</v>
      </c>
      <c r="E66" s="78">
        <v>59.45179584120983</v>
      </c>
      <c r="F66" s="80">
        <v>1887</v>
      </c>
      <c r="G66" s="79">
        <v>1894</v>
      </c>
      <c r="H66" s="79">
        <v>1861</v>
      </c>
      <c r="I66" s="79">
        <v>1848</v>
      </c>
      <c r="J66" s="105">
        <v>1834</v>
      </c>
      <c r="K66" s="79">
        <v>53</v>
      </c>
      <c r="L66" s="81">
        <v>2.8898582333696838</v>
      </c>
    </row>
    <row r="67" spans="1:12" ht="15" customHeight="1" x14ac:dyDescent="0.2">
      <c r="A67" s="85"/>
      <c r="B67" s="84"/>
      <c r="C67" s="53" t="s">
        <v>99</v>
      </c>
      <c r="E67" s="78">
        <v>40.54820415879017</v>
      </c>
      <c r="F67" s="80">
        <v>1287</v>
      </c>
      <c r="G67" s="79">
        <v>1272</v>
      </c>
      <c r="H67" s="79">
        <v>1257</v>
      </c>
      <c r="I67" s="79">
        <v>1233</v>
      </c>
      <c r="J67" s="105">
        <v>1213</v>
      </c>
      <c r="K67" s="79">
        <v>74</v>
      </c>
      <c r="L67" s="81">
        <v>6.1005770816158282</v>
      </c>
    </row>
    <row r="68" spans="1:12" ht="15" customHeight="1" x14ac:dyDescent="0.2">
      <c r="A68" s="85"/>
      <c r="B68" s="84"/>
      <c r="C68" s="53" t="s">
        <v>97</v>
      </c>
      <c r="D68" s="53" t="s">
        <v>197</v>
      </c>
      <c r="E68" s="78">
        <v>27.914303717706364</v>
      </c>
      <c r="F68" s="80">
        <v>886</v>
      </c>
      <c r="G68" s="79">
        <v>870</v>
      </c>
      <c r="H68" s="79">
        <v>841</v>
      </c>
      <c r="I68" s="79">
        <v>817</v>
      </c>
      <c r="J68" s="105">
        <v>806</v>
      </c>
      <c r="K68" s="79">
        <v>80</v>
      </c>
      <c r="L68" s="81">
        <v>9.9255583126550864</v>
      </c>
    </row>
    <row r="69" spans="1:12" ht="15" customHeight="1" x14ac:dyDescent="0.2">
      <c r="A69" s="85"/>
      <c r="B69" s="84"/>
      <c r="D69" s="216" t="s">
        <v>193</v>
      </c>
      <c r="E69" s="78">
        <v>54.853273137697514</v>
      </c>
      <c r="F69" s="80">
        <v>486</v>
      </c>
      <c r="G69" s="79">
        <v>482</v>
      </c>
      <c r="H69" s="79">
        <v>464</v>
      </c>
      <c r="I69" s="79">
        <v>456</v>
      </c>
      <c r="J69" s="105">
        <v>452</v>
      </c>
      <c r="K69" s="79">
        <v>34</v>
      </c>
      <c r="L69" s="81">
        <v>7.5221238938053094</v>
      </c>
    </row>
    <row r="70" spans="1:12" ht="15" customHeight="1" x14ac:dyDescent="0.2">
      <c r="A70" s="85"/>
      <c r="B70" s="84"/>
      <c r="D70" s="216" t="s">
        <v>194</v>
      </c>
      <c r="E70" s="78">
        <v>45.146726862302486</v>
      </c>
      <c r="F70" s="80">
        <v>400</v>
      </c>
      <c r="G70" s="79">
        <v>388</v>
      </c>
      <c r="H70" s="79">
        <v>377</v>
      </c>
      <c r="I70" s="79">
        <v>361</v>
      </c>
      <c r="J70" s="105">
        <v>354</v>
      </c>
      <c r="K70" s="79">
        <v>46</v>
      </c>
      <c r="L70" s="81">
        <v>12.994350282485875</v>
      </c>
    </row>
    <row r="71" spans="1:12" ht="15" customHeight="1" x14ac:dyDescent="0.2">
      <c r="A71" s="85"/>
      <c r="B71" s="84"/>
      <c r="D71" s="53" t="s">
        <v>198</v>
      </c>
      <c r="E71" s="78">
        <v>65.626969124133581</v>
      </c>
      <c r="F71" s="80">
        <v>2083</v>
      </c>
      <c r="G71" s="79">
        <v>2092</v>
      </c>
      <c r="H71" s="79">
        <v>2087</v>
      </c>
      <c r="I71" s="79">
        <v>2076</v>
      </c>
      <c r="J71" s="105">
        <v>2052</v>
      </c>
      <c r="K71" s="79">
        <v>31</v>
      </c>
      <c r="L71" s="81">
        <v>1.5107212475633529</v>
      </c>
    </row>
    <row r="72" spans="1:12" ht="15" customHeight="1" x14ac:dyDescent="0.2">
      <c r="A72" s="85"/>
      <c r="B72" s="84"/>
      <c r="D72" s="216" t="s">
        <v>193</v>
      </c>
      <c r="E72" s="78">
        <v>60.921747479596732</v>
      </c>
      <c r="F72" s="80">
        <v>1269</v>
      </c>
      <c r="G72" s="79">
        <v>1281</v>
      </c>
      <c r="H72" s="79">
        <v>1275</v>
      </c>
      <c r="I72" s="79">
        <v>1274</v>
      </c>
      <c r="J72" s="105">
        <v>1265</v>
      </c>
      <c r="K72" s="79">
        <v>4</v>
      </c>
      <c r="L72" s="81">
        <v>0.31620553359683795</v>
      </c>
    </row>
    <row r="73" spans="1:12" ht="15" customHeight="1" x14ac:dyDescent="0.2">
      <c r="A73" s="85"/>
      <c r="B73" s="84"/>
      <c r="D73" s="216" t="s">
        <v>194</v>
      </c>
      <c r="E73" s="78">
        <v>39.078252520403268</v>
      </c>
      <c r="F73" s="80">
        <v>814</v>
      </c>
      <c r="G73" s="79">
        <v>811</v>
      </c>
      <c r="H73" s="79">
        <v>812</v>
      </c>
      <c r="I73" s="79">
        <v>802</v>
      </c>
      <c r="J73" s="105">
        <v>787</v>
      </c>
      <c r="K73" s="79">
        <v>27</v>
      </c>
      <c r="L73" s="81">
        <v>3.4307496823379924</v>
      </c>
    </row>
    <row r="74" spans="1:12" ht="15" customHeight="1" x14ac:dyDescent="0.2">
      <c r="A74" s="85"/>
      <c r="B74" s="84"/>
      <c r="D74" s="53" t="s">
        <v>199</v>
      </c>
      <c r="E74" s="78">
        <v>6.4587271581600501</v>
      </c>
      <c r="F74" s="80">
        <v>205</v>
      </c>
      <c r="G74" s="79">
        <v>204</v>
      </c>
      <c r="H74" s="79">
        <v>190</v>
      </c>
      <c r="I74" s="79">
        <v>188</v>
      </c>
      <c r="J74" s="105">
        <v>189</v>
      </c>
      <c r="K74" s="79">
        <v>16</v>
      </c>
      <c r="L74" s="81">
        <v>8.4656084656084651</v>
      </c>
    </row>
    <row r="75" spans="1:12" ht="15" customHeight="1" x14ac:dyDescent="0.2">
      <c r="A75" s="85"/>
      <c r="B75" s="84"/>
      <c r="D75" s="216" t="s">
        <v>193</v>
      </c>
      <c r="E75" s="78">
        <v>64.390243902439025</v>
      </c>
      <c r="F75" s="80">
        <v>132</v>
      </c>
      <c r="G75" s="79">
        <v>131</v>
      </c>
      <c r="H75" s="79">
        <v>122</v>
      </c>
      <c r="I75" s="79">
        <v>118</v>
      </c>
      <c r="J75" s="105">
        <v>117</v>
      </c>
      <c r="K75" s="79">
        <v>15</v>
      </c>
      <c r="L75" s="81">
        <v>12.820512820512821</v>
      </c>
    </row>
    <row r="76" spans="1:12" ht="15" customHeight="1" x14ac:dyDescent="0.2">
      <c r="A76" s="85"/>
      <c r="B76" s="84"/>
      <c r="D76" s="216" t="s">
        <v>194</v>
      </c>
      <c r="E76" s="78">
        <v>35.609756097560975</v>
      </c>
      <c r="F76" s="80">
        <v>73</v>
      </c>
      <c r="G76" s="79">
        <v>73</v>
      </c>
      <c r="H76" s="79">
        <v>68</v>
      </c>
      <c r="I76" s="79">
        <v>70</v>
      </c>
      <c r="J76" s="105">
        <v>72</v>
      </c>
      <c r="K76" s="79">
        <v>1</v>
      </c>
      <c r="L76" s="81">
        <v>1.3888888888888888</v>
      </c>
    </row>
    <row r="77" spans="1:12" ht="15" customHeight="1" x14ac:dyDescent="0.2">
      <c r="A77" s="85"/>
      <c r="B77" s="84" t="s">
        <v>200</v>
      </c>
      <c r="E77" s="78">
        <v>6.5158031264932763</v>
      </c>
      <c r="F77" s="80">
        <v>1909</v>
      </c>
      <c r="G77" s="79">
        <v>1996</v>
      </c>
      <c r="H77" s="79">
        <v>1989</v>
      </c>
      <c r="I77" s="79">
        <v>1994</v>
      </c>
      <c r="J77" s="105">
        <v>2006</v>
      </c>
      <c r="K77" s="79">
        <v>-97</v>
      </c>
      <c r="L77" s="81">
        <v>-4.835493519441675</v>
      </c>
    </row>
    <row r="78" spans="1:12" ht="15" customHeight="1" x14ac:dyDescent="0.2">
      <c r="A78" s="85"/>
      <c r="B78" s="84"/>
      <c r="C78" s="53" t="s">
        <v>98</v>
      </c>
      <c r="E78" s="78">
        <v>58.040859088528023</v>
      </c>
      <c r="F78" s="80">
        <v>1108</v>
      </c>
      <c r="G78" s="79">
        <v>1177</v>
      </c>
      <c r="H78" s="79">
        <v>1174</v>
      </c>
      <c r="I78" s="79">
        <v>1169</v>
      </c>
      <c r="J78" s="105">
        <v>1172</v>
      </c>
      <c r="K78" s="79">
        <v>-64</v>
      </c>
      <c r="L78" s="81">
        <v>-5.4607508532423212</v>
      </c>
    </row>
    <row r="79" spans="1:12" ht="15" customHeight="1" x14ac:dyDescent="0.2">
      <c r="A79" s="88"/>
      <c r="B79" s="89"/>
      <c r="C79" s="131" t="s">
        <v>99</v>
      </c>
      <c r="D79" s="131"/>
      <c r="E79" s="90">
        <v>41.959140911471977</v>
      </c>
      <c r="F79" s="108">
        <v>801</v>
      </c>
      <c r="G79" s="109">
        <v>819</v>
      </c>
      <c r="H79" s="109">
        <v>815</v>
      </c>
      <c r="I79" s="109">
        <v>825</v>
      </c>
      <c r="J79" s="110">
        <v>834</v>
      </c>
      <c r="K79" s="109">
        <v>-33</v>
      </c>
      <c r="L79" s="111">
        <v>-3.9568345323741005</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B05D5-1FFD-470A-9205-A05DE1E8727B}">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29298</v>
      </c>
      <c r="E11" s="79">
        <v>29764</v>
      </c>
      <c r="F11" s="79">
        <v>29445</v>
      </c>
      <c r="G11" s="79">
        <v>29525</v>
      </c>
      <c r="H11" s="105">
        <v>29679</v>
      </c>
      <c r="I11" s="80">
        <v>-381</v>
      </c>
      <c r="J11" s="81">
        <v>-1.2837359749317698</v>
      </c>
    </row>
    <row r="12" spans="1:15" ht="24.95" customHeight="1" x14ac:dyDescent="0.2">
      <c r="A12" s="158" t="s">
        <v>124</v>
      </c>
      <c r="B12" s="159" t="s">
        <v>125</v>
      </c>
      <c r="C12" s="78">
        <v>0.9420438255171002</v>
      </c>
      <c r="D12" s="80">
        <v>276</v>
      </c>
      <c r="E12" s="79">
        <v>274</v>
      </c>
      <c r="F12" s="79">
        <v>256</v>
      </c>
      <c r="G12" s="79">
        <v>242</v>
      </c>
      <c r="H12" s="105">
        <v>249</v>
      </c>
      <c r="I12" s="80">
        <v>27</v>
      </c>
      <c r="J12" s="81">
        <v>10.843373493975903</v>
      </c>
    </row>
    <row r="13" spans="1:15" ht="24.95" customHeight="1" x14ac:dyDescent="0.2">
      <c r="A13" s="158" t="s">
        <v>126</v>
      </c>
      <c r="B13" s="164" t="s">
        <v>208</v>
      </c>
      <c r="C13" s="78">
        <v>3.1879309167861289</v>
      </c>
      <c r="D13" s="80">
        <v>934</v>
      </c>
      <c r="E13" s="79">
        <v>942</v>
      </c>
      <c r="F13" s="79">
        <v>941</v>
      </c>
      <c r="G13" s="79">
        <v>936</v>
      </c>
      <c r="H13" s="105">
        <v>929</v>
      </c>
      <c r="I13" s="80">
        <v>5</v>
      </c>
      <c r="J13" s="81">
        <v>0.53821313240043056</v>
      </c>
    </row>
    <row r="14" spans="1:15" s="180" customFormat="1" ht="24" customHeight="1" x14ac:dyDescent="0.2">
      <c r="A14" s="158" t="s">
        <v>209</v>
      </c>
      <c r="B14" s="164" t="s">
        <v>129</v>
      </c>
      <c r="C14" s="78">
        <v>26.223633012492321</v>
      </c>
      <c r="D14" s="80">
        <v>7683</v>
      </c>
      <c r="E14" s="79">
        <v>7889</v>
      </c>
      <c r="F14" s="79">
        <v>7816</v>
      </c>
      <c r="G14" s="79">
        <v>7950</v>
      </c>
      <c r="H14" s="105">
        <v>8039</v>
      </c>
      <c r="I14" s="80">
        <v>-356</v>
      </c>
      <c r="J14" s="81">
        <v>-4.4284114939669115</v>
      </c>
      <c r="K14" s="53"/>
      <c r="L14" s="53"/>
      <c r="M14" s="53"/>
      <c r="N14" s="53"/>
      <c r="O14" s="53"/>
    </row>
    <row r="15" spans="1:15" ht="24.75" customHeight="1" x14ac:dyDescent="0.2">
      <c r="A15" s="158" t="s">
        <v>210</v>
      </c>
      <c r="B15" s="164" t="s">
        <v>211</v>
      </c>
      <c r="C15" s="78">
        <v>4.0753635060413682</v>
      </c>
      <c r="D15" s="80">
        <v>1194</v>
      </c>
      <c r="E15" s="79">
        <v>1237</v>
      </c>
      <c r="F15" s="79">
        <v>1246</v>
      </c>
      <c r="G15" s="79">
        <v>1257</v>
      </c>
      <c r="H15" s="105">
        <v>1269</v>
      </c>
      <c r="I15" s="80">
        <v>-75</v>
      </c>
      <c r="J15" s="81">
        <v>-5.9101654846335698</v>
      </c>
    </row>
    <row r="16" spans="1:15" s="180" customFormat="1" ht="24.95" customHeight="1" x14ac:dyDescent="0.2">
      <c r="A16" s="158" t="s">
        <v>212</v>
      </c>
      <c r="B16" s="164" t="s">
        <v>133</v>
      </c>
      <c r="C16" s="78">
        <v>14.465151204860399</v>
      </c>
      <c r="D16" s="80">
        <v>4238</v>
      </c>
      <c r="E16" s="79">
        <v>4370</v>
      </c>
      <c r="F16" s="79">
        <v>4278</v>
      </c>
      <c r="G16" s="79">
        <v>4383</v>
      </c>
      <c r="H16" s="105">
        <v>4458</v>
      </c>
      <c r="I16" s="80">
        <v>-220</v>
      </c>
      <c r="J16" s="81">
        <v>-4.9349484073575596</v>
      </c>
      <c r="K16" s="53"/>
      <c r="L16" s="53"/>
      <c r="M16" s="53"/>
      <c r="N16" s="53"/>
      <c r="O16" s="53"/>
    </row>
    <row r="17" spans="1:15" ht="24.95" customHeight="1" x14ac:dyDescent="0.2">
      <c r="A17" s="158" t="s">
        <v>213</v>
      </c>
      <c r="B17" s="164" t="s">
        <v>214</v>
      </c>
      <c r="C17" s="78">
        <v>7.683118301590552</v>
      </c>
      <c r="D17" s="80">
        <v>2251</v>
      </c>
      <c r="E17" s="79">
        <v>2282</v>
      </c>
      <c r="F17" s="79">
        <v>2292</v>
      </c>
      <c r="G17" s="79">
        <v>2310</v>
      </c>
      <c r="H17" s="105">
        <v>2312</v>
      </c>
      <c r="I17" s="80">
        <v>-61</v>
      </c>
      <c r="J17" s="81">
        <v>-2.6384083044982698</v>
      </c>
    </row>
    <row r="18" spans="1:15" s="180" customFormat="1" ht="24.95" customHeight="1" x14ac:dyDescent="0.2">
      <c r="A18" s="167" t="s">
        <v>136</v>
      </c>
      <c r="B18" s="168" t="s">
        <v>137</v>
      </c>
      <c r="C18" s="78">
        <v>8.0551573486244799</v>
      </c>
      <c r="D18" s="80">
        <v>2360</v>
      </c>
      <c r="E18" s="79">
        <v>2500</v>
      </c>
      <c r="F18" s="79">
        <v>2465</v>
      </c>
      <c r="G18" s="79">
        <v>2421</v>
      </c>
      <c r="H18" s="105">
        <v>2383</v>
      </c>
      <c r="I18" s="80">
        <v>-23</v>
      </c>
      <c r="J18" s="81">
        <v>-0.96516995383969784</v>
      </c>
      <c r="K18" s="53"/>
      <c r="L18" s="53"/>
      <c r="M18" s="53"/>
      <c r="N18" s="53"/>
      <c r="O18" s="53"/>
    </row>
    <row r="19" spans="1:15" ht="24.95" customHeight="1" x14ac:dyDescent="0.2">
      <c r="A19" s="158" t="s">
        <v>138</v>
      </c>
      <c r="B19" s="164" t="s">
        <v>139</v>
      </c>
      <c r="C19" s="78">
        <v>14.721141374837872</v>
      </c>
      <c r="D19" s="80">
        <v>4313</v>
      </c>
      <c r="E19" s="79">
        <v>4351</v>
      </c>
      <c r="F19" s="79">
        <v>4286</v>
      </c>
      <c r="G19" s="79">
        <v>4266</v>
      </c>
      <c r="H19" s="105">
        <v>4359</v>
      </c>
      <c r="I19" s="80">
        <v>-46</v>
      </c>
      <c r="J19" s="81">
        <v>-1.0552879100711172</v>
      </c>
    </row>
    <row r="20" spans="1:15" s="180" customFormat="1" ht="24.95" customHeight="1" x14ac:dyDescent="0.2">
      <c r="A20" s="158" t="s">
        <v>140</v>
      </c>
      <c r="B20" s="164" t="s">
        <v>141</v>
      </c>
      <c r="C20" s="78">
        <v>5.0378865451566659</v>
      </c>
      <c r="D20" s="80">
        <v>1476</v>
      </c>
      <c r="E20" s="79">
        <v>1450</v>
      </c>
      <c r="F20" s="79">
        <v>1433</v>
      </c>
      <c r="G20" s="79">
        <v>1474</v>
      </c>
      <c r="H20" s="105">
        <v>1459</v>
      </c>
      <c r="I20" s="80">
        <v>17</v>
      </c>
      <c r="J20" s="81">
        <v>1.1651816312542838</v>
      </c>
      <c r="K20" s="53"/>
      <c r="L20" s="53"/>
      <c r="M20" s="53"/>
      <c r="N20" s="53"/>
      <c r="O20" s="53"/>
    </row>
    <row r="21" spans="1:15" ht="24.95" customHeight="1" x14ac:dyDescent="0.2">
      <c r="A21" s="167" t="s">
        <v>142</v>
      </c>
      <c r="B21" s="168" t="s">
        <v>143</v>
      </c>
      <c r="C21" s="78">
        <v>2.2322342822035632</v>
      </c>
      <c r="D21" s="80">
        <v>654</v>
      </c>
      <c r="E21" s="79">
        <v>687</v>
      </c>
      <c r="F21" s="79">
        <v>666</v>
      </c>
      <c r="G21" s="79">
        <v>670</v>
      </c>
      <c r="H21" s="105">
        <v>670</v>
      </c>
      <c r="I21" s="80">
        <v>-16</v>
      </c>
      <c r="J21" s="81">
        <v>-2.3880597014925371</v>
      </c>
    </row>
    <row r="22" spans="1:15" ht="24.95" customHeight="1" x14ac:dyDescent="0.2">
      <c r="A22" s="167" t="s">
        <v>144</v>
      </c>
      <c r="B22" s="164" t="s">
        <v>145</v>
      </c>
      <c r="C22" s="78">
        <v>1.3413884906819578</v>
      </c>
      <c r="D22" s="80">
        <v>393</v>
      </c>
      <c r="E22" s="79">
        <v>386</v>
      </c>
      <c r="F22" s="79">
        <v>375</v>
      </c>
      <c r="G22" s="79">
        <v>369</v>
      </c>
      <c r="H22" s="105">
        <v>381</v>
      </c>
      <c r="I22" s="80">
        <v>12</v>
      </c>
      <c r="J22" s="81">
        <v>3.1496062992125986</v>
      </c>
    </row>
    <row r="23" spans="1:15" ht="24.95" customHeight="1" x14ac:dyDescent="0.2">
      <c r="A23" s="158" t="s">
        <v>146</v>
      </c>
      <c r="B23" s="164" t="s">
        <v>147</v>
      </c>
      <c r="C23" s="78">
        <v>1.4574373677384123</v>
      </c>
      <c r="D23" s="80">
        <v>427</v>
      </c>
      <c r="E23" s="79">
        <v>422</v>
      </c>
      <c r="F23" s="79">
        <v>411</v>
      </c>
      <c r="G23" s="79">
        <v>409</v>
      </c>
      <c r="H23" s="105">
        <v>406</v>
      </c>
      <c r="I23" s="80">
        <v>21</v>
      </c>
      <c r="J23" s="81">
        <v>5.1724137931034484</v>
      </c>
    </row>
    <row r="24" spans="1:15" ht="24.95" customHeight="1" x14ac:dyDescent="0.2">
      <c r="A24" s="158" t="s">
        <v>148</v>
      </c>
      <c r="B24" s="164" t="s">
        <v>215</v>
      </c>
      <c r="C24" s="78">
        <v>5.7512458188272237</v>
      </c>
      <c r="D24" s="80">
        <v>1685</v>
      </c>
      <c r="E24" s="79">
        <v>1718</v>
      </c>
      <c r="F24" s="79">
        <v>1757</v>
      </c>
      <c r="G24" s="79">
        <v>1776</v>
      </c>
      <c r="H24" s="105">
        <v>1800</v>
      </c>
      <c r="I24" s="80">
        <v>-115</v>
      </c>
      <c r="J24" s="81">
        <v>-6.3888888888888893</v>
      </c>
    </row>
    <row r="25" spans="1:15" ht="24.95" customHeight="1" x14ac:dyDescent="0.2">
      <c r="A25" s="158" t="s">
        <v>150</v>
      </c>
      <c r="B25" s="171" t="s">
        <v>216</v>
      </c>
      <c r="C25" s="78">
        <v>2.2185814731380979</v>
      </c>
      <c r="D25" s="80">
        <v>650</v>
      </c>
      <c r="E25" s="79">
        <v>696</v>
      </c>
      <c r="F25" s="79">
        <v>689</v>
      </c>
      <c r="G25" s="79">
        <v>690</v>
      </c>
      <c r="H25" s="105">
        <v>675</v>
      </c>
      <c r="I25" s="80">
        <v>-25</v>
      </c>
      <c r="J25" s="81">
        <v>-3.7037037037037037</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218</v>
      </c>
      <c r="C28" s="78">
        <v>6.9253873984572323</v>
      </c>
      <c r="D28" s="80">
        <v>2029</v>
      </c>
      <c r="E28" s="79">
        <v>2052</v>
      </c>
      <c r="F28" s="79">
        <v>2088</v>
      </c>
      <c r="G28" s="79">
        <v>2078</v>
      </c>
      <c r="H28" s="105">
        <v>2092</v>
      </c>
      <c r="I28" s="80">
        <v>-63</v>
      </c>
      <c r="J28" s="81">
        <v>-3.0114722753346079</v>
      </c>
    </row>
    <row r="29" spans="1:15" ht="24.95" customHeight="1" x14ac:dyDescent="0.2">
      <c r="A29" s="158" t="s">
        <v>157</v>
      </c>
      <c r="B29" s="164" t="s">
        <v>158</v>
      </c>
      <c r="C29" s="78">
        <v>3.3688306369035428</v>
      </c>
      <c r="D29" s="80">
        <v>987</v>
      </c>
      <c r="E29" s="79">
        <v>979</v>
      </c>
      <c r="F29" s="79">
        <v>954</v>
      </c>
      <c r="G29" s="79">
        <v>955</v>
      </c>
      <c r="H29" s="105">
        <v>955</v>
      </c>
      <c r="I29" s="80">
        <v>32</v>
      </c>
      <c r="J29" s="81">
        <v>3.3507853403141361</v>
      </c>
    </row>
    <row r="30" spans="1:15" ht="24.95" customHeight="1" x14ac:dyDescent="0.2">
      <c r="A30" s="158">
        <v>86</v>
      </c>
      <c r="B30" s="164" t="s">
        <v>159</v>
      </c>
      <c r="C30" s="78">
        <v>6.3110109905112974</v>
      </c>
      <c r="D30" s="80">
        <v>1849</v>
      </c>
      <c r="E30" s="79">
        <v>1861</v>
      </c>
      <c r="F30" s="79">
        <v>1784</v>
      </c>
      <c r="G30" s="79">
        <v>1774</v>
      </c>
      <c r="H30" s="105">
        <v>1764</v>
      </c>
      <c r="I30" s="80">
        <v>85</v>
      </c>
      <c r="J30" s="81">
        <v>4.8185941043083904</v>
      </c>
    </row>
    <row r="31" spans="1:15" ht="24.95" customHeight="1" x14ac:dyDescent="0.2">
      <c r="A31" s="158">
        <v>87.88</v>
      </c>
      <c r="B31" s="171" t="s">
        <v>160</v>
      </c>
      <c r="C31" s="78">
        <v>10.492183766810021</v>
      </c>
      <c r="D31" s="80">
        <v>3074</v>
      </c>
      <c r="E31" s="79">
        <v>3046</v>
      </c>
      <c r="F31" s="79">
        <v>3006</v>
      </c>
      <c r="G31" s="79">
        <v>3004</v>
      </c>
      <c r="H31" s="105">
        <v>2999</v>
      </c>
      <c r="I31" s="80">
        <v>75</v>
      </c>
      <c r="J31" s="81">
        <v>2.5008336112037344</v>
      </c>
    </row>
    <row r="32" spans="1:15" ht="24.95" customHeight="1" x14ac:dyDescent="0.2">
      <c r="A32" s="158" t="s">
        <v>161</v>
      </c>
      <c r="B32" s="164" t="s">
        <v>162</v>
      </c>
      <c r="C32" s="78">
        <v>1.7339067513140829</v>
      </c>
      <c r="D32" s="80">
        <v>508</v>
      </c>
      <c r="E32" s="79">
        <v>511</v>
      </c>
      <c r="F32" s="79">
        <v>518</v>
      </c>
      <c r="G32" s="79">
        <v>511</v>
      </c>
      <c r="H32" s="105">
        <v>519</v>
      </c>
      <c r="I32" s="80">
        <v>-11</v>
      </c>
      <c r="J32" s="81">
        <v>-2.1194605009633913</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0.9420438255171002</v>
      </c>
      <c r="D35" s="80">
        <v>276</v>
      </c>
      <c r="E35" s="79">
        <v>274</v>
      </c>
      <c r="F35" s="79">
        <v>256</v>
      </c>
      <c r="G35" s="79">
        <v>242</v>
      </c>
      <c r="H35" s="105">
        <v>249</v>
      </c>
      <c r="I35" s="80">
        <v>27</v>
      </c>
      <c r="J35" s="81">
        <v>10.843373493975903</v>
      </c>
    </row>
    <row r="36" spans="1:10" ht="24.95" customHeight="1" x14ac:dyDescent="0.2">
      <c r="A36" s="239" t="s">
        <v>165</v>
      </c>
      <c r="B36" s="240" t="s">
        <v>166</v>
      </c>
      <c r="C36" s="78">
        <v>37.466721277902927</v>
      </c>
      <c r="D36" s="80">
        <v>10977</v>
      </c>
      <c r="E36" s="79">
        <v>11331</v>
      </c>
      <c r="F36" s="79">
        <v>11222</v>
      </c>
      <c r="G36" s="79">
        <v>11307</v>
      </c>
      <c r="H36" s="105">
        <v>11351</v>
      </c>
      <c r="I36" s="80">
        <v>-374</v>
      </c>
      <c r="J36" s="81">
        <v>-3.2948638886441723</v>
      </c>
    </row>
    <row r="37" spans="1:10" ht="24.95" customHeight="1" x14ac:dyDescent="0.2">
      <c r="A37" s="241" t="s">
        <v>167</v>
      </c>
      <c r="B37" s="242" t="s">
        <v>168</v>
      </c>
      <c r="C37" s="90">
        <v>61.591234896579969</v>
      </c>
      <c r="D37" s="108">
        <v>18045</v>
      </c>
      <c r="E37" s="109">
        <v>18159</v>
      </c>
      <c r="F37" s="109">
        <v>17967</v>
      </c>
      <c r="G37" s="109">
        <v>17976</v>
      </c>
      <c r="H37" s="110">
        <v>18079</v>
      </c>
      <c r="I37" s="108">
        <v>-34</v>
      </c>
      <c r="J37" s="111">
        <v>-0.18806349908733891</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9DF91-A4FA-4587-BDD1-C672AA5E0E5D}">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29298</v>
      </c>
      <c r="F11" s="248">
        <v>29764</v>
      </c>
      <c r="G11" s="248">
        <v>29445</v>
      </c>
      <c r="H11" s="248">
        <v>29525</v>
      </c>
      <c r="I11" s="249">
        <v>29679</v>
      </c>
      <c r="J11" s="250">
        <v>-381</v>
      </c>
      <c r="K11" s="251">
        <v>-1.2837359749317698</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19.236807973240495</v>
      </c>
      <c r="E13" s="260">
        <v>5636</v>
      </c>
      <c r="F13" s="261">
        <v>5766</v>
      </c>
      <c r="G13" s="261">
        <v>5714</v>
      </c>
      <c r="H13" s="261">
        <v>5723</v>
      </c>
      <c r="I13" s="262">
        <v>5723</v>
      </c>
      <c r="J13" s="260">
        <v>-87</v>
      </c>
      <c r="K13" s="263">
        <v>-1.5201817228726193</v>
      </c>
    </row>
    <row r="14" spans="1:255" ht="14.1" customHeight="1" x14ac:dyDescent="0.2">
      <c r="A14" s="256" t="s">
        <v>224</v>
      </c>
      <c r="B14" s="257"/>
      <c r="C14" s="258"/>
      <c r="D14" s="259">
        <v>58.017612123694448</v>
      </c>
      <c r="E14" s="260">
        <v>16998</v>
      </c>
      <c r="F14" s="261">
        <v>17280</v>
      </c>
      <c r="G14" s="261">
        <v>17191</v>
      </c>
      <c r="H14" s="261">
        <v>17253</v>
      </c>
      <c r="I14" s="262">
        <v>17408</v>
      </c>
      <c r="J14" s="260">
        <v>-410</v>
      </c>
      <c r="K14" s="263">
        <v>-2.3552389705882355</v>
      </c>
    </row>
    <row r="15" spans="1:255" ht="14.1" customHeight="1" x14ac:dyDescent="0.2">
      <c r="A15" s="256" t="s">
        <v>225</v>
      </c>
      <c r="B15" s="257"/>
      <c r="C15" s="258"/>
      <c r="D15" s="259">
        <v>13.441190524950509</v>
      </c>
      <c r="E15" s="260">
        <v>3938</v>
      </c>
      <c r="F15" s="261">
        <v>3983</v>
      </c>
      <c r="G15" s="261">
        <v>3798</v>
      </c>
      <c r="H15" s="261">
        <v>3824</v>
      </c>
      <c r="I15" s="262">
        <v>3843</v>
      </c>
      <c r="J15" s="260">
        <v>95</v>
      </c>
      <c r="K15" s="263">
        <v>2.4720270621909965</v>
      </c>
    </row>
    <row r="16" spans="1:255" ht="14.1" customHeight="1" x14ac:dyDescent="0.2">
      <c r="A16" s="256" t="s">
        <v>226</v>
      </c>
      <c r="B16" s="257"/>
      <c r="C16" s="258"/>
      <c r="D16" s="259">
        <v>8.2838419004710211</v>
      </c>
      <c r="E16" s="260">
        <v>2427</v>
      </c>
      <c r="F16" s="261">
        <v>2439</v>
      </c>
      <c r="G16" s="261">
        <v>2449</v>
      </c>
      <c r="H16" s="261">
        <v>2430</v>
      </c>
      <c r="I16" s="262">
        <v>2410</v>
      </c>
      <c r="J16" s="260">
        <v>17</v>
      </c>
      <c r="K16" s="263">
        <v>0.70539419087136934</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7.242815209229299</v>
      </c>
      <c r="E18" s="261">
        <v>2122</v>
      </c>
      <c r="F18" s="261">
        <v>2252</v>
      </c>
      <c r="G18" s="261">
        <v>2202</v>
      </c>
      <c r="H18" s="261">
        <v>2176</v>
      </c>
      <c r="I18" s="261">
        <v>2141</v>
      </c>
      <c r="J18" s="260">
        <v>-19</v>
      </c>
      <c r="K18" s="263">
        <v>-0.88743577767398407</v>
      </c>
    </row>
    <row r="19" spans="1:255" ht="14.1" customHeight="1" x14ac:dyDescent="0.2">
      <c r="A19" s="256" t="s">
        <v>229</v>
      </c>
      <c r="B19" s="257"/>
      <c r="C19" s="258"/>
      <c r="D19" s="259">
        <v>14.157963000887433</v>
      </c>
      <c r="E19" s="261">
        <v>4148</v>
      </c>
      <c r="F19" s="261">
        <v>4254</v>
      </c>
      <c r="G19" s="261">
        <v>4179</v>
      </c>
      <c r="H19" s="261">
        <v>4153</v>
      </c>
      <c r="I19" s="261">
        <v>4203</v>
      </c>
      <c r="J19" s="260">
        <v>-55</v>
      </c>
      <c r="K19" s="263">
        <v>-1.3085891030216512</v>
      </c>
    </row>
    <row r="20" spans="1:255" ht="14.1" customHeight="1" x14ac:dyDescent="0.2">
      <c r="A20" s="256" t="s">
        <v>230</v>
      </c>
      <c r="B20" s="257"/>
      <c r="C20" s="258"/>
      <c r="D20" s="259">
        <v>3.0002047921359818</v>
      </c>
      <c r="E20" s="261">
        <v>879</v>
      </c>
      <c r="F20" s="261">
        <v>884</v>
      </c>
      <c r="G20" s="261">
        <v>894</v>
      </c>
      <c r="H20" s="261">
        <v>889</v>
      </c>
      <c r="I20" s="261">
        <v>894</v>
      </c>
      <c r="J20" s="260">
        <v>-15</v>
      </c>
      <c r="K20" s="263">
        <v>-1.6778523489932886</v>
      </c>
    </row>
    <row r="21" spans="1:255" ht="14.1" customHeight="1" x14ac:dyDescent="0.2">
      <c r="A21" s="256" t="s">
        <v>231</v>
      </c>
      <c r="B21" s="257"/>
      <c r="C21" s="258"/>
      <c r="D21" s="259">
        <v>23.796846201105879</v>
      </c>
      <c r="E21" s="261">
        <v>6972</v>
      </c>
      <c r="F21" s="261">
        <v>7108</v>
      </c>
      <c r="G21" s="261">
        <v>7017</v>
      </c>
      <c r="H21" s="261">
        <v>7091</v>
      </c>
      <c r="I21" s="261">
        <v>7197</v>
      </c>
      <c r="J21" s="260">
        <v>-225</v>
      </c>
      <c r="K21" s="263">
        <v>-3.1263026260942057</v>
      </c>
    </row>
    <row r="22" spans="1:255" ht="14.1" customHeight="1" x14ac:dyDescent="0.2">
      <c r="A22" s="256" t="s">
        <v>232</v>
      </c>
      <c r="B22" s="257"/>
      <c r="C22" s="258"/>
      <c r="D22" s="259">
        <v>6.2495733497167043</v>
      </c>
      <c r="E22" s="261">
        <v>1831</v>
      </c>
      <c r="F22" s="261">
        <v>1823</v>
      </c>
      <c r="G22" s="261">
        <v>1768</v>
      </c>
      <c r="H22" s="261">
        <v>1764</v>
      </c>
      <c r="I22" s="261">
        <v>1759</v>
      </c>
      <c r="J22" s="260">
        <v>72</v>
      </c>
      <c r="K22" s="263">
        <v>4.0932347924957364</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1.1502491637654448</v>
      </c>
      <c r="E24" s="260">
        <v>337</v>
      </c>
      <c r="F24" s="261">
        <v>339</v>
      </c>
      <c r="G24" s="261">
        <v>321</v>
      </c>
      <c r="H24" s="261">
        <v>322</v>
      </c>
      <c r="I24" s="262">
        <v>326</v>
      </c>
      <c r="J24" s="260">
        <v>11</v>
      </c>
      <c r="K24" s="263">
        <v>3.3742331288343559</v>
      </c>
    </row>
    <row r="25" spans="1:255" ht="13.5" customHeight="1" x14ac:dyDescent="0.2">
      <c r="A25" s="256" t="s">
        <v>235</v>
      </c>
      <c r="B25" s="257" t="s">
        <v>236</v>
      </c>
      <c r="C25" s="258"/>
      <c r="D25" s="259">
        <v>0.40958427196395658</v>
      </c>
      <c r="E25" s="260">
        <v>120</v>
      </c>
      <c r="F25" s="261">
        <v>120</v>
      </c>
      <c r="G25" s="261">
        <v>111</v>
      </c>
      <c r="H25" s="261">
        <v>114</v>
      </c>
      <c r="I25" s="262">
        <v>112</v>
      </c>
      <c r="J25" s="260">
        <v>8</v>
      </c>
      <c r="K25" s="263">
        <v>7.1428571428571432</v>
      </c>
    </row>
    <row r="26" spans="1:255" ht="13.5" customHeight="1" x14ac:dyDescent="0.2">
      <c r="A26" s="256">
        <v>12</v>
      </c>
      <c r="B26" s="257" t="s">
        <v>237</v>
      </c>
      <c r="C26" s="258"/>
      <c r="D26" s="259">
        <v>0.76114410539968602</v>
      </c>
      <c r="E26" s="260">
        <v>223</v>
      </c>
      <c r="F26" s="261">
        <v>239</v>
      </c>
      <c r="G26" s="261">
        <v>228</v>
      </c>
      <c r="H26" s="261">
        <v>215</v>
      </c>
      <c r="I26" s="262">
        <v>217</v>
      </c>
      <c r="J26" s="260">
        <v>6</v>
      </c>
      <c r="K26" s="263">
        <v>2.7649769585253456</v>
      </c>
    </row>
    <row r="27" spans="1:255" ht="13.5" customHeight="1" x14ac:dyDescent="0.2">
      <c r="A27" s="256">
        <v>21</v>
      </c>
      <c r="B27" s="257" t="s">
        <v>238</v>
      </c>
      <c r="C27" s="258"/>
      <c r="D27" s="259">
        <v>0.91132500511980341</v>
      </c>
      <c r="E27" s="260">
        <v>267</v>
      </c>
      <c r="F27" s="261">
        <v>274</v>
      </c>
      <c r="G27" s="261">
        <v>277</v>
      </c>
      <c r="H27" s="261">
        <v>275</v>
      </c>
      <c r="I27" s="262">
        <v>264</v>
      </c>
      <c r="J27" s="260">
        <v>3</v>
      </c>
      <c r="K27" s="263">
        <v>1.1363636363636365</v>
      </c>
    </row>
    <row r="28" spans="1:255" ht="13.5" customHeight="1" x14ac:dyDescent="0.2">
      <c r="A28" s="256">
        <v>22</v>
      </c>
      <c r="B28" s="257" t="s">
        <v>239</v>
      </c>
      <c r="C28" s="258"/>
      <c r="D28" s="259">
        <v>2.3141511365963545</v>
      </c>
      <c r="E28" s="260">
        <v>678</v>
      </c>
      <c r="F28" s="261">
        <v>675</v>
      </c>
      <c r="G28" s="261">
        <v>681</v>
      </c>
      <c r="H28" s="261">
        <v>690</v>
      </c>
      <c r="I28" s="262">
        <v>698</v>
      </c>
      <c r="J28" s="260">
        <v>-20</v>
      </c>
      <c r="K28" s="263">
        <v>-2.8653295128939829</v>
      </c>
    </row>
    <row r="29" spans="1:255" ht="13.5" customHeight="1" x14ac:dyDescent="0.2">
      <c r="A29" s="256">
        <v>23</v>
      </c>
      <c r="B29" s="257" t="s">
        <v>240</v>
      </c>
      <c r="C29" s="258"/>
      <c r="D29" s="259">
        <v>1.6656427059867567</v>
      </c>
      <c r="E29" s="260">
        <v>488</v>
      </c>
      <c r="F29" s="261">
        <v>499</v>
      </c>
      <c r="G29" s="261">
        <v>496</v>
      </c>
      <c r="H29" s="261">
        <v>499</v>
      </c>
      <c r="I29" s="262">
        <v>494</v>
      </c>
      <c r="J29" s="260">
        <v>-6</v>
      </c>
      <c r="K29" s="263">
        <v>-1.214574898785425</v>
      </c>
    </row>
    <row r="30" spans="1:255" ht="13.5" customHeight="1" x14ac:dyDescent="0.2">
      <c r="A30" s="256">
        <v>24</v>
      </c>
      <c r="B30" s="257" t="s">
        <v>241</v>
      </c>
      <c r="C30" s="258"/>
      <c r="D30" s="259">
        <v>4.2630896306915149</v>
      </c>
      <c r="E30" s="260">
        <v>1249</v>
      </c>
      <c r="F30" s="261">
        <v>1267</v>
      </c>
      <c r="G30" s="261">
        <v>1235</v>
      </c>
      <c r="H30" s="261">
        <v>1276</v>
      </c>
      <c r="I30" s="262">
        <v>1307</v>
      </c>
      <c r="J30" s="260">
        <v>-58</v>
      </c>
      <c r="K30" s="263">
        <v>-4.4376434583014541</v>
      </c>
    </row>
    <row r="31" spans="1:255" ht="13.5" customHeight="1" x14ac:dyDescent="0.2">
      <c r="A31" s="256">
        <v>25</v>
      </c>
      <c r="B31" s="257" t="s">
        <v>242</v>
      </c>
      <c r="C31" s="258"/>
      <c r="D31" s="259">
        <v>6.3178373950440303</v>
      </c>
      <c r="E31" s="260">
        <v>1851</v>
      </c>
      <c r="F31" s="261">
        <v>1910</v>
      </c>
      <c r="G31" s="261">
        <v>1913</v>
      </c>
      <c r="H31" s="261">
        <v>1944</v>
      </c>
      <c r="I31" s="262">
        <v>1982</v>
      </c>
      <c r="J31" s="260">
        <v>-131</v>
      </c>
      <c r="K31" s="263">
        <v>-6.6094853683148331</v>
      </c>
    </row>
    <row r="32" spans="1:255" ht="13.5" customHeight="1" x14ac:dyDescent="0.2">
      <c r="A32" s="256">
        <v>26</v>
      </c>
      <c r="B32" s="257" t="s">
        <v>243</v>
      </c>
      <c r="C32" s="258"/>
      <c r="D32" s="259">
        <v>3.8261997405966279</v>
      </c>
      <c r="E32" s="260">
        <v>1121</v>
      </c>
      <c r="F32" s="261">
        <v>1142</v>
      </c>
      <c r="G32" s="261">
        <v>1122</v>
      </c>
      <c r="H32" s="261">
        <v>1108</v>
      </c>
      <c r="I32" s="262">
        <v>1145</v>
      </c>
      <c r="J32" s="260">
        <v>-24</v>
      </c>
      <c r="K32" s="263">
        <v>-2.0960698689956332</v>
      </c>
    </row>
    <row r="33" spans="1:11" ht="13.5" customHeight="1" x14ac:dyDescent="0.2">
      <c r="A33" s="256">
        <v>27</v>
      </c>
      <c r="B33" s="257" t="s">
        <v>244</v>
      </c>
      <c r="C33" s="258"/>
      <c r="D33" s="259">
        <v>4.2494368216260492</v>
      </c>
      <c r="E33" s="260">
        <v>1245</v>
      </c>
      <c r="F33" s="261">
        <v>1263</v>
      </c>
      <c r="G33" s="261">
        <v>1256</v>
      </c>
      <c r="H33" s="261">
        <v>1282</v>
      </c>
      <c r="I33" s="262">
        <v>1293</v>
      </c>
      <c r="J33" s="260">
        <v>-48</v>
      </c>
      <c r="K33" s="263">
        <v>-3.7122969837587005</v>
      </c>
    </row>
    <row r="34" spans="1:11" ht="13.5" customHeight="1" x14ac:dyDescent="0.2">
      <c r="A34" s="256">
        <v>28</v>
      </c>
      <c r="B34" s="257" t="s">
        <v>245</v>
      </c>
      <c r="C34" s="258"/>
      <c r="D34" s="259">
        <v>1.7031879309167861</v>
      </c>
      <c r="E34" s="260">
        <v>499</v>
      </c>
      <c r="F34" s="261">
        <v>506</v>
      </c>
      <c r="G34" s="261">
        <v>515</v>
      </c>
      <c r="H34" s="261">
        <v>520</v>
      </c>
      <c r="I34" s="262">
        <v>529</v>
      </c>
      <c r="J34" s="260">
        <v>-30</v>
      </c>
      <c r="K34" s="263">
        <v>-5.6710775047258979</v>
      </c>
    </row>
    <row r="35" spans="1:11" ht="13.5" customHeight="1" x14ac:dyDescent="0.2">
      <c r="A35" s="256">
        <v>29</v>
      </c>
      <c r="B35" s="257" t="s">
        <v>246</v>
      </c>
      <c r="C35" s="258"/>
      <c r="D35" s="259">
        <v>2.5803809133729265</v>
      </c>
      <c r="E35" s="260">
        <v>756</v>
      </c>
      <c r="F35" s="261">
        <v>770</v>
      </c>
      <c r="G35" s="261">
        <v>773</v>
      </c>
      <c r="H35" s="261">
        <v>791</v>
      </c>
      <c r="I35" s="262">
        <v>803</v>
      </c>
      <c r="J35" s="260">
        <v>-47</v>
      </c>
      <c r="K35" s="263">
        <v>-5.8530510585305109</v>
      </c>
    </row>
    <row r="36" spans="1:11" ht="13.5" customHeight="1" x14ac:dyDescent="0.2">
      <c r="A36" s="256" t="s">
        <v>247</v>
      </c>
      <c r="B36" s="257" t="s">
        <v>248</v>
      </c>
      <c r="C36" s="258"/>
      <c r="D36" s="259">
        <v>0.76114410539968602</v>
      </c>
      <c r="E36" s="260">
        <v>223</v>
      </c>
      <c r="F36" s="261">
        <v>236</v>
      </c>
      <c r="G36" s="261">
        <v>239</v>
      </c>
      <c r="H36" s="261">
        <v>240</v>
      </c>
      <c r="I36" s="262">
        <v>240</v>
      </c>
      <c r="J36" s="260">
        <v>-17</v>
      </c>
      <c r="K36" s="263">
        <v>-7.083333333333333</v>
      </c>
    </row>
    <row r="37" spans="1:11" ht="13.5" customHeight="1" x14ac:dyDescent="0.2">
      <c r="A37" s="256" t="s">
        <v>249</v>
      </c>
      <c r="B37" s="257" t="s">
        <v>250</v>
      </c>
      <c r="C37" s="258"/>
      <c r="D37" s="259">
        <v>1.7612123694450132</v>
      </c>
      <c r="E37" s="260">
        <v>516</v>
      </c>
      <c r="F37" s="261">
        <v>516</v>
      </c>
      <c r="G37" s="261">
        <v>514</v>
      </c>
      <c r="H37" s="261">
        <v>527</v>
      </c>
      <c r="I37" s="262">
        <v>537</v>
      </c>
      <c r="J37" s="260">
        <v>-21</v>
      </c>
      <c r="K37" s="263">
        <v>-3.9106145251396649</v>
      </c>
    </row>
    <row r="38" spans="1:11" ht="13.5" customHeight="1" x14ac:dyDescent="0.2">
      <c r="A38" s="256">
        <v>31</v>
      </c>
      <c r="B38" s="257" t="s">
        <v>251</v>
      </c>
      <c r="C38" s="258"/>
      <c r="D38" s="259">
        <v>0.36862584476756094</v>
      </c>
      <c r="E38" s="260">
        <v>108</v>
      </c>
      <c r="F38" s="261">
        <v>114</v>
      </c>
      <c r="G38" s="261">
        <v>112</v>
      </c>
      <c r="H38" s="261">
        <v>107</v>
      </c>
      <c r="I38" s="262">
        <v>107</v>
      </c>
      <c r="J38" s="260">
        <v>1</v>
      </c>
      <c r="K38" s="263">
        <v>0.93457943925233644</v>
      </c>
    </row>
    <row r="39" spans="1:11" ht="13.5" customHeight="1" x14ac:dyDescent="0.2">
      <c r="A39" s="256">
        <v>32</v>
      </c>
      <c r="B39" s="257" t="s">
        <v>252</v>
      </c>
      <c r="C39" s="258"/>
      <c r="D39" s="259">
        <v>2.1571438323435048</v>
      </c>
      <c r="E39" s="260">
        <v>632</v>
      </c>
      <c r="F39" s="261">
        <v>682</v>
      </c>
      <c r="G39" s="261">
        <v>681</v>
      </c>
      <c r="H39" s="261">
        <v>668</v>
      </c>
      <c r="I39" s="262">
        <v>652</v>
      </c>
      <c r="J39" s="260">
        <v>-20</v>
      </c>
      <c r="K39" s="263">
        <v>-3.0674846625766872</v>
      </c>
    </row>
    <row r="40" spans="1:11" ht="13.5" customHeight="1" x14ac:dyDescent="0.2">
      <c r="A40" s="256">
        <v>33</v>
      </c>
      <c r="B40" s="257" t="s">
        <v>253</v>
      </c>
      <c r="C40" s="258"/>
      <c r="D40" s="259">
        <v>2.0547477643525154</v>
      </c>
      <c r="E40" s="260">
        <v>602</v>
      </c>
      <c r="F40" s="261">
        <v>668</v>
      </c>
      <c r="G40" s="261">
        <v>641</v>
      </c>
      <c r="H40" s="261">
        <v>635</v>
      </c>
      <c r="I40" s="262">
        <v>595</v>
      </c>
      <c r="J40" s="260">
        <v>7</v>
      </c>
      <c r="K40" s="263">
        <v>1.1764705882352942</v>
      </c>
    </row>
    <row r="41" spans="1:11" ht="13.5" customHeight="1" x14ac:dyDescent="0.2">
      <c r="A41" s="256">
        <v>34</v>
      </c>
      <c r="B41" s="257" t="s">
        <v>254</v>
      </c>
      <c r="C41" s="258"/>
      <c r="D41" s="259">
        <v>2.9865519830705169</v>
      </c>
      <c r="E41" s="260">
        <v>875</v>
      </c>
      <c r="F41" s="261">
        <v>879</v>
      </c>
      <c r="G41" s="261">
        <v>869</v>
      </c>
      <c r="H41" s="261">
        <v>859</v>
      </c>
      <c r="I41" s="262">
        <v>874</v>
      </c>
      <c r="J41" s="260">
        <v>1</v>
      </c>
      <c r="K41" s="263">
        <v>0.11441647597254005</v>
      </c>
    </row>
    <row r="42" spans="1:11" ht="13.5" customHeight="1" x14ac:dyDescent="0.2">
      <c r="A42" s="256">
        <v>41</v>
      </c>
      <c r="B42" s="257" t="s">
        <v>255</v>
      </c>
      <c r="C42" s="258"/>
      <c r="D42" s="259">
        <v>0.70653286913782509</v>
      </c>
      <c r="E42" s="260">
        <v>207</v>
      </c>
      <c r="F42" s="261">
        <v>212</v>
      </c>
      <c r="G42" s="261">
        <v>203</v>
      </c>
      <c r="H42" s="261">
        <v>207</v>
      </c>
      <c r="I42" s="262">
        <v>203</v>
      </c>
      <c r="J42" s="260">
        <v>4</v>
      </c>
      <c r="K42" s="263">
        <v>1.9704433497536946</v>
      </c>
    </row>
    <row r="43" spans="1:11" ht="13.5" customHeight="1" x14ac:dyDescent="0.2">
      <c r="A43" s="256">
        <v>42</v>
      </c>
      <c r="B43" s="257" t="s">
        <v>256</v>
      </c>
      <c r="C43" s="258"/>
      <c r="D43" s="259">
        <v>0.1297016861219196</v>
      </c>
      <c r="E43" s="552">
        <v>38</v>
      </c>
      <c r="F43" s="553">
        <v>43</v>
      </c>
      <c r="G43" s="553">
        <v>43</v>
      </c>
      <c r="H43" s="553">
        <v>41</v>
      </c>
      <c r="I43" s="554">
        <v>39</v>
      </c>
      <c r="J43" s="260">
        <v>-1</v>
      </c>
      <c r="K43" s="263">
        <v>-2.5641025641025643</v>
      </c>
    </row>
    <row r="44" spans="1:11" ht="13.5" customHeight="1" x14ac:dyDescent="0.2">
      <c r="A44" s="256">
        <v>43</v>
      </c>
      <c r="B44" s="257" t="s">
        <v>257</v>
      </c>
      <c r="C44" s="258"/>
      <c r="D44" s="259">
        <v>1.6076182674585295</v>
      </c>
      <c r="E44" s="260">
        <v>471</v>
      </c>
      <c r="F44" s="261">
        <v>475</v>
      </c>
      <c r="G44" s="261">
        <v>469</v>
      </c>
      <c r="H44" s="261">
        <v>468</v>
      </c>
      <c r="I44" s="262">
        <v>470</v>
      </c>
      <c r="J44" s="260">
        <v>1</v>
      </c>
      <c r="K44" s="263">
        <v>0.21276595744680851</v>
      </c>
    </row>
    <row r="45" spans="1:11" ht="13.5" customHeight="1" x14ac:dyDescent="0.2">
      <c r="A45" s="256">
        <v>51</v>
      </c>
      <c r="B45" s="257" t="s">
        <v>258</v>
      </c>
      <c r="C45" s="258"/>
      <c r="D45" s="259">
        <v>6.6113727899515329</v>
      </c>
      <c r="E45" s="260">
        <v>1937</v>
      </c>
      <c r="F45" s="261">
        <v>1951</v>
      </c>
      <c r="G45" s="261">
        <v>1945</v>
      </c>
      <c r="H45" s="261">
        <v>1969</v>
      </c>
      <c r="I45" s="262">
        <v>2000</v>
      </c>
      <c r="J45" s="260">
        <v>-63</v>
      </c>
      <c r="K45" s="263">
        <v>-3.15</v>
      </c>
    </row>
    <row r="46" spans="1:11" ht="13.5" customHeight="1" x14ac:dyDescent="0.2">
      <c r="A46" s="256" t="s">
        <v>259</v>
      </c>
      <c r="B46" s="257" t="s">
        <v>260</v>
      </c>
      <c r="C46" s="258"/>
      <c r="D46" s="259">
        <v>6.0004095842719636</v>
      </c>
      <c r="E46" s="260">
        <v>1758</v>
      </c>
      <c r="F46" s="261">
        <v>1765</v>
      </c>
      <c r="G46" s="261">
        <v>1761</v>
      </c>
      <c r="H46" s="261">
        <v>1787</v>
      </c>
      <c r="I46" s="262">
        <v>1820</v>
      </c>
      <c r="J46" s="260">
        <v>-62</v>
      </c>
      <c r="K46" s="263">
        <v>-3.4065934065934065</v>
      </c>
    </row>
    <row r="47" spans="1:11" ht="13.5" customHeight="1" x14ac:dyDescent="0.2">
      <c r="A47" s="256"/>
      <c r="B47" s="257" t="s">
        <v>261</v>
      </c>
      <c r="C47" s="258"/>
      <c r="D47" s="259">
        <v>5.0174073315584682</v>
      </c>
      <c r="E47" s="260">
        <v>1470</v>
      </c>
      <c r="F47" s="261">
        <v>1491</v>
      </c>
      <c r="G47" s="261">
        <v>1492</v>
      </c>
      <c r="H47" s="261">
        <v>1511</v>
      </c>
      <c r="I47" s="262">
        <v>1522</v>
      </c>
      <c r="J47" s="260">
        <v>-52</v>
      </c>
      <c r="K47" s="263">
        <v>-3.4165571616294348</v>
      </c>
    </row>
    <row r="48" spans="1:11" ht="13.5" customHeight="1" x14ac:dyDescent="0.2">
      <c r="A48" s="256">
        <v>52</v>
      </c>
      <c r="B48" s="257" t="s">
        <v>262</v>
      </c>
      <c r="C48" s="258"/>
      <c r="D48" s="259">
        <v>3.7374564816711038</v>
      </c>
      <c r="E48" s="260">
        <v>1095</v>
      </c>
      <c r="F48" s="261">
        <v>1106</v>
      </c>
      <c r="G48" s="261">
        <v>1106</v>
      </c>
      <c r="H48" s="261">
        <v>1105</v>
      </c>
      <c r="I48" s="262">
        <v>1080</v>
      </c>
      <c r="J48" s="260">
        <v>15</v>
      </c>
      <c r="K48" s="263">
        <v>1.3888888888888888</v>
      </c>
    </row>
    <row r="49" spans="1:11" ht="13.5" customHeight="1" x14ac:dyDescent="0.2">
      <c r="A49" s="256" t="s">
        <v>263</v>
      </c>
      <c r="B49" s="257" t="s">
        <v>264</v>
      </c>
      <c r="C49" s="258"/>
      <c r="D49" s="259">
        <v>3.0616424329305754</v>
      </c>
      <c r="E49" s="260">
        <v>897</v>
      </c>
      <c r="F49" s="261">
        <v>906</v>
      </c>
      <c r="G49" s="261">
        <v>907</v>
      </c>
      <c r="H49" s="261">
        <v>912</v>
      </c>
      <c r="I49" s="262">
        <v>887</v>
      </c>
      <c r="J49" s="260">
        <v>10</v>
      </c>
      <c r="K49" s="263">
        <v>1.1273957158962795</v>
      </c>
    </row>
    <row r="50" spans="1:11" ht="13.5" customHeight="1" x14ac:dyDescent="0.2">
      <c r="A50" s="256">
        <v>53</v>
      </c>
      <c r="B50" s="257" t="s">
        <v>265</v>
      </c>
      <c r="C50" s="258"/>
      <c r="D50" s="259">
        <v>0.76114410539968602</v>
      </c>
      <c r="E50" s="260">
        <v>223</v>
      </c>
      <c r="F50" s="261">
        <v>224</v>
      </c>
      <c r="G50" s="261">
        <v>215</v>
      </c>
      <c r="H50" s="261">
        <v>229</v>
      </c>
      <c r="I50" s="262">
        <v>220</v>
      </c>
      <c r="J50" s="260">
        <v>3</v>
      </c>
      <c r="K50" s="263">
        <v>1.3636363636363635</v>
      </c>
    </row>
    <row r="51" spans="1:11" ht="13.5" customHeight="1" x14ac:dyDescent="0.2">
      <c r="A51" s="256" t="s">
        <v>266</v>
      </c>
      <c r="B51" s="257" t="s">
        <v>267</v>
      </c>
      <c r="C51" s="258"/>
      <c r="D51" s="259">
        <v>0.75431770086695338</v>
      </c>
      <c r="E51" s="260">
        <v>221</v>
      </c>
      <c r="F51" s="261">
        <v>222</v>
      </c>
      <c r="G51" s="261">
        <v>213</v>
      </c>
      <c r="H51" s="261">
        <v>227</v>
      </c>
      <c r="I51" s="262">
        <v>218</v>
      </c>
      <c r="J51" s="260">
        <v>3</v>
      </c>
      <c r="K51" s="263">
        <v>1.3761467889908257</v>
      </c>
    </row>
    <row r="52" spans="1:11" ht="13.5" customHeight="1" x14ac:dyDescent="0.2">
      <c r="A52" s="256">
        <v>54</v>
      </c>
      <c r="B52" s="257" t="s">
        <v>268</v>
      </c>
      <c r="C52" s="258"/>
      <c r="D52" s="259">
        <v>2.5701413065738277</v>
      </c>
      <c r="E52" s="260">
        <v>753</v>
      </c>
      <c r="F52" s="261">
        <v>783</v>
      </c>
      <c r="G52" s="261">
        <v>779</v>
      </c>
      <c r="H52" s="261">
        <v>763</v>
      </c>
      <c r="I52" s="262">
        <v>764</v>
      </c>
      <c r="J52" s="260">
        <v>-11</v>
      </c>
      <c r="K52" s="263">
        <v>-1.4397905759162304</v>
      </c>
    </row>
    <row r="53" spans="1:11" ht="13.5" customHeight="1" x14ac:dyDescent="0.2">
      <c r="A53" s="256">
        <v>61</v>
      </c>
      <c r="B53" s="257" t="s">
        <v>269</v>
      </c>
      <c r="C53" s="258"/>
      <c r="D53" s="259">
        <v>3.9183562017885181</v>
      </c>
      <c r="E53" s="260">
        <v>1148</v>
      </c>
      <c r="F53" s="261">
        <v>1160</v>
      </c>
      <c r="G53" s="261">
        <v>1160</v>
      </c>
      <c r="H53" s="261">
        <v>1185</v>
      </c>
      <c r="I53" s="262">
        <v>1215</v>
      </c>
      <c r="J53" s="260">
        <v>-67</v>
      </c>
      <c r="K53" s="263">
        <v>-5.5144032921810702</v>
      </c>
    </row>
    <row r="54" spans="1:11" ht="13.5" customHeight="1" x14ac:dyDescent="0.2">
      <c r="A54" s="256">
        <v>62</v>
      </c>
      <c r="B54" s="257" t="s">
        <v>270</v>
      </c>
      <c r="C54" s="258"/>
      <c r="D54" s="259">
        <v>5.4167519967233257</v>
      </c>
      <c r="E54" s="260">
        <v>1587</v>
      </c>
      <c r="F54" s="261">
        <v>1614</v>
      </c>
      <c r="G54" s="261">
        <v>1592</v>
      </c>
      <c r="H54" s="261">
        <v>1568</v>
      </c>
      <c r="I54" s="262">
        <v>1589</v>
      </c>
      <c r="J54" s="260">
        <v>-2</v>
      </c>
      <c r="K54" s="263">
        <v>-0.12586532410320955</v>
      </c>
    </row>
    <row r="55" spans="1:11" ht="13.5" customHeight="1" x14ac:dyDescent="0.2">
      <c r="A55" s="256">
        <v>63</v>
      </c>
      <c r="B55" s="257" t="s">
        <v>271</v>
      </c>
      <c r="C55" s="258"/>
      <c r="D55" s="259">
        <v>1.3789337156119872</v>
      </c>
      <c r="E55" s="260">
        <v>404</v>
      </c>
      <c r="F55" s="261">
        <v>423</v>
      </c>
      <c r="G55" s="261">
        <v>406</v>
      </c>
      <c r="H55" s="261">
        <v>416</v>
      </c>
      <c r="I55" s="262">
        <v>418</v>
      </c>
      <c r="J55" s="260">
        <v>-14</v>
      </c>
      <c r="K55" s="263">
        <v>-3.3492822966507179</v>
      </c>
    </row>
    <row r="56" spans="1:11" ht="13.5" customHeight="1" x14ac:dyDescent="0.2">
      <c r="A56" s="256" t="s">
        <v>272</v>
      </c>
      <c r="B56" s="257" t="s">
        <v>273</v>
      </c>
      <c r="C56" s="258"/>
      <c r="D56" s="259">
        <v>0.38227865383302617</v>
      </c>
      <c r="E56" s="260">
        <v>112</v>
      </c>
      <c r="F56" s="261">
        <v>116</v>
      </c>
      <c r="G56" s="261">
        <v>107</v>
      </c>
      <c r="H56" s="261">
        <v>110</v>
      </c>
      <c r="I56" s="262">
        <v>107</v>
      </c>
      <c r="J56" s="260">
        <v>5</v>
      </c>
      <c r="K56" s="263">
        <v>4.6728971962616823</v>
      </c>
    </row>
    <row r="57" spans="1:11" ht="13.5" customHeight="1" x14ac:dyDescent="0.2">
      <c r="A57" s="256" t="s">
        <v>274</v>
      </c>
      <c r="B57" s="257" t="s">
        <v>275</v>
      </c>
      <c r="C57" s="258"/>
      <c r="D57" s="259">
        <v>0.83623455525974466</v>
      </c>
      <c r="E57" s="260">
        <v>245</v>
      </c>
      <c r="F57" s="261">
        <v>261</v>
      </c>
      <c r="G57" s="261">
        <v>255</v>
      </c>
      <c r="H57" s="261">
        <v>259</v>
      </c>
      <c r="I57" s="262">
        <v>264</v>
      </c>
      <c r="J57" s="260">
        <v>-19</v>
      </c>
      <c r="K57" s="263">
        <v>-7.1969696969696972</v>
      </c>
    </row>
    <row r="58" spans="1:11" ht="13.5" customHeight="1" x14ac:dyDescent="0.2">
      <c r="A58" s="256">
        <v>71</v>
      </c>
      <c r="B58" s="257" t="s">
        <v>276</v>
      </c>
      <c r="C58" s="258"/>
      <c r="D58" s="259">
        <v>10.038227865383302</v>
      </c>
      <c r="E58" s="260">
        <v>2941</v>
      </c>
      <c r="F58" s="261">
        <v>2979</v>
      </c>
      <c r="G58" s="261">
        <v>2950</v>
      </c>
      <c r="H58" s="261">
        <v>2968</v>
      </c>
      <c r="I58" s="262">
        <v>3016</v>
      </c>
      <c r="J58" s="260">
        <v>-75</v>
      </c>
      <c r="K58" s="263">
        <v>-2.4867374005305041</v>
      </c>
    </row>
    <row r="59" spans="1:11" ht="13.5" customHeight="1" x14ac:dyDescent="0.2">
      <c r="A59" s="256" t="s">
        <v>277</v>
      </c>
      <c r="B59" s="257" t="s">
        <v>278</v>
      </c>
      <c r="C59" s="258"/>
      <c r="D59" s="259">
        <v>3.2561949621134549</v>
      </c>
      <c r="E59" s="260">
        <v>954</v>
      </c>
      <c r="F59" s="261">
        <v>980</v>
      </c>
      <c r="G59" s="261">
        <v>981</v>
      </c>
      <c r="H59" s="261">
        <v>998</v>
      </c>
      <c r="I59" s="262">
        <v>1018</v>
      </c>
      <c r="J59" s="260">
        <v>-64</v>
      </c>
      <c r="K59" s="263">
        <v>-6.2868369351669937</v>
      </c>
    </row>
    <row r="60" spans="1:11" ht="13.5" customHeight="1" x14ac:dyDescent="0.2">
      <c r="A60" s="256" t="s">
        <v>279</v>
      </c>
      <c r="B60" s="257" t="s">
        <v>280</v>
      </c>
      <c r="C60" s="258"/>
      <c r="D60" s="259">
        <v>5.7375930097617589</v>
      </c>
      <c r="E60" s="260">
        <v>1681</v>
      </c>
      <c r="F60" s="261">
        <v>1693</v>
      </c>
      <c r="G60" s="261">
        <v>1672</v>
      </c>
      <c r="H60" s="261">
        <v>1676</v>
      </c>
      <c r="I60" s="262">
        <v>1704</v>
      </c>
      <c r="J60" s="260">
        <v>-23</v>
      </c>
      <c r="K60" s="263">
        <v>-1.3497652582159625</v>
      </c>
    </row>
    <row r="61" spans="1:11" ht="13.5" customHeight="1" x14ac:dyDescent="0.2">
      <c r="A61" s="256">
        <v>72</v>
      </c>
      <c r="B61" s="257" t="s">
        <v>281</v>
      </c>
      <c r="C61" s="258"/>
      <c r="D61" s="259">
        <v>2.5940337224383918</v>
      </c>
      <c r="E61" s="260">
        <v>760</v>
      </c>
      <c r="F61" s="261">
        <v>767</v>
      </c>
      <c r="G61" s="261">
        <v>767</v>
      </c>
      <c r="H61" s="261">
        <v>768</v>
      </c>
      <c r="I61" s="262">
        <v>761</v>
      </c>
      <c r="J61" s="260">
        <v>-1</v>
      </c>
      <c r="K61" s="263">
        <v>-0.13140604467805519</v>
      </c>
    </row>
    <row r="62" spans="1:11" ht="13.5" customHeight="1" x14ac:dyDescent="0.2">
      <c r="A62" s="256" t="s">
        <v>282</v>
      </c>
      <c r="B62" s="257" t="s">
        <v>283</v>
      </c>
      <c r="C62" s="258"/>
      <c r="D62" s="259">
        <v>1.0819851184381186</v>
      </c>
      <c r="E62" s="260">
        <v>317</v>
      </c>
      <c r="F62" s="261">
        <v>315</v>
      </c>
      <c r="G62" s="261">
        <v>310</v>
      </c>
      <c r="H62" s="261">
        <v>309</v>
      </c>
      <c r="I62" s="262">
        <v>304</v>
      </c>
      <c r="J62" s="260">
        <v>13</v>
      </c>
      <c r="K62" s="263">
        <v>4.2763157894736841</v>
      </c>
    </row>
    <row r="63" spans="1:11" ht="13.5" customHeight="1" x14ac:dyDescent="0.2">
      <c r="A63" s="256" t="s">
        <v>284</v>
      </c>
      <c r="B63" s="257" t="s">
        <v>285</v>
      </c>
      <c r="C63" s="258"/>
      <c r="D63" s="259">
        <v>1.0649191071062871</v>
      </c>
      <c r="E63" s="260">
        <v>312</v>
      </c>
      <c r="F63" s="261">
        <v>321</v>
      </c>
      <c r="G63" s="261">
        <v>321</v>
      </c>
      <c r="H63" s="261">
        <v>321</v>
      </c>
      <c r="I63" s="262">
        <v>322</v>
      </c>
      <c r="J63" s="260">
        <v>-10</v>
      </c>
      <c r="K63" s="263">
        <v>-3.1055900621118013</v>
      </c>
    </row>
    <row r="64" spans="1:11" ht="13.5" customHeight="1" x14ac:dyDescent="0.2">
      <c r="A64" s="256">
        <v>73</v>
      </c>
      <c r="B64" s="257" t="s">
        <v>286</v>
      </c>
      <c r="C64" s="258"/>
      <c r="D64" s="259">
        <v>2.3790019796573145</v>
      </c>
      <c r="E64" s="260">
        <v>697</v>
      </c>
      <c r="F64" s="261">
        <v>704</v>
      </c>
      <c r="G64" s="261">
        <v>730</v>
      </c>
      <c r="H64" s="261">
        <v>725</v>
      </c>
      <c r="I64" s="262">
        <v>710</v>
      </c>
      <c r="J64" s="260">
        <v>-13</v>
      </c>
      <c r="K64" s="263">
        <v>-1.8309859154929577</v>
      </c>
    </row>
    <row r="65" spans="1:11" ht="13.5" customHeight="1" x14ac:dyDescent="0.2">
      <c r="A65" s="256" t="s">
        <v>287</v>
      </c>
      <c r="B65" s="257" t="s">
        <v>288</v>
      </c>
      <c r="C65" s="258"/>
      <c r="D65" s="259">
        <v>2.184449450474435</v>
      </c>
      <c r="E65" s="260">
        <v>640</v>
      </c>
      <c r="F65" s="261">
        <v>646</v>
      </c>
      <c r="G65" s="261">
        <v>671</v>
      </c>
      <c r="H65" s="261">
        <v>667</v>
      </c>
      <c r="I65" s="262">
        <v>651</v>
      </c>
      <c r="J65" s="260">
        <v>-11</v>
      </c>
      <c r="K65" s="263">
        <v>-1.6897081413210446</v>
      </c>
    </row>
    <row r="66" spans="1:11" ht="13.5" customHeight="1" x14ac:dyDescent="0.2">
      <c r="A66" s="256">
        <v>81</v>
      </c>
      <c r="B66" s="257" t="s">
        <v>289</v>
      </c>
      <c r="C66" s="258"/>
      <c r="D66" s="259">
        <v>7.8469520103761345</v>
      </c>
      <c r="E66" s="260">
        <v>2299</v>
      </c>
      <c r="F66" s="261">
        <v>2310</v>
      </c>
      <c r="G66" s="261">
        <v>2200</v>
      </c>
      <c r="H66" s="261">
        <v>2183</v>
      </c>
      <c r="I66" s="262">
        <v>2185</v>
      </c>
      <c r="J66" s="260">
        <v>114</v>
      </c>
      <c r="K66" s="263">
        <v>5.2173913043478262</v>
      </c>
    </row>
    <row r="67" spans="1:11" ht="13.5" customHeight="1" x14ac:dyDescent="0.2">
      <c r="A67" s="256" t="s">
        <v>290</v>
      </c>
      <c r="B67" s="257" t="s">
        <v>291</v>
      </c>
      <c r="C67" s="258"/>
      <c r="D67" s="259">
        <v>2.5121168680456005</v>
      </c>
      <c r="E67" s="260">
        <v>736</v>
      </c>
      <c r="F67" s="261">
        <v>740</v>
      </c>
      <c r="G67" s="261">
        <v>712</v>
      </c>
      <c r="H67" s="261">
        <v>712</v>
      </c>
      <c r="I67" s="262">
        <v>718</v>
      </c>
      <c r="J67" s="260">
        <v>18</v>
      </c>
      <c r="K67" s="263">
        <v>2.5069637883008355</v>
      </c>
    </row>
    <row r="68" spans="1:11" ht="13.5" customHeight="1" x14ac:dyDescent="0.2">
      <c r="A68" s="256" t="s">
        <v>292</v>
      </c>
      <c r="B68" s="257" t="s">
        <v>293</v>
      </c>
      <c r="C68" s="268"/>
      <c r="D68" s="259">
        <v>3.4336814799645028</v>
      </c>
      <c r="E68" s="260">
        <v>1006</v>
      </c>
      <c r="F68" s="261">
        <v>1002</v>
      </c>
      <c r="G68" s="261">
        <v>943</v>
      </c>
      <c r="H68" s="261">
        <v>940</v>
      </c>
      <c r="I68" s="262">
        <v>945</v>
      </c>
      <c r="J68" s="260">
        <v>61</v>
      </c>
      <c r="K68" s="263">
        <v>6.4550264550264549</v>
      </c>
    </row>
    <row r="69" spans="1:11" ht="13.5" customHeight="1" x14ac:dyDescent="0.2">
      <c r="A69" s="256" t="s">
        <v>294</v>
      </c>
      <c r="B69" s="257" t="s">
        <v>295</v>
      </c>
      <c r="C69" s="258"/>
      <c r="D69" s="259">
        <v>0.57683118301590552</v>
      </c>
      <c r="E69" s="260">
        <v>169</v>
      </c>
      <c r="F69" s="261">
        <v>173</v>
      </c>
      <c r="G69" s="261">
        <v>166</v>
      </c>
      <c r="H69" s="261">
        <v>158</v>
      </c>
      <c r="I69" s="262">
        <v>154</v>
      </c>
      <c r="J69" s="260">
        <v>15</v>
      </c>
      <c r="K69" s="263">
        <v>9.7402597402597397</v>
      </c>
    </row>
    <row r="70" spans="1:11" ht="13.5" customHeight="1" x14ac:dyDescent="0.2">
      <c r="A70" s="256" t="s">
        <v>296</v>
      </c>
      <c r="B70" s="257" t="s">
        <v>297</v>
      </c>
      <c r="C70" s="258"/>
      <c r="D70" s="259">
        <v>0.79868933032971534</v>
      </c>
      <c r="E70" s="260">
        <v>234</v>
      </c>
      <c r="F70" s="261">
        <v>238</v>
      </c>
      <c r="G70" s="261">
        <v>225</v>
      </c>
      <c r="H70" s="261">
        <v>224</v>
      </c>
      <c r="I70" s="262">
        <v>221</v>
      </c>
      <c r="J70" s="260">
        <v>13</v>
      </c>
      <c r="K70" s="263">
        <v>5.882352941176471</v>
      </c>
    </row>
    <row r="71" spans="1:11" ht="13.5" customHeight="1" x14ac:dyDescent="0.2">
      <c r="A71" s="256">
        <v>82</v>
      </c>
      <c r="B71" s="257" t="s">
        <v>298</v>
      </c>
      <c r="C71" s="258"/>
      <c r="D71" s="259">
        <v>3.7238036726056385</v>
      </c>
      <c r="E71" s="260">
        <v>1091</v>
      </c>
      <c r="F71" s="261">
        <v>1083</v>
      </c>
      <c r="G71" s="261">
        <v>1089</v>
      </c>
      <c r="H71" s="261">
        <v>1077</v>
      </c>
      <c r="I71" s="262">
        <v>1079</v>
      </c>
      <c r="J71" s="260">
        <v>12</v>
      </c>
      <c r="K71" s="263">
        <v>1.1121408711770158</v>
      </c>
    </row>
    <row r="72" spans="1:11" ht="13.5" customHeight="1" x14ac:dyDescent="0.2">
      <c r="A72" s="256" t="s">
        <v>299</v>
      </c>
      <c r="B72" s="269" t="s">
        <v>548</v>
      </c>
      <c r="C72" s="258"/>
      <c r="D72" s="259">
        <v>2.8534370946822309</v>
      </c>
      <c r="E72" s="260">
        <v>836</v>
      </c>
      <c r="F72" s="261">
        <v>831</v>
      </c>
      <c r="G72" s="261">
        <v>834</v>
      </c>
      <c r="H72" s="261">
        <v>833</v>
      </c>
      <c r="I72" s="262">
        <v>824</v>
      </c>
      <c r="J72" s="260">
        <v>12</v>
      </c>
      <c r="K72" s="263">
        <v>1.4563106796116505</v>
      </c>
    </row>
    <row r="73" spans="1:11" ht="13.5" customHeight="1" x14ac:dyDescent="0.2">
      <c r="A73" s="256" t="s">
        <v>300</v>
      </c>
      <c r="B73" s="257" t="s">
        <v>301</v>
      </c>
      <c r="C73" s="258"/>
      <c r="D73" s="259">
        <v>0.45395590142671854</v>
      </c>
      <c r="E73" s="260">
        <v>133</v>
      </c>
      <c r="F73" s="261">
        <v>133</v>
      </c>
      <c r="G73" s="261">
        <v>136</v>
      </c>
      <c r="H73" s="261">
        <v>133</v>
      </c>
      <c r="I73" s="262">
        <v>141</v>
      </c>
      <c r="J73" s="260">
        <v>-8</v>
      </c>
      <c r="K73" s="263">
        <v>-5.6737588652482271</v>
      </c>
    </row>
    <row r="74" spans="1:11" ht="13.5" customHeight="1" x14ac:dyDescent="0.2">
      <c r="A74" s="256">
        <v>83</v>
      </c>
      <c r="B74" s="257" t="s">
        <v>302</v>
      </c>
      <c r="C74" s="258"/>
      <c r="D74" s="259">
        <v>6.3929278449040892</v>
      </c>
      <c r="E74" s="260">
        <v>1873</v>
      </c>
      <c r="F74" s="261">
        <v>1864</v>
      </c>
      <c r="G74" s="261">
        <v>1819</v>
      </c>
      <c r="H74" s="261">
        <v>1813</v>
      </c>
      <c r="I74" s="262">
        <v>1781</v>
      </c>
      <c r="J74" s="260">
        <v>92</v>
      </c>
      <c r="K74" s="263">
        <v>5.1656372824256032</v>
      </c>
    </row>
    <row r="75" spans="1:11" ht="13.5" customHeight="1" x14ac:dyDescent="0.2">
      <c r="A75" s="256" t="s">
        <v>303</v>
      </c>
      <c r="B75" s="257" t="s">
        <v>304</v>
      </c>
      <c r="C75" s="258"/>
      <c r="D75" s="259">
        <v>5.3416615468632669</v>
      </c>
      <c r="E75" s="260">
        <v>1565</v>
      </c>
      <c r="F75" s="261">
        <v>1556</v>
      </c>
      <c r="G75" s="261">
        <v>1498</v>
      </c>
      <c r="H75" s="261">
        <v>1493</v>
      </c>
      <c r="I75" s="262">
        <v>1465</v>
      </c>
      <c r="J75" s="260">
        <v>100</v>
      </c>
      <c r="K75" s="263">
        <v>6.8259385665529013</v>
      </c>
    </row>
    <row r="76" spans="1:11" ht="13.5" customHeight="1" x14ac:dyDescent="0.2">
      <c r="A76" s="256"/>
      <c r="B76" s="257" t="s">
        <v>305</v>
      </c>
      <c r="C76" s="258"/>
      <c r="D76" s="259">
        <v>3.4200286708990375</v>
      </c>
      <c r="E76" s="260">
        <v>1002</v>
      </c>
      <c r="F76" s="261">
        <v>1000</v>
      </c>
      <c r="G76" s="261">
        <v>961</v>
      </c>
      <c r="H76" s="261">
        <v>957</v>
      </c>
      <c r="I76" s="262">
        <v>933</v>
      </c>
      <c r="J76" s="260">
        <v>69</v>
      </c>
      <c r="K76" s="263">
        <v>7.395498392282958</v>
      </c>
    </row>
    <row r="77" spans="1:11" ht="13.5" customHeight="1" x14ac:dyDescent="0.2">
      <c r="A77" s="256">
        <v>84</v>
      </c>
      <c r="B77" s="257" t="s">
        <v>306</v>
      </c>
      <c r="C77" s="258"/>
      <c r="D77" s="259">
        <v>0.88060618472250662</v>
      </c>
      <c r="E77" s="260">
        <v>258</v>
      </c>
      <c r="F77" s="261">
        <v>253</v>
      </c>
      <c r="G77" s="261">
        <v>271</v>
      </c>
      <c r="H77" s="261">
        <v>270</v>
      </c>
      <c r="I77" s="262">
        <v>285</v>
      </c>
      <c r="J77" s="260">
        <v>-27</v>
      </c>
      <c r="K77" s="263">
        <v>-9.473684210526315</v>
      </c>
    </row>
    <row r="78" spans="1:11" ht="13.5" customHeight="1" x14ac:dyDescent="0.2">
      <c r="A78" s="256" t="s">
        <v>307</v>
      </c>
      <c r="B78" s="257" t="s">
        <v>308</v>
      </c>
      <c r="C78" s="258"/>
      <c r="D78" s="259">
        <v>0.25940337224383919</v>
      </c>
      <c r="E78" s="552">
        <v>76</v>
      </c>
      <c r="F78" s="553">
        <v>70</v>
      </c>
      <c r="G78" s="553">
        <v>89</v>
      </c>
      <c r="H78" s="553">
        <v>91</v>
      </c>
      <c r="I78" s="554">
        <v>84</v>
      </c>
      <c r="J78" s="260">
        <v>-8</v>
      </c>
      <c r="K78" s="263">
        <v>-9.5238095238095237</v>
      </c>
    </row>
    <row r="79" spans="1:11" ht="13.5" customHeight="1" x14ac:dyDescent="0.2">
      <c r="A79" s="256" t="s">
        <v>309</v>
      </c>
      <c r="B79" s="257" t="s">
        <v>310</v>
      </c>
      <c r="C79" s="258"/>
      <c r="D79" s="259">
        <v>0.11946207932282067</v>
      </c>
      <c r="E79" s="552">
        <v>35</v>
      </c>
      <c r="F79" s="553">
        <v>35</v>
      </c>
      <c r="G79" s="553">
        <v>38</v>
      </c>
      <c r="H79" s="553">
        <v>37</v>
      </c>
      <c r="I79" s="554">
        <v>38</v>
      </c>
      <c r="J79" s="260">
        <v>-3</v>
      </c>
      <c r="K79" s="263">
        <v>-7.8947368421052628</v>
      </c>
    </row>
    <row r="80" spans="1:11" s="113" customFormat="1" ht="13.5" customHeight="1" x14ac:dyDescent="0.15">
      <c r="A80" s="256" t="s">
        <v>311</v>
      </c>
      <c r="B80" s="257" t="s">
        <v>312</v>
      </c>
      <c r="C80" s="258"/>
      <c r="D80" s="259">
        <v>0.18772612465014676</v>
      </c>
      <c r="E80" s="552">
        <v>55</v>
      </c>
      <c r="F80" s="553">
        <v>56</v>
      </c>
      <c r="G80" s="553">
        <v>56</v>
      </c>
      <c r="H80" s="553">
        <v>53</v>
      </c>
      <c r="I80" s="554">
        <v>49</v>
      </c>
      <c r="J80" s="260">
        <v>6</v>
      </c>
      <c r="K80" s="263">
        <v>12.244897959183673</v>
      </c>
    </row>
    <row r="81" spans="1:11" s="113" customFormat="1" ht="13.5" customHeight="1" x14ac:dyDescent="0.15">
      <c r="A81" s="256">
        <v>91</v>
      </c>
      <c r="B81" s="257" t="s">
        <v>313</v>
      </c>
      <c r="C81" s="258"/>
      <c r="D81" s="259">
        <v>5.8024438528227182E-2</v>
      </c>
      <c r="E81" s="552">
        <v>17</v>
      </c>
      <c r="F81" s="553">
        <v>17</v>
      </c>
      <c r="G81" s="553">
        <v>17</v>
      </c>
      <c r="H81" s="553">
        <v>16</v>
      </c>
      <c r="I81" s="554">
        <v>13</v>
      </c>
      <c r="J81" s="260">
        <v>4</v>
      </c>
      <c r="K81" s="263">
        <v>30.76923076923077</v>
      </c>
    </row>
    <row r="82" spans="1:11" s="86" customFormat="1" ht="13.5" customHeight="1" x14ac:dyDescent="0.2">
      <c r="A82" s="256">
        <v>92</v>
      </c>
      <c r="B82" s="257" t="s">
        <v>314</v>
      </c>
      <c r="C82" s="258"/>
      <c r="D82" s="259">
        <v>0.77138371219878488</v>
      </c>
      <c r="E82" s="260">
        <v>226</v>
      </c>
      <c r="F82" s="261">
        <v>228</v>
      </c>
      <c r="G82" s="261">
        <v>227</v>
      </c>
      <c r="H82" s="261">
        <v>227</v>
      </c>
      <c r="I82" s="262">
        <v>225</v>
      </c>
      <c r="J82" s="260">
        <v>1</v>
      </c>
      <c r="K82" s="263">
        <v>0.44444444444444442</v>
      </c>
    </row>
    <row r="83" spans="1:11" s="113" customFormat="1" ht="13.5" customHeight="1" x14ac:dyDescent="0.15">
      <c r="A83" s="256">
        <v>93</v>
      </c>
      <c r="B83" s="257" t="s">
        <v>315</v>
      </c>
      <c r="C83" s="258"/>
      <c r="D83" s="259">
        <v>5.1198033995494573E-2</v>
      </c>
      <c r="E83" s="552">
        <v>15</v>
      </c>
      <c r="F83" s="553">
        <v>17</v>
      </c>
      <c r="G83" s="553">
        <v>17</v>
      </c>
      <c r="H83" s="553">
        <v>16</v>
      </c>
      <c r="I83" s="554">
        <v>18</v>
      </c>
      <c r="J83" s="260">
        <v>-3</v>
      </c>
      <c r="K83" s="263">
        <v>-16.666666666666668</v>
      </c>
    </row>
    <row r="84" spans="1:11" s="86" customFormat="1" ht="13.5" customHeight="1" x14ac:dyDescent="0.2">
      <c r="A84" s="256">
        <v>94</v>
      </c>
      <c r="B84" s="257" t="s">
        <v>316</v>
      </c>
      <c r="C84" s="258"/>
      <c r="D84" s="259">
        <v>9.5569663458256543E-2</v>
      </c>
      <c r="E84" s="552">
        <v>28</v>
      </c>
      <c r="F84" s="553">
        <v>28</v>
      </c>
      <c r="G84" s="553">
        <v>27</v>
      </c>
      <c r="H84" s="553">
        <v>25</v>
      </c>
      <c r="I84" s="554">
        <v>27</v>
      </c>
      <c r="J84" s="260">
        <v>1</v>
      </c>
      <c r="K84" s="263">
        <v>3.7037037037037037</v>
      </c>
    </row>
    <row r="85" spans="1:11" s="86" customFormat="1" ht="13.5" customHeight="1" x14ac:dyDescent="0.2">
      <c r="A85" s="270" t="s">
        <v>317</v>
      </c>
      <c r="B85" s="271" t="s">
        <v>318</v>
      </c>
      <c r="C85" s="272"/>
      <c r="D85" s="273">
        <v>1.020547477643525</v>
      </c>
      <c r="E85" s="274">
        <v>299</v>
      </c>
      <c r="F85" s="275">
        <v>296</v>
      </c>
      <c r="G85" s="275">
        <v>293</v>
      </c>
      <c r="H85" s="275">
        <v>295</v>
      </c>
      <c r="I85" s="276">
        <v>295</v>
      </c>
      <c r="J85" s="274">
        <v>4</v>
      </c>
      <c r="K85" s="551">
        <v>1.3559322033898304</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2026-06-18T04:35:56Z</dcterms:created>
  <dcterms:modified xsi:type="dcterms:W3CDTF">2026-06-18T04:39:15Z</dcterms:modified>
</cp:coreProperties>
</file>